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200" windowHeight="11235"/>
  </bookViews>
  <sheets>
    <sheet name="TABLE S1" sheetId="6" r:id="rId1"/>
    <sheet name="TABLE S2" sheetId="7" r:id="rId2"/>
    <sheet name="TABLE S3" sheetId="1" r:id="rId3"/>
    <sheet name="TABLE S4" sheetId="5" r:id="rId4"/>
    <sheet name="TABLE S5" sheetId="2" r:id="rId5"/>
    <sheet name="TABLE S6" sheetId="3"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2" l="1"/>
  <c r="U7" i="2"/>
  <c r="U8" i="2"/>
  <c r="U9" i="2"/>
  <c r="U10" i="2"/>
  <c r="U11" i="2"/>
  <c r="U12" i="2"/>
  <c r="U13" i="2"/>
  <c r="U14" i="2"/>
  <c r="U15" i="2"/>
  <c r="U16" i="2"/>
  <c r="U17" i="2"/>
  <c r="U18" i="2"/>
  <c r="U19" i="2"/>
  <c r="U20" i="2"/>
  <c r="U21" i="2"/>
  <c r="U22" i="2"/>
  <c r="U23" i="2"/>
  <c r="U24" i="2"/>
  <c r="U25" i="2"/>
  <c r="U5" i="2"/>
  <c r="D193" i="3" l="1"/>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78" i="3" l="1"/>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5" i="3" l="1"/>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AY32" i="1" l="1"/>
  <c r="AY17" i="1"/>
  <c r="AX17" i="1"/>
</calcChain>
</file>

<file path=xl/sharedStrings.xml><?xml version="1.0" encoding="utf-8"?>
<sst xmlns="http://schemas.openxmlformats.org/spreadsheetml/2006/main" count="557" uniqueCount="444">
  <si>
    <t>Si</t>
    <phoneticPr fontId="1" type="noConversion"/>
  </si>
  <si>
    <t>Al</t>
    <phoneticPr fontId="1" type="noConversion"/>
  </si>
  <si>
    <t>Mn</t>
    <phoneticPr fontId="1" type="noConversion"/>
  </si>
  <si>
    <t>Mg</t>
    <phoneticPr fontId="1" type="noConversion"/>
  </si>
  <si>
    <t>Sample</t>
    <phoneticPr fontId="1" type="noConversion"/>
  </si>
  <si>
    <t>Mineral</t>
    <phoneticPr fontId="1" type="noConversion"/>
  </si>
  <si>
    <t>MnO</t>
    <phoneticPr fontId="1" type="noConversion"/>
  </si>
  <si>
    <t>MgO</t>
    <phoneticPr fontId="1" type="noConversion"/>
  </si>
  <si>
    <t>CaO</t>
    <phoneticPr fontId="1" type="noConversion"/>
  </si>
  <si>
    <t>ZnO</t>
    <phoneticPr fontId="1" type="noConversion"/>
  </si>
  <si>
    <t>NiO</t>
    <phoneticPr fontId="1" type="noConversion"/>
  </si>
  <si>
    <t>Total</t>
    <phoneticPr fontId="1" type="noConversion"/>
  </si>
  <si>
    <t>Ti</t>
    <phoneticPr fontId="1" type="noConversion"/>
  </si>
  <si>
    <t>Cr</t>
    <phoneticPr fontId="1" type="noConversion"/>
  </si>
  <si>
    <t>Ca</t>
    <phoneticPr fontId="1" type="noConversion"/>
  </si>
  <si>
    <t>Na</t>
    <phoneticPr fontId="1" type="noConversion"/>
  </si>
  <si>
    <t>K</t>
    <phoneticPr fontId="1" type="noConversion"/>
  </si>
  <si>
    <t>Metamorphic assemblage</t>
    <phoneticPr fontId="1" type="noConversion"/>
  </si>
  <si>
    <t>Zn</t>
    <phoneticPr fontId="1" type="noConversion"/>
  </si>
  <si>
    <t>Ni</t>
    <phoneticPr fontId="1" type="noConversion"/>
  </si>
  <si>
    <t>Total</t>
    <phoneticPr fontId="1" type="noConversion"/>
  </si>
  <si>
    <t>18AK86</t>
    <phoneticPr fontId="1" type="noConversion"/>
  </si>
  <si>
    <t>Peak assemblage (M2)</t>
  </si>
  <si>
    <t>Peak assemblage (M2)</t>
    <phoneticPr fontId="1" type="noConversion"/>
  </si>
  <si>
    <t>18AK98</t>
    <phoneticPr fontId="1" type="noConversion"/>
  </si>
  <si>
    <t>Prograde assemblage (M1)</t>
    <phoneticPr fontId="1" type="noConversion"/>
  </si>
  <si>
    <t>Retrograde assemblage (M3)</t>
    <phoneticPr fontId="1" type="noConversion"/>
  </si>
  <si>
    <t>18AK101</t>
    <phoneticPr fontId="1" type="noConversion"/>
  </si>
  <si>
    <t>18AK104</t>
    <phoneticPr fontId="1" type="noConversion"/>
  </si>
  <si>
    <t>18AK118</t>
    <phoneticPr fontId="1" type="noConversion"/>
  </si>
  <si>
    <t>Spot</t>
  </si>
  <si>
    <t>Content (ppm)</t>
  </si>
  <si>
    <t>Th/U</t>
  </si>
  <si>
    <t>Isotopic ratios</t>
  </si>
  <si>
    <t>U</t>
  </si>
  <si>
    <t>Th</t>
  </si>
  <si>
    <t>Spot</t>
    <phoneticPr fontId="1" type="noConversion"/>
  </si>
  <si>
    <t>Content (ppm)</t>
    <phoneticPr fontId="1" type="noConversion"/>
  </si>
  <si>
    <t>Th/U</t>
    <phoneticPr fontId="1" type="noConversion"/>
  </si>
  <si>
    <t>Isotopic ratios</t>
    <phoneticPr fontId="1" type="noConversion"/>
  </si>
  <si>
    <t>U</t>
    <phoneticPr fontId="1" type="noConversion"/>
  </si>
  <si>
    <t>Th</t>
    <phoneticPr fontId="1" type="noConversion"/>
  </si>
  <si>
    <t>σ</t>
    <phoneticPr fontId="1" type="noConversion"/>
  </si>
  <si>
    <t xml:space="preserve">AK34-01 </t>
    <phoneticPr fontId="1" type="noConversion"/>
  </si>
  <si>
    <t xml:space="preserve">AK34-02 </t>
    <phoneticPr fontId="1" type="noConversion"/>
  </si>
  <si>
    <t xml:space="preserve">AK34-03 </t>
    <phoneticPr fontId="1" type="noConversion"/>
  </si>
  <si>
    <t xml:space="preserve">AK34-04 </t>
    <phoneticPr fontId="1" type="noConversion"/>
  </si>
  <si>
    <t xml:space="preserve">AK34-05 </t>
    <phoneticPr fontId="1" type="noConversion"/>
  </si>
  <si>
    <t xml:space="preserve">AK34-06 </t>
    <phoneticPr fontId="1" type="noConversion"/>
  </si>
  <si>
    <t xml:space="preserve">AK34-07 </t>
    <phoneticPr fontId="1" type="noConversion"/>
  </si>
  <si>
    <t xml:space="preserve">AK34-08 </t>
    <phoneticPr fontId="1" type="noConversion"/>
  </si>
  <si>
    <t xml:space="preserve">AK34-09 </t>
    <phoneticPr fontId="1" type="noConversion"/>
  </si>
  <si>
    <t xml:space="preserve">AK34-10 </t>
    <phoneticPr fontId="1" type="noConversion"/>
  </si>
  <si>
    <t xml:space="preserve">AK34-11 </t>
    <phoneticPr fontId="1" type="noConversion"/>
  </si>
  <si>
    <t xml:space="preserve">AK34-12 </t>
    <phoneticPr fontId="1" type="noConversion"/>
  </si>
  <si>
    <t xml:space="preserve">AK34-13 </t>
    <phoneticPr fontId="1" type="noConversion"/>
  </si>
  <si>
    <t xml:space="preserve">AK34-14 </t>
    <phoneticPr fontId="1" type="noConversion"/>
  </si>
  <si>
    <t xml:space="preserve">AK34-15 </t>
    <phoneticPr fontId="1" type="noConversion"/>
  </si>
  <si>
    <t xml:space="preserve">AK34-16 </t>
    <phoneticPr fontId="1" type="noConversion"/>
  </si>
  <si>
    <t xml:space="preserve">AK34-17 </t>
    <phoneticPr fontId="1" type="noConversion"/>
  </si>
  <si>
    <t xml:space="preserve">AK34-18 </t>
    <phoneticPr fontId="1" type="noConversion"/>
  </si>
  <si>
    <t xml:space="preserve">AK34-19 </t>
    <phoneticPr fontId="1" type="noConversion"/>
  </si>
  <si>
    <t xml:space="preserve">AK34-20 </t>
    <phoneticPr fontId="1" type="noConversion"/>
  </si>
  <si>
    <t xml:space="preserve">AK34-21 </t>
    <phoneticPr fontId="1" type="noConversion"/>
  </si>
  <si>
    <t>Age (Ma)</t>
  </si>
  <si>
    <t>Age (Ma)</t>
    <phoneticPr fontId="1" type="noConversion"/>
  </si>
  <si>
    <t>18AK98-10</t>
  </si>
  <si>
    <t>18AK98-11</t>
  </si>
  <si>
    <t>18AK98-12</t>
  </si>
  <si>
    <t>18AK98-13</t>
  </si>
  <si>
    <t>18AK98-14</t>
  </si>
  <si>
    <t>18AK98-15</t>
  </si>
  <si>
    <t>18AK98-16</t>
  </si>
  <si>
    <t>18AK98-17</t>
  </si>
  <si>
    <t>18AK98-18</t>
  </si>
  <si>
    <t>18AK98-19</t>
  </si>
  <si>
    <t>18AK98-20</t>
  </si>
  <si>
    <t>18AK98-21</t>
  </si>
  <si>
    <t>18AK98-22</t>
  </si>
  <si>
    <t>18AK98-23</t>
  </si>
  <si>
    <t>18AK98-24</t>
  </si>
  <si>
    <t>18AK98-25</t>
  </si>
  <si>
    <t>18AK98-26</t>
  </si>
  <si>
    <t>18AK98-27</t>
  </si>
  <si>
    <t>18AK98-28</t>
  </si>
  <si>
    <t>18AK98-29</t>
  </si>
  <si>
    <t>18AK98-30</t>
  </si>
  <si>
    <t>18AK98-31</t>
  </si>
  <si>
    <t>Zircon U-Pb isotopes for sample 18AK98</t>
    <phoneticPr fontId="1" type="noConversion"/>
  </si>
  <si>
    <t>18AK100-01</t>
    <phoneticPr fontId="5" type="noConversion"/>
  </si>
  <si>
    <t>18AK100-02</t>
  </si>
  <si>
    <t>18AK100-03</t>
  </si>
  <si>
    <t>18AK100-04</t>
  </si>
  <si>
    <t>18AK100-05</t>
  </si>
  <si>
    <t>18AK100-06</t>
  </si>
  <si>
    <t>18AK100-07</t>
  </si>
  <si>
    <t>18AK100-08</t>
  </si>
  <si>
    <t>18AK100-09</t>
  </si>
  <si>
    <t>18AK100-10</t>
  </si>
  <si>
    <t>18AK100-11</t>
  </si>
  <si>
    <t>18AK100-12</t>
  </si>
  <si>
    <t>18AK100-13</t>
  </si>
  <si>
    <t>18AK100-14</t>
  </si>
  <si>
    <t>18AK100-15</t>
  </si>
  <si>
    <t>18AK100-16</t>
  </si>
  <si>
    <t>18AK100-17</t>
  </si>
  <si>
    <t>18AK100-18</t>
  </si>
  <si>
    <t>18AK100-19</t>
  </si>
  <si>
    <t>18AK100-20</t>
  </si>
  <si>
    <t>18AK100-21</t>
  </si>
  <si>
    <t>18AK100-22</t>
  </si>
  <si>
    <t>18AK100-23</t>
  </si>
  <si>
    <t>18AK100-24</t>
  </si>
  <si>
    <t>18AK100-25</t>
  </si>
  <si>
    <t>18AK100-26</t>
  </si>
  <si>
    <t>18AK100-27</t>
  </si>
  <si>
    <t>18AK100-28</t>
  </si>
  <si>
    <t>18AK100-29</t>
  </si>
  <si>
    <t>18AK100-30</t>
  </si>
  <si>
    <t>18AK100-31</t>
  </si>
  <si>
    <t>18AK100-32</t>
  </si>
  <si>
    <t>18AK100-33</t>
  </si>
  <si>
    <t>18AK100-34</t>
  </si>
  <si>
    <t>18AK100-35</t>
  </si>
  <si>
    <t>18AK100-36</t>
  </si>
  <si>
    <t>18AK100-37</t>
  </si>
  <si>
    <t>18AK100-38</t>
  </si>
  <si>
    <t>18AK100-39</t>
  </si>
  <si>
    <t>18AK100-40</t>
  </si>
  <si>
    <t>18AK100-41</t>
  </si>
  <si>
    <t>18AK100-42</t>
  </si>
  <si>
    <t>Zircon U-Pb isotopes for sample 18AK100</t>
    <phoneticPr fontId="1" type="noConversion"/>
  </si>
  <si>
    <t>Zircon U-Pb isotopes for sample 18AK118</t>
    <phoneticPr fontId="1" type="noConversion"/>
  </si>
  <si>
    <t>18AK118-10</t>
  </si>
  <si>
    <t>18AK118-11</t>
  </si>
  <si>
    <t>18AK118-12</t>
  </si>
  <si>
    <t>18AK118-13</t>
  </si>
  <si>
    <t>18AK118-14</t>
  </si>
  <si>
    <t>18AK118-15</t>
  </si>
  <si>
    <t>18AK118-16</t>
  </si>
  <si>
    <t>18AK118-17</t>
  </si>
  <si>
    <t>18AK118-18</t>
  </si>
  <si>
    <t>18AK118-19</t>
  </si>
  <si>
    <t>18AK118-21</t>
  </si>
  <si>
    <t>18AK118-22</t>
  </si>
  <si>
    <t>18AK118-23</t>
  </si>
  <si>
    <t>18AK118-24</t>
  </si>
  <si>
    <t>18AK118-25</t>
  </si>
  <si>
    <t>18AK118-26</t>
  </si>
  <si>
    <t>18AK118-27</t>
  </si>
  <si>
    <t>18AK118-28</t>
  </si>
  <si>
    <t>18AK118-29</t>
  </si>
  <si>
    <t>18AK118-30</t>
  </si>
  <si>
    <t>18AK118-31</t>
  </si>
  <si>
    <t>18AK118-32</t>
  </si>
  <si>
    <t>18AK118-33</t>
  </si>
  <si>
    <t>18AK118-34</t>
  </si>
  <si>
    <t>18AK118-35</t>
  </si>
  <si>
    <t>18AK118-36</t>
  </si>
  <si>
    <t>18AK118-37</t>
  </si>
  <si>
    <t>18AK118-38</t>
  </si>
  <si>
    <t>18AK118-39</t>
  </si>
  <si>
    <t>18AK118-40</t>
  </si>
  <si>
    <t>18AK118-41</t>
  </si>
  <si>
    <t>18AK118-42</t>
  </si>
  <si>
    <t>18AK118-43</t>
  </si>
  <si>
    <t>18AK118-44</t>
  </si>
  <si>
    <t>Th/U</t>
    <phoneticPr fontId="1" type="noConversion"/>
  </si>
  <si>
    <t>r</t>
  </si>
  <si>
    <t>18AK118-01</t>
    <phoneticPr fontId="5" type="noConversion"/>
  </si>
  <si>
    <t>18AK118-02</t>
    <phoneticPr fontId="1" type="noConversion"/>
  </si>
  <si>
    <t>18AK118-03</t>
  </si>
  <si>
    <t>18AK118-04</t>
  </si>
  <si>
    <t>18AK118-05</t>
  </si>
  <si>
    <t>18AK118-06</t>
  </si>
  <si>
    <t>18AK118-07</t>
  </si>
  <si>
    <t>18AK118-08</t>
  </si>
  <si>
    <t>18AK118-09</t>
  </si>
  <si>
    <t>18AK98-01</t>
    <phoneticPr fontId="5" type="noConversion"/>
  </si>
  <si>
    <t>18AK98-02</t>
    <phoneticPr fontId="1" type="noConversion"/>
  </si>
  <si>
    <t>18AK98-03</t>
  </si>
  <si>
    <t>18AK98-04</t>
  </si>
  <si>
    <t>18AK98-05</t>
  </si>
  <si>
    <t>18AK98-06</t>
  </si>
  <si>
    <t>18AK98-07</t>
  </si>
  <si>
    <t>18AK98-08</t>
  </si>
  <si>
    <t>18AK98-09</t>
  </si>
  <si>
    <t>AK34-01</t>
  </si>
  <si>
    <t>AK34-02</t>
  </si>
  <si>
    <t>AK34-03</t>
  </si>
  <si>
    <t>AK34-04</t>
  </si>
  <si>
    <t>AK34-05</t>
  </si>
  <si>
    <t>AK34-06</t>
  </si>
  <si>
    <t>AK34-07</t>
  </si>
  <si>
    <t>AK34-08</t>
  </si>
  <si>
    <t>AK34-09</t>
  </si>
  <si>
    <t>AK34-10</t>
  </si>
  <si>
    <t>AK34-11</t>
  </si>
  <si>
    <t>AK34-12</t>
  </si>
  <si>
    <t>AK34-13</t>
  </si>
  <si>
    <t>AK34-14</t>
  </si>
  <si>
    <t>AK34-15</t>
  </si>
  <si>
    <t>AK34-16</t>
  </si>
  <si>
    <t>AK34-17</t>
  </si>
  <si>
    <t>AK34-18</t>
  </si>
  <si>
    <t>AK34-19</t>
  </si>
  <si>
    <t>AK34-20</t>
  </si>
  <si>
    <t>AK34-21</t>
  </si>
  <si>
    <t>AK34-22</t>
  </si>
  <si>
    <t>AK34-23</t>
  </si>
  <si>
    <t>AK34-24</t>
  </si>
  <si>
    <t>AK34-25</t>
  </si>
  <si>
    <t>AK34-26</t>
  </si>
  <si>
    <t>AK34-27</t>
  </si>
  <si>
    <t>AK34-28</t>
  </si>
  <si>
    <t>AK34-29</t>
  </si>
  <si>
    <t>Retrograde assemblage (M3)</t>
    <phoneticPr fontId="1" type="noConversion"/>
  </si>
  <si>
    <t>Content</t>
    <phoneticPr fontId="1" type="noConversion"/>
  </si>
  <si>
    <t>Th (wt%)</t>
    <phoneticPr fontId="1" type="noConversion"/>
  </si>
  <si>
    <t>U (ppm)</t>
    <phoneticPr fontId="1" type="noConversion"/>
  </si>
  <si>
    <t>%discordance</t>
  </si>
  <si>
    <t>Zircon U-Pb isotopes for sample 18AK101</t>
    <phoneticPr fontId="1" type="noConversion"/>
  </si>
  <si>
    <t>18AK101-01</t>
  </si>
  <si>
    <t>18AK101-02</t>
  </si>
  <si>
    <t>18AK101-03</t>
  </si>
  <si>
    <t>18AK101-04</t>
  </si>
  <si>
    <t>18AK101-05</t>
  </si>
  <si>
    <t>18AK101-06</t>
  </si>
  <si>
    <t>18AK101-07</t>
  </si>
  <si>
    <t>18AK101-08</t>
  </si>
  <si>
    <t>18AK101-09</t>
  </si>
  <si>
    <t>18AK101-10</t>
  </si>
  <si>
    <t>18AK101-11</t>
  </si>
  <si>
    <t>18AK101-12</t>
  </si>
  <si>
    <t>18AK101-13</t>
  </si>
  <si>
    <t>18AK101-14</t>
  </si>
  <si>
    <t>18AK101-15</t>
  </si>
  <si>
    <t>18AK101-16</t>
  </si>
  <si>
    <t>18AK101-17</t>
  </si>
  <si>
    <t>18AK101-18</t>
  </si>
  <si>
    <t>18AK101-19</t>
  </si>
  <si>
    <t>18AK101-20</t>
  </si>
  <si>
    <t>18AK101-21</t>
  </si>
  <si>
    <t>18AK101-22</t>
  </si>
  <si>
    <t>18AK101-23</t>
  </si>
  <si>
    <t>18AK101-24</t>
  </si>
  <si>
    <t>18AK101-25</t>
  </si>
  <si>
    <t>18AK101-26</t>
  </si>
  <si>
    <t>18AK101-27</t>
  </si>
  <si>
    <t>18AK101-28</t>
  </si>
  <si>
    <t>18AK101-29</t>
  </si>
  <si>
    <t>18AK101-30</t>
  </si>
  <si>
    <t>18AK101-31</t>
  </si>
  <si>
    <t>18AK101-32</t>
  </si>
  <si>
    <t>18AK101-33</t>
  </si>
  <si>
    <t>18AK101-34</t>
  </si>
  <si>
    <t>18AK101-35</t>
  </si>
  <si>
    <t>18AK101-36</t>
  </si>
  <si>
    <t>18AK101-37</t>
  </si>
  <si>
    <t>18AK101-38</t>
  </si>
  <si>
    <t>18AK101-39</t>
  </si>
  <si>
    <t>18AK101-40</t>
  </si>
  <si>
    <t>18AK101-41</t>
  </si>
  <si>
    <t>18AK101-42</t>
  </si>
  <si>
    <t>18AK101-43</t>
  </si>
  <si>
    <t>18AK101-44</t>
  </si>
  <si>
    <t>18AK101-45</t>
  </si>
  <si>
    <t>18AK101-46</t>
  </si>
  <si>
    <t>18AK101-47</t>
  </si>
  <si>
    <t>18AK101-48</t>
  </si>
  <si>
    <t>18AK101-49</t>
  </si>
  <si>
    <t>18AK101-50</t>
  </si>
  <si>
    <t>18AK101-51</t>
  </si>
  <si>
    <t>18AK101-52</t>
  </si>
  <si>
    <t>18AK101-53</t>
  </si>
  <si>
    <t>18AK101-54</t>
  </si>
  <si>
    <t>18AK101-55</t>
  </si>
  <si>
    <t>18AK101-56</t>
  </si>
  <si>
    <t>18AK101-57</t>
  </si>
  <si>
    <t>18AK101-58</t>
  </si>
  <si>
    <t>18AK101-59</t>
  </si>
  <si>
    <t>18AK101-60</t>
  </si>
  <si>
    <t>18AK101-61</t>
  </si>
  <si>
    <t>18AK101-62</t>
  </si>
  <si>
    <t>18AK101-63</t>
  </si>
  <si>
    <t>18AK101-64</t>
  </si>
  <si>
    <t>18AK101-65</t>
  </si>
  <si>
    <t>18AK101-66</t>
  </si>
  <si>
    <t>18AK101-67</t>
  </si>
  <si>
    <t>18AK101-68</t>
  </si>
  <si>
    <t>18AK101-69</t>
  </si>
  <si>
    <t>18AK118-20</t>
  </si>
  <si>
    <t>AK34</t>
    <phoneticPr fontId="1" type="noConversion"/>
  </si>
  <si>
    <t>Peak assemblage (M2)</t>
    <phoneticPr fontId="1" type="noConversion"/>
  </si>
  <si>
    <t>Retrograde assemblage (M3)</t>
    <phoneticPr fontId="1" type="noConversion"/>
  </si>
  <si>
    <t>Prograde assemblage (M1)</t>
    <phoneticPr fontId="1" type="noConversion"/>
  </si>
  <si>
    <t>18AK100</t>
    <phoneticPr fontId="1" type="noConversion"/>
  </si>
  <si>
    <t>2σ</t>
    <phoneticPr fontId="1" type="noConversion"/>
  </si>
  <si>
    <t>Bt</t>
    <phoneticPr fontId="1" type="noConversion"/>
  </si>
  <si>
    <t>Grt-rim</t>
    <phoneticPr fontId="1" type="noConversion"/>
  </si>
  <si>
    <t>AK21-01</t>
    <phoneticPr fontId="1" type="noConversion"/>
  </si>
  <si>
    <t>AK21-02</t>
  </si>
  <si>
    <t>AK21-03</t>
  </si>
  <si>
    <t>AK21-04</t>
  </si>
  <si>
    <t>AK21-05</t>
  </si>
  <si>
    <t>AK21-06</t>
  </si>
  <si>
    <t>AK21-07</t>
  </si>
  <si>
    <t>AK21-08</t>
  </si>
  <si>
    <t>AK21-09</t>
  </si>
  <si>
    <t>AK21-10</t>
  </si>
  <si>
    <t>AK21-11</t>
  </si>
  <si>
    <t>AK21-12</t>
  </si>
  <si>
    <t>AK21-13</t>
  </si>
  <si>
    <t>AK21-14</t>
  </si>
  <si>
    <t>AK21-15</t>
  </si>
  <si>
    <t>AK21-16</t>
  </si>
  <si>
    <t>AK21-17</t>
  </si>
  <si>
    <t>AK21-18</t>
  </si>
  <si>
    <t>AK21-19</t>
  </si>
  <si>
    <t>AK21-20</t>
  </si>
  <si>
    <t>AK21-21</t>
  </si>
  <si>
    <t>AK21-22</t>
  </si>
  <si>
    <t>AK21-23</t>
  </si>
  <si>
    <t>AK21-24</t>
  </si>
  <si>
    <t>AK21-25</t>
  </si>
  <si>
    <t>AK21-26</t>
  </si>
  <si>
    <t>AK21-27</t>
  </si>
  <si>
    <t>AK21-28</t>
  </si>
  <si>
    <t>AK21-29</t>
  </si>
  <si>
    <t>Zircon U-Pb isotopes for sample AK34</t>
    <phoneticPr fontId="1" type="noConversion"/>
  </si>
  <si>
    <t>Monazite U-Pb isotopes for sample AK21</t>
    <phoneticPr fontId="1" type="noConversion"/>
  </si>
  <si>
    <t>Monazite U-Pb isotopes for sample AK34</t>
    <phoneticPr fontId="1" type="noConversion"/>
  </si>
  <si>
    <t>Sample</t>
  </si>
  <si>
    <t>Grt</t>
  </si>
  <si>
    <t>Cpx</t>
  </si>
  <si>
    <t>Opx</t>
  </si>
  <si>
    <t>Hbl</t>
  </si>
  <si>
    <t>Bt</t>
  </si>
  <si>
    <t>Pl</t>
  </si>
  <si>
    <t>Kfs</t>
  </si>
  <si>
    <t>Qz</t>
  </si>
  <si>
    <t>Others</t>
  </si>
  <si>
    <t>Mafic granulite</t>
  </si>
  <si>
    <t>18AK98</t>
  </si>
  <si>
    <t>92°24′06.26″E 39°11′37.16″N</t>
  </si>
  <si>
    <t>–</t>
  </si>
  <si>
    <t>Ilm, Zrn, Ap</t>
  </si>
  <si>
    <t>18AK100</t>
  </si>
  <si>
    <t>92°24′04.67″E 39°11′39.72″N</t>
  </si>
  <si>
    <t>Ilm, Zrn</t>
  </si>
  <si>
    <t>18AK104</t>
  </si>
  <si>
    <t>92°24′05.92″E 39°11′45.05″N</t>
  </si>
  <si>
    <t>Paragneissic granulite</t>
  </si>
  <si>
    <t>AK34</t>
  </si>
  <si>
    <t>91°44′02.40″E 39°11′42.93″N</t>
  </si>
  <si>
    <t>Ilm, Zrn, Mnz</t>
  </si>
  <si>
    <t>18AK86</t>
  </si>
  <si>
    <t>92°42′37.57″E 39°15′18.05″N</t>
  </si>
  <si>
    <t>18AK101</t>
  </si>
  <si>
    <t>92°24′06.61″E 39°11′40.41″N</t>
  </si>
  <si>
    <t>Ilm, Zrn, Ap, Mag</t>
  </si>
  <si>
    <t>Grt-Cpx amphibolite</t>
  </si>
  <si>
    <t>18AK118</t>
  </si>
  <si>
    <t>92°20′44.18″E 39°14′17.64″N</t>
  </si>
  <si>
    <r>
      <t>Note:</t>
    </r>
    <r>
      <rPr>
        <sz val="11"/>
        <color rgb="FF000000"/>
        <rFont val="Times New Roman"/>
        <family val="1"/>
      </rPr>
      <t xml:space="preserve"> Mineral abbreviations are after Whitney and Evans (2010).</t>
    </r>
  </si>
  <si>
    <t>XRF bulk-rock compositions (wt%)</t>
    <phoneticPr fontId="1" type="noConversion"/>
  </si>
  <si>
    <t>Pelitic granulite</t>
  </si>
  <si>
    <r>
      <t>SiO</t>
    </r>
    <r>
      <rPr>
        <vertAlign val="subscript"/>
        <sz val="11"/>
        <color rgb="FF000000"/>
        <rFont val="Times New Roman"/>
        <family val="1"/>
      </rPr>
      <t>2</t>
    </r>
  </si>
  <si>
    <r>
      <t>TiO</t>
    </r>
    <r>
      <rPr>
        <vertAlign val="subscript"/>
        <sz val="11"/>
        <color rgb="FF000000"/>
        <rFont val="Times New Roman"/>
        <family val="1"/>
      </rPr>
      <t>2</t>
    </r>
  </si>
  <si>
    <r>
      <t>Al</t>
    </r>
    <r>
      <rPr>
        <vertAlign val="subscript"/>
        <sz val="11"/>
        <color rgb="FF000000"/>
        <rFont val="Times New Roman"/>
        <family val="1"/>
      </rPr>
      <t>2</t>
    </r>
    <r>
      <rPr>
        <sz val="11"/>
        <color rgb="FF000000"/>
        <rFont val="Times New Roman"/>
        <family val="1"/>
      </rPr>
      <t>O</t>
    </r>
    <r>
      <rPr>
        <vertAlign val="subscript"/>
        <sz val="11"/>
        <color rgb="FF000000"/>
        <rFont val="Times New Roman"/>
        <family val="1"/>
      </rPr>
      <t>3</t>
    </r>
  </si>
  <si>
    <r>
      <t>TFe</t>
    </r>
    <r>
      <rPr>
        <vertAlign val="subscript"/>
        <sz val="11"/>
        <color rgb="FF000000"/>
        <rFont val="Times New Roman"/>
        <family val="1"/>
      </rPr>
      <t>2</t>
    </r>
    <r>
      <rPr>
        <sz val="11"/>
        <color rgb="FF000000"/>
        <rFont val="Times New Roman"/>
        <family val="1"/>
      </rPr>
      <t>O</t>
    </r>
    <r>
      <rPr>
        <vertAlign val="subscript"/>
        <sz val="11"/>
        <color rgb="FF000000"/>
        <rFont val="Times New Roman"/>
        <family val="1"/>
      </rPr>
      <t>3</t>
    </r>
  </si>
  <si>
    <t>MnO</t>
  </si>
  <si>
    <t>MgO</t>
  </si>
  <si>
    <t>CaO</t>
  </si>
  <si>
    <r>
      <t>Na</t>
    </r>
    <r>
      <rPr>
        <vertAlign val="subscript"/>
        <sz val="11"/>
        <color rgb="FF000000"/>
        <rFont val="Times New Roman"/>
        <family val="1"/>
      </rPr>
      <t>2</t>
    </r>
    <r>
      <rPr>
        <sz val="11"/>
        <color rgb="FF000000"/>
        <rFont val="Times New Roman"/>
        <family val="1"/>
      </rPr>
      <t>O</t>
    </r>
  </si>
  <si>
    <r>
      <t>K</t>
    </r>
    <r>
      <rPr>
        <vertAlign val="subscript"/>
        <sz val="11"/>
        <color rgb="FF000000"/>
        <rFont val="Times New Roman"/>
        <family val="1"/>
      </rPr>
      <t>2</t>
    </r>
    <r>
      <rPr>
        <sz val="11"/>
        <color rgb="FF000000"/>
        <rFont val="Times New Roman"/>
        <family val="1"/>
      </rPr>
      <t>O</t>
    </r>
  </si>
  <si>
    <r>
      <t>P</t>
    </r>
    <r>
      <rPr>
        <vertAlign val="subscript"/>
        <sz val="11"/>
        <color rgb="FF000000"/>
        <rFont val="Times New Roman"/>
        <family val="1"/>
      </rPr>
      <t>2</t>
    </r>
    <r>
      <rPr>
        <sz val="11"/>
        <color rgb="FF000000"/>
        <rFont val="Times New Roman"/>
        <family val="1"/>
      </rPr>
      <t>O</t>
    </r>
    <r>
      <rPr>
        <vertAlign val="subscript"/>
        <sz val="11"/>
        <color rgb="FF000000"/>
        <rFont val="Times New Roman"/>
        <family val="1"/>
      </rPr>
      <t>5</t>
    </r>
  </si>
  <si>
    <t>LOI</t>
  </si>
  <si>
    <t>Total</t>
  </si>
  <si>
    <t>Effective bulk-rock compositions used in pseudosection modeling (wt%)</t>
    <phoneticPr fontId="1" type="noConversion"/>
  </si>
  <si>
    <t>FeO</t>
  </si>
  <si>
    <r>
      <t>H</t>
    </r>
    <r>
      <rPr>
        <vertAlign val="subscript"/>
        <sz val="11"/>
        <color rgb="FF000000"/>
        <rFont val="Times New Roman"/>
        <family val="1"/>
      </rPr>
      <t>2</t>
    </r>
    <r>
      <rPr>
        <sz val="11"/>
        <color rgb="FF000000"/>
        <rFont val="Times New Roman"/>
        <family val="1"/>
      </rPr>
      <t>O</t>
    </r>
  </si>
  <si>
    <r>
      <t>O</t>
    </r>
    <r>
      <rPr>
        <vertAlign val="subscript"/>
        <sz val="11"/>
        <color rgb="FF000000"/>
        <rFont val="Times New Roman"/>
        <family val="1"/>
      </rPr>
      <t>2</t>
    </r>
  </si>
  <si>
    <t>Location (GPS)</t>
    <phoneticPr fontId="1" type="noConversion"/>
  </si>
  <si>
    <r>
      <t>Grt</t>
    </r>
    <r>
      <rPr>
        <vertAlign val="subscript"/>
        <sz val="11"/>
        <rFont val="Times New Roman"/>
        <family val="1"/>
      </rPr>
      <t>2</t>
    </r>
    <phoneticPr fontId="1" type="noConversion"/>
  </si>
  <si>
    <r>
      <t>Opx</t>
    </r>
    <r>
      <rPr>
        <vertAlign val="subscript"/>
        <sz val="11"/>
        <rFont val="Times New Roman"/>
        <family val="1"/>
      </rPr>
      <t>2</t>
    </r>
    <phoneticPr fontId="1" type="noConversion"/>
  </si>
  <si>
    <r>
      <t>Pl</t>
    </r>
    <r>
      <rPr>
        <vertAlign val="subscript"/>
        <sz val="11"/>
        <rFont val="Times New Roman"/>
        <family val="1"/>
      </rPr>
      <t>2</t>
    </r>
    <phoneticPr fontId="1" type="noConversion"/>
  </si>
  <si>
    <r>
      <t>Kfs</t>
    </r>
    <r>
      <rPr>
        <vertAlign val="subscript"/>
        <sz val="11"/>
        <rFont val="Times New Roman"/>
        <family val="1"/>
      </rPr>
      <t>2</t>
    </r>
    <phoneticPr fontId="1" type="noConversion"/>
  </si>
  <si>
    <r>
      <t>Opx</t>
    </r>
    <r>
      <rPr>
        <vertAlign val="subscript"/>
        <sz val="11"/>
        <rFont val="Times New Roman"/>
        <family val="1"/>
      </rPr>
      <t>3</t>
    </r>
    <phoneticPr fontId="1" type="noConversion"/>
  </si>
  <si>
    <r>
      <t>Bt</t>
    </r>
    <r>
      <rPr>
        <vertAlign val="subscript"/>
        <sz val="11"/>
        <rFont val="Times New Roman"/>
        <family val="1"/>
      </rPr>
      <t>3</t>
    </r>
    <phoneticPr fontId="1" type="noConversion"/>
  </si>
  <si>
    <r>
      <t>Grt</t>
    </r>
    <r>
      <rPr>
        <vertAlign val="subscript"/>
        <sz val="11"/>
        <rFont val="Times New Roman"/>
        <family val="1"/>
      </rPr>
      <t>2-1</t>
    </r>
    <phoneticPr fontId="1" type="noConversion"/>
  </si>
  <si>
    <r>
      <t>Grt</t>
    </r>
    <r>
      <rPr>
        <vertAlign val="subscript"/>
        <sz val="11"/>
        <rFont val="Times New Roman"/>
        <family val="1"/>
      </rPr>
      <t>2-2</t>
    </r>
    <phoneticPr fontId="1" type="noConversion"/>
  </si>
  <si>
    <r>
      <t>Bt</t>
    </r>
    <r>
      <rPr>
        <vertAlign val="subscript"/>
        <sz val="11"/>
        <rFont val="Times New Roman"/>
        <family val="1"/>
      </rPr>
      <t>2</t>
    </r>
    <phoneticPr fontId="1" type="noConversion"/>
  </si>
  <si>
    <r>
      <t>Pl</t>
    </r>
    <r>
      <rPr>
        <vertAlign val="subscript"/>
        <sz val="11"/>
        <rFont val="Times New Roman"/>
        <family val="1"/>
      </rPr>
      <t>2</t>
    </r>
    <phoneticPr fontId="1" type="noConversion"/>
  </si>
  <si>
    <r>
      <t>Kfs</t>
    </r>
    <r>
      <rPr>
        <vertAlign val="subscript"/>
        <sz val="11"/>
        <rFont val="Times New Roman"/>
        <family val="1"/>
      </rPr>
      <t>2</t>
    </r>
    <phoneticPr fontId="1" type="noConversion"/>
  </si>
  <si>
    <r>
      <t>Grt</t>
    </r>
    <r>
      <rPr>
        <vertAlign val="subscript"/>
        <sz val="11"/>
        <rFont val="Times New Roman"/>
        <family val="1"/>
      </rPr>
      <t>1</t>
    </r>
    <phoneticPr fontId="1" type="noConversion"/>
  </si>
  <si>
    <r>
      <t>Cpx</t>
    </r>
    <r>
      <rPr>
        <vertAlign val="subscript"/>
        <sz val="11"/>
        <rFont val="Times New Roman"/>
        <family val="1"/>
      </rPr>
      <t>1</t>
    </r>
    <phoneticPr fontId="1" type="noConversion"/>
  </si>
  <si>
    <r>
      <t>Pl</t>
    </r>
    <r>
      <rPr>
        <vertAlign val="subscript"/>
        <sz val="11"/>
        <rFont val="Times New Roman"/>
        <family val="1"/>
      </rPr>
      <t>1</t>
    </r>
    <phoneticPr fontId="1" type="noConversion"/>
  </si>
  <si>
    <r>
      <t>Grt</t>
    </r>
    <r>
      <rPr>
        <vertAlign val="subscript"/>
        <sz val="11"/>
        <rFont val="Times New Roman"/>
        <family val="1"/>
      </rPr>
      <t>2</t>
    </r>
    <phoneticPr fontId="1" type="noConversion"/>
  </si>
  <si>
    <r>
      <t>Cpx</t>
    </r>
    <r>
      <rPr>
        <vertAlign val="subscript"/>
        <sz val="11"/>
        <rFont val="Times New Roman"/>
        <family val="1"/>
      </rPr>
      <t>2</t>
    </r>
    <phoneticPr fontId="1" type="noConversion"/>
  </si>
  <si>
    <r>
      <t>Opx</t>
    </r>
    <r>
      <rPr>
        <vertAlign val="subscript"/>
        <sz val="11"/>
        <rFont val="Times New Roman"/>
        <family val="1"/>
      </rPr>
      <t>2</t>
    </r>
    <phoneticPr fontId="1" type="noConversion"/>
  </si>
  <si>
    <r>
      <t>Amp</t>
    </r>
    <r>
      <rPr>
        <vertAlign val="subscript"/>
        <sz val="11"/>
        <rFont val="Times New Roman"/>
        <family val="1"/>
      </rPr>
      <t>2</t>
    </r>
    <phoneticPr fontId="1" type="noConversion"/>
  </si>
  <si>
    <r>
      <t>Amp</t>
    </r>
    <r>
      <rPr>
        <vertAlign val="subscript"/>
        <sz val="11"/>
        <rFont val="Times New Roman"/>
        <family val="1"/>
      </rPr>
      <t>3</t>
    </r>
    <phoneticPr fontId="1" type="noConversion"/>
  </si>
  <si>
    <r>
      <t>Pl</t>
    </r>
    <r>
      <rPr>
        <vertAlign val="subscript"/>
        <sz val="11"/>
        <rFont val="Times New Roman"/>
        <family val="1"/>
      </rPr>
      <t>3</t>
    </r>
    <phoneticPr fontId="1" type="noConversion"/>
  </si>
  <si>
    <r>
      <t>Amp</t>
    </r>
    <r>
      <rPr>
        <vertAlign val="subscript"/>
        <sz val="11"/>
        <rFont val="Times New Roman"/>
        <family val="1"/>
      </rPr>
      <t>1</t>
    </r>
    <phoneticPr fontId="1" type="noConversion"/>
  </si>
  <si>
    <r>
      <t>Amp</t>
    </r>
    <r>
      <rPr>
        <vertAlign val="subscript"/>
        <sz val="11"/>
        <rFont val="Times New Roman"/>
        <family val="1"/>
      </rPr>
      <t>3</t>
    </r>
    <phoneticPr fontId="1" type="noConversion"/>
  </si>
  <si>
    <r>
      <t>Bt</t>
    </r>
    <r>
      <rPr>
        <vertAlign val="subscript"/>
        <sz val="11"/>
        <rFont val="Times New Roman"/>
        <family val="1"/>
      </rPr>
      <t>3</t>
    </r>
    <phoneticPr fontId="1" type="noConversion"/>
  </si>
  <si>
    <r>
      <t>Grt</t>
    </r>
    <r>
      <rPr>
        <vertAlign val="subscript"/>
        <sz val="11"/>
        <rFont val="Times New Roman"/>
        <family val="1"/>
      </rPr>
      <t>1</t>
    </r>
    <phoneticPr fontId="1" type="noConversion"/>
  </si>
  <si>
    <r>
      <t>Cpx</t>
    </r>
    <r>
      <rPr>
        <vertAlign val="subscript"/>
        <sz val="11"/>
        <rFont val="Times New Roman"/>
        <family val="1"/>
      </rPr>
      <t>1</t>
    </r>
    <phoneticPr fontId="1" type="noConversion"/>
  </si>
  <si>
    <r>
      <t>Pl</t>
    </r>
    <r>
      <rPr>
        <vertAlign val="subscript"/>
        <sz val="11"/>
        <rFont val="Times New Roman"/>
        <family val="1"/>
      </rPr>
      <t>1</t>
    </r>
    <phoneticPr fontId="1" type="noConversion"/>
  </si>
  <si>
    <r>
      <t>Grt</t>
    </r>
    <r>
      <rPr>
        <vertAlign val="subscript"/>
        <sz val="11"/>
        <rFont val="Times New Roman"/>
        <family val="1"/>
      </rPr>
      <t>2-2</t>
    </r>
    <phoneticPr fontId="1" type="noConversion"/>
  </si>
  <si>
    <r>
      <t>Cpx</t>
    </r>
    <r>
      <rPr>
        <vertAlign val="subscript"/>
        <sz val="11"/>
        <rFont val="Times New Roman"/>
        <family val="1"/>
      </rPr>
      <t>2</t>
    </r>
    <phoneticPr fontId="1" type="noConversion"/>
  </si>
  <si>
    <r>
      <t>Opx</t>
    </r>
    <r>
      <rPr>
        <vertAlign val="subscript"/>
        <sz val="11"/>
        <rFont val="Times New Roman"/>
        <family val="1"/>
      </rPr>
      <t>3</t>
    </r>
    <phoneticPr fontId="1" type="noConversion"/>
  </si>
  <si>
    <r>
      <t>Pl</t>
    </r>
    <r>
      <rPr>
        <vertAlign val="subscript"/>
        <sz val="11"/>
        <rFont val="Times New Roman"/>
        <family val="1"/>
      </rPr>
      <t>1</t>
    </r>
    <phoneticPr fontId="1" type="noConversion"/>
  </si>
  <si>
    <r>
      <t>Cpx</t>
    </r>
    <r>
      <rPr>
        <vertAlign val="subscript"/>
        <sz val="11"/>
        <rFont val="Times New Roman"/>
        <family val="1"/>
      </rPr>
      <t>2</t>
    </r>
    <phoneticPr fontId="1" type="noConversion"/>
  </si>
  <si>
    <r>
      <t>Amp</t>
    </r>
    <r>
      <rPr>
        <vertAlign val="subscript"/>
        <sz val="11"/>
        <rFont val="Times New Roman"/>
        <family val="1"/>
      </rPr>
      <t>2</t>
    </r>
    <phoneticPr fontId="1" type="noConversion"/>
  </si>
  <si>
    <r>
      <t>Pl</t>
    </r>
    <r>
      <rPr>
        <vertAlign val="subscript"/>
        <sz val="11"/>
        <rFont val="Times New Roman"/>
        <family val="1"/>
      </rPr>
      <t>3</t>
    </r>
    <phoneticPr fontId="1" type="noConversion"/>
  </si>
  <si>
    <r>
      <t>SiO</t>
    </r>
    <r>
      <rPr>
        <vertAlign val="subscript"/>
        <sz val="11"/>
        <color theme="1"/>
        <rFont val="Times New Roman"/>
        <family val="1"/>
      </rPr>
      <t>2</t>
    </r>
    <phoneticPr fontId="1" type="noConversion"/>
  </si>
  <si>
    <r>
      <t>TiO</t>
    </r>
    <r>
      <rPr>
        <vertAlign val="subscript"/>
        <sz val="11"/>
        <color theme="1"/>
        <rFont val="Times New Roman"/>
        <family val="1"/>
      </rPr>
      <t>2</t>
    </r>
    <phoneticPr fontId="1" type="noConversion"/>
  </si>
  <si>
    <r>
      <t>Al</t>
    </r>
    <r>
      <rPr>
        <vertAlign val="subscript"/>
        <sz val="11"/>
        <color theme="1"/>
        <rFont val="Times New Roman"/>
        <family val="1"/>
      </rPr>
      <t>2</t>
    </r>
    <r>
      <rPr>
        <sz val="11"/>
        <color theme="1"/>
        <rFont val="Times New Roman"/>
        <family val="1"/>
      </rPr>
      <t>O</t>
    </r>
    <r>
      <rPr>
        <vertAlign val="subscript"/>
        <sz val="11"/>
        <color theme="1"/>
        <rFont val="Times New Roman"/>
        <family val="1"/>
      </rPr>
      <t>3</t>
    </r>
    <phoneticPr fontId="1" type="noConversion"/>
  </si>
  <si>
    <r>
      <t>FeO</t>
    </r>
    <r>
      <rPr>
        <vertAlign val="superscript"/>
        <sz val="11"/>
        <rFont val="Times New Roman"/>
        <family val="1"/>
      </rPr>
      <t>T</t>
    </r>
    <phoneticPr fontId="1" type="noConversion"/>
  </si>
  <si>
    <r>
      <t>Na</t>
    </r>
    <r>
      <rPr>
        <vertAlign val="subscript"/>
        <sz val="11"/>
        <color theme="1"/>
        <rFont val="Times New Roman"/>
        <family val="1"/>
      </rPr>
      <t>2</t>
    </r>
    <r>
      <rPr>
        <sz val="11"/>
        <color theme="1"/>
        <rFont val="Times New Roman"/>
        <family val="1"/>
      </rPr>
      <t>O</t>
    </r>
    <phoneticPr fontId="1" type="noConversion"/>
  </si>
  <si>
    <r>
      <t>K</t>
    </r>
    <r>
      <rPr>
        <vertAlign val="subscript"/>
        <sz val="11"/>
        <color theme="1"/>
        <rFont val="Times New Roman"/>
        <family val="1"/>
      </rPr>
      <t>2</t>
    </r>
    <r>
      <rPr>
        <sz val="11"/>
        <color theme="1"/>
        <rFont val="Times New Roman"/>
        <family val="1"/>
      </rPr>
      <t>O</t>
    </r>
    <phoneticPr fontId="1" type="noConversion"/>
  </si>
  <si>
    <r>
      <t>Cr</t>
    </r>
    <r>
      <rPr>
        <vertAlign val="subscript"/>
        <sz val="11"/>
        <rFont val="Times New Roman"/>
        <family val="1"/>
      </rPr>
      <t>2</t>
    </r>
    <r>
      <rPr>
        <sz val="11"/>
        <rFont val="Times New Roman"/>
        <family val="1"/>
      </rPr>
      <t>O</t>
    </r>
    <r>
      <rPr>
        <vertAlign val="subscript"/>
        <sz val="11"/>
        <rFont val="Times New Roman"/>
        <family val="1"/>
      </rPr>
      <t>3</t>
    </r>
    <phoneticPr fontId="1" type="noConversion"/>
  </si>
  <si>
    <r>
      <t>Fe</t>
    </r>
    <r>
      <rPr>
        <vertAlign val="superscript"/>
        <sz val="11"/>
        <rFont val="Times New Roman"/>
        <family val="1"/>
      </rPr>
      <t>2+</t>
    </r>
    <phoneticPr fontId="1" type="noConversion"/>
  </si>
  <si>
    <r>
      <t>Fe</t>
    </r>
    <r>
      <rPr>
        <vertAlign val="superscript"/>
        <sz val="11"/>
        <rFont val="Times New Roman"/>
        <family val="1"/>
      </rPr>
      <t>3+</t>
    </r>
    <phoneticPr fontId="1" type="noConversion"/>
  </si>
  <si>
    <r>
      <t>Note:
For garnet, cations are calculated based on 12-oxygens. Ferric iron contents  are determined according to the method of Droop (1987). Grt</t>
    </r>
    <r>
      <rPr>
        <vertAlign val="subscript"/>
        <sz val="11"/>
        <color theme="1"/>
        <rFont val="Times New Roman"/>
        <family val="1"/>
      </rPr>
      <t>1</t>
    </r>
    <r>
      <rPr>
        <sz val="11"/>
        <color theme="1"/>
        <rFont val="Times New Roman"/>
        <family val="1"/>
      </rPr>
      <t xml:space="preserve"> refers the core of the garnet contacting with inclusion minerals while Grt</t>
    </r>
    <r>
      <rPr>
        <vertAlign val="subscript"/>
        <sz val="11"/>
        <color theme="1"/>
        <rFont val="Times New Roman"/>
        <family val="1"/>
      </rPr>
      <t>2</t>
    </r>
    <r>
      <rPr>
        <sz val="11"/>
        <color theme="1"/>
        <rFont val="Times New Roman"/>
        <family val="1"/>
      </rPr>
      <t xml:space="preserve"> is the inner rim of the garnet.
For orthopyroxene and clinopyroxene, cations are computed based on 6-oxygens. Ferric iron contents  are confirmed according to the method of Droop (1987). Cpx</t>
    </r>
    <r>
      <rPr>
        <vertAlign val="subscript"/>
        <sz val="11"/>
        <color theme="1"/>
        <rFont val="Times New Roman"/>
        <family val="1"/>
      </rPr>
      <t>1</t>
    </r>
    <r>
      <rPr>
        <sz val="11"/>
        <color theme="1"/>
        <rFont val="Times New Roman"/>
        <family val="1"/>
      </rPr>
      <t xml:space="preserve"> and Cpx</t>
    </r>
    <r>
      <rPr>
        <vertAlign val="subscript"/>
        <sz val="11"/>
        <color theme="1"/>
        <rFont val="Times New Roman"/>
        <family val="1"/>
      </rPr>
      <t>2</t>
    </r>
    <r>
      <rPr>
        <sz val="11"/>
        <color theme="1"/>
        <rFont val="Times New Roman"/>
        <family val="1"/>
      </rPr>
      <t xml:space="preserve"> represent clinopyroxene formed during M1 and M2 stages, respectively.
For amphibole, cations are calculated based on 23-oxygens. Ferric iron contents of amphibole were determined according to the means of Holland and Blundy (1994) and Dale et al. (2000). Amphibole formed at M1, M2 and M3 stages is represented as Amp</t>
    </r>
    <r>
      <rPr>
        <vertAlign val="subscript"/>
        <sz val="11"/>
        <color theme="1"/>
        <rFont val="Times New Roman"/>
        <family val="1"/>
      </rPr>
      <t>1</t>
    </r>
    <r>
      <rPr>
        <sz val="11"/>
        <color theme="1"/>
        <rFont val="Times New Roman"/>
        <family val="1"/>
      </rPr>
      <t>, Amp</t>
    </r>
    <r>
      <rPr>
        <vertAlign val="subscript"/>
        <sz val="11"/>
        <color theme="1"/>
        <rFont val="Times New Roman"/>
        <family val="1"/>
      </rPr>
      <t>2</t>
    </r>
    <r>
      <rPr>
        <sz val="11"/>
        <color theme="1"/>
        <rFont val="Times New Roman"/>
        <family val="1"/>
      </rPr>
      <t>, and Amp</t>
    </r>
    <r>
      <rPr>
        <vertAlign val="subscript"/>
        <sz val="11"/>
        <color theme="1"/>
        <rFont val="Times New Roman"/>
        <family val="1"/>
      </rPr>
      <t>3</t>
    </r>
    <r>
      <rPr>
        <sz val="11"/>
        <color theme="1"/>
        <rFont val="Times New Roman"/>
        <family val="1"/>
      </rPr>
      <t>, respectively.
For biotite, cations are calculated based on 11-oxygens. Bt</t>
    </r>
    <r>
      <rPr>
        <vertAlign val="subscript"/>
        <sz val="11"/>
        <color theme="1"/>
        <rFont val="Times New Roman"/>
        <family val="1"/>
      </rPr>
      <t>2</t>
    </r>
    <r>
      <rPr>
        <sz val="11"/>
        <color theme="1"/>
        <rFont val="Times New Roman"/>
        <family val="1"/>
      </rPr>
      <t xml:space="preserve"> and Bt</t>
    </r>
    <r>
      <rPr>
        <vertAlign val="subscript"/>
        <sz val="11"/>
        <color theme="1"/>
        <rFont val="Times New Roman"/>
        <family val="1"/>
      </rPr>
      <t>3</t>
    </r>
    <r>
      <rPr>
        <sz val="11"/>
        <color theme="1"/>
        <rFont val="Times New Roman"/>
        <family val="1"/>
      </rPr>
      <t xml:space="preserve"> are biotite formed during M2 and M3 stages, respectively.
For plagioclase and K-feldspar, cations are determained based on 8-oxygens. Pl</t>
    </r>
    <r>
      <rPr>
        <vertAlign val="subscript"/>
        <sz val="11"/>
        <color theme="1"/>
        <rFont val="Times New Roman"/>
        <family val="1"/>
      </rPr>
      <t>1</t>
    </r>
    <r>
      <rPr>
        <sz val="11"/>
        <color theme="1"/>
        <rFont val="Times New Roman"/>
        <family val="1"/>
      </rPr>
      <t>, Pl</t>
    </r>
    <r>
      <rPr>
        <vertAlign val="subscript"/>
        <sz val="11"/>
        <color theme="1"/>
        <rFont val="Times New Roman"/>
        <family val="1"/>
      </rPr>
      <t>2</t>
    </r>
    <r>
      <rPr>
        <sz val="11"/>
        <color theme="1"/>
        <rFont val="Times New Roman"/>
        <family val="1"/>
      </rPr>
      <t xml:space="preserve"> and Pl3 represent plagioclase formed at M1, M2 and M3 stages, respectively.</t>
    </r>
    <phoneticPr fontId="1" type="noConversion"/>
  </si>
  <si>
    <r>
      <t>207</t>
    </r>
    <r>
      <rPr>
        <sz val="11"/>
        <color theme="1"/>
        <rFont val="Times New Roman"/>
        <family val="1"/>
      </rPr>
      <t>Pb/</t>
    </r>
    <r>
      <rPr>
        <vertAlign val="superscript"/>
        <sz val="11"/>
        <color theme="1"/>
        <rFont val="Times New Roman"/>
        <family val="1"/>
      </rPr>
      <t>235</t>
    </r>
    <r>
      <rPr>
        <sz val="11"/>
        <color theme="1"/>
        <rFont val="Times New Roman"/>
        <family val="1"/>
      </rPr>
      <t>U</t>
    </r>
    <phoneticPr fontId="1" type="noConversion"/>
  </si>
  <si>
    <r>
      <t>206</t>
    </r>
    <r>
      <rPr>
        <sz val="11"/>
        <color theme="1"/>
        <rFont val="Times New Roman"/>
        <family val="1"/>
      </rPr>
      <t>Pb/</t>
    </r>
    <r>
      <rPr>
        <vertAlign val="superscript"/>
        <sz val="11"/>
        <color theme="1"/>
        <rFont val="Times New Roman"/>
        <family val="1"/>
      </rPr>
      <t>238</t>
    </r>
    <r>
      <rPr>
        <sz val="11"/>
        <color theme="1"/>
        <rFont val="Times New Roman"/>
        <family val="1"/>
      </rPr>
      <t>U</t>
    </r>
    <phoneticPr fontId="1" type="noConversion"/>
  </si>
  <si>
    <r>
      <t>207</t>
    </r>
    <r>
      <rPr>
        <sz val="11"/>
        <color theme="1"/>
        <rFont val="Times New Roman"/>
        <family val="1"/>
      </rPr>
      <t>Pb/</t>
    </r>
    <r>
      <rPr>
        <vertAlign val="superscript"/>
        <sz val="11"/>
        <color theme="1"/>
        <rFont val="Times New Roman"/>
        <family val="1"/>
      </rPr>
      <t>206</t>
    </r>
    <r>
      <rPr>
        <sz val="11"/>
        <color theme="1"/>
        <rFont val="Times New Roman"/>
        <family val="1"/>
      </rPr>
      <t>Pb</t>
    </r>
    <phoneticPr fontId="1" type="noConversion"/>
  </si>
  <si>
    <r>
      <t>207</t>
    </r>
    <r>
      <rPr>
        <sz val="11"/>
        <color theme="1"/>
        <rFont val="Times New Roman"/>
        <family val="1"/>
      </rPr>
      <t>Pb/</t>
    </r>
    <r>
      <rPr>
        <vertAlign val="superscript"/>
        <sz val="11"/>
        <color theme="1"/>
        <rFont val="Times New Roman"/>
        <family val="1"/>
      </rPr>
      <t>235</t>
    </r>
    <r>
      <rPr>
        <sz val="11"/>
        <color theme="1"/>
        <rFont val="Times New Roman"/>
        <family val="1"/>
      </rPr>
      <t>U</t>
    </r>
    <phoneticPr fontId="1" type="noConversion"/>
  </si>
  <si>
    <r>
      <t>206</t>
    </r>
    <r>
      <rPr>
        <sz val="11"/>
        <color theme="1"/>
        <rFont val="Times New Roman"/>
        <family val="1"/>
      </rPr>
      <t>Pb*</t>
    </r>
    <phoneticPr fontId="1" type="noConversion"/>
  </si>
  <si>
    <r>
      <t>207</t>
    </r>
    <r>
      <rPr>
        <sz val="11"/>
        <color theme="1"/>
        <rFont val="Times New Roman"/>
        <family val="1"/>
      </rPr>
      <t>Pb/</t>
    </r>
    <r>
      <rPr>
        <vertAlign val="superscript"/>
        <sz val="11"/>
        <color theme="1"/>
        <rFont val="Times New Roman"/>
        <family val="1"/>
      </rPr>
      <t>206</t>
    </r>
    <r>
      <rPr>
        <sz val="11"/>
        <color theme="1"/>
        <rFont val="Times New Roman"/>
        <family val="1"/>
      </rPr>
      <t>Pb</t>
    </r>
    <phoneticPr fontId="1" type="noConversion"/>
  </si>
  <si>
    <r>
      <t>207</t>
    </r>
    <r>
      <rPr>
        <sz val="11"/>
        <color theme="1"/>
        <rFont val="Times New Roman"/>
        <family val="1"/>
      </rPr>
      <t>Pb/</t>
    </r>
    <r>
      <rPr>
        <vertAlign val="superscript"/>
        <sz val="11"/>
        <color theme="1"/>
        <rFont val="Times New Roman"/>
        <family val="1"/>
      </rPr>
      <t>235</t>
    </r>
    <r>
      <rPr>
        <sz val="11"/>
        <color theme="1"/>
        <rFont val="Times New Roman"/>
        <family val="1"/>
      </rPr>
      <t>U</t>
    </r>
    <phoneticPr fontId="1" type="noConversion"/>
  </si>
  <si>
    <r>
      <t>207</t>
    </r>
    <r>
      <rPr>
        <sz val="11"/>
        <color theme="1"/>
        <rFont val="Times New Roman"/>
        <family val="1"/>
      </rPr>
      <t>Pb/</t>
    </r>
    <r>
      <rPr>
        <vertAlign val="superscript"/>
        <sz val="11"/>
        <color theme="1"/>
        <rFont val="Times New Roman"/>
        <family val="1"/>
      </rPr>
      <t>206</t>
    </r>
    <r>
      <rPr>
        <sz val="11"/>
        <color theme="1"/>
        <rFont val="Times New Roman"/>
        <family val="1"/>
      </rPr>
      <t>Pb</t>
    </r>
  </si>
  <si>
    <r>
      <t>207</t>
    </r>
    <r>
      <rPr>
        <sz val="11"/>
        <color theme="1"/>
        <rFont val="Times New Roman"/>
        <family val="1"/>
      </rPr>
      <t>Pb/</t>
    </r>
    <r>
      <rPr>
        <vertAlign val="superscript"/>
        <sz val="11"/>
        <color theme="1"/>
        <rFont val="Times New Roman"/>
        <family val="1"/>
      </rPr>
      <t>235</t>
    </r>
    <r>
      <rPr>
        <sz val="11"/>
        <color theme="1"/>
        <rFont val="Times New Roman"/>
        <family val="1"/>
      </rPr>
      <t>U</t>
    </r>
  </si>
  <si>
    <r>
      <t>206</t>
    </r>
    <r>
      <rPr>
        <sz val="11"/>
        <color theme="1"/>
        <rFont val="Times New Roman"/>
        <family val="1"/>
      </rPr>
      <t>Pb/</t>
    </r>
    <r>
      <rPr>
        <vertAlign val="superscript"/>
        <sz val="11"/>
        <color theme="1"/>
        <rFont val="Times New Roman"/>
        <family val="1"/>
      </rPr>
      <t>238</t>
    </r>
    <r>
      <rPr>
        <sz val="11"/>
        <color theme="1"/>
        <rFont val="Times New Roman"/>
        <family val="1"/>
      </rPr>
      <t>U</t>
    </r>
  </si>
  <si>
    <t>σ (%)</t>
    <phoneticPr fontId="1" type="noConversion"/>
  </si>
  <si>
    <t>TABLE S1. MAIN MINERAL COMPONENTS AND MODAL CONTENTS (VOL%) OF REPRESENTATIVE SAMPLES</t>
  </si>
  <si>
    <t>TABLE S2. BULK-ROCK COMPOSITION OF REPRESENTATIVE SAMPLES</t>
  </si>
  <si>
    <t>TABLE S3. SUMMARY CHEMICAL COMPOSITION DATA OF REPRESENTATIVE MINERALS</t>
  </si>
  <si>
    <t>TABLE S4. SIMS U-PB GEOCHRONOLOGICAL DATA OF MONAZITE</t>
  </si>
  <si>
    <t>TABLE S5. SHRIMP U-PB GEOCHRONOLOGICAL DATA OF ZIRCON</t>
  </si>
  <si>
    <t>TABLE S6. LA-ICP-MS U-PB GEOCHRONOLOGICAL DATA OF ZIRCON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</si>
</sst>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_ "/>
    <numFmt numFmtId="165" formatCode="0.00_);[Red]\(0.00\)"/>
    <numFmt numFmtId="166" formatCode="0.000"/>
    <numFmt numFmtId="167" formatCode="0.000_);[Red]\(0.000\)"/>
    <numFmt numFmtId="168" formatCode="0.0000"/>
    <numFmt numFmtId="169" formatCode="0.0"/>
    <numFmt numFmtId="170" formatCode="0.0_ "/>
  </numFmts>
  <fonts count="19">
    <font>
      <sz val="11"/>
      <color theme="1"/>
      <name val="Calibri"/>
      <family val="2"/>
      <scheme val="minor"/>
    </font>
    <font>
      <sz val="9"/>
      <name val="Calibri"/>
      <family val="3"/>
      <charset val="134"/>
      <scheme val="minor"/>
    </font>
    <font>
      <sz val="12"/>
      <name val="宋体"/>
      <family val="3"/>
      <charset val="134"/>
    </font>
    <font>
      <sz val="14"/>
      <name val="Times New Roman"/>
      <family val="1"/>
    </font>
    <font>
      <sz val="14"/>
      <color theme="1"/>
      <name val="Times New Roman"/>
      <family val="1"/>
    </font>
    <font>
      <sz val="9"/>
      <name val="Calibri"/>
      <family val="2"/>
      <charset val="134"/>
      <scheme val="minor"/>
    </font>
    <font>
      <sz val="11"/>
      <color rgb="FF000000"/>
      <name val="Times New Roman"/>
      <family val="1"/>
    </font>
    <font>
      <i/>
      <sz val="11"/>
      <color rgb="FF000000"/>
      <name val="Times New Roman"/>
      <family val="1"/>
    </font>
    <font>
      <vertAlign val="subscript"/>
      <sz val="11"/>
      <color rgb="FF000000"/>
      <name val="Times New Roman"/>
      <family val="1"/>
    </font>
    <font>
      <sz val="11"/>
      <color theme="1"/>
      <name val="Times New Roman"/>
      <family val="1"/>
    </font>
    <font>
      <b/>
      <sz val="11"/>
      <name val="Times New Roman"/>
      <family val="1"/>
    </font>
    <font>
      <sz val="11"/>
      <name val="Times New Roman"/>
      <family val="1"/>
    </font>
    <font>
      <vertAlign val="subscript"/>
      <sz val="11"/>
      <name val="Times New Roman"/>
      <family val="1"/>
    </font>
    <font>
      <vertAlign val="subscript"/>
      <sz val="11"/>
      <color theme="1"/>
      <name val="Times New Roman"/>
      <family val="1"/>
    </font>
    <font>
      <vertAlign val="superscript"/>
      <sz val="11"/>
      <name val="Times New Roman"/>
      <family val="1"/>
    </font>
    <font>
      <vertAlign val="superscript"/>
      <sz val="11"/>
      <color theme="1"/>
      <name val="Times New Roman"/>
      <family val="1"/>
    </font>
    <font>
      <sz val="11"/>
      <color theme="1"/>
      <name val="Symbol"/>
      <family val="1"/>
      <charset val="2"/>
    </font>
    <font>
      <b/>
      <i/>
      <sz val="11"/>
      <color theme="1"/>
      <name val="Times New Roman"/>
      <family val="1"/>
    </font>
    <font>
      <sz val="11"/>
      <color indexed="8"/>
      <name val="Times New Roman"/>
      <family val="1"/>
    </font>
  </fonts>
  <fills count="2">
    <fill>
      <patternFill patternType="none"/>
    </fill>
    <fill>
      <patternFill patternType="gray125"/>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medium">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s>
  <cellStyleXfs count="3">
    <xf numFmtId="0" fontId="0" fillId="0" borderId="0"/>
    <xf numFmtId="0" fontId="2" fillId="0" borderId="0"/>
    <xf numFmtId="0" fontId="2" fillId="0" borderId="0"/>
  </cellStyleXfs>
  <cellXfs count="129">
    <xf numFmtId="0" fontId="0" fillId="0" borderId="0" xfId="0"/>
    <xf numFmtId="0" fontId="0" fillId="0" borderId="0" xfId="0" applyBorder="1"/>
    <xf numFmtId="0" fontId="0" fillId="0" borderId="0" xfId="0"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1" fontId="4" fillId="0" borderId="0" xfId="0" applyNumberFormat="1" applyFont="1" applyAlignment="1">
      <alignment horizontal="center" vertical="center"/>
    </xf>
    <xf numFmtId="0" fontId="3" fillId="0" borderId="0" xfId="0" applyFont="1" applyFill="1" applyAlignment="1" applyProtection="1">
      <alignment horizontal="center" vertical="center"/>
      <protection locked="0"/>
    </xf>
    <xf numFmtId="164" fontId="3"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0" fontId="4" fillId="0" borderId="0" xfId="0" applyFont="1" applyAlignment="1">
      <alignment horizontal="center"/>
    </xf>
    <xf numFmtId="2" fontId="3" fillId="0" borderId="0" xfId="0" applyNumberFormat="1" applyFont="1" applyFill="1" applyAlignment="1" applyProtection="1">
      <alignment horizontal="center" vertical="center"/>
      <protection locked="0"/>
    </xf>
    <xf numFmtId="168" fontId="3" fillId="0" borderId="0" xfId="0" applyNumberFormat="1" applyFont="1" applyFill="1" applyAlignment="1" applyProtection="1">
      <alignment horizontal="center" vertical="center"/>
      <protection locked="0"/>
    </xf>
    <xf numFmtId="1" fontId="3" fillId="0" borderId="0" xfId="0" applyNumberFormat="1" applyFont="1" applyFill="1" applyAlignment="1" applyProtection="1">
      <alignment horizontal="center" vertical="center"/>
      <protection locked="0"/>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6"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0" fontId="6" fillId="0" borderId="0" xfId="0" applyFont="1"/>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10" fillId="0" borderId="3" xfId="0" applyFont="1" applyFill="1" applyBorder="1" applyAlignment="1"/>
    <xf numFmtId="0" fontId="0" fillId="0" borderId="0" xfId="0" applyFont="1" applyBorder="1"/>
    <xf numFmtId="0" fontId="0" fillId="0" borderId="0" xfId="0" applyFont="1"/>
    <xf numFmtId="0" fontId="11" fillId="0" borderId="1" xfId="0" applyFont="1" applyFill="1" applyBorder="1" applyAlignment="1">
      <alignment horizontal="center"/>
    </xf>
    <xf numFmtId="0" fontId="11" fillId="0" borderId="8" xfId="0" applyFont="1" applyFill="1" applyBorder="1" applyAlignment="1">
      <alignment horizontal="center"/>
    </xf>
    <xf numFmtId="0" fontId="0" fillId="0" borderId="8" xfId="0" applyFont="1" applyBorder="1"/>
    <xf numFmtId="0" fontId="11" fillId="0" borderId="1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1" fillId="0" borderId="3" xfId="0" applyFont="1" applyFill="1" applyBorder="1" applyAlignment="1">
      <alignment horizontal="center"/>
    </xf>
    <xf numFmtId="0" fontId="11" fillId="0" borderId="5" xfId="0" applyFont="1" applyFill="1" applyBorder="1" applyAlignment="1">
      <alignment horizontal="center"/>
    </xf>
    <xf numFmtId="0" fontId="11" fillId="0" borderId="9" xfId="0" applyFont="1" applyFill="1" applyBorder="1" applyAlignment="1">
      <alignment horizontal="center"/>
    </xf>
    <xf numFmtId="0" fontId="0" fillId="0" borderId="9" xfId="0" applyFont="1" applyBorder="1"/>
    <xf numFmtId="0" fontId="0" fillId="0" borderId="3" xfId="0" applyFont="1" applyBorder="1"/>
    <xf numFmtId="0" fontId="0" fillId="0" borderId="1" xfId="0" applyFont="1" applyBorder="1"/>
    <xf numFmtId="0" fontId="11" fillId="0" borderId="7" xfId="0" applyFont="1" applyFill="1" applyBorder="1" applyAlignment="1">
      <alignment horizontal="center"/>
    </xf>
    <xf numFmtId="164" fontId="11" fillId="0" borderId="0" xfId="1" applyNumberFormat="1" applyFont="1" applyFill="1" applyAlignment="1">
      <alignment horizontal="center" vertical="center"/>
    </xf>
    <xf numFmtId="164" fontId="11" fillId="0" borderId="4" xfId="1" applyNumberFormat="1" applyFont="1" applyFill="1" applyBorder="1" applyAlignment="1">
      <alignment horizontal="center" vertical="center"/>
    </xf>
    <xf numFmtId="165" fontId="11" fillId="0" borderId="9"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165" fontId="11" fillId="0" borderId="0" xfId="0" applyNumberFormat="1" applyFont="1" applyFill="1" applyAlignment="1">
      <alignment horizontal="center" vertical="center"/>
    </xf>
    <xf numFmtId="164" fontId="11" fillId="0" borderId="12" xfId="1" applyNumberFormat="1" applyFont="1" applyFill="1" applyBorder="1" applyAlignment="1">
      <alignment horizontal="center" vertical="center"/>
    </xf>
    <xf numFmtId="165" fontId="11" fillId="0" borderId="9" xfId="1" applyNumberFormat="1" applyFont="1" applyFill="1" applyBorder="1" applyAlignment="1">
      <alignment horizontal="center" vertical="center"/>
    </xf>
    <xf numFmtId="165" fontId="11" fillId="0" borderId="0" xfId="1"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center"/>
    </xf>
    <xf numFmtId="167" fontId="11" fillId="0" borderId="0" xfId="0" applyNumberFormat="1" applyFont="1" applyFill="1" applyAlignment="1">
      <alignment horizontal="center" vertical="center"/>
    </xf>
    <xf numFmtId="164" fontId="11" fillId="0" borderId="5" xfId="1" applyNumberFormat="1" applyFont="1" applyFill="1" applyBorder="1" applyAlignment="1">
      <alignment horizontal="center" vertical="center"/>
    </xf>
    <xf numFmtId="164" fontId="11" fillId="0" borderId="3" xfId="1" applyNumberFormat="1" applyFont="1" applyFill="1" applyBorder="1" applyAlignment="1">
      <alignment horizontal="center" vertical="center"/>
    </xf>
    <xf numFmtId="164" fontId="11" fillId="0" borderId="7" xfId="1" applyNumberFormat="1" applyFont="1" applyFill="1" applyBorder="1" applyAlignment="1">
      <alignment horizontal="center" vertical="center"/>
    </xf>
    <xf numFmtId="2" fontId="11" fillId="0" borderId="3" xfId="0" applyNumberFormat="1" applyFont="1" applyFill="1" applyBorder="1" applyAlignment="1">
      <alignment horizontal="center"/>
    </xf>
    <xf numFmtId="0" fontId="11" fillId="0" borderId="10" xfId="0" applyFont="1" applyFill="1" applyBorder="1" applyAlignment="1">
      <alignment horizontal="center"/>
    </xf>
    <xf numFmtId="0" fontId="0" fillId="0" borderId="10" xfId="0" applyFont="1" applyBorder="1"/>
    <xf numFmtId="0" fontId="11" fillId="0" borderId="0" xfId="0" applyFont="1" applyFill="1" applyBorder="1" applyAlignment="1"/>
    <xf numFmtId="2"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ont="1" applyAlignment="1"/>
    <xf numFmtId="164" fontId="0" fillId="0" borderId="0" xfId="0" applyNumberFormat="1" applyFont="1" applyAlignment="1"/>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1" fontId="11"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170" fontId="11" fillId="0" borderId="0" xfId="0" applyNumberFormat="1" applyFont="1" applyFill="1" applyAlignment="1">
      <alignment horizontal="center" vertical="center"/>
    </xf>
    <xf numFmtId="164" fontId="11" fillId="0" borderId="0" xfId="0" applyNumberFormat="1" applyFont="1" applyFill="1" applyAlignment="1">
      <alignment horizontal="center" vertical="center"/>
    </xf>
    <xf numFmtId="0" fontId="9" fillId="0" borderId="0" xfId="0" applyFont="1" applyAlignment="1">
      <alignment horizontal="center"/>
    </xf>
    <xf numFmtId="168" fontId="11" fillId="0" borderId="0" xfId="0" applyNumberFormat="1" applyFont="1" applyFill="1" applyAlignment="1" applyProtection="1">
      <alignment horizontal="center" vertical="center"/>
      <protection locked="0"/>
    </xf>
    <xf numFmtId="2" fontId="11" fillId="0" borderId="0" xfId="0" applyNumberFormat="1" applyFont="1" applyFill="1" applyAlignment="1" applyProtection="1">
      <alignment horizontal="center" vertical="center"/>
      <protection locked="0"/>
    </xf>
    <xf numFmtId="0" fontId="11" fillId="0" borderId="3" xfId="0" applyFont="1" applyFill="1" applyBorder="1" applyAlignment="1">
      <alignment vertical="center"/>
    </xf>
    <xf numFmtId="0" fontId="18" fillId="0" borderId="0" xfId="0" applyFont="1" applyFill="1" applyBorder="1" applyAlignment="1">
      <alignment horizontal="center" vertical="center"/>
    </xf>
    <xf numFmtId="1" fontId="18"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166" fontId="9" fillId="0" borderId="0" xfId="0" applyNumberFormat="1" applyFont="1" applyBorder="1" applyAlignment="1">
      <alignment horizontal="center" vertical="center"/>
    </xf>
    <xf numFmtId="168" fontId="9" fillId="0" borderId="0" xfId="0" applyNumberFormat="1" applyFont="1" applyBorder="1" applyAlignment="1">
      <alignment horizontal="center" vertical="center"/>
    </xf>
    <xf numFmtId="169" fontId="9" fillId="0" borderId="0" xfId="0" applyNumberFormat="1" applyFont="1" applyBorder="1" applyAlignment="1">
      <alignment horizontal="center" vertical="center"/>
    </xf>
    <xf numFmtId="0" fontId="9" fillId="0" borderId="0" xfId="0" applyFont="1" applyBorder="1" applyAlignment="1">
      <alignment horizontal="center" vertical="center"/>
    </xf>
    <xf numFmtId="1" fontId="9"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0" fontId="9" fillId="0" borderId="0" xfId="0" applyFont="1" applyAlignment="1">
      <alignment vertical="center"/>
    </xf>
    <xf numFmtId="1" fontId="9" fillId="0" borderId="0" xfId="0" applyNumberFormat="1" applyFont="1" applyAlignment="1">
      <alignment horizontal="center" vertical="center"/>
    </xf>
    <xf numFmtId="166" fontId="9" fillId="0" borderId="0" xfId="0" applyNumberFormat="1" applyFont="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7" fillId="0" borderId="17" xfId="0" applyFont="1" applyBorder="1" applyAlignment="1">
      <alignment horizontal="left" vertic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 xfId="0" applyFont="1" applyBorder="1" applyAlignment="1">
      <alignment horizont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3" xfId="0" applyFont="1" applyBorder="1" applyAlignment="1">
      <alignment horizontal="center"/>
    </xf>
    <xf numFmtId="0" fontId="0" fillId="0" borderId="7"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11" fillId="0" borderId="1" xfId="0" applyFont="1" applyFill="1" applyBorder="1" applyAlignment="1">
      <alignment horizontal="center"/>
    </xf>
    <xf numFmtId="0" fontId="11" fillId="0" borderId="6" xfId="0" applyFont="1" applyFill="1" applyBorder="1" applyAlignment="1">
      <alignment horizontal="center"/>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2" xfId="0" applyFont="1" applyFill="1" applyBorder="1" applyAlignment="1">
      <alignment horizontal="center"/>
    </xf>
    <xf numFmtId="0" fontId="11" fillId="0" borderId="14" xfId="0" applyFont="1" applyFill="1" applyBorder="1" applyAlignment="1">
      <alignment horizont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7"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left"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wrapText="1"/>
    </xf>
  </cellXfs>
  <cellStyles count="3">
    <cellStyle name="Normal"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K34@0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zoomScale="110" zoomScaleNormal="110" workbookViewId="0">
      <selection sqref="A1:K1"/>
    </sheetView>
  </sheetViews>
  <sheetFormatPr defaultRowHeight="15"/>
  <cols>
    <col min="1" max="1" width="18.28515625" bestFit="1" customWidth="1"/>
    <col min="2" max="2" width="29.140625" customWidth="1"/>
    <col min="11" max="11" width="15.7109375" customWidth="1"/>
  </cols>
  <sheetData>
    <row r="1" spans="1:11" ht="15.75" thickBot="1">
      <c r="A1" s="100" t="s">
        <v>438</v>
      </c>
      <c r="B1" s="100"/>
      <c r="C1" s="100"/>
      <c r="D1" s="100"/>
      <c r="E1" s="100"/>
      <c r="F1" s="100"/>
      <c r="G1" s="100"/>
      <c r="H1" s="100"/>
      <c r="I1" s="100"/>
      <c r="J1" s="100"/>
      <c r="K1" s="100"/>
    </row>
    <row r="2" spans="1:11" ht="16.5" thickTop="1" thickBot="1">
      <c r="A2" s="13" t="s">
        <v>332</v>
      </c>
      <c r="B2" s="14" t="s">
        <v>383</v>
      </c>
      <c r="C2" s="14" t="s">
        <v>333</v>
      </c>
      <c r="D2" s="14" t="s">
        <v>334</v>
      </c>
      <c r="E2" s="14" t="s">
        <v>335</v>
      </c>
      <c r="F2" s="14" t="s">
        <v>336</v>
      </c>
      <c r="G2" s="14" t="s">
        <v>337</v>
      </c>
      <c r="H2" s="14" t="s">
        <v>338</v>
      </c>
      <c r="I2" s="14" t="s">
        <v>339</v>
      </c>
      <c r="J2" s="14" t="s">
        <v>340</v>
      </c>
      <c r="K2" s="14" t="s">
        <v>341</v>
      </c>
    </row>
    <row r="3" spans="1:11">
      <c r="A3" s="21" t="s">
        <v>342</v>
      </c>
    </row>
    <row r="4" spans="1:11">
      <c r="A4" s="15" t="s">
        <v>343</v>
      </c>
      <c r="B4" s="16" t="s">
        <v>344</v>
      </c>
      <c r="C4" s="16">
        <v>20</v>
      </c>
      <c r="D4" s="16">
        <v>22</v>
      </c>
      <c r="E4" s="16">
        <v>8</v>
      </c>
      <c r="F4" s="16">
        <v>26</v>
      </c>
      <c r="G4" s="16" t="s">
        <v>345</v>
      </c>
      <c r="H4" s="16">
        <v>20</v>
      </c>
      <c r="I4" s="16" t="s">
        <v>345</v>
      </c>
      <c r="J4" s="16">
        <v>3</v>
      </c>
      <c r="K4" s="17" t="s">
        <v>346</v>
      </c>
    </row>
    <row r="5" spans="1:11">
      <c r="A5" s="15" t="s">
        <v>347</v>
      </c>
      <c r="B5" s="16" t="s">
        <v>348</v>
      </c>
      <c r="C5" s="16">
        <v>28</v>
      </c>
      <c r="D5" s="16" t="s">
        <v>345</v>
      </c>
      <c r="E5" s="16">
        <v>29</v>
      </c>
      <c r="F5" s="16">
        <v>11</v>
      </c>
      <c r="G5" s="16" t="s">
        <v>345</v>
      </c>
      <c r="H5" s="16">
        <v>24</v>
      </c>
      <c r="I5" s="16" t="s">
        <v>345</v>
      </c>
      <c r="J5" s="16">
        <v>7</v>
      </c>
      <c r="K5" s="17" t="s">
        <v>349</v>
      </c>
    </row>
    <row r="6" spans="1:11">
      <c r="A6" s="15" t="s">
        <v>350</v>
      </c>
      <c r="B6" s="16" t="s">
        <v>351</v>
      </c>
      <c r="C6" s="16">
        <v>21</v>
      </c>
      <c r="D6" s="16">
        <v>50</v>
      </c>
      <c r="E6" s="16">
        <v>1</v>
      </c>
      <c r="F6" s="16">
        <v>12</v>
      </c>
      <c r="G6" s="16" t="s">
        <v>345</v>
      </c>
      <c r="H6" s="16">
        <v>12</v>
      </c>
      <c r="I6" s="16" t="s">
        <v>345</v>
      </c>
      <c r="J6" s="16">
        <v>3</v>
      </c>
      <c r="K6" s="17" t="s">
        <v>346</v>
      </c>
    </row>
    <row r="7" spans="1:11">
      <c r="A7" s="21" t="s">
        <v>352</v>
      </c>
    </row>
    <row r="8" spans="1:11">
      <c r="A8" s="15" t="s">
        <v>353</v>
      </c>
      <c r="B8" s="16" t="s">
        <v>354</v>
      </c>
      <c r="C8" s="16">
        <v>30</v>
      </c>
      <c r="D8" s="16" t="s">
        <v>345</v>
      </c>
      <c r="E8" s="16">
        <v>17</v>
      </c>
      <c r="F8" s="16" t="s">
        <v>345</v>
      </c>
      <c r="G8" s="16">
        <v>12</v>
      </c>
      <c r="H8" s="16">
        <v>27</v>
      </c>
      <c r="I8" s="16">
        <v>1</v>
      </c>
      <c r="J8" s="16">
        <v>12</v>
      </c>
      <c r="K8" s="17" t="s">
        <v>355</v>
      </c>
    </row>
    <row r="9" spans="1:11">
      <c r="A9" s="15" t="s">
        <v>356</v>
      </c>
      <c r="B9" s="16" t="s">
        <v>357</v>
      </c>
      <c r="C9" s="16">
        <v>22</v>
      </c>
      <c r="D9" s="16" t="s">
        <v>345</v>
      </c>
      <c r="E9" s="16">
        <v>5</v>
      </c>
      <c r="F9" s="16" t="s">
        <v>345</v>
      </c>
      <c r="G9" s="16">
        <v>21</v>
      </c>
      <c r="H9" s="16">
        <v>24</v>
      </c>
      <c r="I9" s="16">
        <v>15</v>
      </c>
      <c r="J9" s="16">
        <v>12</v>
      </c>
      <c r="K9" s="17" t="s">
        <v>355</v>
      </c>
    </row>
    <row r="10" spans="1:11" ht="30">
      <c r="A10" s="15" t="s">
        <v>358</v>
      </c>
      <c r="B10" s="16" t="s">
        <v>359</v>
      </c>
      <c r="C10" s="16">
        <v>18</v>
      </c>
      <c r="D10" s="16">
        <v>3</v>
      </c>
      <c r="E10" s="16">
        <v>10</v>
      </c>
      <c r="F10" s="16">
        <v>9</v>
      </c>
      <c r="G10" s="16">
        <v>29</v>
      </c>
      <c r="H10" s="16">
        <v>27</v>
      </c>
      <c r="I10" s="16">
        <v>0.5</v>
      </c>
      <c r="J10" s="16">
        <v>3</v>
      </c>
      <c r="K10" s="17" t="s">
        <v>360</v>
      </c>
    </row>
    <row r="11" spans="1:11">
      <c r="A11" s="21" t="s">
        <v>361</v>
      </c>
    </row>
    <row r="12" spans="1:11" ht="15.75" thickBot="1">
      <c r="A12" s="18" t="s">
        <v>362</v>
      </c>
      <c r="B12" s="19" t="s">
        <v>363</v>
      </c>
      <c r="C12" s="19">
        <v>25</v>
      </c>
      <c r="D12" s="19">
        <v>12</v>
      </c>
      <c r="E12" s="19" t="s">
        <v>345</v>
      </c>
      <c r="F12" s="19">
        <v>48</v>
      </c>
      <c r="G12" s="19" t="s">
        <v>345</v>
      </c>
      <c r="H12" s="19">
        <v>11</v>
      </c>
      <c r="I12" s="19" t="s">
        <v>345</v>
      </c>
      <c r="J12" s="19">
        <v>3</v>
      </c>
      <c r="K12" s="20" t="s">
        <v>346</v>
      </c>
    </row>
    <row r="13" spans="1:11">
      <c r="A13" s="99" t="s">
        <v>364</v>
      </c>
      <c r="B13" s="99"/>
      <c r="C13" s="99"/>
      <c r="D13" s="99"/>
      <c r="E13" s="99"/>
      <c r="F13" s="99"/>
      <c r="G13" s="99"/>
      <c r="H13" s="99"/>
      <c r="I13" s="99"/>
      <c r="J13" s="99"/>
      <c r="K13" s="99"/>
    </row>
  </sheetData>
  <mergeCells count="2">
    <mergeCell ref="A13:K13"/>
    <mergeCell ref="A1:K1"/>
  </mergeCells>
  <phoneticPr fontId="1"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110" zoomScaleNormal="110" workbookViewId="0">
      <selection sqref="A1:N1"/>
    </sheetView>
  </sheetViews>
  <sheetFormatPr defaultRowHeight="15"/>
  <cols>
    <col min="2" max="2" width="18.28515625" bestFit="1" customWidth="1"/>
  </cols>
  <sheetData>
    <row r="1" spans="1:14" s="1" customFormat="1" ht="15.75" thickBot="1">
      <c r="A1" s="100" t="s">
        <v>439</v>
      </c>
      <c r="B1" s="100"/>
      <c r="C1" s="100"/>
      <c r="D1" s="100"/>
      <c r="E1" s="100"/>
      <c r="F1" s="100"/>
      <c r="G1" s="100"/>
      <c r="H1" s="100"/>
      <c r="I1" s="100"/>
      <c r="J1" s="100"/>
      <c r="K1" s="100"/>
      <c r="L1" s="100"/>
      <c r="M1" s="100"/>
      <c r="N1" s="100"/>
    </row>
    <row r="2" spans="1:14" s="1" customFormat="1" ht="15.75" thickTop="1">
      <c r="A2" s="103" t="s">
        <v>332</v>
      </c>
      <c r="B2" s="103"/>
      <c r="C2" s="101" t="s">
        <v>365</v>
      </c>
      <c r="D2" s="101"/>
      <c r="E2" s="101"/>
      <c r="F2" s="101"/>
      <c r="G2" s="101"/>
      <c r="H2" s="101"/>
      <c r="I2" s="101"/>
      <c r="J2" s="101"/>
      <c r="K2" s="101"/>
      <c r="L2" s="101"/>
      <c r="M2" s="101"/>
      <c r="N2" s="101"/>
    </row>
    <row r="3" spans="1:14" s="1" customFormat="1" ht="16.5">
      <c r="A3" s="104"/>
      <c r="B3" s="104"/>
      <c r="C3" s="24" t="s">
        <v>367</v>
      </c>
      <c r="D3" s="24" t="s">
        <v>368</v>
      </c>
      <c r="E3" s="24" t="s">
        <v>369</v>
      </c>
      <c r="F3" s="24" t="s">
        <v>370</v>
      </c>
      <c r="G3" s="24" t="s">
        <v>371</v>
      </c>
      <c r="H3" s="24" t="s">
        <v>372</v>
      </c>
      <c r="I3" s="24" t="s">
        <v>373</v>
      </c>
      <c r="J3" s="24" t="s">
        <v>374</v>
      </c>
      <c r="K3" s="24" t="s">
        <v>375</v>
      </c>
      <c r="L3" s="24" t="s">
        <v>376</v>
      </c>
      <c r="M3" s="24" t="s">
        <v>377</v>
      </c>
      <c r="N3" s="24" t="s">
        <v>378</v>
      </c>
    </row>
    <row r="4" spans="1:14" s="1" customFormat="1">
      <c r="A4" s="23" t="s">
        <v>343</v>
      </c>
      <c r="B4" s="23" t="s">
        <v>342</v>
      </c>
      <c r="C4" s="22">
        <v>47.03</v>
      </c>
      <c r="D4" s="22">
        <v>1.49</v>
      </c>
      <c r="E4" s="22">
        <v>13.64</v>
      </c>
      <c r="F4" s="22">
        <v>17.03</v>
      </c>
      <c r="G4" s="22">
        <v>0.21</v>
      </c>
      <c r="H4" s="22">
        <v>7.47</v>
      </c>
      <c r="I4" s="22">
        <v>10.8</v>
      </c>
      <c r="J4" s="22">
        <v>2.0099999999999998</v>
      </c>
      <c r="K4" s="22">
        <v>0.44</v>
      </c>
      <c r="L4" s="22">
        <v>0.11</v>
      </c>
      <c r="M4" s="22">
        <v>0.1</v>
      </c>
      <c r="N4" s="22">
        <v>100.33</v>
      </c>
    </row>
    <row r="5" spans="1:14" s="1" customFormat="1">
      <c r="A5" s="23" t="s">
        <v>347</v>
      </c>
      <c r="B5" s="23" t="s">
        <v>342</v>
      </c>
      <c r="C5" s="22">
        <v>49.81</v>
      </c>
      <c r="D5" s="22">
        <v>1.94</v>
      </c>
      <c r="E5" s="22">
        <v>13.17</v>
      </c>
      <c r="F5" s="22">
        <v>18.899999999999999</v>
      </c>
      <c r="G5" s="22">
        <v>0.38</v>
      </c>
      <c r="H5" s="22">
        <v>5.42</v>
      </c>
      <c r="I5" s="22">
        <v>5.4</v>
      </c>
      <c r="J5" s="22">
        <v>1.96</v>
      </c>
      <c r="K5" s="22">
        <v>1.1399999999999999</v>
      </c>
      <c r="L5" s="22">
        <v>0.3</v>
      </c>
      <c r="M5" s="22">
        <v>1.1499999999999999</v>
      </c>
      <c r="N5" s="22">
        <v>99.57</v>
      </c>
    </row>
    <row r="6" spans="1:14" s="1" customFormat="1">
      <c r="A6" s="23" t="s">
        <v>350</v>
      </c>
      <c r="B6" s="23" t="s">
        <v>342</v>
      </c>
      <c r="C6" s="22">
        <v>48.08</v>
      </c>
      <c r="D6" s="22">
        <v>1.24</v>
      </c>
      <c r="E6" s="22">
        <v>13.92</v>
      </c>
      <c r="F6" s="22">
        <v>14.63</v>
      </c>
      <c r="G6" s="22">
        <v>0.24</v>
      </c>
      <c r="H6" s="22">
        <v>6.95</v>
      </c>
      <c r="I6" s="22">
        <v>11.75</v>
      </c>
      <c r="J6" s="22">
        <v>2.12</v>
      </c>
      <c r="K6" s="22">
        <v>0.56000000000000005</v>
      </c>
      <c r="L6" s="22">
        <v>0.08</v>
      </c>
      <c r="M6" s="22">
        <v>0.4</v>
      </c>
      <c r="N6" s="22">
        <v>99.97</v>
      </c>
    </row>
    <row r="7" spans="1:14" s="1" customFormat="1">
      <c r="A7" s="23" t="s">
        <v>362</v>
      </c>
      <c r="B7" s="23" t="s">
        <v>361</v>
      </c>
      <c r="C7" s="22">
        <v>47.54</v>
      </c>
      <c r="D7" s="22">
        <v>1.55</v>
      </c>
      <c r="E7" s="22">
        <v>13.19</v>
      </c>
      <c r="F7" s="22">
        <v>16.64</v>
      </c>
      <c r="G7" s="22">
        <v>0.25</v>
      </c>
      <c r="H7" s="22">
        <v>6.8</v>
      </c>
      <c r="I7" s="22">
        <v>11.2</v>
      </c>
      <c r="J7" s="22">
        <v>1.86</v>
      </c>
      <c r="K7" s="22">
        <v>0.23</v>
      </c>
      <c r="L7" s="22">
        <v>0.11</v>
      </c>
      <c r="M7" s="22">
        <v>0.26</v>
      </c>
      <c r="N7" s="22">
        <v>99.63</v>
      </c>
    </row>
    <row r="8" spans="1:14" s="1" customFormat="1">
      <c r="A8" s="23" t="s">
        <v>358</v>
      </c>
      <c r="B8" s="23" t="s">
        <v>352</v>
      </c>
      <c r="C8" s="22">
        <v>47.86</v>
      </c>
      <c r="D8" s="22">
        <v>1.65</v>
      </c>
      <c r="E8" s="22">
        <v>17.57</v>
      </c>
      <c r="F8" s="22">
        <v>12.66</v>
      </c>
      <c r="G8" s="22">
        <v>0.2</v>
      </c>
      <c r="H8" s="22">
        <v>7.33</v>
      </c>
      <c r="I8" s="22">
        <v>5.92</v>
      </c>
      <c r="J8" s="22">
        <v>2.4300000000000002</v>
      </c>
      <c r="K8" s="22">
        <v>2.86</v>
      </c>
      <c r="L8" s="22">
        <v>0.34</v>
      </c>
      <c r="M8" s="22">
        <v>0.27</v>
      </c>
      <c r="N8" s="22">
        <v>99.09</v>
      </c>
    </row>
    <row r="9" spans="1:14" s="1" customFormat="1">
      <c r="A9" s="23" t="s">
        <v>353</v>
      </c>
      <c r="B9" s="23" t="s">
        <v>366</v>
      </c>
      <c r="C9" s="22">
        <v>57.77</v>
      </c>
      <c r="D9" s="22">
        <v>0.74</v>
      </c>
      <c r="E9" s="22">
        <v>17.77</v>
      </c>
      <c r="F9" s="22">
        <v>9.3699999999999992</v>
      </c>
      <c r="G9" s="22">
        <v>0.18</v>
      </c>
      <c r="H9" s="22">
        <v>3.54</v>
      </c>
      <c r="I9" s="22">
        <v>5.91</v>
      </c>
      <c r="J9" s="22">
        <v>2.79</v>
      </c>
      <c r="K9" s="22">
        <v>1.18</v>
      </c>
      <c r="L9" s="22">
        <v>0.15</v>
      </c>
      <c r="M9" s="22">
        <v>0.52</v>
      </c>
      <c r="N9" s="22">
        <v>99.93</v>
      </c>
    </row>
    <row r="10" spans="1:14" s="1" customFormat="1">
      <c r="A10" s="23" t="s">
        <v>356</v>
      </c>
      <c r="B10" s="23" t="s">
        <v>366</v>
      </c>
      <c r="C10" s="22">
        <v>66.84</v>
      </c>
      <c r="D10" s="22">
        <v>0.62</v>
      </c>
      <c r="E10" s="22">
        <v>12.56</v>
      </c>
      <c r="F10" s="22">
        <v>9.32</v>
      </c>
      <c r="G10" s="22">
        <v>0.14000000000000001</v>
      </c>
      <c r="H10" s="22">
        <v>2.67</v>
      </c>
      <c r="I10" s="22">
        <v>2.11</v>
      </c>
      <c r="J10" s="22">
        <v>2.1</v>
      </c>
      <c r="K10" s="22">
        <v>2.5</v>
      </c>
      <c r="L10" s="22">
        <v>0.04</v>
      </c>
      <c r="M10" s="22">
        <v>0.8</v>
      </c>
      <c r="N10" s="22">
        <v>99.7</v>
      </c>
    </row>
    <row r="11" spans="1:14" s="1" customFormat="1">
      <c r="A11" s="105" t="s">
        <v>332</v>
      </c>
      <c r="B11" s="105"/>
      <c r="C11" s="102" t="s">
        <v>379</v>
      </c>
      <c r="D11" s="102"/>
      <c r="E11" s="102"/>
      <c r="F11" s="102"/>
      <c r="G11" s="102"/>
      <c r="H11" s="102"/>
      <c r="I11" s="102"/>
      <c r="J11" s="102"/>
      <c r="K11" s="102"/>
      <c r="L11" s="102"/>
      <c r="M11" s="102"/>
      <c r="N11" s="102"/>
    </row>
    <row r="12" spans="1:14" s="1" customFormat="1" ht="16.5">
      <c r="A12" s="104"/>
      <c r="B12" s="104"/>
      <c r="C12" s="24" t="s">
        <v>367</v>
      </c>
      <c r="D12" s="24" t="s">
        <v>368</v>
      </c>
      <c r="E12" s="24" t="s">
        <v>369</v>
      </c>
      <c r="F12" s="24" t="s">
        <v>380</v>
      </c>
      <c r="G12" s="24" t="s">
        <v>371</v>
      </c>
      <c r="H12" s="24" t="s">
        <v>372</v>
      </c>
      <c r="I12" s="24" t="s">
        <v>373</v>
      </c>
      <c r="J12" s="24" t="s">
        <v>374</v>
      </c>
      <c r="K12" s="24" t="s">
        <v>375</v>
      </c>
      <c r="L12" s="24" t="s">
        <v>381</v>
      </c>
      <c r="M12" s="24" t="s">
        <v>382</v>
      </c>
      <c r="N12" s="24" t="s">
        <v>378</v>
      </c>
    </row>
    <row r="13" spans="1:14" s="1" customFormat="1">
      <c r="A13" s="23" t="s">
        <v>343</v>
      </c>
      <c r="B13" s="23" t="s">
        <v>342</v>
      </c>
      <c r="C13" s="22">
        <v>46.9</v>
      </c>
      <c r="D13" s="22">
        <v>1.49</v>
      </c>
      <c r="E13" s="22">
        <v>13.6</v>
      </c>
      <c r="F13" s="22">
        <v>16.98</v>
      </c>
      <c r="G13" s="22" t="s">
        <v>345</v>
      </c>
      <c r="H13" s="22">
        <v>7.45</v>
      </c>
      <c r="I13" s="22">
        <v>10.77</v>
      </c>
      <c r="J13" s="22">
        <v>2</v>
      </c>
      <c r="K13" s="22" t="s">
        <v>345</v>
      </c>
      <c r="L13" s="22">
        <v>0.35</v>
      </c>
      <c r="M13" s="22">
        <v>0.45</v>
      </c>
      <c r="N13" s="22">
        <v>100</v>
      </c>
    </row>
    <row r="14" spans="1:14" s="1" customFormat="1">
      <c r="A14" s="23" t="s">
        <v>350</v>
      </c>
      <c r="B14" s="23" t="s">
        <v>342</v>
      </c>
      <c r="C14" s="22">
        <v>48.36</v>
      </c>
      <c r="D14" s="22">
        <v>1.25</v>
      </c>
      <c r="E14" s="22">
        <v>14</v>
      </c>
      <c r="F14" s="22">
        <v>14.71</v>
      </c>
      <c r="G14" s="22" t="s">
        <v>345</v>
      </c>
      <c r="H14" s="22">
        <v>6.99</v>
      </c>
      <c r="I14" s="22">
        <v>11.82</v>
      </c>
      <c r="J14" s="22">
        <v>2.13</v>
      </c>
      <c r="K14" s="22" t="s">
        <v>345</v>
      </c>
      <c r="L14" s="22">
        <v>0.49</v>
      </c>
      <c r="M14" s="22">
        <v>0.25</v>
      </c>
      <c r="N14" s="22">
        <v>100</v>
      </c>
    </row>
    <row r="15" spans="1:14" s="1" customFormat="1">
      <c r="A15" s="23" t="s">
        <v>358</v>
      </c>
      <c r="B15" s="23" t="s">
        <v>352</v>
      </c>
      <c r="C15" s="22">
        <v>48.11</v>
      </c>
      <c r="D15" s="22">
        <v>1.66</v>
      </c>
      <c r="E15" s="22">
        <v>17.66</v>
      </c>
      <c r="F15" s="22">
        <v>12.72</v>
      </c>
      <c r="G15" s="22">
        <v>0.2</v>
      </c>
      <c r="H15" s="22">
        <v>7.37</v>
      </c>
      <c r="I15" s="22">
        <v>5.95</v>
      </c>
      <c r="J15" s="22">
        <v>2.44</v>
      </c>
      <c r="K15" s="22">
        <v>2.87</v>
      </c>
      <c r="L15" s="22">
        <v>0.9</v>
      </c>
      <c r="M15" s="22">
        <v>0.11</v>
      </c>
      <c r="N15" s="22">
        <v>100</v>
      </c>
    </row>
    <row r="16" spans="1:14" s="1" customFormat="1">
      <c r="A16" s="23" t="s">
        <v>353</v>
      </c>
      <c r="B16" s="23" t="s">
        <v>366</v>
      </c>
      <c r="C16" s="22">
        <v>58.06</v>
      </c>
      <c r="D16" s="22">
        <v>0.75</v>
      </c>
      <c r="E16" s="22">
        <v>17.86</v>
      </c>
      <c r="F16" s="22">
        <v>9.42</v>
      </c>
      <c r="G16" s="22">
        <v>0.18</v>
      </c>
      <c r="H16" s="22">
        <v>3.56</v>
      </c>
      <c r="I16" s="22">
        <v>5.94</v>
      </c>
      <c r="J16" s="22">
        <v>2.81</v>
      </c>
      <c r="K16" s="22">
        <v>1.19</v>
      </c>
      <c r="L16" s="22">
        <v>0.15</v>
      </c>
      <c r="M16" s="22">
        <v>0.09</v>
      </c>
      <c r="N16" s="22">
        <v>100</v>
      </c>
    </row>
    <row r="17" spans="1:14" s="1" customFormat="1">
      <c r="A17" s="25" t="s">
        <v>356</v>
      </c>
      <c r="B17" s="25" t="s">
        <v>366</v>
      </c>
      <c r="C17" s="24">
        <v>67.39</v>
      </c>
      <c r="D17" s="24">
        <v>0.63</v>
      </c>
      <c r="E17" s="24">
        <v>12.66</v>
      </c>
      <c r="F17" s="24">
        <v>9.4</v>
      </c>
      <c r="G17" s="24">
        <v>0.14000000000000001</v>
      </c>
      <c r="H17" s="24">
        <v>2.69</v>
      </c>
      <c r="I17" s="24">
        <v>2.13</v>
      </c>
      <c r="J17" s="24">
        <v>2.12</v>
      </c>
      <c r="K17" s="24">
        <v>2.52</v>
      </c>
      <c r="L17" s="24">
        <v>0.22</v>
      </c>
      <c r="M17" s="24">
        <v>0.1</v>
      </c>
      <c r="N17" s="24">
        <v>100</v>
      </c>
    </row>
  </sheetData>
  <mergeCells count="5">
    <mergeCell ref="C2:N2"/>
    <mergeCell ref="C11:N11"/>
    <mergeCell ref="A1:N1"/>
    <mergeCell ref="A2:B3"/>
    <mergeCell ref="A11:B12"/>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zoomScale="110" zoomScaleNormal="110" workbookViewId="0">
      <selection sqref="A1:AE1"/>
    </sheetView>
  </sheetViews>
  <sheetFormatPr defaultColWidth="9" defaultRowHeight="15"/>
  <cols>
    <col min="1" max="1" width="26.7109375" style="28" customWidth="1"/>
    <col min="2" max="2" width="8.28515625" style="27" bestFit="1" customWidth="1"/>
    <col min="3" max="5" width="9.7109375" style="28" bestFit="1" customWidth="1"/>
    <col min="6" max="6" width="7.42578125" style="28" bestFit="1" customWidth="1"/>
    <col min="7" max="8" width="9.7109375" style="28" customWidth="1"/>
    <col min="9" max="9" width="3" style="27" customWidth="1"/>
    <col min="10" max="10" width="8.28515625" style="27" customWidth="1"/>
    <col min="11" max="11" width="8.28515625" style="27" bestFit="1" customWidth="1"/>
    <col min="12" max="15" width="8.28515625" style="28" bestFit="1" customWidth="1"/>
    <col min="16" max="16" width="3" style="27" customWidth="1"/>
    <col min="17" max="17" width="7.28515625" style="27" bestFit="1" customWidth="1"/>
    <col min="18" max="19" width="9.140625" style="28" customWidth="1"/>
    <col min="20" max="20" width="2.85546875" style="28" customWidth="1"/>
    <col min="21" max="22" width="8.28515625" style="28" bestFit="1" customWidth="1"/>
    <col min="23" max="23" width="8.85546875" style="28" bestFit="1" customWidth="1"/>
    <col min="24" max="24" width="8.85546875" style="28" customWidth="1"/>
    <col min="25" max="25" width="9.7109375" style="28" bestFit="1" customWidth="1"/>
    <col min="26" max="26" width="2.85546875" style="28" customWidth="1"/>
    <col min="27" max="28" width="9.7109375" style="28" customWidth="1"/>
    <col min="29" max="29" width="3.140625" style="27" bestFit="1" customWidth="1"/>
    <col min="30" max="31" width="9.140625" style="28" customWidth="1"/>
    <col min="32" max="32" width="2.85546875" style="28" customWidth="1"/>
    <col min="33" max="34" width="8.28515625" style="28" bestFit="1" customWidth="1"/>
    <col min="35" max="35" width="8.28515625" style="28" customWidth="1"/>
    <col min="36" max="36" width="8.28515625" style="28" bestFit="1" customWidth="1"/>
    <col min="37" max="37" width="2.85546875" style="28" customWidth="1"/>
    <col min="38" max="39" width="9.7109375" style="28" customWidth="1"/>
    <col min="40" max="40" width="3" style="27" customWidth="1"/>
    <col min="41" max="41" width="8.85546875" style="27"/>
    <col min="42" max="44" width="9" style="28"/>
    <col min="45" max="45" width="8.7109375" style="28" bestFit="1" customWidth="1"/>
    <col min="46" max="48" width="10.140625" style="28" customWidth="1"/>
    <col min="49" max="49" width="3" style="27" customWidth="1"/>
    <col min="50" max="50" width="9.42578125" style="27" customWidth="1"/>
    <col min="51" max="52" width="9.42578125" style="28" customWidth="1"/>
    <col min="53" max="53" width="3.28515625" style="28" customWidth="1"/>
    <col min="54" max="54" width="9" style="28" customWidth="1"/>
    <col min="55" max="57" width="9" style="28"/>
    <col min="58" max="58" width="3" style="28" customWidth="1"/>
    <col min="59" max="59" width="9" style="28" customWidth="1"/>
    <col min="60" max="60" width="9" style="28"/>
    <col min="61" max="61" width="9.7109375" style="28" customWidth="1"/>
    <col min="62" max="62" width="3" style="27" customWidth="1"/>
    <col min="63" max="63" width="9.28515625" style="27" customWidth="1"/>
    <col min="64" max="64" width="9.28515625" style="28" customWidth="1"/>
    <col min="65" max="65" width="9.7109375" style="28" customWidth="1"/>
    <col min="66" max="66" width="3" style="28" customWidth="1"/>
    <col min="67" max="70" width="9" style="28"/>
    <col min="71" max="71" width="3" style="28" customWidth="1"/>
    <col min="72" max="72" width="9" style="28"/>
    <col min="73" max="73" width="10.85546875" style="28" customWidth="1"/>
    <col min="74" max="74" width="8.85546875" style="27" customWidth="1"/>
    <col min="75" max="16384" width="9" style="28"/>
  </cols>
  <sheetData>
    <row r="1" spans="1:74">
      <c r="A1" s="119" t="s">
        <v>440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26"/>
      <c r="AG1" s="26"/>
      <c r="AH1" s="26"/>
      <c r="AI1" s="26"/>
      <c r="AJ1" s="26"/>
      <c r="AK1" s="26"/>
      <c r="AL1" s="26"/>
      <c r="AM1" s="26"/>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10"/>
    </row>
    <row r="2" spans="1:74">
      <c r="A2" s="29" t="s">
        <v>4</v>
      </c>
      <c r="B2" s="116" t="s">
        <v>292</v>
      </c>
      <c r="C2" s="117"/>
      <c r="D2" s="117"/>
      <c r="E2" s="117"/>
      <c r="F2" s="117"/>
      <c r="G2" s="117"/>
      <c r="H2" s="118"/>
      <c r="I2" s="30"/>
      <c r="J2" s="114" t="s">
        <v>21</v>
      </c>
      <c r="K2" s="113"/>
      <c r="L2" s="113"/>
      <c r="M2" s="113"/>
      <c r="N2" s="113"/>
      <c r="O2" s="115"/>
      <c r="P2" s="30"/>
      <c r="Q2" s="114" t="s">
        <v>24</v>
      </c>
      <c r="R2" s="113"/>
      <c r="S2" s="113"/>
      <c r="T2" s="113"/>
      <c r="U2" s="113"/>
      <c r="V2" s="113"/>
      <c r="W2" s="113"/>
      <c r="X2" s="113"/>
      <c r="Y2" s="113"/>
      <c r="Z2" s="113"/>
      <c r="AA2" s="113"/>
      <c r="AB2" s="115"/>
      <c r="AC2" s="30"/>
      <c r="AD2" s="113" t="s">
        <v>296</v>
      </c>
      <c r="AE2" s="113"/>
      <c r="AF2" s="113"/>
      <c r="AG2" s="113"/>
      <c r="AH2" s="113"/>
      <c r="AI2" s="113"/>
      <c r="AJ2" s="113"/>
      <c r="AK2" s="113"/>
      <c r="AL2" s="113"/>
      <c r="AM2" s="113"/>
      <c r="AN2" s="31"/>
      <c r="AO2" s="113" t="s">
        <v>27</v>
      </c>
      <c r="AP2" s="113"/>
      <c r="AQ2" s="113"/>
      <c r="AR2" s="113"/>
      <c r="AS2" s="113"/>
      <c r="AT2" s="113"/>
      <c r="AU2" s="113"/>
      <c r="AV2" s="113"/>
      <c r="AW2" s="31"/>
      <c r="AX2" s="113" t="s">
        <v>28</v>
      </c>
      <c r="AY2" s="113"/>
      <c r="AZ2" s="113"/>
      <c r="BA2" s="113"/>
      <c r="BB2" s="113"/>
      <c r="BC2" s="113"/>
      <c r="BD2" s="113"/>
      <c r="BE2" s="113"/>
      <c r="BF2" s="113"/>
      <c r="BG2" s="113"/>
      <c r="BH2" s="113"/>
      <c r="BI2" s="113"/>
      <c r="BJ2" s="31"/>
      <c r="BK2" s="114" t="s">
        <v>29</v>
      </c>
      <c r="BL2" s="113"/>
      <c r="BM2" s="113"/>
      <c r="BN2" s="113"/>
      <c r="BO2" s="113"/>
      <c r="BP2" s="113"/>
      <c r="BQ2" s="113"/>
      <c r="BR2" s="113"/>
      <c r="BS2" s="113"/>
      <c r="BT2" s="113"/>
      <c r="BU2" s="115"/>
    </row>
    <row r="3" spans="1:74" s="41" customFormat="1" ht="33.6" customHeight="1">
      <c r="A3" s="32" t="s">
        <v>17</v>
      </c>
      <c r="B3" s="108" t="s">
        <v>293</v>
      </c>
      <c r="C3" s="108"/>
      <c r="D3" s="108"/>
      <c r="E3" s="108"/>
      <c r="F3" s="33"/>
      <c r="G3" s="106" t="s">
        <v>26</v>
      </c>
      <c r="H3" s="107"/>
      <c r="I3" s="34"/>
      <c r="J3" s="121" t="s">
        <v>23</v>
      </c>
      <c r="K3" s="108"/>
      <c r="L3" s="108"/>
      <c r="M3" s="108"/>
      <c r="N3" s="108"/>
      <c r="O3" s="122"/>
      <c r="P3" s="35"/>
      <c r="Q3" s="121" t="s">
        <v>25</v>
      </c>
      <c r="R3" s="108"/>
      <c r="S3" s="108"/>
      <c r="T3" s="36"/>
      <c r="U3" s="119" t="s">
        <v>22</v>
      </c>
      <c r="V3" s="119"/>
      <c r="W3" s="119"/>
      <c r="X3" s="119"/>
      <c r="Y3" s="119"/>
      <c r="Z3" s="36"/>
      <c r="AA3" s="120" t="s">
        <v>26</v>
      </c>
      <c r="AB3" s="120"/>
      <c r="AC3" s="35"/>
      <c r="AD3" s="106" t="s">
        <v>295</v>
      </c>
      <c r="AE3" s="106"/>
      <c r="AF3" s="36"/>
      <c r="AG3" s="108" t="s">
        <v>23</v>
      </c>
      <c r="AH3" s="108"/>
      <c r="AI3" s="108"/>
      <c r="AJ3" s="108"/>
      <c r="AK3" s="36"/>
      <c r="AL3" s="106" t="s">
        <v>294</v>
      </c>
      <c r="AM3" s="106"/>
      <c r="AN3" s="37"/>
      <c r="AO3" s="108" t="s">
        <v>22</v>
      </c>
      <c r="AP3" s="108"/>
      <c r="AQ3" s="108"/>
      <c r="AR3" s="108"/>
      <c r="AS3" s="38"/>
      <c r="AT3" s="108" t="s">
        <v>26</v>
      </c>
      <c r="AU3" s="108"/>
      <c r="AV3" s="108"/>
      <c r="AW3" s="37"/>
      <c r="AX3" s="108" t="s">
        <v>25</v>
      </c>
      <c r="AY3" s="108"/>
      <c r="AZ3" s="108"/>
      <c r="BA3" s="38"/>
      <c r="BB3" s="108" t="s">
        <v>23</v>
      </c>
      <c r="BC3" s="108"/>
      <c r="BD3" s="108"/>
      <c r="BE3" s="108"/>
      <c r="BF3" s="38"/>
      <c r="BG3" s="106" t="s">
        <v>26</v>
      </c>
      <c r="BH3" s="106"/>
      <c r="BI3" s="107"/>
      <c r="BJ3" s="37"/>
      <c r="BK3" s="108" t="s">
        <v>25</v>
      </c>
      <c r="BL3" s="108"/>
      <c r="BM3" s="108"/>
      <c r="BN3" s="39"/>
      <c r="BO3" s="108" t="s">
        <v>23</v>
      </c>
      <c r="BP3" s="108"/>
      <c r="BQ3" s="108"/>
      <c r="BR3" s="108"/>
      <c r="BS3" s="39"/>
      <c r="BT3" s="106" t="s">
        <v>216</v>
      </c>
      <c r="BU3" s="107"/>
      <c r="BV3" s="40"/>
    </row>
    <row r="4" spans="1:74" ht="16.5">
      <c r="A4" s="42" t="s">
        <v>5</v>
      </c>
      <c r="B4" s="43" t="s">
        <v>384</v>
      </c>
      <c r="C4" s="42" t="s">
        <v>385</v>
      </c>
      <c r="D4" s="42" t="s">
        <v>386</v>
      </c>
      <c r="E4" s="42" t="s">
        <v>387</v>
      </c>
      <c r="F4" s="42" t="s">
        <v>298</v>
      </c>
      <c r="G4" s="42" t="s">
        <v>388</v>
      </c>
      <c r="H4" s="42" t="s">
        <v>389</v>
      </c>
      <c r="I4" s="44"/>
      <c r="J4" s="42" t="s">
        <v>390</v>
      </c>
      <c r="K4" s="42" t="s">
        <v>391</v>
      </c>
      <c r="L4" s="42" t="s">
        <v>385</v>
      </c>
      <c r="M4" s="42" t="s">
        <v>392</v>
      </c>
      <c r="N4" s="42" t="s">
        <v>393</v>
      </c>
      <c r="O4" s="42" t="s">
        <v>394</v>
      </c>
      <c r="P4" s="44"/>
      <c r="Q4" s="42" t="s">
        <v>395</v>
      </c>
      <c r="R4" s="42" t="s">
        <v>396</v>
      </c>
      <c r="S4" s="42" t="s">
        <v>397</v>
      </c>
      <c r="T4" s="42"/>
      <c r="U4" s="42" t="s">
        <v>398</v>
      </c>
      <c r="V4" s="42" t="s">
        <v>399</v>
      </c>
      <c r="W4" s="42" t="s">
        <v>400</v>
      </c>
      <c r="X4" s="42" t="s">
        <v>401</v>
      </c>
      <c r="Y4" s="42" t="s">
        <v>393</v>
      </c>
      <c r="Z4" s="42"/>
      <c r="AA4" s="42" t="s">
        <v>402</v>
      </c>
      <c r="AB4" s="42" t="s">
        <v>403</v>
      </c>
      <c r="AC4" s="44"/>
      <c r="AD4" s="42" t="s">
        <v>404</v>
      </c>
      <c r="AE4" s="42" t="s">
        <v>397</v>
      </c>
      <c r="AF4" s="42"/>
      <c r="AG4" s="42" t="s">
        <v>398</v>
      </c>
      <c r="AH4" s="42" t="s">
        <v>400</v>
      </c>
      <c r="AI4" s="42" t="s">
        <v>401</v>
      </c>
      <c r="AJ4" s="42" t="s">
        <v>386</v>
      </c>
      <c r="AK4" s="42"/>
      <c r="AL4" s="42" t="s">
        <v>405</v>
      </c>
      <c r="AM4" s="42" t="s">
        <v>403</v>
      </c>
      <c r="AN4" s="45"/>
      <c r="AO4" s="42" t="s">
        <v>398</v>
      </c>
      <c r="AP4" s="42" t="s">
        <v>400</v>
      </c>
      <c r="AQ4" s="42" t="s">
        <v>392</v>
      </c>
      <c r="AR4" s="42" t="s">
        <v>386</v>
      </c>
      <c r="AS4" s="42" t="s">
        <v>299</v>
      </c>
      <c r="AT4" s="42" t="s">
        <v>406</v>
      </c>
      <c r="AU4" s="42" t="s">
        <v>402</v>
      </c>
      <c r="AV4" s="42" t="s">
        <v>403</v>
      </c>
      <c r="AW4" s="45"/>
      <c r="AX4" s="42" t="s">
        <v>407</v>
      </c>
      <c r="AY4" s="42" t="s">
        <v>408</v>
      </c>
      <c r="AZ4" s="42" t="s">
        <v>409</v>
      </c>
      <c r="BA4" s="46"/>
      <c r="BB4" s="42" t="s">
        <v>390</v>
      </c>
      <c r="BC4" s="42" t="s">
        <v>410</v>
      </c>
      <c r="BD4" s="42" t="s">
        <v>411</v>
      </c>
      <c r="BE4" s="42" t="s">
        <v>393</v>
      </c>
      <c r="BF4" s="46"/>
      <c r="BG4" s="42" t="s">
        <v>412</v>
      </c>
      <c r="BH4" s="42" t="s">
        <v>402</v>
      </c>
      <c r="BI4" s="42" t="s">
        <v>403</v>
      </c>
      <c r="BJ4" s="45"/>
      <c r="BK4" s="42" t="s">
        <v>407</v>
      </c>
      <c r="BL4" s="42" t="s">
        <v>396</v>
      </c>
      <c r="BM4" s="42" t="s">
        <v>413</v>
      </c>
      <c r="BN4" s="47"/>
      <c r="BO4" s="42" t="s">
        <v>398</v>
      </c>
      <c r="BP4" s="42" t="s">
        <v>414</v>
      </c>
      <c r="BQ4" s="42" t="s">
        <v>415</v>
      </c>
      <c r="BR4" s="42" t="s">
        <v>386</v>
      </c>
      <c r="BS4" s="47"/>
      <c r="BT4" s="42" t="s">
        <v>405</v>
      </c>
      <c r="BU4" s="48" t="s">
        <v>416</v>
      </c>
    </row>
    <row r="5" spans="1:74" ht="16.5">
      <c r="A5" s="49" t="s">
        <v>417</v>
      </c>
      <c r="B5" s="50">
        <v>37.366</v>
      </c>
      <c r="C5" s="49">
        <v>50.3688</v>
      </c>
      <c r="D5" s="49">
        <v>55.490433333333328</v>
      </c>
      <c r="E5" s="49">
        <v>64.489000000000004</v>
      </c>
      <c r="F5" s="49">
        <v>34.754133333333336</v>
      </c>
      <c r="G5" s="49">
        <v>50.633399999999995</v>
      </c>
      <c r="H5" s="49">
        <v>35.261111111111113</v>
      </c>
      <c r="I5" s="51"/>
      <c r="J5" s="52">
        <v>37.225999999999999</v>
      </c>
      <c r="K5" s="53">
        <v>36.981999999999999</v>
      </c>
      <c r="L5" s="49">
        <v>49.367357142857138</v>
      </c>
      <c r="M5" s="49">
        <v>34.782333333333334</v>
      </c>
      <c r="N5" s="49">
        <v>61.441999999999993</v>
      </c>
      <c r="O5" s="49">
        <v>64.38503333333334</v>
      </c>
      <c r="P5" s="51"/>
      <c r="Q5" s="52">
        <v>38.088499999999996</v>
      </c>
      <c r="R5" s="49">
        <v>51.858499999999999</v>
      </c>
      <c r="S5" s="49">
        <v>56.518999999999998</v>
      </c>
      <c r="T5" s="54"/>
      <c r="U5" s="49">
        <v>38.027749999999997</v>
      </c>
      <c r="V5" s="49">
        <v>51.21220000000001</v>
      </c>
      <c r="W5" s="49">
        <v>50.517409375</v>
      </c>
      <c r="X5" s="49">
        <v>41.82145238095238</v>
      </c>
      <c r="Y5" s="49">
        <v>57.031375000000004</v>
      </c>
      <c r="Z5" s="49"/>
      <c r="AA5" s="49">
        <v>43.909299999999995</v>
      </c>
      <c r="AB5" s="49">
        <v>47.826666666666661</v>
      </c>
      <c r="AC5" s="35"/>
      <c r="AD5" s="49">
        <v>43.452439999999996</v>
      </c>
      <c r="AE5" s="49">
        <v>56.804757142857156</v>
      </c>
      <c r="AF5" s="49"/>
      <c r="AG5" s="49">
        <v>37.642714285714291</v>
      </c>
      <c r="AH5" s="49">
        <v>50.201095513513515</v>
      </c>
      <c r="AI5" s="49">
        <v>43.634029411764708</v>
      </c>
      <c r="AJ5" s="49">
        <v>57.363923809523811</v>
      </c>
      <c r="AK5" s="49"/>
      <c r="AL5" s="49">
        <v>43.150661904761904</v>
      </c>
      <c r="AM5" s="49">
        <v>56.296513333333344</v>
      </c>
      <c r="AN5" s="45"/>
      <c r="AO5" s="53">
        <v>37.525500000000001</v>
      </c>
      <c r="AP5" s="49">
        <v>50.952600000000004</v>
      </c>
      <c r="AQ5" s="49">
        <v>36.277266666666669</v>
      </c>
      <c r="AR5" s="49">
        <v>55.217230769230767</v>
      </c>
      <c r="AS5" s="49">
        <v>37.183</v>
      </c>
      <c r="AT5" s="49">
        <v>35.616500000000002</v>
      </c>
      <c r="AU5" s="49">
        <v>44.599453333333329</v>
      </c>
      <c r="AV5" s="49">
        <v>49.383400000000002</v>
      </c>
      <c r="AW5" s="45"/>
      <c r="AX5" s="53">
        <v>37.479500000000002</v>
      </c>
      <c r="AY5" s="49">
        <v>52.391500000000001</v>
      </c>
      <c r="AZ5" s="49">
        <v>56.739333333333327</v>
      </c>
      <c r="BA5" s="49"/>
      <c r="BB5" s="49">
        <v>38.066624999999995</v>
      </c>
      <c r="BC5" s="49">
        <v>37.713000000000001</v>
      </c>
      <c r="BD5" s="49">
        <v>51.22677777777777</v>
      </c>
      <c r="BE5" s="49">
        <v>57.736555555555555</v>
      </c>
      <c r="BF5" s="49"/>
      <c r="BG5" s="49">
        <v>51.194599999999994</v>
      </c>
      <c r="BH5" s="49">
        <v>44.1492</v>
      </c>
      <c r="BI5" s="49">
        <v>51.078191666666662</v>
      </c>
      <c r="BJ5" s="45"/>
      <c r="BK5" s="53">
        <v>36.837000000000003</v>
      </c>
      <c r="BL5" s="49">
        <v>52.257333333333328</v>
      </c>
      <c r="BM5" s="49">
        <v>56.383738095238108</v>
      </c>
      <c r="BN5" s="49"/>
      <c r="BO5" s="49">
        <v>37.83775</v>
      </c>
      <c r="BP5" s="49">
        <v>51.1935</v>
      </c>
      <c r="BQ5" s="49">
        <v>42.778195312499996</v>
      </c>
      <c r="BR5" s="49">
        <v>58.963800000000006</v>
      </c>
      <c r="BS5" s="49"/>
      <c r="BT5" s="53">
        <v>43.554242424242425</v>
      </c>
      <c r="BU5" s="55">
        <v>58.787124999999989</v>
      </c>
    </row>
    <row r="6" spans="1:74" ht="16.5">
      <c r="A6" s="49" t="s">
        <v>418</v>
      </c>
      <c r="B6" s="50">
        <v>6.8749999999999992E-2</v>
      </c>
      <c r="C6" s="49">
        <v>8.0200000000000007E-2</v>
      </c>
      <c r="D6" s="49">
        <v>1.6E-2</v>
      </c>
      <c r="E6" s="49">
        <v>9.9888888888888888E-2</v>
      </c>
      <c r="F6" s="49">
        <v>5.6778000000000004</v>
      </c>
      <c r="G6" s="49">
        <v>4.8799999999999996E-2</v>
      </c>
      <c r="H6" s="49">
        <v>5.2115555555555559</v>
      </c>
      <c r="I6" s="51"/>
      <c r="J6" s="52">
        <v>0.11799999999999999</v>
      </c>
      <c r="K6" s="53">
        <v>0</v>
      </c>
      <c r="L6" s="49">
        <v>0.17907142857142858</v>
      </c>
      <c r="M6" s="49">
        <v>2.4066666666666667</v>
      </c>
      <c r="N6" s="49">
        <v>5.6600000000000004E-2</v>
      </c>
      <c r="O6" s="49">
        <v>0.11178571428571431</v>
      </c>
      <c r="P6" s="51"/>
      <c r="Q6" s="52">
        <v>0.3</v>
      </c>
      <c r="R6" s="49">
        <v>0.31699999999999995</v>
      </c>
      <c r="S6" s="49">
        <v>0.11599999999999999</v>
      </c>
      <c r="T6" s="54"/>
      <c r="U6" s="49">
        <v>2.8999999999999998E-2</v>
      </c>
      <c r="V6" s="49">
        <v>0.24679999999999999</v>
      </c>
      <c r="W6" s="49">
        <v>9.4446874999999986E-2</v>
      </c>
      <c r="X6" s="49">
        <v>1.9494047619047619</v>
      </c>
      <c r="Y6" s="49">
        <v>3.2125000000000001E-2</v>
      </c>
      <c r="Z6" s="49"/>
      <c r="AA6" s="49">
        <v>1.273853846153846</v>
      </c>
      <c r="AB6" s="49">
        <v>2.1000000000000001E-2</v>
      </c>
      <c r="AC6" s="35"/>
      <c r="AD6" s="49">
        <v>1.6229</v>
      </c>
      <c r="AE6" s="49">
        <v>6.528571428571428E-2</v>
      </c>
      <c r="AF6" s="49"/>
      <c r="AG6" s="49">
        <v>2.6857142857142857E-2</v>
      </c>
      <c r="AH6" s="49">
        <v>4.0779437837837849E-2</v>
      </c>
      <c r="AI6" s="49">
        <v>0.97102352941176495</v>
      </c>
      <c r="AJ6" s="49">
        <v>0</v>
      </c>
      <c r="AK6" s="49"/>
      <c r="AL6" s="49">
        <v>0.76299047619047622</v>
      </c>
      <c r="AM6" s="49">
        <v>0</v>
      </c>
      <c r="AN6" s="45"/>
      <c r="AO6" s="53">
        <v>5.2900000000000003E-2</v>
      </c>
      <c r="AP6" s="49">
        <v>0.11206666666666669</v>
      </c>
      <c r="AQ6" s="49">
        <v>5.1774000000000004</v>
      </c>
      <c r="AR6" s="49">
        <v>0.12561538461538463</v>
      </c>
      <c r="AS6" s="49">
        <v>6.8000000000000005E-2</v>
      </c>
      <c r="AT6" s="49">
        <v>4.8494999999999999</v>
      </c>
      <c r="AU6" s="49">
        <v>1.1919333333333335</v>
      </c>
      <c r="AV6" s="49">
        <v>2.0800000000000003E-2</v>
      </c>
      <c r="AW6" s="45"/>
      <c r="AX6" s="53">
        <v>0.17449999999999999</v>
      </c>
      <c r="AY6" s="49">
        <v>0.30050000000000004</v>
      </c>
      <c r="AZ6" s="49">
        <v>0.124</v>
      </c>
      <c r="BA6" s="49"/>
      <c r="BB6" s="49">
        <v>0.13400000000000001</v>
      </c>
      <c r="BC6" s="49">
        <v>5.6000000000000001E-2</v>
      </c>
      <c r="BD6" s="49">
        <v>0.28922222222222227</v>
      </c>
      <c r="BE6" s="49">
        <v>9.866666666666668E-2</v>
      </c>
      <c r="BF6" s="49"/>
      <c r="BG6" s="49">
        <v>8.1199999999999994E-2</v>
      </c>
      <c r="BH6" s="49">
        <v>1.0638666666666665</v>
      </c>
      <c r="BI6" s="49">
        <v>8.7202777777777796E-2</v>
      </c>
      <c r="BJ6" s="45"/>
      <c r="BK6" s="53">
        <v>0.24399999999999999</v>
      </c>
      <c r="BL6" s="49">
        <v>0.30466666666666664</v>
      </c>
      <c r="BM6" s="49">
        <v>0</v>
      </c>
      <c r="BN6" s="49"/>
      <c r="BO6" s="49">
        <v>9.5000000000000015E-2</v>
      </c>
      <c r="BP6" s="49">
        <v>0.20250000000000001</v>
      </c>
      <c r="BQ6" s="49">
        <v>2.2477656250000004</v>
      </c>
      <c r="BR6" s="49">
        <v>6.3799999999999996E-2</v>
      </c>
      <c r="BS6" s="49"/>
      <c r="BT6" s="53">
        <v>1.843333333333333</v>
      </c>
      <c r="BU6" s="55">
        <v>8.571875000000001E-2</v>
      </c>
    </row>
    <row r="7" spans="1:74" ht="16.5">
      <c r="A7" s="49" t="s">
        <v>419</v>
      </c>
      <c r="B7" s="50">
        <v>21.697749999999999</v>
      </c>
      <c r="C7" s="49">
        <v>2.2382</v>
      </c>
      <c r="D7" s="49">
        <v>27.750800000000002</v>
      </c>
      <c r="E7" s="49">
        <v>17.624222222222222</v>
      </c>
      <c r="F7" s="49">
        <v>14.831799999999999</v>
      </c>
      <c r="G7" s="49">
        <v>2.3994</v>
      </c>
      <c r="H7" s="49">
        <v>14.905666666666669</v>
      </c>
      <c r="I7" s="51"/>
      <c r="J7" s="52">
        <v>20.744</v>
      </c>
      <c r="K7" s="53">
        <v>20.991</v>
      </c>
      <c r="L7" s="49">
        <v>1.5592857142857142</v>
      </c>
      <c r="M7" s="49">
        <v>14.913666666666666</v>
      </c>
      <c r="N7" s="49">
        <v>24.1492</v>
      </c>
      <c r="O7" s="49">
        <v>18.27642619047619</v>
      </c>
      <c r="P7" s="51"/>
      <c r="Q7" s="52">
        <v>20.706000000000003</v>
      </c>
      <c r="R7" s="49">
        <v>1.4755</v>
      </c>
      <c r="S7" s="49">
        <v>27.204499999999999</v>
      </c>
      <c r="T7" s="54"/>
      <c r="U7" s="49">
        <v>21.370749999999997</v>
      </c>
      <c r="V7" s="49">
        <v>2.0959999999999996</v>
      </c>
      <c r="W7" s="49">
        <v>0.86599999999999988</v>
      </c>
      <c r="X7" s="49">
        <v>10.990773809523811</v>
      </c>
      <c r="Y7" s="49">
        <v>26.778375</v>
      </c>
      <c r="Z7" s="49"/>
      <c r="AA7" s="49">
        <v>10.934046153846156</v>
      </c>
      <c r="AB7" s="49">
        <v>32.437333333333335</v>
      </c>
      <c r="AC7" s="35"/>
      <c r="AD7" s="49">
        <v>11.94772</v>
      </c>
      <c r="AE7" s="49">
        <v>26.981014285714284</v>
      </c>
      <c r="AF7" s="49"/>
      <c r="AG7" s="49">
        <v>20.554571428571428</v>
      </c>
      <c r="AH7" s="49">
        <v>0.95103310270270291</v>
      </c>
      <c r="AI7" s="49">
        <v>10.524205882352939</v>
      </c>
      <c r="AJ7" s="49">
        <v>27.157504761904761</v>
      </c>
      <c r="AK7" s="49"/>
      <c r="AL7" s="49">
        <v>11.550042857142859</v>
      </c>
      <c r="AM7" s="49">
        <v>27.793813333333333</v>
      </c>
      <c r="AN7" s="45"/>
      <c r="AO7" s="53">
        <v>21.2242</v>
      </c>
      <c r="AP7" s="49">
        <v>0.96499999999999986</v>
      </c>
      <c r="AQ7" s="49">
        <v>13.382599999999998</v>
      </c>
      <c r="AR7" s="49">
        <v>27.777076923076926</v>
      </c>
      <c r="AS7" s="49">
        <v>21.216999999999999</v>
      </c>
      <c r="AT7" s="49">
        <v>13.347000000000001</v>
      </c>
      <c r="AU7" s="49">
        <v>9.5167866666666665</v>
      </c>
      <c r="AV7" s="49">
        <v>31.495399999999997</v>
      </c>
      <c r="AW7" s="45"/>
      <c r="AX7" s="53">
        <v>20.876999999999999</v>
      </c>
      <c r="AY7" s="49">
        <v>1.7725</v>
      </c>
      <c r="AZ7" s="49">
        <v>27.385999999999999</v>
      </c>
      <c r="BA7" s="49"/>
      <c r="BB7" s="49">
        <v>20.853124999999999</v>
      </c>
      <c r="BC7" s="49">
        <v>21.016999999999999</v>
      </c>
      <c r="BD7" s="49">
        <v>2.119444444444444</v>
      </c>
      <c r="BE7" s="49">
        <v>26.580111111111112</v>
      </c>
      <c r="BF7" s="49"/>
      <c r="BG7" s="49">
        <v>0.58460000000000001</v>
      </c>
      <c r="BH7" s="49">
        <v>10.325399999999998</v>
      </c>
      <c r="BI7" s="49">
        <v>31.179116666666673</v>
      </c>
      <c r="BJ7" s="45"/>
      <c r="BK7" s="53">
        <v>20.479500000000002</v>
      </c>
      <c r="BL7" s="49">
        <v>1.8049999999999999</v>
      </c>
      <c r="BM7" s="49">
        <v>27.778928571428573</v>
      </c>
      <c r="BN7" s="49"/>
      <c r="BO7" s="49">
        <v>21.033250000000002</v>
      </c>
      <c r="BP7" s="49">
        <v>2.0861666666666667</v>
      </c>
      <c r="BQ7" s="49">
        <v>10.577671875000002</v>
      </c>
      <c r="BR7" s="49">
        <v>25.992799999999999</v>
      </c>
      <c r="BS7" s="49"/>
      <c r="BT7" s="53">
        <v>9.972060606060607</v>
      </c>
      <c r="BU7" s="55">
        <v>26.005156249999999</v>
      </c>
    </row>
    <row r="8" spans="1:74" ht="20.25" customHeight="1">
      <c r="A8" s="49" t="s">
        <v>420</v>
      </c>
      <c r="B8" s="50">
        <v>28.83775</v>
      </c>
      <c r="C8" s="49">
        <v>31.294</v>
      </c>
      <c r="D8" s="49">
        <v>8.7399999999999978E-2</v>
      </c>
      <c r="E8" s="49">
        <v>2.5000000000000001E-2</v>
      </c>
      <c r="F8" s="49">
        <v>19.323866666666667</v>
      </c>
      <c r="G8" s="49">
        <v>29.126200000000001</v>
      </c>
      <c r="H8" s="49">
        <v>18.424555555555557</v>
      </c>
      <c r="I8" s="51"/>
      <c r="J8" s="52">
        <v>33.08</v>
      </c>
      <c r="K8" s="53">
        <v>33.573</v>
      </c>
      <c r="L8" s="49">
        <v>34.181357142857145</v>
      </c>
      <c r="M8" s="49">
        <v>23.66716666666667</v>
      </c>
      <c r="N8" s="49">
        <v>7.1999999999999995E-2</v>
      </c>
      <c r="O8" s="49">
        <v>0.12325476190476188</v>
      </c>
      <c r="P8" s="51"/>
      <c r="Q8" s="52">
        <v>27.719000000000001</v>
      </c>
      <c r="R8" s="49">
        <v>10.763</v>
      </c>
      <c r="S8" s="49">
        <v>0.27849999999999997</v>
      </c>
      <c r="T8" s="54"/>
      <c r="U8" s="49">
        <v>27.286499999999997</v>
      </c>
      <c r="V8" s="49">
        <v>12.3842</v>
      </c>
      <c r="W8" s="49">
        <v>31.791981249999999</v>
      </c>
      <c r="X8" s="49">
        <v>17.771142857142856</v>
      </c>
      <c r="Y8" s="49">
        <v>0.10037499999999999</v>
      </c>
      <c r="Z8" s="49"/>
      <c r="AA8" s="49">
        <v>17.078515384615383</v>
      </c>
      <c r="AB8" s="49">
        <v>0.3116666666666667</v>
      </c>
      <c r="AC8" s="35"/>
      <c r="AD8" s="49">
        <v>13.6905</v>
      </c>
      <c r="AE8" s="49">
        <v>0.52772857142857155</v>
      </c>
      <c r="AF8" s="49"/>
      <c r="AG8" s="49">
        <v>28.604999999999997</v>
      </c>
      <c r="AH8" s="49">
        <v>33.132059708108116</v>
      </c>
      <c r="AI8" s="49">
        <v>19.412964705882352</v>
      </c>
      <c r="AJ8" s="49">
        <v>4.9614285714285715E-2</v>
      </c>
      <c r="AK8" s="49"/>
      <c r="AL8" s="49">
        <v>19.419238095238093</v>
      </c>
      <c r="AM8" s="49">
        <v>0.19145333333333336</v>
      </c>
      <c r="AN8" s="45"/>
      <c r="AO8" s="53">
        <v>27.3245</v>
      </c>
      <c r="AP8" s="49">
        <v>29.750066666666665</v>
      </c>
      <c r="AQ8" s="49">
        <v>16.464600000000001</v>
      </c>
      <c r="AR8" s="49">
        <v>8.1923076923076918E-2</v>
      </c>
      <c r="AS8" s="49">
        <v>28.08</v>
      </c>
      <c r="AT8" s="49">
        <v>17.965</v>
      </c>
      <c r="AU8" s="49">
        <v>15.124706666666668</v>
      </c>
      <c r="AV8" s="49">
        <v>0.27939999999999998</v>
      </c>
      <c r="AW8" s="45"/>
      <c r="AX8" s="53">
        <v>28.3675</v>
      </c>
      <c r="AY8" s="49">
        <v>9.974499999999999</v>
      </c>
      <c r="AZ8" s="49">
        <v>0.58733333333333337</v>
      </c>
      <c r="BA8" s="49"/>
      <c r="BB8" s="49">
        <v>26.895124999999997</v>
      </c>
      <c r="BC8" s="49">
        <v>27.669</v>
      </c>
      <c r="BD8" s="49">
        <v>12.824666666666666</v>
      </c>
      <c r="BE8" s="49">
        <v>8.2666666666666666E-2</v>
      </c>
      <c r="BF8" s="49"/>
      <c r="BG8" s="49">
        <v>32.575000000000003</v>
      </c>
      <c r="BH8" s="49">
        <v>16.09246666666667</v>
      </c>
      <c r="BI8" s="49">
        <v>0.38271296296296303</v>
      </c>
      <c r="BJ8" s="45"/>
      <c r="BK8" s="53">
        <v>30.146500000000003</v>
      </c>
      <c r="BL8" s="49">
        <v>11.257666666666665</v>
      </c>
      <c r="BM8" s="49">
        <v>0.41583333333333333</v>
      </c>
      <c r="BN8" s="49"/>
      <c r="BO8" s="49">
        <v>29.248249999999999</v>
      </c>
      <c r="BP8" s="49">
        <v>13.759333333333332</v>
      </c>
      <c r="BQ8" s="49">
        <v>18.11422135416667</v>
      </c>
      <c r="BR8" s="49">
        <v>0.17899999999999999</v>
      </c>
      <c r="BS8" s="49"/>
      <c r="BT8" s="53">
        <v>18.13818181818182</v>
      </c>
      <c r="BU8" s="55">
        <v>0.24803125000000001</v>
      </c>
    </row>
    <row r="9" spans="1:74">
      <c r="A9" s="49" t="s">
        <v>6</v>
      </c>
      <c r="B9" s="50">
        <v>1.13375</v>
      </c>
      <c r="C9" s="49">
        <v>0.43079999999999996</v>
      </c>
      <c r="D9" s="49">
        <v>8.0333333333333368E-3</v>
      </c>
      <c r="E9" s="49">
        <v>3.444444444444444E-3</v>
      </c>
      <c r="F9" s="49">
        <v>6.7133333333333337E-2</v>
      </c>
      <c r="G9" s="49">
        <v>0.3276</v>
      </c>
      <c r="H9" s="49">
        <v>5.0333333333333327E-2</v>
      </c>
      <c r="I9" s="51"/>
      <c r="J9" s="52">
        <v>1.081</v>
      </c>
      <c r="K9" s="53">
        <v>1.0249999999999999</v>
      </c>
      <c r="L9" s="49">
        <v>0.12757142857142859</v>
      </c>
      <c r="M9" s="49">
        <v>3.3000000000000002E-2</v>
      </c>
      <c r="N9" s="49">
        <v>4.8000000000000004E-3</v>
      </c>
      <c r="O9" s="49">
        <v>3.9023809523809523E-3</v>
      </c>
      <c r="P9" s="51"/>
      <c r="Q9" s="52">
        <v>0.89050000000000007</v>
      </c>
      <c r="R9" s="49">
        <v>3.6999999999999998E-2</v>
      </c>
      <c r="S9" s="49">
        <v>5.0000000000000001E-3</v>
      </c>
      <c r="T9" s="54"/>
      <c r="U9" s="49">
        <v>0.87224999999999997</v>
      </c>
      <c r="V9" s="49">
        <v>6.2600000000000003E-2</v>
      </c>
      <c r="W9" s="49">
        <v>0.15609374999999995</v>
      </c>
      <c r="X9" s="49">
        <v>3.2023809523809524E-2</v>
      </c>
      <c r="Y9" s="49">
        <v>7.1250000000000011E-3</v>
      </c>
      <c r="Z9" s="49"/>
      <c r="AA9" s="49">
        <v>0.10383076923076924</v>
      </c>
      <c r="AB9" s="49">
        <v>8.9999999999999993E-3</v>
      </c>
      <c r="AC9" s="35"/>
      <c r="AD9" s="49">
        <v>4.9619999999999997E-2</v>
      </c>
      <c r="AE9" s="49">
        <v>2.7157142857142855E-2</v>
      </c>
      <c r="AF9" s="49"/>
      <c r="AG9" s="49">
        <v>0.23114285714285715</v>
      </c>
      <c r="AH9" s="49">
        <v>0.52667074594594598</v>
      </c>
      <c r="AI9" s="49">
        <v>0.1837235294117647</v>
      </c>
      <c r="AJ9" s="49">
        <v>0</v>
      </c>
      <c r="AK9" s="49"/>
      <c r="AL9" s="49">
        <v>0.16505714285714287</v>
      </c>
      <c r="AM9" s="49">
        <v>0</v>
      </c>
      <c r="AN9" s="45"/>
      <c r="AO9" s="53">
        <v>0.43159999999999998</v>
      </c>
      <c r="AP9" s="49">
        <v>0.27973333333333339</v>
      </c>
      <c r="AQ9" s="49">
        <v>2.5733333333333341E-2</v>
      </c>
      <c r="AR9" s="49">
        <v>3.3076923076923075E-3</v>
      </c>
      <c r="AS9" s="49">
        <v>0.91700000000000004</v>
      </c>
      <c r="AT9" s="49">
        <v>3.3500000000000002E-2</v>
      </c>
      <c r="AU9" s="49">
        <v>6.9760000000000003E-2</v>
      </c>
      <c r="AV9" s="49">
        <v>1.1800000000000001E-2</v>
      </c>
      <c r="AW9" s="45"/>
      <c r="AX9" s="53">
        <v>0.84399999999999997</v>
      </c>
      <c r="AY9" s="49">
        <v>3.4750000000000003E-2</v>
      </c>
      <c r="AZ9" s="49">
        <v>4.3333333333333331E-3</v>
      </c>
      <c r="BA9" s="49"/>
      <c r="BB9" s="49">
        <v>0.27087500000000003</v>
      </c>
      <c r="BC9" s="49">
        <v>0.27399999999999997</v>
      </c>
      <c r="BD9" s="49">
        <v>6.0666666666666674E-2</v>
      </c>
      <c r="BE9" s="49">
        <v>2.9999999999999996E-3</v>
      </c>
      <c r="BF9" s="49"/>
      <c r="BG9" s="49">
        <v>0.14500000000000002</v>
      </c>
      <c r="BH9" s="49">
        <v>3.0333333333333337E-2</v>
      </c>
      <c r="BI9" s="49">
        <v>6.8851851851851852E-3</v>
      </c>
      <c r="BJ9" s="45"/>
      <c r="BK9" s="53">
        <v>0.87349999999999994</v>
      </c>
      <c r="BL9" s="49">
        <v>4.2333333333333334E-2</v>
      </c>
      <c r="BM9" s="49">
        <v>2.3571428571428571E-3</v>
      </c>
      <c r="BN9" s="49"/>
      <c r="BO9" s="49">
        <v>0.27524999999999999</v>
      </c>
      <c r="BP9" s="49">
        <v>5.6499999999999995E-2</v>
      </c>
      <c r="BQ9" s="49">
        <v>2.9927083333333333E-2</v>
      </c>
      <c r="BR9" s="49">
        <v>3.4000000000000002E-3</v>
      </c>
      <c r="BS9" s="49"/>
      <c r="BT9" s="53">
        <v>2.8606060606060611E-2</v>
      </c>
      <c r="BU9" s="55">
        <v>5.6249999999999998E-3</v>
      </c>
    </row>
    <row r="10" spans="1:74">
      <c r="A10" s="49" t="s">
        <v>7</v>
      </c>
      <c r="B10" s="50">
        <v>5.4707500000000007</v>
      </c>
      <c r="C10" s="49">
        <v>15.4916</v>
      </c>
      <c r="D10" s="49">
        <v>5.333333333333334E-3</v>
      </c>
      <c r="E10" s="49">
        <v>0</v>
      </c>
      <c r="F10" s="49">
        <v>9.675533333333334</v>
      </c>
      <c r="G10" s="49">
        <v>16.62</v>
      </c>
      <c r="H10" s="49">
        <v>10.941222222222223</v>
      </c>
      <c r="I10" s="51"/>
      <c r="J10" s="52">
        <v>4.5110000000000001</v>
      </c>
      <c r="K10" s="53">
        <v>4.5860000000000003</v>
      </c>
      <c r="L10" s="49">
        <v>13.456642857142857</v>
      </c>
      <c r="M10" s="49">
        <v>9.7066666666666652</v>
      </c>
      <c r="N10" s="49">
        <v>8.7999999999999988E-3</v>
      </c>
      <c r="O10" s="49">
        <v>5.0952380952380954E-3</v>
      </c>
      <c r="P10" s="51"/>
      <c r="Q10" s="52">
        <v>4.7595000000000001</v>
      </c>
      <c r="R10" s="49">
        <v>12.647500000000001</v>
      </c>
      <c r="S10" s="49">
        <v>9.4999999999999998E-3</v>
      </c>
      <c r="T10" s="54"/>
      <c r="U10" s="49">
        <v>4.8759999999999994</v>
      </c>
      <c r="V10" s="49">
        <v>11.2262</v>
      </c>
      <c r="W10" s="49">
        <v>15.770631250000001</v>
      </c>
      <c r="X10" s="49">
        <v>9.5741785714285719</v>
      </c>
      <c r="Y10" s="49">
        <v>8.6250000000000007E-3</v>
      </c>
      <c r="Z10" s="49"/>
      <c r="AA10" s="49">
        <v>10.213107692307691</v>
      </c>
      <c r="AB10" s="49">
        <v>0</v>
      </c>
      <c r="AC10" s="35"/>
      <c r="AD10" s="49">
        <v>11.7422</v>
      </c>
      <c r="AE10" s="49">
        <v>1.7499999999999998E-2</v>
      </c>
      <c r="AF10" s="49"/>
      <c r="AG10" s="49">
        <v>4.7868571428571434</v>
      </c>
      <c r="AH10" s="49">
        <v>14.61848961081081</v>
      </c>
      <c r="AI10" s="49">
        <v>9.580988235294118</v>
      </c>
      <c r="AJ10" s="49">
        <v>1.9285714285714286E-3</v>
      </c>
      <c r="AK10" s="49"/>
      <c r="AL10" s="49">
        <v>9.2075285714285702</v>
      </c>
      <c r="AM10" s="49">
        <v>4.816666666666667E-3</v>
      </c>
      <c r="AN10" s="45"/>
      <c r="AO10" s="53">
        <v>5.6918000000000006</v>
      </c>
      <c r="AP10" s="49">
        <v>16.727799999999998</v>
      </c>
      <c r="AQ10" s="49">
        <v>13.219466666666666</v>
      </c>
      <c r="AR10" s="49">
        <v>9.9230769230769234E-3</v>
      </c>
      <c r="AS10" s="49">
        <v>4.1340000000000003</v>
      </c>
      <c r="AT10" s="49">
        <v>12.724</v>
      </c>
      <c r="AU10" s="49">
        <v>11.889986666666667</v>
      </c>
      <c r="AV10" s="49">
        <v>8.4000000000000012E-3</v>
      </c>
      <c r="AW10" s="45"/>
      <c r="AX10" s="53">
        <v>5.0235000000000003</v>
      </c>
      <c r="AY10" s="49">
        <v>12.561</v>
      </c>
      <c r="AZ10" s="49">
        <v>3.0000000000000005E-3</v>
      </c>
      <c r="BA10" s="49"/>
      <c r="BB10" s="49">
        <v>4.85975</v>
      </c>
      <c r="BC10" s="49">
        <v>5.2823333333333338</v>
      </c>
      <c r="BD10" s="49">
        <v>11.267555555555555</v>
      </c>
      <c r="BE10" s="49">
        <v>5.0000000000000001E-3</v>
      </c>
      <c r="BF10" s="49"/>
      <c r="BG10" s="49">
        <v>15.0624</v>
      </c>
      <c r="BH10" s="49">
        <v>10.860000000000001</v>
      </c>
      <c r="BI10" s="49">
        <v>9.1824074074074082E-3</v>
      </c>
      <c r="BJ10" s="45"/>
      <c r="BK10" s="53">
        <v>4.0425000000000004</v>
      </c>
      <c r="BL10" s="49">
        <v>12.037333333333335</v>
      </c>
      <c r="BM10" s="49">
        <v>2.666666666666667E-3</v>
      </c>
      <c r="BN10" s="49"/>
      <c r="BO10" s="49">
        <v>4.6777499999999996</v>
      </c>
      <c r="BP10" s="49">
        <v>10.957166666666666</v>
      </c>
      <c r="BQ10" s="49">
        <v>9.2425182291666683</v>
      </c>
      <c r="BR10" s="49">
        <v>9.6000000000000009E-3</v>
      </c>
      <c r="BS10" s="49"/>
      <c r="BT10" s="53">
        <v>9.6060757575757556</v>
      </c>
      <c r="BU10" s="55">
        <v>1.3843749999999998E-2</v>
      </c>
    </row>
    <row r="11" spans="1:74">
      <c r="A11" s="49" t="s">
        <v>8</v>
      </c>
      <c r="B11" s="50">
        <v>4.8697499999999998</v>
      </c>
      <c r="C11" s="49">
        <v>0.28399999999999997</v>
      </c>
      <c r="D11" s="49">
        <v>10.225833333333334</v>
      </c>
      <c r="E11" s="49">
        <v>5.8000000000000003E-2</v>
      </c>
      <c r="F11" s="49">
        <v>1.4600000000000002E-2</v>
      </c>
      <c r="G11" s="49">
        <v>0.25240000000000001</v>
      </c>
      <c r="H11" s="49">
        <v>3.5000000000000003E-2</v>
      </c>
      <c r="I11" s="51"/>
      <c r="J11" s="52">
        <v>2.8919999999999999</v>
      </c>
      <c r="K11" s="53">
        <v>2.3690000000000002</v>
      </c>
      <c r="L11" s="49">
        <v>0.24699999999999997</v>
      </c>
      <c r="M11" s="49">
        <v>0</v>
      </c>
      <c r="N11" s="49">
        <v>5.3036000000000003</v>
      </c>
      <c r="O11" s="49">
        <v>2.3609523809523806E-2</v>
      </c>
      <c r="P11" s="51"/>
      <c r="Q11" s="52">
        <v>7.0414999999999992</v>
      </c>
      <c r="R11" s="49">
        <v>22.242999999999999</v>
      </c>
      <c r="S11" s="49">
        <v>10.2715</v>
      </c>
      <c r="T11" s="54"/>
      <c r="U11" s="49">
        <v>7.2374999999999998</v>
      </c>
      <c r="V11" s="49">
        <v>21.609400000000001</v>
      </c>
      <c r="W11" s="49">
        <v>0.59742499999999987</v>
      </c>
      <c r="X11" s="49">
        <v>11.547928571428571</v>
      </c>
      <c r="Y11" s="49">
        <v>9.6806250000000009</v>
      </c>
      <c r="Z11" s="49"/>
      <c r="AA11" s="49">
        <v>11.594738461538459</v>
      </c>
      <c r="AB11" s="49">
        <v>16.784333333333336</v>
      </c>
      <c r="AC11" s="35"/>
      <c r="AD11" s="49">
        <v>11.50038</v>
      </c>
      <c r="AE11" s="49">
        <v>9.0810285714285719</v>
      </c>
      <c r="AF11" s="49"/>
      <c r="AG11" s="49">
        <v>7.1340000000000003</v>
      </c>
      <c r="AH11" s="49">
        <v>0.42451476756756767</v>
      </c>
      <c r="AI11" s="49">
        <v>10.837305882352938</v>
      </c>
      <c r="AJ11" s="49">
        <v>9.0197857142857139</v>
      </c>
      <c r="AK11" s="49"/>
      <c r="AL11" s="49">
        <v>10.802885714285711</v>
      </c>
      <c r="AM11" s="49">
        <v>9.7289766666666644</v>
      </c>
      <c r="AN11" s="45"/>
      <c r="AO11" s="53">
        <v>6.7722000000000007</v>
      </c>
      <c r="AP11" s="49">
        <v>0.65953333333333342</v>
      </c>
      <c r="AQ11" s="49">
        <v>0</v>
      </c>
      <c r="AR11" s="49">
        <v>10.579076923076922</v>
      </c>
      <c r="AS11" s="49">
        <v>6.7160000000000002</v>
      </c>
      <c r="AT11" s="49">
        <v>0</v>
      </c>
      <c r="AU11" s="49">
        <v>11.522813333333335</v>
      </c>
      <c r="AV11" s="49">
        <v>15.761000000000001</v>
      </c>
      <c r="AW11" s="45"/>
      <c r="AX11" s="53">
        <v>7.3520000000000003</v>
      </c>
      <c r="AY11" s="49">
        <v>22.598500000000001</v>
      </c>
      <c r="AZ11" s="49">
        <v>8.9973333333333319</v>
      </c>
      <c r="BA11" s="49"/>
      <c r="BB11" s="49">
        <v>8.9449999999999985</v>
      </c>
      <c r="BC11" s="49">
        <v>7.7066666666666661</v>
      </c>
      <c r="BD11" s="49">
        <v>21.755333333333329</v>
      </c>
      <c r="BE11" s="49">
        <v>8.644111111111112</v>
      </c>
      <c r="BF11" s="49"/>
      <c r="BG11" s="49">
        <v>0.61119999999999997</v>
      </c>
      <c r="BH11" s="49">
        <v>11.863333333333335</v>
      </c>
      <c r="BI11" s="49">
        <v>13.673</v>
      </c>
      <c r="BJ11" s="45"/>
      <c r="BK11" s="53">
        <v>7.1645000000000003</v>
      </c>
      <c r="BL11" s="49">
        <v>21.701999999999998</v>
      </c>
      <c r="BM11" s="49">
        <v>9.3415714285714291</v>
      </c>
      <c r="BN11" s="49"/>
      <c r="BO11" s="49">
        <v>7.1202500000000004</v>
      </c>
      <c r="BP11" s="49">
        <v>20.571333333333332</v>
      </c>
      <c r="BQ11" s="49">
        <v>11.452606770833333</v>
      </c>
      <c r="BR11" s="49">
        <v>7.3609999999999998</v>
      </c>
      <c r="BS11" s="49"/>
      <c r="BT11" s="53">
        <v>11.611893939393939</v>
      </c>
      <c r="BU11" s="55">
        <v>7.5048750000000002</v>
      </c>
    </row>
    <row r="12" spans="1:74" ht="16.5">
      <c r="A12" s="49" t="s">
        <v>421</v>
      </c>
      <c r="B12" s="50">
        <v>5.4999999999999997E-3</v>
      </c>
      <c r="C12" s="49">
        <v>1.0600000000000002E-2</v>
      </c>
      <c r="D12" s="49">
        <v>5.6742333333333326</v>
      </c>
      <c r="E12" s="49">
        <v>0.622</v>
      </c>
      <c r="F12" s="49">
        <v>0.10846666666666666</v>
      </c>
      <c r="G12" s="49">
        <v>4.0000000000000001E-3</v>
      </c>
      <c r="H12" s="49">
        <v>0.11522222222222221</v>
      </c>
      <c r="I12" s="51"/>
      <c r="J12" s="52">
        <v>0</v>
      </c>
      <c r="K12" s="53">
        <v>0</v>
      </c>
      <c r="L12" s="49">
        <v>2.1428571428571432E-2</v>
      </c>
      <c r="M12" s="49">
        <v>0.125</v>
      </c>
      <c r="N12" s="49">
        <v>8.2199999999999989</v>
      </c>
      <c r="O12" s="49">
        <v>0.64255476190476202</v>
      </c>
      <c r="P12" s="51"/>
      <c r="Q12" s="52">
        <v>1E-3</v>
      </c>
      <c r="R12" s="49">
        <v>0.2215</v>
      </c>
      <c r="S12" s="49">
        <v>5.6120000000000001</v>
      </c>
      <c r="T12" s="54"/>
      <c r="U12" s="49">
        <v>1.225E-2</v>
      </c>
      <c r="V12" s="49">
        <v>0.38800000000000001</v>
      </c>
      <c r="W12" s="49">
        <v>2.0931250000000002E-2</v>
      </c>
      <c r="X12" s="49">
        <v>1.4551428571428571</v>
      </c>
      <c r="Y12" s="49">
        <v>5.9776249999999997</v>
      </c>
      <c r="Z12" s="49"/>
      <c r="AA12" s="49">
        <v>1.3937538461538461</v>
      </c>
      <c r="AB12" s="49">
        <v>2.0306666666666664</v>
      </c>
      <c r="AC12" s="35"/>
      <c r="AD12" s="49">
        <v>1.60226</v>
      </c>
      <c r="AE12" s="49">
        <v>6.4490857142857134</v>
      </c>
      <c r="AF12" s="49"/>
      <c r="AG12" s="49">
        <v>7.1428571428571435E-3</v>
      </c>
      <c r="AH12" s="49">
        <v>1.453472432432432E-2</v>
      </c>
      <c r="AI12" s="49">
        <v>1.3991647058823531</v>
      </c>
      <c r="AJ12" s="49">
        <v>6.6155880952380954</v>
      </c>
      <c r="AK12" s="49"/>
      <c r="AL12" s="49">
        <v>1.4105571428571426</v>
      </c>
      <c r="AM12" s="49">
        <v>6.2487366666666677</v>
      </c>
      <c r="AN12" s="45"/>
      <c r="AO12" s="53">
        <v>3.0999999999999999E-3</v>
      </c>
      <c r="AP12" s="49">
        <v>1.2800000000000001E-2</v>
      </c>
      <c r="AQ12" s="49">
        <v>0.15580000000000002</v>
      </c>
      <c r="AR12" s="49">
        <v>5.5416153846153842</v>
      </c>
      <c r="AS12" s="49">
        <v>1E-3</v>
      </c>
      <c r="AT12" s="49">
        <v>0.13150000000000001</v>
      </c>
      <c r="AU12" s="49">
        <v>1.1127466666666666</v>
      </c>
      <c r="AV12" s="49">
        <v>2.7094</v>
      </c>
      <c r="AW12" s="45"/>
      <c r="AX12" s="53">
        <v>9.0000000000000011E-3</v>
      </c>
      <c r="AY12" s="49">
        <v>0.38775000000000004</v>
      </c>
      <c r="AZ12" s="49">
        <v>5.8569999999999993</v>
      </c>
      <c r="BA12" s="49"/>
      <c r="BB12" s="49">
        <v>1.4374999999999999E-2</v>
      </c>
      <c r="BC12" s="49">
        <v>5.0000000000000001E-3</v>
      </c>
      <c r="BD12" s="49">
        <v>0.27333333333333332</v>
      </c>
      <c r="BE12" s="49">
        <v>6.3608888888888879</v>
      </c>
      <c r="BF12" s="49"/>
      <c r="BG12" s="49">
        <v>1.1600000000000001E-2</v>
      </c>
      <c r="BH12" s="49">
        <v>1.1955333333333333</v>
      </c>
      <c r="BI12" s="49">
        <v>3.45184537037037</v>
      </c>
      <c r="BJ12" s="45"/>
      <c r="BK12" s="53">
        <v>7.4999999999999997E-3</v>
      </c>
      <c r="BL12" s="49">
        <v>0.41799999999999998</v>
      </c>
      <c r="BM12" s="49">
        <v>5.4833333333333343</v>
      </c>
      <c r="BN12" s="49"/>
      <c r="BO12" s="49">
        <v>2.1500000000000002E-2</v>
      </c>
      <c r="BP12" s="49">
        <v>0.44933333333333331</v>
      </c>
      <c r="BQ12" s="49">
        <v>1.6175234374999998</v>
      </c>
      <c r="BR12" s="49">
        <v>6.6956000000000007</v>
      </c>
      <c r="BS12" s="49"/>
      <c r="BT12" s="53">
        <v>1.4135909090909089</v>
      </c>
      <c r="BU12" s="55">
        <v>6.6238750000000008</v>
      </c>
    </row>
    <row r="13" spans="1:74" ht="16.5">
      <c r="A13" s="49" t="s">
        <v>422</v>
      </c>
      <c r="B13" s="50">
        <v>7.2499999999999995E-3</v>
      </c>
      <c r="C13" s="49">
        <v>5.4000000000000003E-3</v>
      </c>
      <c r="D13" s="49">
        <v>0.36526666666666668</v>
      </c>
      <c r="E13" s="49">
        <v>16.164444444444445</v>
      </c>
      <c r="F13" s="49">
        <v>10.477933333333334</v>
      </c>
      <c r="G13" s="49">
        <v>6.6E-3</v>
      </c>
      <c r="H13" s="49">
        <v>10.574888888888887</v>
      </c>
      <c r="I13" s="51"/>
      <c r="J13" s="52">
        <v>2.1999999999999999E-2</v>
      </c>
      <c r="K13" s="53">
        <v>2E-3</v>
      </c>
      <c r="L13" s="49">
        <v>5.0714285714285722E-3</v>
      </c>
      <c r="M13" s="49">
        <v>9.008166666666666</v>
      </c>
      <c r="N13" s="49">
        <v>0.15920000000000001</v>
      </c>
      <c r="O13" s="49">
        <v>16.214059523809524</v>
      </c>
      <c r="P13" s="51"/>
      <c r="Q13" s="52">
        <v>6.0000000000000001E-3</v>
      </c>
      <c r="R13" s="49">
        <v>0</v>
      </c>
      <c r="S13" s="49">
        <v>0.443</v>
      </c>
      <c r="T13" s="54"/>
      <c r="U13" s="49">
        <v>1.25E-3</v>
      </c>
      <c r="V13" s="49">
        <v>6.4000000000000003E-3</v>
      </c>
      <c r="W13" s="49">
        <v>5.8343750000000002E-3</v>
      </c>
      <c r="X13" s="49">
        <v>1.8899047619047618</v>
      </c>
      <c r="Y13" s="49">
        <v>0.24062500000000001</v>
      </c>
      <c r="Z13" s="49"/>
      <c r="AA13" s="49">
        <v>0.99166153846153837</v>
      </c>
      <c r="AB13" s="49">
        <v>6.2666666666666662E-2</v>
      </c>
      <c r="AC13" s="35"/>
      <c r="AD13" s="49">
        <v>1.2189000000000001</v>
      </c>
      <c r="AE13" s="49">
        <v>0.10258571428571428</v>
      </c>
      <c r="AF13" s="49"/>
      <c r="AG13" s="49">
        <v>8.4285714285714276E-3</v>
      </c>
      <c r="AH13" s="49">
        <v>0</v>
      </c>
      <c r="AI13" s="49">
        <v>0.63210588235294118</v>
      </c>
      <c r="AJ13" s="49">
        <v>0.11610476190476189</v>
      </c>
      <c r="AK13" s="49"/>
      <c r="AL13" s="49">
        <v>0.61318095238095249</v>
      </c>
      <c r="AM13" s="49">
        <v>8.113999999999999E-2</v>
      </c>
      <c r="AN13" s="45"/>
      <c r="AO13" s="53">
        <v>3.6000000000000003E-3</v>
      </c>
      <c r="AP13" s="49">
        <v>4.7333333333333333E-3</v>
      </c>
      <c r="AQ13" s="49">
        <v>9.6508000000000003</v>
      </c>
      <c r="AR13" s="49">
        <v>0.13307692307692306</v>
      </c>
      <c r="AS13" s="49">
        <v>1.4999999999999999E-2</v>
      </c>
      <c r="AT13" s="49">
        <v>9.0154999999999994</v>
      </c>
      <c r="AU13" s="49">
        <v>1.23692</v>
      </c>
      <c r="AV13" s="49">
        <v>7.039999999999999E-2</v>
      </c>
      <c r="AW13" s="45"/>
      <c r="AX13" s="53">
        <v>5.0000000000000001E-4</v>
      </c>
      <c r="AY13" s="49">
        <v>1.0750000000000001E-2</v>
      </c>
      <c r="AZ13" s="49">
        <v>0.23699999999999999</v>
      </c>
      <c r="BA13" s="49"/>
      <c r="BB13" s="49">
        <v>4.0000000000000001E-3</v>
      </c>
      <c r="BC13" s="49">
        <v>2.4000000000000004E-2</v>
      </c>
      <c r="BD13" s="49">
        <v>1.9888888888888887E-2</v>
      </c>
      <c r="BE13" s="49">
        <v>0.33377777777777778</v>
      </c>
      <c r="BF13" s="49"/>
      <c r="BG13" s="49">
        <v>6.1999999999999998E-3</v>
      </c>
      <c r="BH13" s="49">
        <v>1.7769333333333335</v>
      </c>
      <c r="BI13" s="49">
        <v>0.12082962962962962</v>
      </c>
      <c r="BJ13" s="45"/>
      <c r="BK13" s="53">
        <v>2E-3</v>
      </c>
      <c r="BL13" s="49">
        <v>0.01</v>
      </c>
      <c r="BM13" s="49">
        <v>0.33088095238095233</v>
      </c>
      <c r="BN13" s="49"/>
      <c r="BO13" s="49">
        <v>1.4749999999999999E-2</v>
      </c>
      <c r="BP13" s="49">
        <v>1.1666666666666667E-2</v>
      </c>
      <c r="BQ13" s="49">
        <v>1.7220104166666665</v>
      </c>
      <c r="BR13" s="49">
        <v>0.30720000000000003</v>
      </c>
      <c r="BS13" s="49"/>
      <c r="BT13" s="53">
        <v>1.6586818181818181</v>
      </c>
      <c r="BU13" s="55">
        <v>0.16675000000000001</v>
      </c>
    </row>
    <row r="14" spans="1:74">
      <c r="A14" s="49" t="s">
        <v>9</v>
      </c>
      <c r="B14" s="50">
        <v>0</v>
      </c>
      <c r="C14" s="49">
        <v>0</v>
      </c>
      <c r="D14" s="49">
        <v>0</v>
      </c>
      <c r="E14" s="49">
        <v>0</v>
      </c>
      <c r="F14" s="49">
        <v>0</v>
      </c>
      <c r="G14" s="49">
        <v>0</v>
      </c>
      <c r="H14" s="49">
        <v>0</v>
      </c>
      <c r="I14" s="56"/>
      <c r="J14" s="57">
        <v>0</v>
      </c>
      <c r="K14" s="53">
        <v>0</v>
      </c>
      <c r="L14" s="49">
        <v>0</v>
      </c>
      <c r="M14" s="49">
        <v>0</v>
      </c>
      <c r="N14" s="49">
        <v>0</v>
      </c>
      <c r="O14" s="49">
        <v>0</v>
      </c>
      <c r="P14" s="56"/>
      <c r="Q14" s="57">
        <v>0</v>
      </c>
      <c r="R14" s="49">
        <v>0</v>
      </c>
      <c r="S14" s="49">
        <v>0</v>
      </c>
      <c r="T14" s="54"/>
      <c r="U14" s="49">
        <v>0</v>
      </c>
      <c r="V14" s="49">
        <v>0</v>
      </c>
      <c r="W14" s="49">
        <v>0</v>
      </c>
      <c r="X14" s="49">
        <v>0</v>
      </c>
      <c r="Y14" s="49">
        <v>0</v>
      </c>
      <c r="Z14" s="49"/>
      <c r="AA14" s="49">
        <v>0</v>
      </c>
      <c r="AB14" s="49">
        <v>0</v>
      </c>
      <c r="AC14" s="35"/>
      <c r="AD14" s="49">
        <v>0</v>
      </c>
      <c r="AE14" s="49">
        <v>0</v>
      </c>
      <c r="AF14" s="49"/>
      <c r="AG14" s="49">
        <v>0</v>
      </c>
      <c r="AH14" s="49">
        <v>0</v>
      </c>
      <c r="AI14" s="49">
        <v>0</v>
      </c>
      <c r="AJ14" s="49">
        <v>0</v>
      </c>
      <c r="AK14" s="49"/>
      <c r="AL14" s="49">
        <v>0</v>
      </c>
      <c r="AM14" s="49">
        <v>0</v>
      </c>
      <c r="AN14" s="45"/>
      <c r="AO14" s="53">
        <v>0</v>
      </c>
      <c r="AP14" s="49">
        <v>0</v>
      </c>
      <c r="AQ14" s="49">
        <v>0</v>
      </c>
      <c r="AR14" s="49">
        <v>0</v>
      </c>
      <c r="AS14" s="49">
        <v>0</v>
      </c>
      <c r="AT14" s="49">
        <v>0</v>
      </c>
      <c r="AU14" s="49">
        <v>0</v>
      </c>
      <c r="AV14" s="49">
        <v>0</v>
      </c>
      <c r="AW14" s="45"/>
      <c r="AX14" s="53">
        <v>0</v>
      </c>
      <c r="AY14" s="49">
        <v>0</v>
      </c>
      <c r="AZ14" s="49">
        <v>0</v>
      </c>
      <c r="BA14" s="49"/>
      <c r="BB14" s="49">
        <v>0</v>
      </c>
      <c r="BC14" s="49">
        <v>0</v>
      </c>
      <c r="BD14" s="49">
        <v>0</v>
      </c>
      <c r="BE14" s="49">
        <v>0</v>
      </c>
      <c r="BF14" s="49"/>
      <c r="BG14" s="49">
        <v>0</v>
      </c>
      <c r="BH14" s="49">
        <v>0</v>
      </c>
      <c r="BI14" s="49">
        <v>0</v>
      </c>
      <c r="BJ14" s="45"/>
      <c r="BK14" s="53">
        <v>0</v>
      </c>
      <c r="BL14" s="49">
        <v>0</v>
      </c>
      <c r="BM14" s="49">
        <v>0</v>
      </c>
      <c r="BN14" s="49"/>
      <c r="BO14" s="49">
        <v>0</v>
      </c>
      <c r="BP14" s="49">
        <v>0</v>
      </c>
      <c r="BQ14" s="49">
        <v>0</v>
      </c>
      <c r="BR14" s="49">
        <v>0</v>
      </c>
      <c r="BS14" s="49"/>
      <c r="BT14" s="53">
        <v>0</v>
      </c>
      <c r="BU14" s="55">
        <v>0</v>
      </c>
    </row>
    <row r="15" spans="1:74" ht="16.5">
      <c r="A15" s="49" t="s">
        <v>423</v>
      </c>
      <c r="B15" s="50">
        <v>6.0000000000000001E-3</v>
      </c>
      <c r="C15" s="49">
        <v>2.5000000000000001E-2</v>
      </c>
      <c r="D15" s="49">
        <v>9.9666666666666688E-3</v>
      </c>
      <c r="E15" s="49">
        <v>0</v>
      </c>
      <c r="F15" s="49">
        <v>4.2400000000000007E-2</v>
      </c>
      <c r="G15" s="49">
        <v>2.1600000000000001E-2</v>
      </c>
      <c r="H15" s="49">
        <v>6.7111111111111107E-2</v>
      </c>
      <c r="I15" s="51"/>
      <c r="J15" s="52">
        <v>1.7999999999999999E-2</v>
      </c>
      <c r="K15" s="53">
        <v>3.1E-2</v>
      </c>
      <c r="L15" s="49">
        <v>0</v>
      </c>
      <c r="M15" s="49">
        <v>8.1000000000000003E-2</v>
      </c>
      <c r="N15" s="49">
        <v>0</v>
      </c>
      <c r="O15" s="49">
        <v>0</v>
      </c>
      <c r="P15" s="51"/>
      <c r="Q15" s="52">
        <v>2.6000000000000002E-2</v>
      </c>
      <c r="R15" s="49">
        <v>0</v>
      </c>
      <c r="S15" s="49">
        <v>0</v>
      </c>
      <c r="T15" s="54"/>
      <c r="U15" s="49">
        <v>3.6500000000000005E-2</v>
      </c>
      <c r="V15" s="49">
        <v>0</v>
      </c>
      <c r="W15" s="49">
        <v>0</v>
      </c>
      <c r="X15" s="49">
        <v>6.4357142857142863E-2</v>
      </c>
      <c r="Y15" s="49">
        <v>0</v>
      </c>
      <c r="Z15" s="49"/>
      <c r="AA15" s="49">
        <v>7.9107692307692309E-2</v>
      </c>
      <c r="AB15" s="49">
        <v>0</v>
      </c>
      <c r="AC15" s="35"/>
      <c r="AD15" s="49">
        <v>5.3600000000000002E-3</v>
      </c>
      <c r="AE15" s="49">
        <v>9.3142857142857142E-3</v>
      </c>
      <c r="AF15" s="49"/>
      <c r="AG15" s="49">
        <v>7.4285714285714293E-3</v>
      </c>
      <c r="AH15" s="49">
        <v>4.7781837837837836E-3</v>
      </c>
      <c r="AI15" s="49">
        <v>5.0999999999999986E-3</v>
      </c>
      <c r="AJ15" s="49">
        <v>3.6738095238095236E-3</v>
      </c>
      <c r="AK15" s="49"/>
      <c r="AL15" s="49">
        <v>2.40952380952381E-2</v>
      </c>
      <c r="AM15" s="49">
        <v>0</v>
      </c>
      <c r="AN15" s="45"/>
      <c r="AO15" s="53">
        <v>2.0699999999999996E-2</v>
      </c>
      <c r="AP15" s="49">
        <v>0</v>
      </c>
      <c r="AQ15" s="49">
        <v>3.4333333333333334E-2</v>
      </c>
      <c r="AR15" s="49">
        <v>0</v>
      </c>
      <c r="AS15" s="49">
        <v>2E-3</v>
      </c>
      <c r="AT15" s="49">
        <v>2.6500000000000003E-2</v>
      </c>
      <c r="AU15" s="49">
        <v>0.15359999999999999</v>
      </c>
      <c r="AV15" s="49">
        <v>9.4000000000000004E-3</v>
      </c>
      <c r="AW15" s="45"/>
      <c r="AX15" s="53">
        <v>1.2500000000000001E-2</v>
      </c>
      <c r="AY15" s="49">
        <v>0</v>
      </c>
      <c r="AZ15" s="49">
        <v>0</v>
      </c>
      <c r="BA15" s="49"/>
      <c r="BB15" s="49">
        <v>9.6249999999999999E-3</v>
      </c>
      <c r="BC15" s="49">
        <v>2.6666666666666668E-2</v>
      </c>
      <c r="BD15" s="49">
        <v>0</v>
      </c>
      <c r="BE15" s="49">
        <v>0</v>
      </c>
      <c r="BF15" s="49"/>
      <c r="BG15" s="49">
        <v>0</v>
      </c>
      <c r="BH15" s="49">
        <v>7.7333333333333323E-2</v>
      </c>
      <c r="BI15" s="49">
        <v>0</v>
      </c>
      <c r="BJ15" s="45"/>
      <c r="BK15" s="53">
        <v>2.1000000000000001E-2</v>
      </c>
      <c r="BL15" s="49">
        <v>0</v>
      </c>
      <c r="BM15" s="49">
        <v>0</v>
      </c>
      <c r="BN15" s="49"/>
      <c r="BO15" s="49">
        <v>1.1000000000000001E-2</v>
      </c>
      <c r="BP15" s="49">
        <v>0</v>
      </c>
      <c r="BQ15" s="49">
        <v>2.5213541666666676E-2</v>
      </c>
      <c r="BR15" s="49">
        <v>0</v>
      </c>
      <c r="BS15" s="49"/>
      <c r="BT15" s="53">
        <v>3.046969696969697E-2</v>
      </c>
      <c r="BU15" s="55">
        <v>0</v>
      </c>
    </row>
    <row r="16" spans="1:74">
      <c r="A16" s="49" t="s">
        <v>10</v>
      </c>
      <c r="B16" s="50">
        <v>0</v>
      </c>
      <c r="C16" s="49">
        <v>2.6200000000000001E-2</v>
      </c>
      <c r="D16" s="49">
        <v>0</v>
      </c>
      <c r="E16" s="49">
        <v>0</v>
      </c>
      <c r="F16" s="49">
        <v>1.9133333333333336E-2</v>
      </c>
      <c r="G16" s="49">
        <v>2.6800000000000001E-2</v>
      </c>
      <c r="H16" s="49">
        <v>6.5555555555555549E-3</v>
      </c>
      <c r="I16" s="56"/>
      <c r="J16" s="57">
        <v>0</v>
      </c>
      <c r="K16" s="53">
        <v>0</v>
      </c>
      <c r="L16" s="49">
        <v>1.8785714285714288E-2</v>
      </c>
      <c r="M16" s="49">
        <v>0</v>
      </c>
      <c r="N16" s="49">
        <v>0</v>
      </c>
      <c r="O16" s="49">
        <v>0</v>
      </c>
      <c r="P16" s="56"/>
      <c r="Q16" s="57">
        <v>0</v>
      </c>
      <c r="R16" s="49">
        <v>3.1E-2</v>
      </c>
      <c r="S16" s="49">
        <v>0</v>
      </c>
      <c r="T16" s="54"/>
      <c r="U16" s="49">
        <v>0</v>
      </c>
      <c r="V16" s="49">
        <v>2.2200000000000001E-2</v>
      </c>
      <c r="W16" s="49">
        <v>1.1046875000000001E-2</v>
      </c>
      <c r="X16" s="49">
        <v>5.8571428571428576E-3</v>
      </c>
      <c r="Y16" s="49">
        <v>0</v>
      </c>
      <c r="Z16" s="49"/>
      <c r="AA16" s="49">
        <v>3.6230769230769233E-3</v>
      </c>
      <c r="AB16" s="49">
        <v>0</v>
      </c>
      <c r="AC16" s="35"/>
      <c r="AD16" s="49">
        <v>2.0820000000000002E-2</v>
      </c>
      <c r="AE16" s="49">
        <v>0</v>
      </c>
      <c r="AF16" s="49"/>
      <c r="AG16" s="49">
        <v>0</v>
      </c>
      <c r="AH16" s="49">
        <v>2.4525297297297312E-3</v>
      </c>
      <c r="AI16" s="49">
        <v>3.6941176470588234E-3</v>
      </c>
      <c r="AJ16" s="49">
        <v>0</v>
      </c>
      <c r="AK16" s="49"/>
      <c r="AL16" s="49">
        <v>3.5857142857142845E-3</v>
      </c>
      <c r="AM16" s="49">
        <v>5.713333333333335E-3</v>
      </c>
      <c r="AN16" s="45"/>
      <c r="AO16" s="53">
        <v>0</v>
      </c>
      <c r="AP16" s="49">
        <v>1.0999999999999999E-2</v>
      </c>
      <c r="AQ16" s="49">
        <v>1.9266666666666665E-2</v>
      </c>
      <c r="AR16" s="49">
        <v>0</v>
      </c>
      <c r="AS16" s="49">
        <v>0</v>
      </c>
      <c r="AT16" s="49">
        <v>1.2E-2</v>
      </c>
      <c r="AU16" s="49">
        <v>0</v>
      </c>
      <c r="AV16" s="49">
        <v>0</v>
      </c>
      <c r="AW16" s="45"/>
      <c r="AX16" s="53">
        <v>0</v>
      </c>
      <c r="AY16" s="49">
        <v>1.325E-2</v>
      </c>
      <c r="AZ16" s="49">
        <v>0</v>
      </c>
      <c r="BA16" s="49"/>
      <c r="BB16" s="49">
        <v>0</v>
      </c>
      <c r="BC16" s="49">
        <v>0</v>
      </c>
      <c r="BD16" s="49">
        <v>2.0111111111111114E-2</v>
      </c>
      <c r="BE16" s="49">
        <v>0</v>
      </c>
      <c r="BF16" s="49"/>
      <c r="BG16" s="49">
        <v>1.6999999999999998E-2</v>
      </c>
      <c r="BH16" s="49">
        <v>1.3933333333333331E-2</v>
      </c>
      <c r="BI16" s="49">
        <v>0</v>
      </c>
      <c r="BJ16" s="45"/>
      <c r="BK16" s="53">
        <v>0</v>
      </c>
      <c r="BL16" s="49">
        <v>1.2333333333333335E-2</v>
      </c>
      <c r="BM16" s="49">
        <v>0</v>
      </c>
      <c r="BN16" s="49"/>
      <c r="BO16" s="49">
        <v>0</v>
      </c>
      <c r="BP16" s="49">
        <v>1.0166666666666666E-2</v>
      </c>
      <c r="BQ16" s="49">
        <v>9.9322916666666657E-3</v>
      </c>
      <c r="BR16" s="49">
        <v>0</v>
      </c>
      <c r="BS16" s="49"/>
      <c r="BT16" s="53">
        <v>1.8530303030303032E-2</v>
      </c>
      <c r="BU16" s="55">
        <v>0</v>
      </c>
    </row>
    <row r="17" spans="1:73">
      <c r="A17" s="58" t="s">
        <v>11</v>
      </c>
      <c r="B17" s="50">
        <v>99.463249999999988</v>
      </c>
      <c r="C17" s="49">
        <v>100.2548</v>
      </c>
      <c r="D17" s="49">
        <v>99.63330000000002</v>
      </c>
      <c r="E17" s="49">
        <v>99.085999999999984</v>
      </c>
      <c r="F17" s="49">
        <v>94.992800000000017</v>
      </c>
      <c r="G17" s="49">
        <v>99.466800000000006</v>
      </c>
      <c r="H17" s="49">
        <v>95.593222222222238</v>
      </c>
      <c r="I17" s="51"/>
      <c r="J17" s="52">
        <v>99.691999999999993</v>
      </c>
      <c r="K17" s="53">
        <v>99.558999999999997</v>
      </c>
      <c r="L17" s="49">
        <v>99.16357142857143</v>
      </c>
      <c r="M17" s="49">
        <v>94.723666666666674</v>
      </c>
      <c r="N17" s="49">
        <v>99.416200000000003</v>
      </c>
      <c r="O17" s="49">
        <v>99.785721428571435</v>
      </c>
      <c r="P17" s="51"/>
      <c r="Q17" s="52">
        <v>99.538000000000011</v>
      </c>
      <c r="R17" s="49">
        <v>99.593999999999994</v>
      </c>
      <c r="S17" s="49">
        <v>100.459</v>
      </c>
      <c r="T17" s="54"/>
      <c r="U17" s="49">
        <v>99.749750000000006</v>
      </c>
      <c r="V17" s="49">
        <v>99.254000000000005</v>
      </c>
      <c r="W17" s="49">
        <v>99.831799999999987</v>
      </c>
      <c r="X17" s="49">
        <v>97.102166666666662</v>
      </c>
      <c r="Y17" s="49">
        <v>99.856875000000002</v>
      </c>
      <c r="Z17" s="49"/>
      <c r="AA17" s="49">
        <v>97.579638461538465</v>
      </c>
      <c r="AB17" s="49">
        <v>99.483333333333334</v>
      </c>
      <c r="AC17" s="51"/>
      <c r="AD17" s="49">
        <v>96.855460000000008</v>
      </c>
      <c r="AE17" s="49">
        <v>100.06740000000001</v>
      </c>
      <c r="AF17" s="49"/>
      <c r="AG17" s="49">
        <v>99.004142857142853</v>
      </c>
      <c r="AH17" s="49">
        <v>99.925931556756765</v>
      </c>
      <c r="AI17" s="49">
        <v>97.190947058823554</v>
      </c>
      <c r="AJ17" s="49">
        <v>100.34635714285713</v>
      </c>
      <c r="AK17" s="49"/>
      <c r="AL17" s="49">
        <v>97.113404761904761</v>
      </c>
      <c r="AM17" s="49">
        <v>100.37015333333333</v>
      </c>
      <c r="AN17" s="45"/>
      <c r="AO17" s="53">
        <v>99.050100000000015</v>
      </c>
      <c r="AP17" s="49">
        <v>99.475333333333325</v>
      </c>
      <c r="AQ17" s="49">
        <v>94.407266666666672</v>
      </c>
      <c r="AR17" s="49">
        <v>99.468846153846144</v>
      </c>
      <c r="AS17" s="49">
        <v>98.332999999999998</v>
      </c>
      <c r="AT17" s="49">
        <v>93.721000000000018</v>
      </c>
      <c r="AU17" s="49">
        <v>96.418706666666665</v>
      </c>
      <c r="AV17" s="49">
        <v>99.74939999999998</v>
      </c>
      <c r="AW17" s="45"/>
      <c r="AX17" s="53">
        <f>SUM(AX5:AX16)</f>
        <v>100.14000000000001</v>
      </c>
      <c r="AY17" s="49">
        <f>SUM(AY5:AY16)</f>
        <v>100.045</v>
      </c>
      <c r="AZ17" s="49">
        <v>99.935333333333332</v>
      </c>
      <c r="BA17" s="49"/>
      <c r="BB17" s="49">
        <v>100.05249999999999</v>
      </c>
      <c r="BC17" s="49">
        <v>99.773666666666671</v>
      </c>
      <c r="BD17" s="49">
        <v>99.856999999999971</v>
      </c>
      <c r="BE17" s="49">
        <v>99.844777777777793</v>
      </c>
      <c r="BF17" s="49"/>
      <c r="BG17" s="49">
        <v>100.28879999999999</v>
      </c>
      <c r="BH17" s="49">
        <v>97.448333333333323</v>
      </c>
      <c r="BI17" s="49">
        <v>99.98896666666667</v>
      </c>
      <c r="BJ17" s="45"/>
      <c r="BK17" s="53">
        <v>99.817999999999998</v>
      </c>
      <c r="BL17" s="49">
        <v>99.846666666666678</v>
      </c>
      <c r="BM17" s="49">
        <v>99.739309523809524</v>
      </c>
      <c r="BN17" s="49"/>
      <c r="BO17" s="49">
        <v>100.33475</v>
      </c>
      <c r="BP17" s="49">
        <v>99.297666666666672</v>
      </c>
      <c r="BQ17" s="49">
        <v>97.817585937499999</v>
      </c>
      <c r="BR17" s="49">
        <v>99.5762</v>
      </c>
      <c r="BS17" s="49"/>
      <c r="BT17" s="53">
        <v>97.875666666666675</v>
      </c>
      <c r="BU17" s="55">
        <v>99.441000000000003</v>
      </c>
    </row>
    <row r="18" spans="1:73">
      <c r="A18" s="59"/>
      <c r="B18" s="50"/>
      <c r="C18" s="49"/>
      <c r="D18" s="49"/>
      <c r="E18" s="49"/>
      <c r="F18" s="49"/>
      <c r="G18" s="49"/>
      <c r="H18" s="49"/>
      <c r="I18" s="44"/>
      <c r="J18" s="60"/>
      <c r="K18" s="53"/>
      <c r="L18" s="49"/>
      <c r="M18" s="49"/>
      <c r="N18" s="49"/>
      <c r="O18" s="49"/>
      <c r="P18" s="44"/>
      <c r="Q18" s="60"/>
      <c r="R18" s="49"/>
      <c r="S18" s="49"/>
      <c r="T18" s="59"/>
      <c r="U18" s="49"/>
      <c r="V18" s="49"/>
      <c r="W18" s="49"/>
      <c r="X18" s="49"/>
      <c r="Y18" s="49"/>
      <c r="Z18" s="49"/>
      <c r="AA18" s="49"/>
      <c r="AB18" s="49"/>
      <c r="AC18" s="44"/>
      <c r="AD18" s="49"/>
      <c r="AE18" s="49"/>
      <c r="AF18" s="49"/>
      <c r="AG18" s="49"/>
      <c r="AH18" s="49"/>
      <c r="AI18" s="49"/>
      <c r="AJ18" s="49"/>
      <c r="AK18" s="49"/>
      <c r="AL18" s="49"/>
      <c r="AM18" s="49"/>
      <c r="AN18" s="45"/>
      <c r="AO18" s="53"/>
      <c r="AP18" s="49"/>
      <c r="AQ18" s="49"/>
      <c r="AR18" s="49"/>
      <c r="AS18" s="49"/>
      <c r="AT18" s="49"/>
      <c r="AU18" s="49"/>
      <c r="AV18" s="49"/>
      <c r="AW18" s="45"/>
      <c r="AX18" s="53"/>
      <c r="AY18" s="49"/>
      <c r="AZ18" s="49"/>
      <c r="BA18" s="49"/>
      <c r="BB18" s="49"/>
      <c r="BC18" s="49"/>
      <c r="BD18" s="49"/>
      <c r="BE18" s="49"/>
      <c r="BF18" s="49"/>
      <c r="BG18" s="49"/>
      <c r="BH18" s="49"/>
      <c r="BI18" s="49"/>
      <c r="BJ18" s="45"/>
      <c r="BK18" s="53"/>
      <c r="BL18" s="49"/>
      <c r="BM18" s="49"/>
      <c r="BN18" s="49"/>
      <c r="BO18" s="49"/>
      <c r="BP18" s="49"/>
      <c r="BQ18" s="49"/>
      <c r="BR18" s="49"/>
      <c r="BS18" s="49"/>
      <c r="BT18" s="53"/>
      <c r="BU18" s="55"/>
    </row>
    <row r="19" spans="1:73">
      <c r="A19" s="59" t="s">
        <v>0</v>
      </c>
      <c r="B19" s="50">
        <v>2.9461197100267897</v>
      </c>
      <c r="C19" s="49">
        <v>1.9547495292087642</v>
      </c>
      <c r="D19" s="49">
        <v>2.5101079377261311</v>
      </c>
      <c r="E19" s="49">
        <v>3.012007946533624</v>
      </c>
      <c r="F19" s="49">
        <v>2.6963626401185978</v>
      </c>
      <c r="G19" s="49">
        <v>1.9618681618771894</v>
      </c>
      <c r="H19" s="49">
        <v>2.7037902688605024</v>
      </c>
      <c r="I19" s="51"/>
      <c r="J19" s="52">
        <v>2.9718732484019137</v>
      </c>
      <c r="K19" s="53">
        <v>2.9565419480341077</v>
      </c>
      <c r="L19" s="49">
        <v>1.9664011275297937</v>
      </c>
      <c r="M19" s="49">
        <v>2.7367072891758513</v>
      </c>
      <c r="N19" s="49">
        <v>2.7384884844814867</v>
      </c>
      <c r="O19" s="49">
        <v>2.9885206476028561</v>
      </c>
      <c r="P19" s="51"/>
      <c r="Q19" s="52">
        <v>3.0072914580753318</v>
      </c>
      <c r="R19" s="49">
        <v>1.9567513351567649</v>
      </c>
      <c r="S19" s="49">
        <v>2.5361057068851127</v>
      </c>
      <c r="T19" s="61"/>
      <c r="U19" s="49">
        <v>2.9863011924948588</v>
      </c>
      <c r="V19" s="49">
        <v>1.9519584149250506</v>
      </c>
      <c r="W19" s="49">
        <v>1.9707216004630348</v>
      </c>
      <c r="X19" s="49">
        <v>6.3900854090512391</v>
      </c>
      <c r="Y19" s="49">
        <v>2.5650093959774289</v>
      </c>
      <c r="Z19" s="49"/>
      <c r="AA19" s="49">
        <v>6.5652201592975574</v>
      </c>
      <c r="AB19" s="49">
        <v>2.2079369783133589</v>
      </c>
      <c r="AC19" s="35"/>
      <c r="AD19" s="49">
        <v>6.4738827837983495</v>
      </c>
      <c r="AE19" s="49">
        <v>2.5536674718740908</v>
      </c>
      <c r="AF19" s="49"/>
      <c r="AG19" s="49">
        <v>2.9870414286091598</v>
      </c>
      <c r="AH19" s="49">
        <v>1.9727676996003569</v>
      </c>
      <c r="AI19" s="49">
        <v>6.5422132338088952</v>
      </c>
      <c r="AJ19" s="49">
        <v>2.564626732502493</v>
      </c>
      <c r="AK19" s="49"/>
      <c r="AL19" s="49">
        <v>6.4713434216218921</v>
      </c>
      <c r="AM19" s="49">
        <v>2.5240305841748154</v>
      </c>
      <c r="AN19" s="45"/>
      <c r="AO19" s="53">
        <v>2.9557980831512851</v>
      </c>
      <c r="AP19" s="49">
        <v>1.9792350489517048</v>
      </c>
      <c r="AQ19" s="49">
        <v>2.7738103016688211</v>
      </c>
      <c r="AR19" s="49">
        <v>2.5012400161402013</v>
      </c>
      <c r="AS19" s="49">
        <v>2.978186062030824</v>
      </c>
      <c r="AT19" s="49">
        <v>2.7577714762967123</v>
      </c>
      <c r="AU19" s="49">
        <v>6.686663824485592</v>
      </c>
      <c r="AV19" s="49">
        <v>2.2665483235429593</v>
      </c>
      <c r="AW19" s="45"/>
      <c r="AX19" s="53">
        <v>2.9381796146445431</v>
      </c>
      <c r="AY19" s="49">
        <v>1.9623679138004213</v>
      </c>
      <c r="AZ19" s="49">
        <v>2.5493887415465877</v>
      </c>
      <c r="BA19" s="49"/>
      <c r="BB19" s="49">
        <v>2.9758353247810772</v>
      </c>
      <c r="BC19" s="49">
        <v>2.9552765318032708</v>
      </c>
      <c r="BD19" s="49">
        <v>1.9441395992700576</v>
      </c>
      <c r="BE19" s="49">
        <v>2.5900758533049126</v>
      </c>
      <c r="BF19" s="49"/>
      <c r="BG19" s="49">
        <v>1.9985597087563844</v>
      </c>
      <c r="BH19" s="49">
        <v>6.6332797597460758</v>
      </c>
      <c r="BI19" s="49">
        <v>2.3241028028713129</v>
      </c>
      <c r="BJ19" s="45"/>
      <c r="BK19" s="53">
        <v>2.9222770275344669</v>
      </c>
      <c r="BL19" s="49">
        <v>1.9702102417896659</v>
      </c>
      <c r="BM19" s="49">
        <v>2.5374331888521908</v>
      </c>
      <c r="BN19" s="49"/>
      <c r="BO19" s="49">
        <v>2.9658307954150782</v>
      </c>
      <c r="BP19" s="49">
        <v>1.9571410036127306</v>
      </c>
      <c r="BQ19" s="49">
        <v>6.5051518834412416</v>
      </c>
      <c r="BR19" s="49">
        <v>2.6394432212065171</v>
      </c>
      <c r="BS19" s="49"/>
      <c r="BT19" s="53">
        <v>6.5944949633129495</v>
      </c>
      <c r="BU19" s="55">
        <v>2.6350371673802697</v>
      </c>
    </row>
    <row r="20" spans="1:73">
      <c r="A20" s="59" t="s">
        <v>12</v>
      </c>
      <c r="B20" s="50">
        <v>4.0773308819005843E-3</v>
      </c>
      <c r="C20" s="49">
        <v>2.3411721822100364E-3</v>
      </c>
      <c r="D20" s="49">
        <v>5.4440704591635395E-4</v>
      </c>
      <c r="E20" s="49">
        <v>3.5092727734878626E-3</v>
      </c>
      <c r="F20" s="49">
        <v>0.33134574850614251</v>
      </c>
      <c r="G20" s="49">
        <v>1.4222699172692604E-3</v>
      </c>
      <c r="H20" s="49">
        <v>0.30058953259470689</v>
      </c>
      <c r="I20" s="51"/>
      <c r="J20" s="52">
        <v>7.0859060667519663E-3</v>
      </c>
      <c r="K20" s="53">
        <v>0</v>
      </c>
      <c r="L20" s="49">
        <v>5.3652258536760295E-3</v>
      </c>
      <c r="M20" s="49">
        <v>0.14243445327761231</v>
      </c>
      <c r="N20" s="49">
        <v>1.8975423620607149E-3</v>
      </c>
      <c r="O20" s="49">
        <v>3.9028972323392921E-3</v>
      </c>
      <c r="P20" s="51"/>
      <c r="Q20" s="52">
        <v>1.7816909734414819E-2</v>
      </c>
      <c r="R20" s="49">
        <v>8.9971388791678097E-3</v>
      </c>
      <c r="S20" s="49">
        <v>3.915257636304615E-3</v>
      </c>
      <c r="T20" s="61"/>
      <c r="U20" s="49">
        <v>1.7130121739086404E-3</v>
      </c>
      <c r="V20" s="49">
        <v>7.0757382281474747E-3</v>
      </c>
      <c r="W20" s="49">
        <v>2.7714131448405609E-3</v>
      </c>
      <c r="X20" s="49">
        <v>0.22404695636117444</v>
      </c>
      <c r="Y20" s="49">
        <v>1.0867952416167205E-3</v>
      </c>
      <c r="Z20" s="49"/>
      <c r="AA20" s="49">
        <v>0.14326557835295928</v>
      </c>
      <c r="AB20" s="49">
        <v>7.2923134585649969E-4</v>
      </c>
      <c r="AC20" s="35"/>
      <c r="AD20" s="49">
        <v>0.18187453560959543</v>
      </c>
      <c r="AE20" s="49">
        <v>2.2076350016285258E-3</v>
      </c>
      <c r="AF20" s="49"/>
      <c r="AG20" s="49">
        <v>1.603059336628608E-3</v>
      </c>
      <c r="AH20" s="49">
        <v>1.2054063150588297E-3</v>
      </c>
      <c r="AI20" s="49">
        <v>0.10951121636012612</v>
      </c>
      <c r="AJ20" s="49">
        <v>0</v>
      </c>
      <c r="AK20" s="49"/>
      <c r="AL20" s="49">
        <v>8.6070747884858287E-2</v>
      </c>
      <c r="AM20" s="49">
        <v>0</v>
      </c>
      <c r="AN20" s="45"/>
      <c r="AO20" s="53">
        <v>3.1342484626357501E-3</v>
      </c>
      <c r="AP20" s="49">
        <v>3.2744393542640223E-3</v>
      </c>
      <c r="AQ20" s="49">
        <v>0.29777168098845791</v>
      </c>
      <c r="AR20" s="49">
        <v>4.2800914873332716E-3</v>
      </c>
      <c r="AS20" s="49">
        <v>4.0968096595569862E-3</v>
      </c>
      <c r="AT20" s="49">
        <v>0.28244472843575735</v>
      </c>
      <c r="AU20" s="49">
        <v>0.13441922685908309</v>
      </c>
      <c r="AV20" s="49">
        <v>7.1808656980355964E-4</v>
      </c>
      <c r="AW20" s="45"/>
      <c r="AX20" s="53">
        <v>1.02898598108557E-2</v>
      </c>
      <c r="AY20" s="49">
        <v>8.4662980170780722E-3</v>
      </c>
      <c r="AZ20" s="49">
        <v>4.1908584652845171E-3</v>
      </c>
      <c r="BA20" s="49"/>
      <c r="BB20" s="49">
        <v>7.8795024201547929E-3</v>
      </c>
      <c r="BC20" s="49">
        <v>3.3008405423044455E-3</v>
      </c>
      <c r="BD20" s="49">
        <v>8.2564154865242961E-3</v>
      </c>
      <c r="BE20" s="49">
        <v>3.3293660153803817E-3</v>
      </c>
      <c r="BF20" s="49"/>
      <c r="BG20" s="49">
        <v>2.3843965064074117E-3</v>
      </c>
      <c r="BH20" s="49">
        <v>0.12023257580870765</v>
      </c>
      <c r="BI20" s="49">
        <v>2.98455518998884E-3</v>
      </c>
      <c r="BJ20" s="45"/>
      <c r="BK20" s="53">
        <v>1.4559834224446363E-2</v>
      </c>
      <c r="BL20" s="49">
        <v>8.6401193806081647E-3</v>
      </c>
      <c r="BM20" s="49">
        <v>0</v>
      </c>
      <c r="BN20" s="49"/>
      <c r="BO20" s="49">
        <v>5.6011105709501598E-3</v>
      </c>
      <c r="BP20" s="49">
        <v>5.8232011868540826E-3</v>
      </c>
      <c r="BQ20" s="49">
        <v>0.25710793555396949</v>
      </c>
      <c r="BR20" s="49">
        <v>2.1482113768528243E-3</v>
      </c>
      <c r="BS20" s="49"/>
      <c r="BT20" s="53">
        <v>0.20993479594763123</v>
      </c>
      <c r="BU20" s="55">
        <v>2.8900797508337375E-3</v>
      </c>
    </row>
    <row r="21" spans="1:73">
      <c r="A21" s="59" t="s">
        <v>1</v>
      </c>
      <c r="B21" s="50">
        <v>2.0162507620534931</v>
      </c>
      <c r="C21" s="49">
        <v>0.10237277311739221</v>
      </c>
      <c r="D21" s="49">
        <v>1.4794689388978441</v>
      </c>
      <c r="E21" s="49">
        <v>0.97014465282975004</v>
      </c>
      <c r="F21" s="49">
        <v>1.3561938234622233</v>
      </c>
      <c r="G21" s="49">
        <v>0.10956994566560702</v>
      </c>
      <c r="H21" s="49">
        <v>1.3470523559706225</v>
      </c>
      <c r="I21" s="51"/>
      <c r="J21" s="52">
        <v>1.9517872507434764</v>
      </c>
      <c r="K21" s="53">
        <v>1.9778021425805994</v>
      </c>
      <c r="L21" s="49">
        <v>7.3200491973412357E-2</v>
      </c>
      <c r="M21" s="49">
        <v>1.3829616322325118</v>
      </c>
      <c r="N21" s="49">
        <v>1.2685406445653331</v>
      </c>
      <c r="O21" s="49">
        <v>0.99981276240625283</v>
      </c>
      <c r="P21" s="51"/>
      <c r="Q21" s="52">
        <v>1.9267879614721819</v>
      </c>
      <c r="R21" s="49">
        <v>6.5616183333778041E-2</v>
      </c>
      <c r="S21" s="49">
        <v>1.4386981787379449</v>
      </c>
      <c r="T21" s="61"/>
      <c r="U21" s="49">
        <v>1.9779203777101961</v>
      </c>
      <c r="V21" s="49">
        <v>9.4155234630789911E-2</v>
      </c>
      <c r="W21" s="49">
        <v>3.9816048906017393E-2</v>
      </c>
      <c r="X21" s="49">
        <v>1.9792100408160282</v>
      </c>
      <c r="Y21" s="49">
        <v>1.4194346428732953</v>
      </c>
      <c r="Z21" s="49"/>
      <c r="AA21" s="49">
        <v>1.9267694286837918</v>
      </c>
      <c r="AB21" s="49">
        <v>1.7648905062482168</v>
      </c>
      <c r="AC21" s="35"/>
      <c r="AD21" s="49">
        <v>2.0979337171979711</v>
      </c>
      <c r="AE21" s="49">
        <v>1.4295322994262487</v>
      </c>
      <c r="AF21" s="49"/>
      <c r="AG21" s="49">
        <v>1.9223161036128475</v>
      </c>
      <c r="AH21" s="49">
        <v>4.4046808991987312E-2</v>
      </c>
      <c r="AI21" s="49">
        <v>1.8597080633099903</v>
      </c>
      <c r="AJ21" s="49">
        <v>1.430972350482312</v>
      </c>
      <c r="AK21" s="49"/>
      <c r="AL21" s="49">
        <v>2.0414871226598699</v>
      </c>
      <c r="AM21" s="49">
        <v>1.468646635720817</v>
      </c>
      <c r="AN21" s="45"/>
      <c r="AO21" s="53">
        <v>1.9703150216472314</v>
      </c>
      <c r="AP21" s="49">
        <v>4.4178849286645699E-2</v>
      </c>
      <c r="AQ21" s="49">
        <v>1.2059762637694205</v>
      </c>
      <c r="AR21" s="49">
        <v>1.4829392180957943</v>
      </c>
      <c r="AS21" s="49">
        <v>2.0028454584187183</v>
      </c>
      <c r="AT21" s="49">
        <v>1.2179985176474784</v>
      </c>
      <c r="AU21" s="49">
        <v>1.6816141432687819</v>
      </c>
      <c r="AV21" s="49">
        <v>1.703676712967503</v>
      </c>
      <c r="AW21" s="45"/>
      <c r="AX21" s="53">
        <v>1.9288955331952145</v>
      </c>
      <c r="AY21" s="49">
        <v>7.8245957383140011E-2</v>
      </c>
      <c r="AZ21" s="49">
        <v>1.4502287219520114</v>
      </c>
      <c r="BA21" s="49"/>
      <c r="BB21" s="49">
        <v>1.9212847292417388</v>
      </c>
      <c r="BC21" s="49">
        <v>1.9410370786033155</v>
      </c>
      <c r="BD21" s="49">
        <v>9.4800037206509771E-2</v>
      </c>
      <c r="BE21" s="49">
        <v>1.4053175418290162</v>
      </c>
      <c r="BF21" s="49"/>
      <c r="BG21" s="49">
        <v>2.6897248049602709E-2</v>
      </c>
      <c r="BH21" s="49">
        <v>1.8283882603264683</v>
      </c>
      <c r="BI21" s="49">
        <v>1.6720131606060917</v>
      </c>
      <c r="BJ21" s="45"/>
      <c r="BK21" s="53">
        <v>1.9147520476942272</v>
      </c>
      <c r="BL21" s="49">
        <v>8.0204474541360551E-2</v>
      </c>
      <c r="BM21" s="49">
        <v>1.4733716375101349</v>
      </c>
      <c r="BN21" s="49"/>
      <c r="BO21" s="49">
        <v>1.9430479323247878</v>
      </c>
      <c r="BP21" s="49">
        <v>9.3996646292199573E-2</v>
      </c>
      <c r="BQ21" s="49">
        <v>1.8957503125839621</v>
      </c>
      <c r="BR21" s="49">
        <v>1.3713110898602823</v>
      </c>
      <c r="BS21" s="49"/>
      <c r="BT21" s="53">
        <v>1.7794756497859971</v>
      </c>
      <c r="BU21" s="55">
        <v>1.3737890640736607</v>
      </c>
    </row>
    <row r="22" spans="1:73" ht="18">
      <c r="A22" s="59" t="s">
        <v>424</v>
      </c>
      <c r="B22" s="50">
        <v>1.8169261576433688</v>
      </c>
      <c r="C22" s="49">
        <v>1.0142818342392399</v>
      </c>
      <c r="D22" s="49">
        <v>3.3062958152205602E-3</v>
      </c>
      <c r="E22" s="49">
        <v>9.7648701691789401E-4</v>
      </c>
      <c r="F22" s="49">
        <v>1.2537815201622859</v>
      </c>
      <c r="G22" s="49">
        <v>0.97713224191558246</v>
      </c>
      <c r="H22" s="49">
        <v>1.1814899230731932</v>
      </c>
      <c r="I22" s="51"/>
      <c r="J22" s="52">
        <v>2.1171417916733009</v>
      </c>
      <c r="K22" s="53">
        <v>2.1372458364448756</v>
      </c>
      <c r="L22" s="49">
        <v>1.1520327369700727</v>
      </c>
      <c r="M22" s="49">
        <v>1.5572986219079141</v>
      </c>
      <c r="N22" s="49">
        <v>2.6837006136750524E-3</v>
      </c>
      <c r="O22" s="49">
        <v>4.7844391662514602E-3</v>
      </c>
      <c r="P22" s="51"/>
      <c r="Q22" s="52">
        <v>1.8098296903113478</v>
      </c>
      <c r="R22" s="49">
        <v>0.32107901683301249</v>
      </c>
      <c r="S22" s="49">
        <v>1.0450909227467768E-2</v>
      </c>
      <c r="T22" s="61"/>
      <c r="U22" s="49">
        <v>1.7496440961344359</v>
      </c>
      <c r="V22" s="49">
        <v>0.37854036879281522</v>
      </c>
      <c r="W22" s="49">
        <v>1.023421591924593</v>
      </c>
      <c r="X22" s="49">
        <v>2.1570073199531676</v>
      </c>
      <c r="Y22" s="49">
        <v>3.7753452228611434E-3</v>
      </c>
      <c r="Z22" s="49"/>
      <c r="AA22" s="49">
        <v>1.9081294408802822</v>
      </c>
      <c r="AB22" s="49">
        <v>1.2032695039428698E-2</v>
      </c>
      <c r="AC22" s="35"/>
      <c r="AD22" s="49">
        <v>1.6289447039374014</v>
      </c>
      <c r="AE22" s="49">
        <v>1.9840208819076055E-2</v>
      </c>
      <c r="AF22" s="49"/>
      <c r="AG22" s="49">
        <v>1.8044827540032506</v>
      </c>
      <c r="AH22" s="49">
        <v>1.0806960176756379</v>
      </c>
      <c r="AI22" s="49">
        <v>1.8277398049351197</v>
      </c>
      <c r="AJ22" s="49">
        <v>1.8550176742501961E-3</v>
      </c>
      <c r="AK22" s="49"/>
      <c r="AL22" s="49">
        <v>1.8189708511028275</v>
      </c>
      <c r="AM22" s="49">
        <v>7.178472501209141E-3</v>
      </c>
      <c r="AN22" s="45"/>
      <c r="AO22" s="53">
        <v>1.6885672734932597</v>
      </c>
      <c r="AP22" s="49">
        <v>0.97379557970216257</v>
      </c>
      <c r="AQ22" s="49">
        <v>1.0528084876310053</v>
      </c>
      <c r="AR22" s="49">
        <v>3.103437440982763E-3</v>
      </c>
      <c r="AS22" s="49">
        <v>1.8467273023477548</v>
      </c>
      <c r="AT22" s="49">
        <v>1.1632960445494507</v>
      </c>
      <c r="AU22" s="49">
        <v>1.6130452271037274</v>
      </c>
      <c r="AV22" s="49">
        <v>1.0724236706089218E-2</v>
      </c>
      <c r="AW22" s="45"/>
      <c r="AX22" s="53">
        <v>1.6986169108871298</v>
      </c>
      <c r="AY22" s="49">
        <v>0.30390994523025</v>
      </c>
      <c r="AZ22" s="49">
        <v>2.2069499198404431E-2</v>
      </c>
      <c r="BA22" s="49"/>
      <c r="BB22" s="49">
        <v>1.6450360367017365</v>
      </c>
      <c r="BC22" s="49">
        <v>1.6699301212122037</v>
      </c>
      <c r="BD22" s="49">
        <v>0.38628217637507906</v>
      </c>
      <c r="BE22" s="49">
        <v>3.1013303697100202E-3</v>
      </c>
      <c r="BF22" s="49"/>
      <c r="BG22" s="49">
        <v>1.0886483343785285</v>
      </c>
      <c r="BH22" s="49">
        <v>1.9463129210633145</v>
      </c>
      <c r="BI22" s="49">
        <v>1.4562937565136106E-2</v>
      </c>
      <c r="BJ22" s="45"/>
      <c r="BK22" s="53">
        <v>1.8061783548238637</v>
      </c>
      <c r="BL22" s="49">
        <v>0.36161782177813317</v>
      </c>
      <c r="BM22" s="49">
        <v>1.5650061355007194E-2</v>
      </c>
      <c r="BN22" s="49"/>
      <c r="BO22" s="49">
        <v>1.8085781713780518</v>
      </c>
      <c r="BP22" s="49">
        <v>0.42646885255142625</v>
      </c>
      <c r="BQ22" s="49">
        <v>2.3883130264489481</v>
      </c>
      <c r="BR22" s="49">
        <v>6.7009423962765234E-3</v>
      </c>
      <c r="BS22" s="49"/>
      <c r="BT22" s="53">
        <v>2.2928856862522711</v>
      </c>
      <c r="BU22" s="55">
        <v>9.2975156899100485E-3</v>
      </c>
    </row>
    <row r="23" spans="1:73" ht="18">
      <c r="A23" s="59" t="s">
        <v>425</v>
      </c>
      <c r="B23" s="50">
        <v>8.4551149109456603E-2</v>
      </c>
      <c r="C23" s="49">
        <v>0</v>
      </c>
      <c r="D23" s="49">
        <v>0</v>
      </c>
      <c r="E23" s="49">
        <v>0</v>
      </c>
      <c r="F23" s="49">
        <v>0</v>
      </c>
      <c r="G23" s="49">
        <v>0</v>
      </c>
      <c r="H23" s="49">
        <v>0</v>
      </c>
      <c r="I23" s="51"/>
      <c r="J23" s="52">
        <v>9.1398895526553225E-2</v>
      </c>
      <c r="K23" s="53">
        <v>0.10735848880193721</v>
      </c>
      <c r="L23" s="49">
        <v>0</v>
      </c>
      <c r="M23" s="49">
        <v>0</v>
      </c>
      <c r="N23" s="49">
        <v>0</v>
      </c>
      <c r="O23" s="49">
        <v>0</v>
      </c>
      <c r="P23" s="51"/>
      <c r="Q23" s="52">
        <v>2.2129683096253849E-2</v>
      </c>
      <c r="R23" s="49">
        <v>1.9091376811873673E-2</v>
      </c>
      <c r="S23" s="49">
        <v>0</v>
      </c>
      <c r="T23" s="61"/>
      <c r="U23" s="49">
        <v>4.5775364781957428E-2</v>
      </c>
      <c r="V23" s="49">
        <v>1.6760798566694657E-2</v>
      </c>
      <c r="W23" s="49">
        <v>1.507144771871971E-2</v>
      </c>
      <c r="X23" s="49">
        <v>0.11379277654599695</v>
      </c>
      <c r="Y23" s="49">
        <v>0</v>
      </c>
      <c r="Z23" s="49"/>
      <c r="AA23" s="49">
        <v>0.22736718718525317</v>
      </c>
      <c r="AB23" s="49">
        <v>0</v>
      </c>
      <c r="AC23" s="35"/>
      <c r="AD23" s="49">
        <v>7.6846877971851413E-2</v>
      </c>
      <c r="AE23" s="49">
        <v>0</v>
      </c>
      <c r="AF23" s="49"/>
      <c r="AG23" s="49">
        <v>0.10188105283384807</v>
      </c>
      <c r="AH23" s="49">
        <v>8.965950138014378E-3</v>
      </c>
      <c r="AI23" s="49">
        <v>0.60640961684335393</v>
      </c>
      <c r="AJ23" s="49">
        <v>0</v>
      </c>
      <c r="AK23" s="49"/>
      <c r="AL23" s="49">
        <v>0.61656858626089139</v>
      </c>
      <c r="AM23" s="49">
        <v>0</v>
      </c>
      <c r="AN23" s="45"/>
      <c r="AO23" s="53">
        <v>0.11136636423515167</v>
      </c>
      <c r="AP23" s="49">
        <v>0</v>
      </c>
      <c r="AQ23" s="49">
        <v>0</v>
      </c>
      <c r="AR23" s="49">
        <v>0</v>
      </c>
      <c r="AS23" s="49">
        <v>3.4150138828568544E-2</v>
      </c>
      <c r="AT23" s="49">
        <v>0</v>
      </c>
      <c r="AU23" s="49">
        <v>0.28332403999957378</v>
      </c>
      <c r="AV23" s="49">
        <v>0</v>
      </c>
      <c r="AW23" s="45"/>
      <c r="AX23" s="53">
        <v>0.17480871207679805</v>
      </c>
      <c r="AY23" s="49">
        <v>8.7583318215367356E-3</v>
      </c>
      <c r="AZ23" s="49">
        <v>0</v>
      </c>
      <c r="BA23" s="49"/>
      <c r="BB23" s="49">
        <v>0.11326844088557309</v>
      </c>
      <c r="BC23" s="49">
        <v>0.14331493182991473</v>
      </c>
      <c r="BD23" s="49">
        <v>2.1483530552926844E-2</v>
      </c>
      <c r="BE23" s="49">
        <v>0</v>
      </c>
      <c r="BF23" s="49"/>
      <c r="BG23" s="49">
        <v>0</v>
      </c>
      <c r="BH23" s="49">
        <v>7.5700751751857753E-2</v>
      </c>
      <c r="BI23" s="49">
        <v>0</v>
      </c>
      <c r="BJ23" s="45"/>
      <c r="BK23" s="53">
        <v>0.21161305808320474</v>
      </c>
      <c r="BL23" s="49">
        <v>0</v>
      </c>
      <c r="BM23" s="49">
        <v>0</v>
      </c>
      <c r="BN23" s="49"/>
      <c r="BO23" s="49">
        <v>0.11814891506783454</v>
      </c>
      <c r="BP23" s="49">
        <v>1.3949936131051999E-2</v>
      </c>
      <c r="BQ23" s="49">
        <v>0</v>
      </c>
      <c r="BR23" s="49">
        <v>0</v>
      </c>
      <c r="BS23" s="49"/>
      <c r="BT23" s="53">
        <v>3.7960763604476533E-3</v>
      </c>
      <c r="BU23" s="55">
        <v>0</v>
      </c>
    </row>
    <row r="24" spans="1:73">
      <c r="A24" s="59" t="s">
        <v>2</v>
      </c>
      <c r="B24" s="50">
        <v>7.5714002872077163E-2</v>
      </c>
      <c r="C24" s="49">
        <v>1.4160883000988075E-2</v>
      </c>
      <c r="D24" s="49">
        <v>3.0779048901561615E-4</v>
      </c>
      <c r="E24" s="49">
        <v>1.3626200723992451E-4</v>
      </c>
      <c r="F24" s="49">
        <v>4.4115903354145598E-3</v>
      </c>
      <c r="G24" s="49">
        <v>1.0751319013231809E-2</v>
      </c>
      <c r="H24" s="49">
        <v>3.2690218772907708E-3</v>
      </c>
      <c r="I24" s="51"/>
      <c r="J24" s="52">
        <v>7.3096188287061145E-2</v>
      </c>
      <c r="K24" s="53">
        <v>6.9406899349762435E-2</v>
      </c>
      <c r="L24" s="49">
        <v>4.3039853296266643E-3</v>
      </c>
      <c r="M24" s="49">
        <v>2.1992201348495044E-3</v>
      </c>
      <c r="N24" s="49">
        <v>1.8120573534951501E-4</v>
      </c>
      <c r="O24" s="49">
        <v>1.5342146519982017E-4</v>
      </c>
      <c r="P24" s="51"/>
      <c r="Q24" s="52">
        <v>5.9552596551224676E-2</v>
      </c>
      <c r="R24" s="49">
        <v>1.1825037841102619E-3</v>
      </c>
      <c r="S24" s="49">
        <v>1.9003255760525543E-4</v>
      </c>
      <c r="T24" s="61"/>
      <c r="U24" s="49">
        <v>5.8017509585907699E-2</v>
      </c>
      <c r="V24" s="49">
        <v>2.0209547445883239E-3</v>
      </c>
      <c r="W24" s="49">
        <v>5.1576853852215668E-3</v>
      </c>
      <c r="X24" s="49">
        <v>4.1444382464694059E-3</v>
      </c>
      <c r="Y24" s="49">
        <v>2.7142204209328573E-4</v>
      </c>
      <c r="Z24" s="49"/>
      <c r="AA24" s="49">
        <v>1.3149340733837823E-2</v>
      </c>
      <c r="AB24" s="49">
        <v>3.5192020035384563E-4</v>
      </c>
      <c r="AC24" s="35"/>
      <c r="AD24" s="49">
        <v>6.2617042329124132E-3</v>
      </c>
      <c r="AE24" s="49">
        <v>1.0340673861722329E-3</v>
      </c>
      <c r="AF24" s="49"/>
      <c r="AG24" s="49">
        <v>1.5535524456455094E-2</v>
      </c>
      <c r="AH24" s="49">
        <v>1.7530208315474031E-2</v>
      </c>
      <c r="AI24" s="49">
        <v>2.3331855710879878E-2</v>
      </c>
      <c r="AJ24" s="49">
        <v>0</v>
      </c>
      <c r="AK24" s="49"/>
      <c r="AL24" s="49">
        <v>2.0966524014477489E-2</v>
      </c>
      <c r="AM24" s="49">
        <v>0</v>
      </c>
      <c r="AN24" s="45"/>
      <c r="AO24" s="53">
        <v>2.8794851196334958E-2</v>
      </c>
      <c r="AP24" s="49">
        <v>9.2036558417652702E-3</v>
      </c>
      <c r="AQ24" s="49">
        <v>1.6665692790890055E-3</v>
      </c>
      <c r="AR24" s="49">
        <v>1.2690857747617125E-4</v>
      </c>
      <c r="AS24" s="49">
        <v>6.2210238001723442E-2</v>
      </c>
      <c r="AT24" s="49">
        <v>2.197034971486312E-3</v>
      </c>
      <c r="AU24" s="49">
        <v>8.858731785353605E-3</v>
      </c>
      <c r="AV24" s="49">
        <v>4.5872364839436806E-4</v>
      </c>
      <c r="AW24" s="45"/>
      <c r="AX24" s="53">
        <v>5.604180651435605E-2</v>
      </c>
      <c r="AY24" s="49">
        <v>1.1024516134838301E-3</v>
      </c>
      <c r="AZ24" s="49">
        <v>1.6491458243751583E-4</v>
      </c>
      <c r="BA24" s="49"/>
      <c r="BB24" s="49">
        <v>1.7935709959768616E-2</v>
      </c>
      <c r="BC24" s="49">
        <v>1.8186232280405827E-2</v>
      </c>
      <c r="BD24" s="49">
        <v>1.9501394480731108E-3</v>
      </c>
      <c r="BE24" s="49">
        <v>1.1399032544942479E-4</v>
      </c>
      <c r="BF24" s="49"/>
      <c r="BG24" s="49">
        <v>4.7945306898934271E-3</v>
      </c>
      <c r="BH24" s="49">
        <v>3.8602083012501758E-3</v>
      </c>
      <c r="BI24" s="49">
        <v>2.6535090528574895E-4</v>
      </c>
      <c r="BJ24" s="45"/>
      <c r="BK24" s="53">
        <v>5.8692845651053441E-2</v>
      </c>
      <c r="BL24" s="49">
        <v>1.3518637462620598E-3</v>
      </c>
      <c r="BM24" s="49">
        <v>8.9848696760571614E-5</v>
      </c>
      <c r="BN24" s="49"/>
      <c r="BO24" s="49">
        <v>1.8273995833002352E-2</v>
      </c>
      <c r="BP24" s="49">
        <v>1.8295356152059159E-3</v>
      </c>
      <c r="BQ24" s="49">
        <v>3.8546460189748362E-3</v>
      </c>
      <c r="BR24" s="49">
        <v>1.2891127495003268E-4</v>
      </c>
      <c r="BS24" s="49"/>
      <c r="BT24" s="53">
        <v>3.6685484424968996E-3</v>
      </c>
      <c r="BU24" s="55">
        <v>2.1355619668313449E-4</v>
      </c>
    </row>
    <row r="25" spans="1:73">
      <c r="A25" s="59" t="s">
        <v>3</v>
      </c>
      <c r="B25" s="50">
        <v>0.64302697907196948</v>
      </c>
      <c r="C25" s="49">
        <v>0.89626065828356549</v>
      </c>
      <c r="D25" s="49">
        <v>3.5965123360677959E-4</v>
      </c>
      <c r="E25" s="49">
        <v>0</v>
      </c>
      <c r="F25" s="49">
        <v>1.1190649593995565</v>
      </c>
      <c r="G25" s="49">
        <v>0.96000234380655081</v>
      </c>
      <c r="H25" s="49">
        <v>1.2506949373522322</v>
      </c>
      <c r="I25" s="51"/>
      <c r="J25" s="52">
        <v>0.5368652354881629</v>
      </c>
      <c r="K25" s="53">
        <v>0.54655798924217502</v>
      </c>
      <c r="L25" s="49">
        <v>0.79905653611857153</v>
      </c>
      <c r="M25" s="49">
        <v>1.1385400116624158</v>
      </c>
      <c r="N25" s="49">
        <v>5.8470497995635881E-4</v>
      </c>
      <c r="O25" s="49">
        <v>3.525691952437527E-4</v>
      </c>
      <c r="P25" s="51"/>
      <c r="Q25" s="52">
        <v>0.56021086541021292</v>
      </c>
      <c r="R25" s="49">
        <v>0.71142467108336394</v>
      </c>
      <c r="S25" s="49">
        <v>6.3548460353542874E-4</v>
      </c>
      <c r="T25" s="61"/>
      <c r="U25" s="49">
        <v>0.57082793727514047</v>
      </c>
      <c r="V25" s="49">
        <v>0.63787921175363171</v>
      </c>
      <c r="W25" s="49">
        <v>0.91715307914391531</v>
      </c>
      <c r="X25" s="49">
        <v>2.1808089503555235</v>
      </c>
      <c r="Y25" s="49">
        <v>5.7828611836663324E-4</v>
      </c>
      <c r="Z25" s="49"/>
      <c r="AA25" s="49">
        <v>2.276455879876111</v>
      </c>
      <c r="AB25" s="49">
        <v>0</v>
      </c>
      <c r="AC25" s="35"/>
      <c r="AD25" s="49">
        <v>2.6080065756214328</v>
      </c>
      <c r="AE25" s="49">
        <v>1.1728061410592292E-3</v>
      </c>
      <c r="AF25" s="49"/>
      <c r="AG25" s="49">
        <v>0.56626448845234578</v>
      </c>
      <c r="AH25" s="49">
        <v>0.85639436871008912</v>
      </c>
      <c r="AI25" s="49">
        <v>2.141500734154647</v>
      </c>
      <c r="AJ25" s="49">
        <v>1.2853742297832936E-4</v>
      </c>
      <c r="AK25" s="49"/>
      <c r="AL25" s="49">
        <v>2.0585366635877915</v>
      </c>
      <c r="AM25" s="49">
        <v>3.2193504311205351E-4</v>
      </c>
      <c r="AN25" s="45"/>
      <c r="AO25" s="53">
        <v>0.66835384740272941</v>
      </c>
      <c r="AP25" s="49">
        <v>0.968675679113703</v>
      </c>
      <c r="AQ25" s="49">
        <v>1.5068314601278852</v>
      </c>
      <c r="AR25" s="49">
        <v>6.7009387670199027E-4</v>
      </c>
      <c r="AS25" s="49">
        <v>0.49361280574658256</v>
      </c>
      <c r="AT25" s="49">
        <v>1.4687207880266586</v>
      </c>
      <c r="AU25" s="49">
        <v>2.6574791574136354</v>
      </c>
      <c r="AV25" s="49">
        <v>5.7474053383201724E-4</v>
      </c>
      <c r="AW25" s="45"/>
      <c r="AX25" s="53">
        <v>0.58708300011164294</v>
      </c>
      <c r="AY25" s="49">
        <v>0.70137836066461334</v>
      </c>
      <c r="AZ25" s="49">
        <v>2.0094705011201589E-4</v>
      </c>
      <c r="BA25" s="49"/>
      <c r="BB25" s="49">
        <v>0.56635272564351591</v>
      </c>
      <c r="BC25" s="49">
        <v>0.61707988892015797</v>
      </c>
      <c r="BD25" s="49">
        <v>0.63748307785454927</v>
      </c>
      <c r="BE25" s="49">
        <v>3.3437989862019089E-4</v>
      </c>
      <c r="BF25" s="49"/>
      <c r="BG25" s="49">
        <v>0.87658835269008661</v>
      </c>
      <c r="BH25" s="49">
        <v>2.432449577706091</v>
      </c>
      <c r="BI25" s="49">
        <v>6.2285208747836452E-4</v>
      </c>
      <c r="BJ25" s="45"/>
      <c r="BK25" s="53">
        <v>0.47807463713922427</v>
      </c>
      <c r="BL25" s="49">
        <v>0.67655664008720173</v>
      </c>
      <c r="BM25" s="49">
        <v>1.7890316704092501E-4</v>
      </c>
      <c r="BN25" s="49"/>
      <c r="BO25" s="49">
        <v>0.54659621484456156</v>
      </c>
      <c r="BP25" s="49">
        <v>0.62447363389000232</v>
      </c>
      <c r="BQ25" s="49">
        <v>2.0952403222874829</v>
      </c>
      <c r="BR25" s="49">
        <v>6.4062906459032244E-4</v>
      </c>
      <c r="BS25" s="49"/>
      <c r="BT25" s="53">
        <v>2.1682314009373913</v>
      </c>
      <c r="BU25" s="55">
        <v>9.2505342910988544E-4</v>
      </c>
    </row>
    <row r="26" spans="1:73">
      <c r="A26" s="59" t="s">
        <v>14</v>
      </c>
      <c r="B26" s="50">
        <v>0.41138985977495368</v>
      </c>
      <c r="C26" s="49">
        <v>1.1809213907467109E-2</v>
      </c>
      <c r="D26" s="49">
        <v>0.49561692305828003</v>
      </c>
      <c r="E26" s="49">
        <v>2.9024958040942037E-3</v>
      </c>
      <c r="F26" s="49">
        <v>1.2136622121088321E-3</v>
      </c>
      <c r="G26" s="49">
        <v>1.0478405841942477E-2</v>
      </c>
      <c r="H26" s="49">
        <v>2.8755318883326966E-3</v>
      </c>
      <c r="I26" s="51"/>
      <c r="J26" s="52">
        <v>0.2473747307722195</v>
      </c>
      <c r="K26" s="53">
        <v>0.20292326807009375</v>
      </c>
      <c r="L26" s="49">
        <v>1.0541497886452998E-2</v>
      </c>
      <c r="M26" s="49">
        <v>0</v>
      </c>
      <c r="N26" s="49">
        <v>0.25327333748701519</v>
      </c>
      <c r="O26" s="49">
        <v>1.1741719462118373E-3</v>
      </c>
      <c r="P26" s="51"/>
      <c r="Q26" s="52">
        <v>0.59568953564652294</v>
      </c>
      <c r="R26" s="49">
        <v>0.89925360237530316</v>
      </c>
      <c r="S26" s="49">
        <v>0.49383275092263162</v>
      </c>
      <c r="T26" s="61"/>
      <c r="U26" s="49">
        <v>0.60896830655691825</v>
      </c>
      <c r="V26" s="49">
        <v>0.88249646226673095</v>
      </c>
      <c r="W26" s="49">
        <v>2.4971275969745882E-2</v>
      </c>
      <c r="X26" s="49">
        <v>1.8905352401999833</v>
      </c>
      <c r="Y26" s="49">
        <v>0.46650000354798177</v>
      </c>
      <c r="Z26" s="49"/>
      <c r="AA26" s="49">
        <v>1.8574916659283953</v>
      </c>
      <c r="AB26" s="49">
        <v>0.83022114829126692</v>
      </c>
      <c r="AC26" s="35"/>
      <c r="AD26" s="49">
        <v>1.8358449121828462</v>
      </c>
      <c r="AE26" s="49">
        <v>0.43740910151191525</v>
      </c>
      <c r="AF26" s="49"/>
      <c r="AG26" s="49">
        <v>0.60654992869789093</v>
      </c>
      <c r="AH26" s="49">
        <v>1.7874285595526288E-2</v>
      </c>
      <c r="AI26" s="49">
        <v>1.7409802440584943</v>
      </c>
      <c r="AJ26" s="49">
        <v>0.4320705550717801</v>
      </c>
      <c r="AK26" s="49"/>
      <c r="AL26" s="49">
        <v>1.735880816051079</v>
      </c>
      <c r="AM26" s="49">
        <v>0.46736201604743893</v>
      </c>
      <c r="AN26" s="45"/>
      <c r="AO26" s="53">
        <v>0.57154599685022867</v>
      </c>
      <c r="AP26" s="49">
        <v>2.7449909015558369E-2</v>
      </c>
      <c r="AQ26" s="49">
        <v>0</v>
      </c>
      <c r="AR26" s="49">
        <v>0.51345413668095796</v>
      </c>
      <c r="AS26" s="49">
        <v>0.57635653789582086</v>
      </c>
      <c r="AT26" s="49">
        <v>0</v>
      </c>
      <c r="AU26" s="49">
        <v>1.8510221540262191</v>
      </c>
      <c r="AV26" s="49">
        <v>0.77506995253246758</v>
      </c>
      <c r="AW26" s="45"/>
      <c r="AX26" s="53">
        <v>0.61753728973371214</v>
      </c>
      <c r="AY26" s="49">
        <v>0.90692704112741107</v>
      </c>
      <c r="AZ26" s="49">
        <v>0.43315046175097172</v>
      </c>
      <c r="BA26" s="49"/>
      <c r="BB26" s="49">
        <v>0.74923490546914073</v>
      </c>
      <c r="BC26" s="49">
        <v>0.64706328053531781</v>
      </c>
      <c r="BD26" s="49">
        <v>0.88464552583440614</v>
      </c>
      <c r="BE26" s="49">
        <v>0.41548475076834962</v>
      </c>
      <c r="BF26" s="49"/>
      <c r="BG26" s="49">
        <v>2.5565215358342688E-2</v>
      </c>
      <c r="BH26" s="49">
        <v>1.9097888141625374</v>
      </c>
      <c r="BI26" s="49">
        <v>0.66658689479192368</v>
      </c>
      <c r="BJ26" s="45"/>
      <c r="BK26" s="53">
        <v>0.60897035750184092</v>
      </c>
      <c r="BL26" s="49">
        <v>0.87667419586287587</v>
      </c>
      <c r="BM26" s="49">
        <v>0.45043676020155621</v>
      </c>
      <c r="BN26" s="49"/>
      <c r="BO26" s="49">
        <v>0.59798383717963521</v>
      </c>
      <c r="BP26" s="49">
        <v>0.84264155215540226</v>
      </c>
      <c r="BQ26" s="49">
        <v>1.8660035584989558</v>
      </c>
      <c r="BR26" s="49">
        <v>0.35305048597211347</v>
      </c>
      <c r="BS26" s="49"/>
      <c r="BT26" s="53">
        <v>1.8837673856083608</v>
      </c>
      <c r="BU26" s="55">
        <v>0.36043015891051272</v>
      </c>
    </row>
    <row r="27" spans="1:73">
      <c r="A27" s="59" t="s">
        <v>15</v>
      </c>
      <c r="B27" s="50">
        <v>8.4078103370279725E-4</v>
      </c>
      <c r="C27" s="49">
        <v>7.9759388367694746E-4</v>
      </c>
      <c r="D27" s="49">
        <v>0.49765446869758195</v>
      </c>
      <c r="E27" s="49">
        <v>5.6325790060819621E-2</v>
      </c>
      <c r="F27" s="49">
        <v>1.6316032762798107E-2</v>
      </c>
      <c r="G27" s="49">
        <v>3.004963190006129E-4</v>
      </c>
      <c r="H27" s="49">
        <v>1.7130091829427641E-2</v>
      </c>
      <c r="I27" s="51"/>
      <c r="J27" s="52">
        <v>0</v>
      </c>
      <c r="K27" s="53">
        <v>0</v>
      </c>
      <c r="L27" s="49">
        <v>1.6549005191914511E-3</v>
      </c>
      <c r="M27" s="49">
        <v>1.9068919521114277E-2</v>
      </c>
      <c r="N27" s="49">
        <v>0.71033600640370209</v>
      </c>
      <c r="O27" s="49">
        <v>5.782663474103121E-2</v>
      </c>
      <c r="P27" s="51"/>
      <c r="Q27" s="52">
        <v>1.5308339591295705E-4</v>
      </c>
      <c r="R27" s="49">
        <v>1.6204508217516359E-2</v>
      </c>
      <c r="S27" s="49">
        <v>0.48824407443391593</v>
      </c>
      <c r="T27" s="61"/>
      <c r="U27" s="49">
        <v>1.8651574657443657E-3</v>
      </c>
      <c r="V27" s="49">
        <v>2.8673142331143535E-2</v>
      </c>
      <c r="W27" s="49">
        <v>1.5831636411453389E-3</v>
      </c>
      <c r="X27" s="49">
        <v>0.43108173336477784</v>
      </c>
      <c r="Y27" s="49">
        <v>0.52125498485410604</v>
      </c>
      <c r="Z27" s="49"/>
      <c r="AA27" s="49">
        <v>0.40404086879574397</v>
      </c>
      <c r="AB27" s="49">
        <v>0.1817613904866999</v>
      </c>
      <c r="AC27" s="35"/>
      <c r="AD27" s="49">
        <v>0.4628391536051209</v>
      </c>
      <c r="AE27" s="49">
        <v>0.56211376833442928</v>
      </c>
      <c r="AF27" s="49"/>
      <c r="AG27" s="49">
        <v>1.0989519797773755E-3</v>
      </c>
      <c r="AH27" s="49">
        <v>1.1074292487859884E-3</v>
      </c>
      <c r="AI27" s="49">
        <v>0.40673791060932546</v>
      </c>
      <c r="AJ27" s="49">
        <v>0.5734561415350119</v>
      </c>
      <c r="AK27" s="49"/>
      <c r="AL27" s="49">
        <v>0.41015131365551966</v>
      </c>
      <c r="AM27" s="49">
        <v>0.54319001079522611</v>
      </c>
      <c r="AN27" s="45"/>
      <c r="AO27" s="53">
        <v>4.7343068844269776E-4</v>
      </c>
      <c r="AP27" s="49">
        <v>9.6402307492141407E-4</v>
      </c>
      <c r="AQ27" s="49">
        <v>2.3097027389945339E-2</v>
      </c>
      <c r="AR27" s="49">
        <v>0.48670248409371075</v>
      </c>
      <c r="AS27" s="49">
        <v>1.5529369977963152E-4</v>
      </c>
      <c r="AT27" s="49">
        <v>1.9741458052941908E-2</v>
      </c>
      <c r="AU27" s="49">
        <v>0.32346157178705909</v>
      </c>
      <c r="AV27" s="49">
        <v>0.24110352425091158</v>
      </c>
      <c r="AW27" s="45"/>
      <c r="AX27" s="53">
        <v>1.3679603161149141E-3</v>
      </c>
      <c r="AY27" s="49">
        <v>2.8159039996297368E-2</v>
      </c>
      <c r="AZ27" s="49">
        <v>0.51023881775261426</v>
      </c>
      <c r="BA27" s="49"/>
      <c r="BB27" s="49">
        <v>2.1788072464810526E-3</v>
      </c>
      <c r="BC27" s="49">
        <v>7.5966739169323568E-4</v>
      </c>
      <c r="BD27" s="49">
        <v>2.0112656736463334E-2</v>
      </c>
      <c r="BE27" s="49">
        <v>0.55325565034259228</v>
      </c>
      <c r="BF27" s="49"/>
      <c r="BG27" s="49">
        <v>8.7800582988254718E-4</v>
      </c>
      <c r="BH27" s="49">
        <v>0.34826802402529689</v>
      </c>
      <c r="BI27" s="49">
        <v>0.30452124062303354</v>
      </c>
      <c r="BJ27" s="45"/>
      <c r="BK27" s="53">
        <v>1.1535723291466247E-3</v>
      </c>
      <c r="BL27" s="49">
        <v>3.0555405155285122E-2</v>
      </c>
      <c r="BM27" s="49">
        <v>0.47844479603376167</v>
      </c>
      <c r="BN27" s="49"/>
      <c r="BO27" s="49">
        <v>3.2674275270175527E-3</v>
      </c>
      <c r="BP27" s="49">
        <v>3.3305991554480122E-2</v>
      </c>
      <c r="BQ27" s="49">
        <v>0.4769051374704712</v>
      </c>
      <c r="BR27" s="49">
        <v>0.58111595166153474</v>
      </c>
      <c r="BS27" s="49"/>
      <c r="BT27" s="53">
        <v>0.41497435352559064</v>
      </c>
      <c r="BU27" s="55">
        <v>0.57565607055637291</v>
      </c>
    </row>
    <row r="28" spans="1:73">
      <c r="A28" s="59" t="s">
        <v>16</v>
      </c>
      <c r="B28" s="50">
        <v>7.2923973945434098E-4</v>
      </c>
      <c r="C28" s="49">
        <v>2.6735100027144626E-4</v>
      </c>
      <c r="D28" s="49">
        <v>2.1078653397708123E-2</v>
      </c>
      <c r="E28" s="49">
        <v>0.96314083019820784</v>
      </c>
      <c r="F28" s="49">
        <v>1.037065076582306</v>
      </c>
      <c r="G28" s="49">
        <v>3.2623849458904123E-4</v>
      </c>
      <c r="H28" s="49">
        <v>1.0344544230394326</v>
      </c>
      <c r="I28" s="51"/>
      <c r="J28" s="52">
        <v>2.2406041239555808E-3</v>
      </c>
      <c r="K28" s="53">
        <v>2.0397746360204924E-4</v>
      </c>
      <c r="L28" s="49">
        <v>2.577039587245974E-4</v>
      </c>
      <c r="M28" s="49">
        <v>0.90420018058149121</v>
      </c>
      <c r="N28" s="49">
        <v>9.0520548941210813E-3</v>
      </c>
      <c r="O28" s="49">
        <v>0.96011142877576794</v>
      </c>
      <c r="P28" s="51"/>
      <c r="Q28" s="52">
        <v>6.043540571970677E-4</v>
      </c>
      <c r="R28" s="49">
        <v>0</v>
      </c>
      <c r="S28" s="49">
        <v>2.5359176644101252E-2</v>
      </c>
      <c r="T28" s="61"/>
      <c r="U28" s="49">
        <v>1.252280249446985E-4</v>
      </c>
      <c r="V28" s="49">
        <v>3.1119717273733608E-4</v>
      </c>
      <c r="W28" s="49">
        <v>2.9036019934131226E-4</v>
      </c>
      <c r="X28" s="49">
        <v>0.36838845538921228</v>
      </c>
      <c r="Y28" s="49">
        <v>1.3806207787219509E-2</v>
      </c>
      <c r="Z28" s="49"/>
      <c r="AA28" s="49">
        <v>0.18915367815779552</v>
      </c>
      <c r="AB28" s="49">
        <v>3.6907250696883993E-3</v>
      </c>
      <c r="AC28" s="35"/>
      <c r="AD28" s="49">
        <v>0.23167399130443872</v>
      </c>
      <c r="AE28" s="49">
        <v>5.8833551349637839E-3</v>
      </c>
      <c r="AF28" s="49"/>
      <c r="AG28" s="49">
        <v>8.5324318241171491E-4</v>
      </c>
      <c r="AH28" s="49">
        <v>0</v>
      </c>
      <c r="AI28" s="49">
        <v>0.12090597053628095</v>
      </c>
      <c r="AJ28" s="49">
        <v>6.6220718299479266E-3</v>
      </c>
      <c r="AK28" s="49"/>
      <c r="AL28" s="49">
        <v>0.11731517204285036</v>
      </c>
      <c r="AM28" s="49">
        <v>4.6409475348769182E-3</v>
      </c>
      <c r="AN28" s="45"/>
      <c r="AO28" s="53">
        <v>3.6175064724467407E-4</v>
      </c>
      <c r="AP28" s="49">
        <v>2.345614583664733E-4</v>
      </c>
      <c r="AQ28" s="49">
        <v>0.941378023305256</v>
      </c>
      <c r="AR28" s="49">
        <v>7.6902779565312628E-3</v>
      </c>
      <c r="AS28" s="49">
        <v>1.5327001494715986E-3</v>
      </c>
      <c r="AT28" s="49">
        <v>0.89054402488604845</v>
      </c>
      <c r="AU28" s="49">
        <v>0.23658113237128522</v>
      </c>
      <c r="AV28" s="49">
        <v>4.1220684099750778E-3</v>
      </c>
      <c r="AW28" s="45"/>
      <c r="AX28" s="53">
        <v>5.0004961541470412E-5</v>
      </c>
      <c r="AY28" s="49">
        <v>5.1367284337707213E-4</v>
      </c>
      <c r="AZ28" s="49">
        <v>1.358497118001282E-2</v>
      </c>
      <c r="BA28" s="49"/>
      <c r="BB28" s="49">
        <v>3.9891746705285867E-4</v>
      </c>
      <c r="BC28" s="49">
        <v>2.3992573070493895E-3</v>
      </c>
      <c r="BD28" s="49">
        <v>9.6294053613429833E-4</v>
      </c>
      <c r="BE28" s="49">
        <v>1.9101944164926398E-2</v>
      </c>
      <c r="BF28" s="49"/>
      <c r="BG28" s="49">
        <v>3.0877576308954512E-4</v>
      </c>
      <c r="BH28" s="49">
        <v>0.34059255505421382</v>
      </c>
      <c r="BI28" s="49">
        <v>7.013774613832951E-3</v>
      </c>
      <c r="BJ28" s="45"/>
      <c r="BK28" s="53">
        <v>2.0240706438540536E-4</v>
      </c>
      <c r="BL28" s="49">
        <v>4.8097651220356183E-4</v>
      </c>
      <c r="BM28" s="49">
        <v>1.8996389186338308E-2</v>
      </c>
      <c r="BN28" s="49"/>
      <c r="BO28" s="49">
        <v>1.4749307420258092E-3</v>
      </c>
      <c r="BP28" s="49">
        <v>5.6900046794143761E-4</v>
      </c>
      <c r="BQ28" s="49">
        <v>0.33406370754916398</v>
      </c>
      <c r="BR28" s="49">
        <v>1.7543111008280057E-2</v>
      </c>
      <c r="BS28" s="49"/>
      <c r="BT28" s="53">
        <v>0.32038538851172066</v>
      </c>
      <c r="BU28" s="55">
        <v>9.535180245798568E-3</v>
      </c>
    </row>
    <row r="29" spans="1:73">
      <c r="A29" s="59" t="s">
        <v>18</v>
      </c>
      <c r="B29" s="50">
        <v>0</v>
      </c>
      <c r="C29" s="49">
        <v>0</v>
      </c>
      <c r="D29" s="49">
        <v>0</v>
      </c>
      <c r="E29" s="49">
        <v>0</v>
      </c>
      <c r="F29" s="49">
        <v>0</v>
      </c>
      <c r="G29" s="49">
        <v>0</v>
      </c>
      <c r="H29" s="49">
        <v>0</v>
      </c>
      <c r="I29" s="51"/>
      <c r="J29" s="52">
        <v>0</v>
      </c>
      <c r="K29" s="53">
        <v>0</v>
      </c>
      <c r="L29" s="49">
        <v>0</v>
      </c>
      <c r="M29" s="49">
        <v>0</v>
      </c>
      <c r="N29" s="49">
        <v>0</v>
      </c>
      <c r="O29" s="49">
        <v>0</v>
      </c>
      <c r="P29" s="51"/>
      <c r="Q29" s="52">
        <v>0</v>
      </c>
      <c r="R29" s="49">
        <v>0</v>
      </c>
      <c r="S29" s="49">
        <v>0</v>
      </c>
      <c r="T29" s="61"/>
      <c r="U29" s="49">
        <v>0</v>
      </c>
      <c r="V29" s="49">
        <v>0</v>
      </c>
      <c r="W29" s="49">
        <v>0</v>
      </c>
      <c r="X29" s="49">
        <v>0</v>
      </c>
      <c r="Y29" s="49">
        <v>0</v>
      </c>
      <c r="Z29" s="49"/>
      <c r="AA29" s="49">
        <v>0</v>
      </c>
      <c r="AB29" s="49">
        <v>0</v>
      </c>
      <c r="AC29" s="35"/>
      <c r="AD29" s="49">
        <v>0</v>
      </c>
      <c r="AE29" s="49">
        <v>0</v>
      </c>
      <c r="AF29" s="49"/>
      <c r="AG29" s="49">
        <v>0</v>
      </c>
      <c r="AH29" s="49">
        <v>0</v>
      </c>
      <c r="AI29" s="49">
        <v>0</v>
      </c>
      <c r="AJ29" s="49">
        <v>0</v>
      </c>
      <c r="AK29" s="49"/>
      <c r="AL29" s="49">
        <v>0</v>
      </c>
      <c r="AM29" s="49">
        <v>0</v>
      </c>
      <c r="AN29" s="45"/>
      <c r="AO29" s="53">
        <v>0</v>
      </c>
      <c r="AP29" s="49">
        <v>0</v>
      </c>
      <c r="AQ29" s="49">
        <v>0</v>
      </c>
      <c r="AR29" s="49">
        <v>0</v>
      </c>
      <c r="AS29" s="49">
        <v>0</v>
      </c>
      <c r="AT29" s="49">
        <v>0</v>
      </c>
      <c r="AU29" s="49">
        <v>0</v>
      </c>
      <c r="AV29" s="49">
        <v>0</v>
      </c>
      <c r="AW29" s="45"/>
      <c r="AX29" s="53">
        <v>0</v>
      </c>
      <c r="AY29" s="49">
        <v>0</v>
      </c>
      <c r="AZ29" s="49">
        <v>0</v>
      </c>
      <c r="BA29" s="49"/>
      <c r="BB29" s="49">
        <v>0</v>
      </c>
      <c r="BC29" s="49">
        <v>0</v>
      </c>
      <c r="BD29" s="49">
        <v>0</v>
      </c>
      <c r="BE29" s="49">
        <v>0</v>
      </c>
      <c r="BF29" s="49"/>
      <c r="BG29" s="49">
        <v>0</v>
      </c>
      <c r="BH29" s="49">
        <v>0</v>
      </c>
      <c r="BI29" s="49">
        <v>0</v>
      </c>
      <c r="BJ29" s="45"/>
      <c r="BK29" s="53">
        <v>0</v>
      </c>
      <c r="BL29" s="49">
        <v>0</v>
      </c>
      <c r="BM29" s="49">
        <v>0</v>
      </c>
      <c r="BN29" s="49"/>
      <c r="BO29" s="49">
        <v>0</v>
      </c>
      <c r="BP29" s="49">
        <v>0</v>
      </c>
      <c r="BQ29" s="49">
        <v>0</v>
      </c>
      <c r="BR29" s="49">
        <v>0</v>
      </c>
      <c r="BS29" s="49"/>
      <c r="BT29" s="53">
        <v>0</v>
      </c>
      <c r="BU29" s="55">
        <v>0</v>
      </c>
    </row>
    <row r="30" spans="1:73">
      <c r="A30" s="59" t="s">
        <v>13</v>
      </c>
      <c r="B30" s="50">
        <v>3.7402779283332593E-4</v>
      </c>
      <c r="C30" s="49">
        <v>7.670936109889394E-4</v>
      </c>
      <c r="D30" s="49">
        <v>3.5645364358231066E-4</v>
      </c>
      <c r="E30" s="49">
        <v>0</v>
      </c>
      <c r="F30" s="49">
        <v>0</v>
      </c>
      <c r="G30" s="49">
        <v>6.6170638216469949E-4</v>
      </c>
      <c r="H30" s="49">
        <v>0</v>
      </c>
      <c r="I30" s="51"/>
      <c r="J30" s="52">
        <v>1.1361489166028635E-3</v>
      </c>
      <c r="K30" s="53">
        <v>1.95945001284704E-3</v>
      </c>
      <c r="L30" s="49">
        <v>0</v>
      </c>
      <c r="M30" s="49">
        <v>0</v>
      </c>
      <c r="N30" s="49">
        <v>0</v>
      </c>
      <c r="O30" s="49">
        <v>0</v>
      </c>
      <c r="P30" s="51"/>
      <c r="Q30" s="52">
        <v>1.6230572651804952E-3</v>
      </c>
      <c r="R30" s="49">
        <v>0</v>
      </c>
      <c r="S30" s="49">
        <v>0</v>
      </c>
      <c r="T30" s="61"/>
      <c r="U30" s="49">
        <v>2.2662336609923874E-3</v>
      </c>
      <c r="V30" s="49">
        <v>0</v>
      </c>
      <c r="W30" s="49">
        <v>0</v>
      </c>
      <c r="X30" s="49">
        <v>0</v>
      </c>
      <c r="Y30" s="49">
        <v>0</v>
      </c>
      <c r="Z30" s="49"/>
      <c r="AA30" s="49">
        <v>0</v>
      </c>
      <c r="AB30" s="49">
        <v>0</v>
      </c>
      <c r="AC30" s="35"/>
      <c r="AD30" s="49">
        <v>0</v>
      </c>
      <c r="AE30" s="49">
        <v>3.3106101084676625E-4</v>
      </c>
      <c r="AF30" s="49"/>
      <c r="AG30" s="49">
        <v>4.6606282392019709E-4</v>
      </c>
      <c r="AH30" s="49">
        <v>1.4845828795617631E-4</v>
      </c>
      <c r="AI30" s="49">
        <v>1.4845828795617631E-4</v>
      </c>
      <c r="AJ30" s="49">
        <v>1.2986161337035098E-4</v>
      </c>
      <c r="AK30" s="49"/>
      <c r="AL30" s="49">
        <v>0</v>
      </c>
      <c r="AM30" s="49">
        <v>0</v>
      </c>
      <c r="AN30" s="45"/>
      <c r="AO30" s="53">
        <v>1.2891322254583622E-3</v>
      </c>
      <c r="AP30" s="49">
        <v>0</v>
      </c>
      <c r="AQ30" s="49">
        <v>0</v>
      </c>
      <c r="AR30" s="49">
        <v>0</v>
      </c>
      <c r="AS30" s="49">
        <v>1.2665322120208411E-4</v>
      </c>
      <c r="AT30" s="49">
        <v>0</v>
      </c>
      <c r="AU30" s="49">
        <v>0</v>
      </c>
      <c r="AV30" s="49">
        <v>3.4110704799552232E-4</v>
      </c>
      <c r="AW30" s="45"/>
      <c r="AX30" s="53">
        <v>7.7477109484244688E-4</v>
      </c>
      <c r="AY30" s="49">
        <v>0</v>
      </c>
      <c r="AZ30" s="49">
        <v>0</v>
      </c>
      <c r="BA30" s="49"/>
      <c r="BB30" s="49">
        <v>5.9490018375946466E-4</v>
      </c>
      <c r="BC30" s="49">
        <v>1.6521695743684978E-3</v>
      </c>
      <c r="BD30" s="49">
        <v>0</v>
      </c>
      <c r="BE30" s="49">
        <v>0</v>
      </c>
      <c r="BF30" s="49"/>
      <c r="BG30" s="49">
        <v>0</v>
      </c>
      <c r="BH30" s="49">
        <v>0</v>
      </c>
      <c r="BI30" s="49">
        <v>0</v>
      </c>
      <c r="BJ30" s="45"/>
      <c r="BK30" s="53">
        <v>1.3171500982761925E-3</v>
      </c>
      <c r="BL30" s="49">
        <v>0</v>
      </c>
      <c r="BM30" s="49">
        <v>0</v>
      </c>
      <c r="BN30" s="49"/>
      <c r="BO30" s="49">
        <v>6.8169890436294716E-4</v>
      </c>
      <c r="BP30" s="49">
        <v>0</v>
      </c>
      <c r="BQ30" s="49">
        <v>0</v>
      </c>
      <c r="BR30" s="49">
        <v>0</v>
      </c>
      <c r="BS30" s="49"/>
      <c r="BT30" s="53">
        <v>0</v>
      </c>
      <c r="BU30" s="55">
        <v>0</v>
      </c>
    </row>
    <row r="31" spans="1:73">
      <c r="A31" s="59" t="s">
        <v>19</v>
      </c>
      <c r="B31" s="50">
        <v>0</v>
      </c>
      <c r="C31" s="49">
        <v>8.1785633543251331E-4</v>
      </c>
      <c r="D31" s="49">
        <v>0</v>
      </c>
      <c r="E31" s="49">
        <v>0</v>
      </c>
      <c r="F31" s="49">
        <v>0</v>
      </c>
      <c r="G31" s="49">
        <v>8.3524472269221278E-4</v>
      </c>
      <c r="H31" s="49">
        <v>0</v>
      </c>
      <c r="I31" s="51"/>
      <c r="J31" s="52">
        <v>0</v>
      </c>
      <c r="K31" s="53">
        <v>0</v>
      </c>
      <c r="L31" s="49">
        <v>6.0187480980040573E-4</v>
      </c>
      <c r="M31" s="49">
        <v>0</v>
      </c>
      <c r="N31" s="49">
        <v>0</v>
      </c>
      <c r="O31" s="49">
        <v>0</v>
      </c>
      <c r="P31" s="51"/>
      <c r="Q31" s="52">
        <v>0</v>
      </c>
      <c r="R31" s="49">
        <v>9.4085695555277992E-4</v>
      </c>
      <c r="S31" s="49">
        <v>0</v>
      </c>
      <c r="T31" s="61"/>
      <c r="U31" s="49">
        <v>0</v>
      </c>
      <c r="V31" s="49">
        <v>6.8060685761176475E-4</v>
      </c>
      <c r="W31" s="49">
        <v>3.466329661955663E-4</v>
      </c>
      <c r="X31" s="49">
        <v>3.466329661955663E-4</v>
      </c>
      <c r="Y31" s="49">
        <v>0</v>
      </c>
      <c r="Z31" s="49"/>
      <c r="AA31" s="49">
        <v>0</v>
      </c>
      <c r="AB31" s="49">
        <v>0</v>
      </c>
      <c r="AC31" s="35"/>
      <c r="AD31" s="49">
        <v>0</v>
      </c>
      <c r="AE31" s="49">
        <v>0</v>
      </c>
      <c r="AF31" s="49"/>
      <c r="AG31" s="49">
        <v>0</v>
      </c>
      <c r="AH31" s="49">
        <v>7.752169367138626E-5</v>
      </c>
      <c r="AI31" s="49">
        <v>7.752169367138626E-5</v>
      </c>
      <c r="AJ31" s="49">
        <v>0</v>
      </c>
      <c r="AK31" s="49"/>
      <c r="AL31" s="49">
        <v>0</v>
      </c>
      <c r="AM31" s="49">
        <v>2.0603874493348875E-4</v>
      </c>
      <c r="AN31" s="45"/>
      <c r="AO31" s="53">
        <v>0</v>
      </c>
      <c r="AP31" s="49">
        <v>3.4369239786828719E-4</v>
      </c>
      <c r="AQ31" s="49">
        <v>0</v>
      </c>
      <c r="AR31" s="49">
        <v>0</v>
      </c>
      <c r="AS31" s="49">
        <v>0</v>
      </c>
      <c r="AT31" s="49">
        <v>0</v>
      </c>
      <c r="AU31" s="49">
        <v>0</v>
      </c>
      <c r="AV31" s="49">
        <v>0</v>
      </c>
      <c r="AW31" s="45"/>
      <c r="AX31" s="53">
        <v>0</v>
      </c>
      <c r="AY31" s="49">
        <v>3.9919187909828101E-4</v>
      </c>
      <c r="AZ31" s="49">
        <v>0</v>
      </c>
      <c r="BA31" s="49"/>
      <c r="BB31" s="49">
        <v>0</v>
      </c>
      <c r="BC31" s="49">
        <v>0</v>
      </c>
      <c r="BD31" s="49">
        <v>6.1392128454483574E-4</v>
      </c>
      <c r="BE31" s="49">
        <v>0</v>
      </c>
      <c r="BF31" s="49"/>
      <c r="BG31" s="49">
        <v>5.3381173028151639E-4</v>
      </c>
      <c r="BH31" s="49">
        <v>0</v>
      </c>
      <c r="BI31" s="49">
        <v>0</v>
      </c>
      <c r="BJ31" s="45"/>
      <c r="BK31" s="53">
        <v>0</v>
      </c>
      <c r="BL31" s="49">
        <v>3.7401757968881521E-4</v>
      </c>
      <c r="BM31" s="49">
        <v>0</v>
      </c>
      <c r="BN31" s="49"/>
      <c r="BO31" s="49">
        <v>0</v>
      </c>
      <c r="BP31" s="49">
        <v>3.1263104045865136E-4</v>
      </c>
      <c r="BQ31" s="49">
        <v>3.1263104045865136E-4</v>
      </c>
      <c r="BR31" s="49">
        <v>0</v>
      </c>
      <c r="BS31" s="49"/>
      <c r="BT31" s="53">
        <v>0</v>
      </c>
      <c r="BU31" s="55">
        <v>0</v>
      </c>
    </row>
    <row r="32" spans="1:73" s="27" customFormat="1">
      <c r="A32" s="36" t="s">
        <v>20</v>
      </c>
      <c r="B32" s="62">
        <v>8</v>
      </c>
      <c r="C32" s="63">
        <v>3.9986259587699973</v>
      </c>
      <c r="D32" s="63">
        <v>5.0088015200048863</v>
      </c>
      <c r="E32" s="63">
        <v>5.0091437372241421</v>
      </c>
      <c r="F32" s="63">
        <v>7.8157550535414346</v>
      </c>
      <c r="G32" s="63">
        <v>3.9971625931327197</v>
      </c>
      <c r="H32" s="64">
        <v>7.8413460864857409</v>
      </c>
      <c r="I32" s="48"/>
      <c r="J32" s="65">
        <v>8</v>
      </c>
      <c r="K32" s="63">
        <v>8</v>
      </c>
      <c r="L32" s="63">
        <v>3.998595486686884</v>
      </c>
      <c r="M32" s="63">
        <v>7.8834103284937598</v>
      </c>
      <c r="N32" s="63">
        <v>4.9850376815226989</v>
      </c>
      <c r="O32" s="63">
        <v>5.0166389725311538</v>
      </c>
      <c r="P32" s="66"/>
      <c r="Q32" s="65">
        <v>8.0016891950157802</v>
      </c>
      <c r="R32" s="63">
        <v>4.0005411934304433</v>
      </c>
      <c r="S32" s="63">
        <v>4.9974315716486188</v>
      </c>
      <c r="T32" s="65"/>
      <c r="U32" s="63">
        <v>8.0034244158650054</v>
      </c>
      <c r="V32" s="63">
        <v>4.0005521302699414</v>
      </c>
      <c r="W32" s="63">
        <v>4.0013042994627703</v>
      </c>
      <c r="X32" s="63">
        <v>15.739101320283574</v>
      </c>
      <c r="Y32" s="63">
        <v>4.9917170836649687</v>
      </c>
      <c r="Z32" s="63"/>
      <c r="AA32" s="63">
        <v>15.511043227891728</v>
      </c>
      <c r="AB32" s="63">
        <v>5.0016145949948703</v>
      </c>
      <c r="AC32" s="66"/>
      <c r="AD32" s="63">
        <v>15.604108955461919</v>
      </c>
      <c r="AE32" s="63">
        <v>5.01319177464043</v>
      </c>
      <c r="AF32" s="63"/>
      <c r="AG32" s="63">
        <v>8.0080925979885365</v>
      </c>
      <c r="AH32" s="63">
        <v>4.0008141545725584</v>
      </c>
      <c r="AI32" s="63">
        <v>15.379038650327116</v>
      </c>
      <c r="AJ32" s="63">
        <v>5.0098612681321448</v>
      </c>
      <c r="AK32" s="63"/>
      <c r="AL32" s="63">
        <v>15.377291218882057</v>
      </c>
      <c r="AM32" s="63">
        <v>5.0155615771298274</v>
      </c>
      <c r="AN32" s="67"/>
      <c r="AO32" s="63">
        <v>8.0000000000000018</v>
      </c>
      <c r="AP32" s="63">
        <v>3.9993561968316595</v>
      </c>
      <c r="AQ32" s="63">
        <v>7.8033398141598802</v>
      </c>
      <c r="AR32" s="63">
        <v>5.0002066643496894</v>
      </c>
      <c r="AS32" s="63">
        <v>8.0000000000000036</v>
      </c>
      <c r="AT32" s="63">
        <v>7.8027140728665341</v>
      </c>
      <c r="AU32" s="63">
        <v>15.476469209100312</v>
      </c>
      <c r="AV32" s="63">
        <v>5.0033374762099321</v>
      </c>
      <c r="AW32" s="67"/>
      <c r="AX32" s="63">
        <v>8.0136454633467515</v>
      </c>
      <c r="AY32" s="63">
        <f>SUM(AY19:AY31)</f>
        <v>4.0002282043767075</v>
      </c>
      <c r="AZ32" s="63">
        <v>4.9832179334784357</v>
      </c>
      <c r="BA32" s="63"/>
      <c r="BB32" s="63">
        <v>8</v>
      </c>
      <c r="BC32" s="63">
        <v>8.0000000000000018</v>
      </c>
      <c r="BD32" s="63">
        <v>4.0007300205852685</v>
      </c>
      <c r="BE32" s="63">
        <v>4.9901148070189585</v>
      </c>
      <c r="BF32" s="63"/>
      <c r="BG32" s="63">
        <v>3.9975597027702854</v>
      </c>
      <c r="BH32" s="63">
        <v>15.638873447945812</v>
      </c>
      <c r="BI32" s="63">
        <v>4.9926735692540847</v>
      </c>
      <c r="BJ32" s="67"/>
      <c r="BK32" s="63">
        <v>8.0177912921441354</v>
      </c>
      <c r="BL32" s="63">
        <v>4.01</v>
      </c>
      <c r="BM32" s="63">
        <v>4.97460158500279</v>
      </c>
      <c r="BN32" s="63"/>
      <c r="BO32" s="63">
        <v>8.0094850297873084</v>
      </c>
      <c r="BP32" s="63">
        <v>4.0005119844977539</v>
      </c>
      <c r="BQ32" s="63">
        <v>15.82</v>
      </c>
      <c r="BR32" s="63">
        <v>4.972082553821398</v>
      </c>
      <c r="BS32" s="63"/>
      <c r="BT32" s="63">
        <v>15.671614248684856</v>
      </c>
      <c r="BU32" s="64">
        <v>4.9677738462331504</v>
      </c>
    </row>
    <row r="33" spans="1:72" s="27" customFormat="1" ht="18" customHeight="1">
      <c r="A33" s="68"/>
      <c r="B33" s="69"/>
      <c r="C33" s="69"/>
      <c r="D33" s="69"/>
      <c r="E33" s="69"/>
      <c r="F33" s="69"/>
      <c r="G33" s="69"/>
      <c r="H33" s="69"/>
      <c r="I33" s="60"/>
      <c r="J33" s="60"/>
      <c r="K33" s="70"/>
      <c r="L33" s="70"/>
      <c r="M33" s="69"/>
      <c r="N33" s="69"/>
      <c r="O33" s="69"/>
      <c r="P33" s="60"/>
      <c r="Q33" s="60"/>
      <c r="R33" s="70"/>
      <c r="S33" s="69"/>
      <c r="T33" s="52"/>
      <c r="U33" s="69"/>
      <c r="V33" s="69"/>
      <c r="W33" s="60"/>
      <c r="X33" s="69"/>
      <c r="Y33" s="69"/>
      <c r="Z33" s="69"/>
      <c r="AA33" s="69"/>
      <c r="AB33" s="69"/>
      <c r="AC33" s="60"/>
      <c r="AD33" s="69"/>
      <c r="AE33" s="69"/>
      <c r="AF33" s="69"/>
      <c r="AG33" s="69"/>
      <c r="AH33" s="69"/>
      <c r="AI33" s="69"/>
      <c r="AJ33" s="69"/>
      <c r="AK33" s="69"/>
      <c r="AL33" s="69"/>
      <c r="AU33" s="69"/>
      <c r="BH33" s="69"/>
      <c r="BQ33" s="69"/>
      <c r="BT33" s="69"/>
    </row>
    <row r="34" spans="1:72" s="71" customFormat="1" ht="13.15" customHeight="1">
      <c r="A34" s="111" t="s">
        <v>426</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BQ34" s="72"/>
    </row>
    <row r="35" spans="1:72" ht="13.9"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row>
    <row r="36" spans="1:72" ht="13.9"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row>
    <row r="37" spans="1:72" ht="13.9"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row>
    <row r="38" spans="1:72" ht="13.9"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row>
    <row r="39" spans="1:72" ht="82.1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row>
  </sheetData>
  <mergeCells count="27">
    <mergeCell ref="G3:H3"/>
    <mergeCell ref="AL3:AM3"/>
    <mergeCell ref="AD2:AM2"/>
    <mergeCell ref="U3:Y3"/>
    <mergeCell ref="AA3:AB3"/>
    <mergeCell ref="AD3:AE3"/>
    <mergeCell ref="AG3:AJ3"/>
    <mergeCell ref="J2:O2"/>
    <mergeCell ref="J3:O3"/>
    <mergeCell ref="Q2:AB2"/>
    <mergeCell ref="Q3:S3"/>
    <mergeCell ref="BG3:BI3"/>
    <mergeCell ref="B3:E3"/>
    <mergeCell ref="AN1:BU1"/>
    <mergeCell ref="A34:AP39"/>
    <mergeCell ref="AX2:BI2"/>
    <mergeCell ref="AX3:AZ3"/>
    <mergeCell ref="BK2:BU2"/>
    <mergeCell ref="BK3:BM3"/>
    <mergeCell ref="BO3:BR3"/>
    <mergeCell ref="BT3:BU3"/>
    <mergeCell ref="AO2:AV2"/>
    <mergeCell ref="AO3:AR3"/>
    <mergeCell ref="AT3:AV3"/>
    <mergeCell ref="BB3:BE3"/>
    <mergeCell ref="B2:H2"/>
    <mergeCell ref="A1:AE1"/>
  </mergeCells>
  <phoneticPr fontId="1" type="noConversion"/>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zoomScale="110" zoomScaleNormal="110" workbookViewId="0">
      <pane ySplit="3" topLeftCell="A4" activePane="bottomLeft" state="frozen"/>
      <selection pane="bottomLeft" sqref="A1:P1"/>
    </sheetView>
  </sheetViews>
  <sheetFormatPr defaultRowHeight="15"/>
  <cols>
    <col min="1" max="17" width="12.28515625" customWidth="1"/>
    <col min="18" max="18" width="16.42578125" bestFit="1" customWidth="1"/>
    <col min="19" max="20" width="12.28515625" customWidth="1"/>
  </cols>
  <sheetData>
    <row r="1" spans="1:58" s="3" customFormat="1" ht="18.75">
      <c r="A1" s="119" t="s">
        <v>441</v>
      </c>
      <c r="B1" s="119"/>
      <c r="C1" s="119"/>
      <c r="D1" s="119"/>
      <c r="E1" s="119"/>
      <c r="F1" s="119"/>
      <c r="G1" s="119"/>
      <c r="H1" s="119"/>
      <c r="I1" s="119"/>
      <c r="J1" s="119"/>
      <c r="K1" s="119"/>
      <c r="L1" s="119"/>
      <c r="M1" s="119"/>
      <c r="N1" s="119"/>
      <c r="O1" s="119"/>
      <c r="P1" s="119"/>
      <c r="Q1" s="84"/>
      <c r="R1" s="84"/>
      <c r="S1" s="4"/>
      <c r="T1" s="4"/>
      <c r="U1" s="4"/>
      <c r="V1" s="4"/>
      <c r="W1" s="4"/>
      <c r="X1" s="4"/>
      <c r="Y1" s="4"/>
      <c r="Z1" s="4"/>
      <c r="AA1" s="4"/>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1:58" s="3" customFormat="1" ht="19.899999999999999" customHeight="1">
      <c r="A2" s="124" t="s">
        <v>36</v>
      </c>
      <c r="B2" s="124" t="s">
        <v>217</v>
      </c>
      <c r="C2" s="124"/>
      <c r="D2" s="73"/>
      <c r="E2" s="74"/>
      <c r="F2" s="124" t="s">
        <v>33</v>
      </c>
      <c r="G2" s="124"/>
      <c r="H2" s="124"/>
      <c r="I2" s="124"/>
      <c r="J2" s="124"/>
      <c r="K2" s="74"/>
      <c r="L2" s="124" t="s">
        <v>65</v>
      </c>
      <c r="M2" s="124"/>
      <c r="N2" s="124"/>
      <c r="O2" s="124"/>
      <c r="P2" s="124"/>
      <c r="Q2" s="124"/>
      <c r="R2" s="124"/>
    </row>
    <row r="3" spans="1:58" s="3" customFormat="1" ht="18">
      <c r="A3" s="124"/>
      <c r="B3" s="74" t="s">
        <v>219</v>
      </c>
      <c r="C3" s="74" t="s">
        <v>218</v>
      </c>
      <c r="D3" s="74" t="s">
        <v>167</v>
      </c>
      <c r="E3" s="74"/>
      <c r="F3" s="75" t="s">
        <v>427</v>
      </c>
      <c r="G3" s="74" t="s">
        <v>437</v>
      </c>
      <c r="H3" s="75" t="s">
        <v>428</v>
      </c>
      <c r="I3" s="74" t="s">
        <v>437</v>
      </c>
      <c r="J3" s="76" t="s">
        <v>168</v>
      </c>
      <c r="K3" s="74"/>
      <c r="L3" s="75" t="s">
        <v>429</v>
      </c>
      <c r="M3" s="74" t="s">
        <v>42</v>
      </c>
      <c r="N3" s="75" t="s">
        <v>430</v>
      </c>
      <c r="O3" s="74" t="s">
        <v>42</v>
      </c>
      <c r="P3" s="75" t="s">
        <v>428</v>
      </c>
      <c r="Q3" s="74" t="s">
        <v>42</v>
      </c>
      <c r="R3" s="77" t="s">
        <v>220</v>
      </c>
    </row>
    <row r="4" spans="1:58" s="3" customFormat="1" ht="22.5" customHeight="1">
      <c r="A4" s="123" t="s">
        <v>330</v>
      </c>
      <c r="B4" s="123"/>
      <c r="C4" s="123"/>
      <c r="D4" s="123"/>
      <c r="E4" s="123"/>
      <c r="F4" s="123"/>
      <c r="G4" s="123"/>
      <c r="H4" s="123"/>
      <c r="I4" s="123"/>
      <c r="J4" s="123"/>
      <c r="K4" s="123"/>
      <c r="L4" s="123"/>
      <c r="M4" s="123"/>
      <c r="N4" s="123"/>
      <c r="O4" s="123"/>
      <c r="P4" s="123"/>
      <c r="Q4" s="123"/>
      <c r="R4" s="123"/>
    </row>
    <row r="5" spans="1:58">
      <c r="A5" s="78" t="s">
        <v>300</v>
      </c>
      <c r="B5" s="77">
        <v>4039.3634574694315</v>
      </c>
      <c r="C5" s="79">
        <v>6.5323838551956008</v>
      </c>
      <c r="D5" s="80">
        <v>16.171814999999999</v>
      </c>
      <c r="E5" s="81"/>
      <c r="F5" s="82">
        <v>5.8949106864595233</v>
      </c>
      <c r="G5" s="83">
        <v>1.5627847221366939</v>
      </c>
      <c r="H5" s="82">
        <v>0.34919203576852026</v>
      </c>
      <c r="I5" s="83">
        <v>1.5087776296023785</v>
      </c>
      <c r="J5" s="82">
        <v>0.96544175805578958</v>
      </c>
      <c r="K5" s="81"/>
      <c r="L5" s="77">
        <v>1992.035192406923</v>
      </c>
      <c r="M5" s="77">
        <v>7.2240202524678221</v>
      </c>
      <c r="N5" s="77">
        <v>1960.4849040803067</v>
      </c>
      <c r="O5" s="77">
        <v>13.658257566045551</v>
      </c>
      <c r="P5" s="77">
        <v>1930.7392184314469</v>
      </c>
      <c r="Q5" s="77">
        <v>25.222221505133867</v>
      </c>
      <c r="R5" s="77">
        <v>1.5838218344172379</v>
      </c>
    </row>
    <row r="6" spans="1:58">
      <c r="A6" s="78" t="s">
        <v>301</v>
      </c>
      <c r="B6" s="77">
        <v>6038.5500343171971</v>
      </c>
      <c r="C6" s="79">
        <v>14.740985281348305</v>
      </c>
      <c r="D6" s="80">
        <v>24.411465</v>
      </c>
      <c r="E6" s="81"/>
      <c r="F6" s="82">
        <v>5.0989752406717281</v>
      </c>
      <c r="G6" s="83">
        <v>1.5497489918132725</v>
      </c>
      <c r="H6" s="82">
        <v>0.32553255434650658</v>
      </c>
      <c r="I6" s="83">
        <v>1.5051232200741931</v>
      </c>
      <c r="J6" s="82">
        <v>0.9712045163605072</v>
      </c>
      <c r="K6" s="81"/>
      <c r="L6" s="77">
        <v>1857.8230198358458</v>
      </c>
      <c r="M6" s="77">
        <v>6.6552261219328113</v>
      </c>
      <c r="N6" s="77">
        <v>1835.9351817376266</v>
      </c>
      <c r="O6" s="77">
        <v>13.241771215885434</v>
      </c>
      <c r="P6" s="77">
        <v>1816.6917421145838</v>
      </c>
      <c r="Q6" s="77">
        <v>23.872515597467281</v>
      </c>
      <c r="R6" s="77">
        <v>1.1781444122784708</v>
      </c>
    </row>
    <row r="7" spans="1:58">
      <c r="A7" s="78" t="s">
        <v>302</v>
      </c>
      <c r="B7" s="77">
        <v>5230.3892826186902</v>
      </c>
      <c r="C7" s="79">
        <v>4.2524398616957022</v>
      </c>
      <c r="D7" s="80">
        <v>8.130255</v>
      </c>
      <c r="E7" s="81"/>
      <c r="F7" s="82">
        <v>6.218117088588107</v>
      </c>
      <c r="G7" s="83">
        <v>1.5477299800418682</v>
      </c>
      <c r="H7" s="82">
        <v>0.35316039155614271</v>
      </c>
      <c r="I7" s="83">
        <v>1.504487886957468</v>
      </c>
      <c r="J7" s="82">
        <v>0.97206095789187297</v>
      </c>
      <c r="K7" s="74"/>
      <c r="L7" s="77">
        <v>2066.5291009439738</v>
      </c>
      <c r="M7" s="77">
        <v>6.3905118771048208</v>
      </c>
      <c r="N7" s="77">
        <v>2007.0001805742556</v>
      </c>
      <c r="O7" s="77">
        <v>13.629236651299781</v>
      </c>
      <c r="P7" s="77">
        <v>1949.6721178999132</v>
      </c>
      <c r="Q7" s="77">
        <v>25.362008974343155</v>
      </c>
      <c r="R7" s="77">
        <v>2.8806233767782836</v>
      </c>
    </row>
    <row r="8" spans="1:58">
      <c r="A8" s="78" t="s">
        <v>303</v>
      </c>
      <c r="B8" s="77">
        <v>6385.7217974290215</v>
      </c>
      <c r="C8" s="79">
        <v>4.0935586568035376</v>
      </c>
      <c r="D8" s="80">
        <v>6.4104869999999998</v>
      </c>
      <c r="E8" s="81"/>
      <c r="F8" s="82">
        <v>5.1028696977442802</v>
      </c>
      <c r="G8" s="83">
        <v>1.5557342737847852</v>
      </c>
      <c r="H8" s="82">
        <v>0.32398917836376945</v>
      </c>
      <c r="I8" s="83">
        <v>1.5059670865864712</v>
      </c>
      <c r="J8" s="82">
        <v>0.96801048351448815</v>
      </c>
      <c r="K8" s="81"/>
      <c r="L8" s="77">
        <v>1867.7816293393132</v>
      </c>
      <c r="M8" s="77">
        <v>7.0266679054449277</v>
      </c>
      <c r="N8" s="77">
        <v>1836.5833404164723</v>
      </c>
      <c r="O8" s="77">
        <v>13.294923043528417</v>
      </c>
      <c r="P8" s="77">
        <v>1809.1815248357898</v>
      </c>
      <c r="Q8" s="77">
        <v>23.800233522307536</v>
      </c>
      <c r="R8" s="77">
        <v>1.6703392105787342</v>
      </c>
    </row>
    <row r="9" spans="1:58">
      <c r="A9" s="78" t="s">
        <v>304</v>
      </c>
      <c r="B9" s="77">
        <v>4520.0623048122343</v>
      </c>
      <c r="C9" s="79">
        <v>5.075651187082995</v>
      </c>
      <c r="D9" s="80">
        <v>11.229161999999999</v>
      </c>
      <c r="E9" s="81"/>
      <c r="F9" s="82">
        <v>5.802240683754218</v>
      </c>
      <c r="G9" s="83">
        <v>1.5940387179932256</v>
      </c>
      <c r="H9" s="82">
        <v>0.34722052993863523</v>
      </c>
      <c r="I9" s="83">
        <v>1.5440726283439892</v>
      </c>
      <c r="J9" s="82">
        <v>0.96865440651771617</v>
      </c>
      <c r="K9" s="81"/>
      <c r="L9" s="77">
        <v>1973.9098523406835</v>
      </c>
      <c r="M9" s="77">
        <v>7.0386812966938272</v>
      </c>
      <c r="N9" s="77">
        <v>1946.7452609246052</v>
      </c>
      <c r="O9" s="77">
        <v>13.900868496550478</v>
      </c>
      <c r="P9" s="77">
        <v>1921.3125115778582</v>
      </c>
      <c r="Q9" s="77">
        <v>25.705036130682757</v>
      </c>
      <c r="R9" s="77">
        <v>1.3761819661554591</v>
      </c>
    </row>
    <row r="10" spans="1:58">
      <c r="A10" s="78" t="s">
        <v>305</v>
      </c>
      <c r="B10" s="77">
        <v>5239.7919359332027</v>
      </c>
      <c r="C10" s="79">
        <v>3.3687172534267833</v>
      </c>
      <c r="D10" s="80">
        <v>6.4291049999999998</v>
      </c>
      <c r="E10" s="81"/>
      <c r="F10" s="82">
        <v>6.2952870231117997</v>
      </c>
      <c r="G10" s="83">
        <v>1.5492218152729968</v>
      </c>
      <c r="H10" s="82">
        <v>0.36067621294739499</v>
      </c>
      <c r="I10" s="83">
        <v>1.5071751028633709</v>
      </c>
      <c r="J10" s="82">
        <v>0.97285946273470414</v>
      </c>
      <c r="K10" s="81"/>
      <c r="L10" s="77">
        <v>2051.1360050037756</v>
      </c>
      <c r="M10" s="77">
        <v>6.317114182118555</v>
      </c>
      <c r="N10" s="77">
        <v>2017.7981686388753</v>
      </c>
      <c r="O10" s="77">
        <v>13.665827311396761</v>
      </c>
      <c r="P10" s="77">
        <v>1985.3781890722826</v>
      </c>
      <c r="Q10" s="77">
        <v>25.805578257223296</v>
      </c>
      <c r="R10" s="77">
        <v>1.6253352426934251</v>
      </c>
    </row>
    <row r="11" spans="1:58">
      <c r="A11" s="78" t="s">
        <v>306</v>
      </c>
      <c r="B11" s="77">
        <v>2457.9661635221537</v>
      </c>
      <c r="C11" s="79">
        <v>5.2405345339550564</v>
      </c>
      <c r="D11" s="80">
        <v>21.320613000000002</v>
      </c>
      <c r="E11" s="81"/>
      <c r="F11" s="82">
        <v>5.1965735690683337</v>
      </c>
      <c r="G11" s="83">
        <v>1.5806398214697934</v>
      </c>
      <c r="H11" s="82">
        <v>0.32665533854496526</v>
      </c>
      <c r="I11" s="83">
        <v>1.5144672481812054</v>
      </c>
      <c r="J11" s="82">
        <v>0.95813557751122835</v>
      </c>
      <c r="K11" s="81"/>
      <c r="L11" s="77">
        <v>1885.8074709947871</v>
      </c>
      <c r="M11" s="77">
        <v>8.1258725656712105</v>
      </c>
      <c r="N11" s="77">
        <v>1852.0551242660256</v>
      </c>
      <c r="O11" s="77">
        <v>13.54948334558137</v>
      </c>
      <c r="P11" s="77">
        <v>1822.1498263115486</v>
      </c>
      <c r="Q11" s="77">
        <v>24.083563315393963</v>
      </c>
      <c r="R11" s="77">
        <v>1.7898087290404416</v>
      </c>
    </row>
    <row r="12" spans="1:58">
      <c r="A12" s="78" t="s">
        <v>307</v>
      </c>
      <c r="B12" s="77">
        <v>4989.8849853826687</v>
      </c>
      <c r="C12" s="79">
        <v>2.7058519573224973</v>
      </c>
      <c r="D12" s="80">
        <v>5.4226739999999998</v>
      </c>
      <c r="E12" s="81"/>
      <c r="F12" s="82">
        <v>5.7250966178858365</v>
      </c>
      <c r="G12" s="83">
        <v>1.663621320401268</v>
      </c>
      <c r="H12" s="82">
        <v>0.3419408500975642</v>
      </c>
      <c r="I12" s="83">
        <v>1.6184744181139976</v>
      </c>
      <c r="J12" s="82">
        <v>0.97286227236112821</v>
      </c>
      <c r="K12" s="81"/>
      <c r="L12" s="77">
        <v>1977.3615514056646</v>
      </c>
      <c r="M12" s="77">
        <v>6.8401099146704336</v>
      </c>
      <c r="N12" s="77">
        <v>1935.1640273712446</v>
      </c>
      <c r="O12" s="77">
        <v>14.483126484224895</v>
      </c>
      <c r="P12" s="77">
        <v>1895.9997527468618</v>
      </c>
      <c r="Q12" s="77">
        <v>26.640276378351313</v>
      </c>
      <c r="R12" s="77">
        <v>2.1340317861658962</v>
      </c>
    </row>
    <row r="13" spans="1:58">
      <c r="A13" s="78" t="s">
        <v>308</v>
      </c>
      <c r="B13" s="77">
        <v>4808.2285939595376</v>
      </c>
      <c r="C13" s="79">
        <v>5.0046894485487083</v>
      </c>
      <c r="D13" s="80">
        <v>10.408593</v>
      </c>
      <c r="E13" s="81"/>
      <c r="F13" s="82">
        <v>5.8080017773395101</v>
      </c>
      <c r="G13" s="83">
        <v>1.5587255324215437</v>
      </c>
      <c r="H13" s="82">
        <v>0.34738865201019514</v>
      </c>
      <c r="I13" s="83">
        <v>1.513867249422628</v>
      </c>
      <c r="J13" s="82">
        <v>0.97122117905566929</v>
      </c>
      <c r="K13" s="81"/>
      <c r="L13" s="77">
        <v>1974.8155575710869</v>
      </c>
      <c r="M13" s="77">
        <v>6.5995147440163215</v>
      </c>
      <c r="N13" s="77">
        <v>1947.6048660581405</v>
      </c>
      <c r="O13" s="77">
        <v>13.592843865866344</v>
      </c>
      <c r="P13" s="77">
        <v>1922.1169210002683</v>
      </c>
      <c r="Q13" s="77">
        <v>25.210280158938005</v>
      </c>
      <c r="R13" s="77">
        <v>1.3778852110327713</v>
      </c>
    </row>
    <row r="14" spans="1:58">
      <c r="A14" s="78" t="s">
        <v>309</v>
      </c>
      <c r="B14" s="77">
        <v>3188.4746524552988</v>
      </c>
      <c r="C14" s="79">
        <v>13.42240377087893</v>
      </c>
      <c r="D14" s="80">
        <v>42.096629999999998</v>
      </c>
      <c r="E14" s="81"/>
      <c r="F14" s="82">
        <v>5.124794431857679</v>
      </c>
      <c r="G14" s="83">
        <v>1.5598594084421442</v>
      </c>
      <c r="H14" s="82">
        <v>0.32833735657481877</v>
      </c>
      <c r="I14" s="83">
        <v>1.5005616285763255</v>
      </c>
      <c r="J14" s="82">
        <v>0.9619851766480414</v>
      </c>
      <c r="K14" s="81"/>
      <c r="L14" s="77">
        <v>1851.4465164682103</v>
      </c>
      <c r="M14" s="77">
        <v>7.6818903002082717</v>
      </c>
      <c r="N14" s="77">
        <v>1840.2245963566879</v>
      </c>
      <c r="O14" s="77">
        <v>13.339820843099703</v>
      </c>
      <c r="P14" s="77">
        <v>1830.3178234234008</v>
      </c>
      <c r="Q14" s="77">
        <v>23.954693386768255</v>
      </c>
      <c r="R14" s="77">
        <v>0.60611635344072357</v>
      </c>
    </row>
    <row r="15" spans="1:58">
      <c r="A15" s="78" t="s">
        <v>310</v>
      </c>
      <c r="B15" s="77">
        <v>6485.127889954334</v>
      </c>
      <c r="C15" s="79">
        <v>9.760411899187476</v>
      </c>
      <c r="D15" s="80">
        <v>15.050453999999998</v>
      </c>
      <c r="E15" s="81"/>
      <c r="F15" s="82">
        <v>5.1026105653825313</v>
      </c>
      <c r="G15" s="83">
        <v>1.5886821899116854</v>
      </c>
      <c r="H15" s="82">
        <v>0.32498594349867416</v>
      </c>
      <c r="I15" s="83">
        <v>1.5322486097894978</v>
      </c>
      <c r="J15" s="82">
        <v>0.96447774106076889</v>
      </c>
      <c r="K15" s="81"/>
      <c r="L15" s="77">
        <v>1862.1453794784409</v>
      </c>
      <c r="M15" s="77">
        <v>7.5583137814840828</v>
      </c>
      <c r="N15" s="77">
        <v>1836.5402255855868</v>
      </c>
      <c r="O15" s="77">
        <v>13.578265062593298</v>
      </c>
      <c r="P15" s="77">
        <v>1814.032881235566</v>
      </c>
      <c r="Q15" s="77">
        <v>24.272701557127576</v>
      </c>
      <c r="R15" s="77">
        <v>1.3750351704562254</v>
      </c>
    </row>
    <row r="16" spans="1:58">
      <c r="A16" s="78" t="s">
        <v>311</v>
      </c>
      <c r="B16" s="77">
        <v>4684.8925508000439</v>
      </c>
      <c r="C16" s="79">
        <v>14.65436263847274</v>
      </c>
      <c r="D16" s="80">
        <v>31.28004</v>
      </c>
      <c r="E16" s="81"/>
      <c r="F16" s="82">
        <v>5.0348108308886683</v>
      </c>
      <c r="G16" s="83">
        <v>1.5552200595398948</v>
      </c>
      <c r="H16" s="82">
        <v>0.32418464944420994</v>
      </c>
      <c r="I16" s="83">
        <v>1.5064998391825908</v>
      </c>
      <c r="J16" s="82">
        <v>0.96867310188133926</v>
      </c>
      <c r="K16" s="81"/>
      <c r="L16" s="77">
        <v>1842.4270062706653</v>
      </c>
      <c r="M16" s="77">
        <v>6.9738855305914171</v>
      </c>
      <c r="N16" s="77">
        <v>1825.1962316299935</v>
      </c>
      <c r="O16" s="77">
        <v>13.260934193430218</v>
      </c>
      <c r="P16" s="77">
        <v>1810.1331901186359</v>
      </c>
      <c r="Q16" s="77">
        <v>23.819536475268244</v>
      </c>
      <c r="R16" s="77">
        <v>0.93522156275538793</v>
      </c>
    </row>
    <row r="17" spans="1:18">
      <c r="A17" s="78" t="s">
        <v>312</v>
      </c>
      <c r="B17" s="77">
        <v>4341.5204572200018</v>
      </c>
      <c r="C17" s="79">
        <v>8.1632897147752708</v>
      </c>
      <c r="D17" s="80">
        <v>18.802835999999999</v>
      </c>
      <c r="E17" s="81"/>
      <c r="F17" s="82">
        <v>5.0682278433472847</v>
      </c>
      <c r="G17" s="83">
        <v>1.5821799429104202</v>
      </c>
      <c r="H17" s="82">
        <v>0.32435179683931398</v>
      </c>
      <c r="I17" s="83">
        <v>1.5259123609358121</v>
      </c>
      <c r="J17" s="82">
        <v>0.96443667344745632</v>
      </c>
      <c r="K17" s="81"/>
      <c r="L17" s="77">
        <v>1853.4597570512583</v>
      </c>
      <c r="M17" s="77">
        <v>7.5396167982368922</v>
      </c>
      <c r="N17" s="77">
        <v>1830.8032787984846</v>
      </c>
      <c r="O17" s="77">
        <v>13.507203755048103</v>
      </c>
      <c r="P17" s="77">
        <v>1810.9468480475223</v>
      </c>
      <c r="Q17" s="77">
        <v>24.13645708559331</v>
      </c>
      <c r="R17" s="77">
        <v>1.2223884638757292</v>
      </c>
    </row>
    <row r="18" spans="1:18">
      <c r="A18" s="78" t="s">
        <v>313</v>
      </c>
      <c r="B18" s="77">
        <v>4918.8491457466735</v>
      </c>
      <c r="C18" s="79">
        <v>2.9586759559286744</v>
      </c>
      <c r="D18" s="80">
        <v>6.0149760000000008</v>
      </c>
      <c r="E18" s="81"/>
      <c r="F18" s="82">
        <v>5.8278028450586552</v>
      </c>
      <c r="G18" s="83">
        <v>1.5503640362893063</v>
      </c>
      <c r="H18" s="82">
        <v>0.34577550654911487</v>
      </c>
      <c r="I18" s="83">
        <v>1.5034600466988375</v>
      </c>
      <c r="J18" s="82">
        <v>0.9697464669635073</v>
      </c>
      <c r="K18" s="81"/>
      <c r="L18" s="77">
        <v>1989.1595538530312</v>
      </c>
      <c r="M18" s="77">
        <v>6.7161602438106094</v>
      </c>
      <c r="N18" s="77">
        <v>1950.5538204158033</v>
      </c>
      <c r="O18" s="77">
        <v>13.526235683866128</v>
      </c>
      <c r="P18" s="77">
        <v>1914.3944024982306</v>
      </c>
      <c r="Q18" s="77">
        <v>24.95007611618183</v>
      </c>
      <c r="R18" s="77">
        <v>1.940806274813299</v>
      </c>
    </row>
    <row r="19" spans="1:18">
      <c r="A19" s="78" t="s">
        <v>314</v>
      </c>
      <c r="B19" s="77">
        <v>4543.6559886401819</v>
      </c>
      <c r="C19" s="79">
        <v>7.1201156705466486</v>
      </c>
      <c r="D19" s="80">
        <v>15.670455</v>
      </c>
      <c r="E19" s="81"/>
      <c r="F19" s="82">
        <v>5.0645123473811475</v>
      </c>
      <c r="G19" s="83">
        <v>1.6881161448397435</v>
      </c>
      <c r="H19" s="82">
        <v>0.3225104995346223</v>
      </c>
      <c r="I19" s="83">
        <v>1.643838003319533</v>
      </c>
      <c r="J19" s="82">
        <v>0.97377067824654095</v>
      </c>
      <c r="K19" s="81"/>
      <c r="L19" s="77">
        <v>1862.4194797094033</v>
      </c>
      <c r="M19" s="77">
        <v>6.9189090155441502</v>
      </c>
      <c r="N19" s="77">
        <v>1830.1813827227279</v>
      </c>
      <c r="O19" s="77">
        <v>14.416285227616621</v>
      </c>
      <c r="P19" s="77">
        <v>1801.9779137818969</v>
      </c>
      <c r="Q19" s="77">
        <v>25.893686602011634</v>
      </c>
      <c r="R19" s="77">
        <v>1.7309793705393126</v>
      </c>
    </row>
    <row r="20" spans="1:18">
      <c r="A20" s="78" t="s">
        <v>315</v>
      </c>
      <c r="B20" s="77">
        <v>4404.7708320446018</v>
      </c>
      <c r="C20" s="79">
        <v>5.4059395635246004</v>
      </c>
      <c r="D20" s="80">
        <v>12.272919</v>
      </c>
      <c r="E20" s="81"/>
      <c r="F20" s="82">
        <v>5.1353606997608336</v>
      </c>
      <c r="G20" s="83">
        <v>1.5567419843229937</v>
      </c>
      <c r="H20" s="82">
        <v>0.3252051044439721</v>
      </c>
      <c r="I20" s="83">
        <v>1.5080780645996026</v>
      </c>
      <c r="J20" s="82">
        <v>0.9687398938209052</v>
      </c>
      <c r="K20" s="81"/>
      <c r="L20" s="77">
        <v>1872.4735843571211</v>
      </c>
      <c r="M20" s="77">
        <v>6.9481369020114592</v>
      </c>
      <c r="N20" s="77">
        <v>1841.9747882435256</v>
      </c>
      <c r="O20" s="77">
        <v>13.317488592996085</v>
      </c>
      <c r="P20" s="77">
        <v>1815.0990702035278</v>
      </c>
      <c r="Q20" s="77">
        <v>23.901279318763624</v>
      </c>
      <c r="R20" s="77">
        <v>1.6287971359588878</v>
      </c>
    </row>
    <row r="21" spans="1:18">
      <c r="A21" s="78" t="s">
        <v>316</v>
      </c>
      <c r="B21" s="77">
        <v>6156.0688159239617</v>
      </c>
      <c r="C21" s="79">
        <v>4.0031314932061388</v>
      </c>
      <c r="D21" s="80">
        <v>6.5027400000000002</v>
      </c>
      <c r="E21" s="81"/>
      <c r="F21" s="82">
        <v>5.6767736472182948</v>
      </c>
      <c r="G21" s="83">
        <v>1.5876003858378422</v>
      </c>
      <c r="H21" s="82">
        <v>0.34205504978618184</v>
      </c>
      <c r="I21" s="83">
        <v>1.526426396833376</v>
      </c>
      <c r="J21" s="82">
        <v>0.96146764037715771</v>
      </c>
      <c r="K21" s="81"/>
      <c r="L21" s="77">
        <v>1961.6553797259853</v>
      </c>
      <c r="M21" s="77">
        <v>7.767481591591574</v>
      </c>
      <c r="N21" s="77">
        <v>1927.8416854642041</v>
      </c>
      <c r="O21" s="77">
        <v>13.799194932966552</v>
      </c>
      <c r="P21" s="77">
        <v>1896.5483217612727</v>
      </c>
      <c r="Q21" s="77">
        <v>25.12846300263427</v>
      </c>
      <c r="R21" s="77">
        <v>1.7237326500490848</v>
      </c>
    </row>
    <row r="22" spans="1:18">
      <c r="A22" s="78" t="s">
        <v>317</v>
      </c>
      <c r="B22" s="77">
        <v>6143.0689182285523</v>
      </c>
      <c r="C22" s="79">
        <v>2.2366791069891794</v>
      </c>
      <c r="D22" s="80">
        <v>3.6409799999999999</v>
      </c>
      <c r="E22" s="81"/>
      <c r="F22" s="82">
        <v>5.6756418499488142</v>
      </c>
      <c r="G22" s="83">
        <v>1.5691215625096886</v>
      </c>
      <c r="H22" s="82">
        <v>0.34078862960134826</v>
      </c>
      <c r="I22" s="83">
        <v>1.5061898488790644</v>
      </c>
      <c r="J22" s="82">
        <v>0.95989366589930125</v>
      </c>
      <c r="K22" s="81"/>
      <c r="L22" s="77">
        <v>1967.9158995795772</v>
      </c>
      <c r="M22" s="77">
        <v>7.8232621893519205</v>
      </c>
      <c r="N22" s="77">
        <v>1927.6695506515707</v>
      </c>
      <c r="O22" s="77">
        <v>13.637086131100595</v>
      </c>
      <c r="P22" s="77">
        <v>1890.4623394067139</v>
      </c>
      <c r="Q22" s="77">
        <v>24.726083450049785</v>
      </c>
      <c r="R22" s="77">
        <v>2.0451254515807626</v>
      </c>
    </row>
    <row r="23" spans="1:18">
      <c r="A23" s="78" t="s">
        <v>318</v>
      </c>
      <c r="B23" s="77">
        <v>5410.0910071464532</v>
      </c>
      <c r="C23" s="79">
        <v>5.4272036660111587</v>
      </c>
      <c r="D23" s="80">
        <v>10.031631000000001</v>
      </c>
      <c r="E23" s="81"/>
      <c r="F23" s="82">
        <v>5.078222461530407</v>
      </c>
      <c r="G23" s="83">
        <v>1.5686848889354044</v>
      </c>
      <c r="H23" s="82">
        <v>0.32261356905553368</v>
      </c>
      <c r="I23" s="83">
        <v>1.5035800604700238</v>
      </c>
      <c r="J23" s="82">
        <v>0.95849719154905366</v>
      </c>
      <c r="K23" s="81"/>
      <c r="L23" s="77">
        <v>1866.7225976175016</v>
      </c>
      <c r="M23" s="77">
        <v>8.0489264710614794</v>
      </c>
      <c r="N23" s="77">
        <v>1832.474280278353</v>
      </c>
      <c r="O23" s="77">
        <v>13.395605697241741</v>
      </c>
      <c r="P23" s="77">
        <v>1802.4802938627192</v>
      </c>
      <c r="Q23" s="77">
        <v>23.686017043157204</v>
      </c>
      <c r="R23" s="77">
        <v>1.8346763136022304</v>
      </c>
    </row>
    <row r="24" spans="1:18">
      <c r="A24" s="78" t="s">
        <v>319</v>
      </c>
      <c r="B24" s="77">
        <v>3220.6562561653886</v>
      </c>
      <c r="C24" s="79">
        <v>8.7298438583117743</v>
      </c>
      <c r="D24" s="80">
        <v>27.105792000000001</v>
      </c>
      <c r="E24" s="81"/>
      <c r="F24" s="82">
        <v>5.0768921861632501</v>
      </c>
      <c r="G24" s="83">
        <v>1.5500509462458312</v>
      </c>
      <c r="H24" s="82">
        <v>0.32239698226184393</v>
      </c>
      <c r="I24" s="83">
        <v>1.5025165563631928</v>
      </c>
      <c r="J24" s="82">
        <v>0.96933365964662965</v>
      </c>
      <c r="K24" s="81"/>
      <c r="L24" s="77">
        <v>1867.4617031007929</v>
      </c>
      <c r="M24" s="77">
        <v>6.857639005140248</v>
      </c>
      <c r="N24" s="77">
        <v>1832.2520299568189</v>
      </c>
      <c r="O24" s="77">
        <v>13.234867370860437</v>
      </c>
      <c r="P24" s="77">
        <v>1801.4245640994302</v>
      </c>
      <c r="Q24" s="77">
        <v>23.65719438227454</v>
      </c>
      <c r="R24" s="77">
        <v>1.8854294621148442</v>
      </c>
    </row>
    <row r="25" spans="1:18">
      <c r="A25" s="78" t="s">
        <v>320</v>
      </c>
      <c r="B25" s="77">
        <v>2286.9973370843954</v>
      </c>
      <c r="C25" s="79">
        <v>7.0443383007699056</v>
      </c>
      <c r="D25" s="80">
        <v>30.801690000000001</v>
      </c>
      <c r="E25" s="81"/>
      <c r="F25" s="82">
        <v>5.0674581046225358</v>
      </c>
      <c r="G25" s="83">
        <v>1.6247967897814617</v>
      </c>
      <c r="H25" s="82">
        <v>0.32153143242215804</v>
      </c>
      <c r="I25" s="83">
        <v>1.561610868778478</v>
      </c>
      <c r="J25" s="82">
        <v>0.96111149320310851</v>
      </c>
      <c r="K25" s="81"/>
      <c r="L25" s="77">
        <v>1868.9563247492472</v>
      </c>
      <c r="M25" s="77">
        <v>8.0731358665067088</v>
      </c>
      <c r="N25" s="77">
        <v>1830.6744719620281</v>
      </c>
      <c r="O25" s="77">
        <v>13.873174453154835</v>
      </c>
      <c r="P25" s="77">
        <v>1797.2038046187899</v>
      </c>
      <c r="Q25" s="77">
        <v>24.539364527403016</v>
      </c>
      <c r="R25" s="77">
        <v>2.0483010908430561</v>
      </c>
    </row>
    <row r="26" spans="1:18">
      <c r="A26" s="78" t="s">
        <v>321</v>
      </c>
      <c r="B26" s="77">
        <v>4073.7220128903755</v>
      </c>
      <c r="C26" s="79">
        <v>5.12657139339988</v>
      </c>
      <c r="D26" s="80">
        <v>12.584489999999999</v>
      </c>
      <c r="E26" s="81"/>
      <c r="F26" s="82">
        <v>5.1136287187899274</v>
      </c>
      <c r="G26" s="83">
        <v>1.5619867380837469</v>
      </c>
      <c r="H26" s="82">
        <v>0.32493934185303791</v>
      </c>
      <c r="I26" s="83">
        <v>1.5083501525331824</v>
      </c>
      <c r="J26" s="82">
        <v>0.96566130541135942</v>
      </c>
      <c r="K26" s="81"/>
      <c r="L26" s="77">
        <v>1866.2979344776181</v>
      </c>
      <c r="M26" s="77">
        <v>7.3056167345812995</v>
      </c>
      <c r="N26" s="77">
        <v>1838.3718284252861</v>
      </c>
      <c r="O26" s="77">
        <v>13.353341843770572</v>
      </c>
      <c r="P26" s="77">
        <v>1813.8061476661096</v>
      </c>
      <c r="Q26" s="77">
        <v>23.890827401894743</v>
      </c>
      <c r="R26" s="77">
        <v>1.4963369747364899</v>
      </c>
    </row>
    <row r="27" spans="1:18">
      <c r="A27" s="78" t="s">
        <v>322</v>
      </c>
      <c r="B27" s="77">
        <v>6081.1708774793296</v>
      </c>
      <c r="C27" s="79">
        <v>2.7347718689504577</v>
      </c>
      <c r="D27" s="80">
        <v>4.4971139999999998</v>
      </c>
      <c r="E27" s="81"/>
      <c r="F27" s="82">
        <v>6.2214483767507369</v>
      </c>
      <c r="G27" s="83">
        <v>1.5499438427737584</v>
      </c>
      <c r="H27" s="82">
        <v>0.35974491489947752</v>
      </c>
      <c r="I27" s="83">
        <v>1.5092756672319192</v>
      </c>
      <c r="J27" s="82">
        <v>0.97376151675981992</v>
      </c>
      <c r="K27" s="81"/>
      <c r="L27" s="77">
        <v>2034.8508549703549</v>
      </c>
      <c r="M27" s="77">
        <v>6.2273629545366305</v>
      </c>
      <c r="N27" s="77">
        <v>2007.4686896320914</v>
      </c>
      <c r="O27" s="77">
        <v>13.649882845440109</v>
      </c>
      <c r="P27" s="77">
        <v>1980.9645097952471</v>
      </c>
      <c r="Q27" s="77">
        <v>25.792445659893026</v>
      </c>
      <c r="R27" s="77">
        <v>1.3456595735937853</v>
      </c>
    </row>
    <row r="28" spans="1:18">
      <c r="A28" s="78" t="s">
        <v>323</v>
      </c>
      <c r="B28" s="77">
        <v>4327.6927057837202</v>
      </c>
      <c r="C28" s="79">
        <v>3.1989863056497274</v>
      </c>
      <c r="D28" s="80">
        <v>7.3918980000000003</v>
      </c>
      <c r="E28" s="81"/>
      <c r="F28" s="82">
        <v>5.4327517788070612</v>
      </c>
      <c r="G28" s="83">
        <v>1.5535508324830591</v>
      </c>
      <c r="H28" s="82">
        <v>0.33233979351819665</v>
      </c>
      <c r="I28" s="83">
        <v>1.5082069783674379</v>
      </c>
      <c r="J28" s="82">
        <v>0.97081276443130771</v>
      </c>
      <c r="K28" s="81"/>
      <c r="L28" s="77">
        <v>1934.6268942511804</v>
      </c>
      <c r="M28" s="77">
        <v>6.6546844565968932</v>
      </c>
      <c r="N28" s="77">
        <v>1890.0364584251872</v>
      </c>
      <c r="O28" s="77">
        <v>13.41044580258588</v>
      </c>
      <c r="P28" s="77">
        <v>1849.7124243323153</v>
      </c>
      <c r="Q28" s="77">
        <v>24.29767434424468</v>
      </c>
      <c r="R28" s="77">
        <v>2.304859710081328</v>
      </c>
    </row>
    <row r="29" spans="1:18">
      <c r="A29" s="78" t="s">
        <v>324</v>
      </c>
      <c r="B29" s="77">
        <v>1722.3507498242732</v>
      </c>
      <c r="C29" s="79">
        <v>7.4975736608137931</v>
      </c>
      <c r="D29" s="80">
        <v>43.53105</v>
      </c>
      <c r="E29" s="81"/>
      <c r="F29" s="82">
        <v>4.9661194653916372</v>
      </c>
      <c r="G29" s="83">
        <v>1.5655540364556788</v>
      </c>
      <c r="H29" s="82">
        <v>0.31801733228676238</v>
      </c>
      <c r="I29" s="83">
        <v>1.5158959755122976</v>
      </c>
      <c r="J29" s="82">
        <v>0.96828083874012771</v>
      </c>
      <c r="K29" s="81"/>
      <c r="L29" s="77">
        <v>1852.3216038591829</v>
      </c>
      <c r="M29" s="77">
        <v>7.0546683646166564</v>
      </c>
      <c r="N29" s="77">
        <v>1813.5723310779388</v>
      </c>
      <c r="O29" s="77">
        <v>13.318902000493127</v>
      </c>
      <c r="P29" s="77">
        <v>1780.0392357069497</v>
      </c>
      <c r="Q29" s="77">
        <v>23.621785976563501</v>
      </c>
      <c r="R29" s="77">
        <v>2.0919300784762611</v>
      </c>
    </row>
    <row r="30" spans="1:18">
      <c r="A30" s="78" t="s">
        <v>325</v>
      </c>
      <c r="B30" s="77">
        <v>4424.0011473658424</v>
      </c>
      <c r="C30" s="79">
        <v>2.7921468305440027</v>
      </c>
      <c r="D30" s="80">
        <v>6.3113609999999998</v>
      </c>
      <c r="E30" s="81"/>
      <c r="F30" s="82">
        <v>5.7220214412098649</v>
      </c>
      <c r="G30" s="83">
        <v>1.5705127989014787</v>
      </c>
      <c r="H30" s="82">
        <v>0.34089866579424816</v>
      </c>
      <c r="I30" s="83">
        <v>1.5082105010414639</v>
      </c>
      <c r="J30" s="82">
        <v>0.96032996489834865</v>
      </c>
      <c r="K30" s="81"/>
      <c r="L30" s="77">
        <v>1981.8401667483722</v>
      </c>
      <c r="M30" s="77">
        <v>7.7758122785589467</v>
      </c>
      <c r="N30" s="77">
        <v>1934.699618220784</v>
      </c>
      <c r="O30" s="77">
        <v>13.665963884588184</v>
      </c>
      <c r="P30" s="77">
        <v>1890.9913637087429</v>
      </c>
      <c r="Q30" s="77">
        <v>24.765292375587002</v>
      </c>
      <c r="R30" s="77">
        <v>2.3786251443743933</v>
      </c>
    </row>
    <row r="31" spans="1:18">
      <c r="A31" s="78" t="s">
        <v>326</v>
      </c>
      <c r="B31" s="77">
        <v>4922.0571041180201</v>
      </c>
      <c r="C31" s="79">
        <v>3.423136655526724</v>
      </c>
      <c r="D31" s="80">
        <v>6.9546869999999998</v>
      </c>
      <c r="E31" s="81"/>
      <c r="F31" s="82">
        <v>5.662734538489981</v>
      </c>
      <c r="G31" s="83">
        <v>1.5698430450362597</v>
      </c>
      <c r="H31" s="82">
        <v>0.34175474984365145</v>
      </c>
      <c r="I31" s="83">
        <v>1.5073641184481537</v>
      </c>
      <c r="J31" s="82">
        <v>0.96020052655221788</v>
      </c>
      <c r="K31" s="81"/>
      <c r="L31" s="77">
        <v>1958.8038235754684</v>
      </c>
      <c r="M31" s="77">
        <v>7.8058570728247734</v>
      </c>
      <c r="N31" s="77">
        <v>1925.7044135123028</v>
      </c>
      <c r="O31" s="77">
        <v>13.638710531399756</v>
      </c>
      <c r="P31" s="77">
        <v>1895.1057025288958</v>
      </c>
      <c r="Q31" s="77">
        <v>24.797782191785522</v>
      </c>
      <c r="R31" s="77">
        <v>1.6897766721094176</v>
      </c>
    </row>
    <row r="32" spans="1:18">
      <c r="A32" s="78" t="s">
        <v>327</v>
      </c>
      <c r="B32" s="77">
        <v>4816.1926027072786</v>
      </c>
      <c r="C32" s="79">
        <v>3.8163216396103703</v>
      </c>
      <c r="D32" s="80">
        <v>7.923938999999999</v>
      </c>
      <c r="E32" s="81"/>
      <c r="F32" s="82">
        <v>5.7253237623771565</v>
      </c>
      <c r="G32" s="83">
        <v>1.5653384107489932</v>
      </c>
      <c r="H32" s="82">
        <v>0.34286446735650172</v>
      </c>
      <c r="I32" s="83">
        <v>1.5211129185011709</v>
      </c>
      <c r="J32" s="82">
        <v>0.97174700886138676</v>
      </c>
      <c r="K32" s="81"/>
      <c r="L32" s="77">
        <v>1972.6265351908044</v>
      </c>
      <c r="M32" s="77">
        <v>6.569311754260676</v>
      </c>
      <c r="N32" s="77">
        <v>1935.1983220119516</v>
      </c>
      <c r="O32" s="77">
        <v>13.62181182604183</v>
      </c>
      <c r="P32" s="77">
        <v>1900.4350982767819</v>
      </c>
      <c r="Q32" s="77">
        <v>25.085032715254307</v>
      </c>
      <c r="R32" s="77">
        <v>1.8973795856006999</v>
      </c>
    </row>
    <row r="33" spans="1:18">
      <c r="A33" s="78" t="s">
        <v>328</v>
      </c>
      <c r="B33" s="77">
        <v>6436.4720377487947</v>
      </c>
      <c r="C33" s="79">
        <v>1.9834767397439479</v>
      </c>
      <c r="D33" s="80">
        <v>3.0816210000000002</v>
      </c>
      <c r="E33" s="81"/>
      <c r="F33" s="82">
        <v>5.8083221761794155</v>
      </c>
      <c r="G33" s="83">
        <v>1.546332304490994</v>
      </c>
      <c r="H33" s="82">
        <v>0.34913699469481552</v>
      </c>
      <c r="I33" s="83">
        <v>1.5029893272911297</v>
      </c>
      <c r="J33" s="82">
        <v>0.97197046386861119</v>
      </c>
      <c r="K33" s="81"/>
      <c r="L33" s="77">
        <v>1965.9652805959263</v>
      </c>
      <c r="M33" s="77">
        <v>6.469464105012257</v>
      </c>
      <c r="N33" s="77">
        <v>1947.6526509894468</v>
      </c>
      <c r="O33" s="77">
        <v>13.48415807707859</v>
      </c>
      <c r="P33" s="77">
        <v>1930.4762278515932</v>
      </c>
      <c r="Q33" s="77">
        <v>25.122328499578739</v>
      </c>
      <c r="R33" s="77">
        <v>0.93148285919518126</v>
      </c>
    </row>
    <row r="34" spans="1:18" s="3" customFormat="1" ht="22.5" customHeight="1">
      <c r="A34" s="123" t="s">
        <v>331</v>
      </c>
      <c r="B34" s="123"/>
      <c r="C34" s="123"/>
      <c r="D34" s="123"/>
      <c r="E34" s="123"/>
      <c r="F34" s="123"/>
      <c r="G34" s="123"/>
      <c r="H34" s="123"/>
      <c r="I34" s="123"/>
      <c r="J34" s="123"/>
      <c r="K34" s="123"/>
      <c r="L34" s="123"/>
      <c r="M34" s="123"/>
      <c r="N34" s="123"/>
      <c r="O34" s="123"/>
      <c r="P34" s="123"/>
      <c r="Q34" s="123"/>
      <c r="R34" s="123"/>
    </row>
    <row r="35" spans="1:18">
      <c r="A35" s="78" t="s">
        <v>187</v>
      </c>
      <c r="B35" s="77">
        <v>5743.1071560019727</v>
      </c>
      <c r="C35" s="79">
        <v>10.850511503838234</v>
      </c>
      <c r="D35" s="80">
        <v>18.893103</v>
      </c>
      <c r="E35" s="81"/>
      <c r="F35" s="82">
        <v>5.0457227542519156</v>
      </c>
      <c r="G35" s="83">
        <v>1.5600531749950914</v>
      </c>
      <c r="H35" s="82">
        <v>0.32557667419325131</v>
      </c>
      <c r="I35" s="83">
        <v>1.5041221469970587</v>
      </c>
      <c r="J35" s="82">
        <v>0.96414799899483639</v>
      </c>
      <c r="K35" s="81"/>
      <c r="L35" s="77">
        <v>1838.5894826521651</v>
      </c>
      <c r="M35" s="77">
        <v>7.4773820534663749</v>
      </c>
      <c r="N35" s="77">
        <v>1827.0305521087505</v>
      </c>
      <c r="O35" s="77">
        <v>13.307216060201021</v>
      </c>
      <c r="P35" s="77">
        <v>1816.9063049871595</v>
      </c>
      <c r="Q35" s="77">
        <v>23.859052020209326</v>
      </c>
      <c r="R35" s="77">
        <v>0.62868468749972584</v>
      </c>
    </row>
    <row r="36" spans="1:18">
      <c r="A36" s="78" t="s">
        <v>188</v>
      </c>
      <c r="B36" s="77">
        <v>7835.576253926115</v>
      </c>
      <c r="C36" s="79">
        <v>4.8395535641105445</v>
      </c>
      <c r="D36" s="80">
        <v>6.1763849999999998</v>
      </c>
      <c r="E36" s="81"/>
      <c r="F36" s="82">
        <v>4.976194757084361</v>
      </c>
      <c r="G36" s="83">
        <v>1.5759698922897114</v>
      </c>
      <c r="H36" s="82">
        <v>0.31922552785713432</v>
      </c>
      <c r="I36" s="83">
        <v>1.5119193953938919</v>
      </c>
      <c r="J36" s="82">
        <v>0.95935804534770575</v>
      </c>
      <c r="K36" s="81"/>
      <c r="L36" s="77">
        <v>1849.1299509440946</v>
      </c>
      <c r="M36" s="77">
        <v>8.0208929716560906</v>
      </c>
      <c r="N36" s="77">
        <v>1815.2856142285953</v>
      </c>
      <c r="O36" s="77">
        <v>13.412684201318248</v>
      </c>
      <c r="P36" s="77">
        <v>1785.9458055736886</v>
      </c>
      <c r="Q36" s="77">
        <v>23.627679189005768</v>
      </c>
      <c r="R36" s="77">
        <v>1.8302843831078368</v>
      </c>
    </row>
    <row r="37" spans="1:18">
      <c r="A37" s="78" t="s">
        <v>189</v>
      </c>
      <c r="B37" s="77">
        <v>6348.2472404972841</v>
      </c>
      <c r="C37" s="79">
        <v>5.1058038407717028</v>
      </c>
      <c r="D37" s="80">
        <v>8.0428560000000004</v>
      </c>
      <c r="E37" s="81"/>
      <c r="F37" s="82">
        <v>5.7517023058117793</v>
      </c>
      <c r="G37" s="83">
        <v>1.5739715003256418</v>
      </c>
      <c r="H37" s="82">
        <v>0.34193415057488585</v>
      </c>
      <c r="I37" s="83">
        <v>1.5337496852164225</v>
      </c>
      <c r="J37" s="82">
        <v>0.97444565222375501</v>
      </c>
      <c r="K37" s="74"/>
      <c r="L37" s="77">
        <v>1985.6502669602974</v>
      </c>
      <c r="M37" s="77">
        <v>6.2775217571695574</v>
      </c>
      <c r="N37" s="77">
        <v>1939.1731396076682</v>
      </c>
      <c r="O37" s="77">
        <v>13.706857762536551</v>
      </c>
      <c r="P37" s="77">
        <v>1895.9675695058413</v>
      </c>
      <c r="Q37" s="77">
        <v>25.242594061914758</v>
      </c>
      <c r="R37" s="77">
        <v>2.3406502205334463</v>
      </c>
    </row>
    <row r="38" spans="1:18">
      <c r="A38" s="78" t="s">
        <v>190</v>
      </c>
      <c r="B38" s="77">
        <v>7113.2645157231482</v>
      </c>
      <c r="C38" s="79">
        <v>7.2734104190507836</v>
      </c>
      <c r="D38" s="80">
        <v>10.225137</v>
      </c>
      <c r="E38" s="81"/>
      <c r="F38" s="82">
        <v>4.9342778501584403</v>
      </c>
      <c r="G38" s="83">
        <v>2.0167594898278245</v>
      </c>
      <c r="H38" s="82">
        <v>0.31724928971090349</v>
      </c>
      <c r="I38" s="83">
        <v>1.9785873687804216</v>
      </c>
      <c r="J38" s="82">
        <v>0.98107254670676591</v>
      </c>
      <c r="K38" s="81"/>
      <c r="L38" s="77">
        <v>1845.0614012131061</v>
      </c>
      <c r="M38" s="77">
        <v>7.049167693564673</v>
      </c>
      <c r="N38" s="77">
        <v>1808.138644656322</v>
      </c>
      <c r="O38" s="77">
        <v>17.171443708278169</v>
      </c>
      <c r="P38" s="77">
        <v>1776.2816495467202</v>
      </c>
      <c r="Q38" s="77">
        <v>30.792358170350866</v>
      </c>
      <c r="R38" s="77">
        <v>2.0011668192997751</v>
      </c>
    </row>
    <row r="39" spans="1:18">
      <c r="A39" s="78" t="s">
        <v>191</v>
      </c>
      <c r="B39" s="77">
        <v>5749.557484867466</v>
      </c>
      <c r="C39" s="79">
        <v>8.8007056280167539</v>
      </c>
      <c r="D39" s="80">
        <v>15.306753</v>
      </c>
      <c r="E39" s="81"/>
      <c r="F39" s="82">
        <v>5.0150234735733754</v>
      </c>
      <c r="G39" s="83">
        <v>1.5588553739594058</v>
      </c>
      <c r="H39" s="82">
        <v>0.3212440020350078</v>
      </c>
      <c r="I39" s="83">
        <v>1.5154653590715821</v>
      </c>
      <c r="J39" s="82">
        <v>0.97216546472966547</v>
      </c>
      <c r="K39" s="81"/>
      <c r="L39" s="77">
        <v>1851.7869972535034</v>
      </c>
      <c r="M39" s="77">
        <v>6.588251012987989</v>
      </c>
      <c r="N39" s="77">
        <v>1821.861452936987</v>
      </c>
      <c r="O39" s="77">
        <v>13.283393395539189</v>
      </c>
      <c r="P39" s="77">
        <v>1795.8015702047398</v>
      </c>
      <c r="Q39" s="77">
        <v>23.796745389636833</v>
      </c>
      <c r="R39" s="77">
        <v>1.6160359890689777</v>
      </c>
    </row>
    <row r="40" spans="1:18">
      <c r="A40" s="78" t="s">
        <v>192</v>
      </c>
      <c r="B40" s="77">
        <v>5566.0211129002601</v>
      </c>
      <c r="C40" s="79">
        <v>9.0080908708782399</v>
      </c>
      <c r="D40" s="80">
        <v>16.184076000000001</v>
      </c>
      <c r="E40" s="81"/>
      <c r="F40" s="82">
        <v>5.0056021644188453</v>
      </c>
      <c r="G40" s="83">
        <v>1.5571898383915583</v>
      </c>
      <c r="H40" s="82">
        <v>0.32069155996887133</v>
      </c>
      <c r="I40" s="83">
        <v>1.504059531014722</v>
      </c>
      <c r="J40" s="82">
        <v>0.96588064854589906</v>
      </c>
      <c r="K40" s="81"/>
      <c r="L40" s="77">
        <v>1851.499166839764</v>
      </c>
      <c r="M40" s="77">
        <v>7.2733739125752095</v>
      </c>
      <c r="N40" s="77">
        <v>1820.2698153796937</v>
      </c>
      <c r="O40" s="77">
        <v>13.264929863254338</v>
      </c>
      <c r="P40" s="77">
        <v>1793.1056146537717</v>
      </c>
      <c r="Q40" s="77">
        <v>23.586506899945235</v>
      </c>
      <c r="R40" s="77">
        <v>1.6867062118841913</v>
      </c>
    </row>
    <row r="41" spans="1:18">
      <c r="A41" s="78" t="s">
        <v>193</v>
      </c>
      <c r="B41" s="77">
        <v>8256.61606926686</v>
      </c>
      <c r="C41" s="79">
        <v>4.656087447013106</v>
      </c>
      <c r="D41" s="80">
        <v>5.6392199999999999</v>
      </c>
      <c r="E41" s="81"/>
      <c r="F41" s="82">
        <v>5.6354424113141022</v>
      </c>
      <c r="G41" s="83">
        <v>1.5695342238535097</v>
      </c>
      <c r="H41" s="82">
        <v>0.34369522549198828</v>
      </c>
      <c r="I41" s="83">
        <v>1.5261368784402638</v>
      </c>
      <c r="J41" s="82">
        <v>0.97235017576953675</v>
      </c>
      <c r="K41" s="81"/>
      <c r="L41" s="77">
        <v>1940.0534420696174</v>
      </c>
      <c r="M41" s="77">
        <v>6.5422896493512184</v>
      </c>
      <c r="N41" s="77">
        <v>1921.5366238319261</v>
      </c>
      <c r="O41" s="77">
        <v>13.626038248621297</v>
      </c>
      <c r="P41" s="77">
        <v>1904.4219154775747</v>
      </c>
      <c r="Q41" s="77">
        <v>25.213518638761421</v>
      </c>
      <c r="R41" s="77">
        <v>0.95444887425048597</v>
      </c>
    </row>
    <row r="42" spans="1:18">
      <c r="A42" s="78" t="s">
        <v>194</v>
      </c>
      <c r="B42" s="77">
        <v>5908.4066835814911</v>
      </c>
      <c r="C42" s="79">
        <v>11.635967082869913</v>
      </c>
      <c r="D42" s="80">
        <v>19.693916999999999</v>
      </c>
      <c r="E42" s="81"/>
      <c r="F42" s="82">
        <v>5.063939418556445</v>
      </c>
      <c r="G42" s="83">
        <v>1.5415123210251338</v>
      </c>
      <c r="H42" s="82">
        <v>0.32295730673786105</v>
      </c>
      <c r="I42" s="83">
        <v>1.5007300345692376</v>
      </c>
      <c r="J42" s="82">
        <v>0.97354397632788592</v>
      </c>
      <c r="K42" s="81"/>
      <c r="L42" s="77">
        <v>1859.7151005966264</v>
      </c>
      <c r="M42" s="77">
        <v>6.3482165738053542</v>
      </c>
      <c r="N42" s="77">
        <v>1830.0854525527468</v>
      </c>
      <c r="O42" s="77">
        <v>13.155913554913967</v>
      </c>
      <c r="P42" s="77">
        <v>1804.1554525235781</v>
      </c>
      <c r="Q42" s="77">
        <v>23.66011283931546</v>
      </c>
      <c r="R42" s="77">
        <v>1.593235868998101</v>
      </c>
    </row>
    <row r="43" spans="1:18">
      <c r="A43" s="78" t="s">
        <v>195</v>
      </c>
      <c r="B43" s="77">
        <v>8578.683800118537</v>
      </c>
      <c r="C43" s="79">
        <v>7.3163733723500934</v>
      </c>
      <c r="D43" s="80">
        <v>8.5285499999999992</v>
      </c>
      <c r="E43" s="81"/>
      <c r="F43" s="82">
        <v>5.0059689682747788</v>
      </c>
      <c r="G43" s="83">
        <v>1.6180566103081049</v>
      </c>
      <c r="H43" s="82">
        <v>0.32092526225514234</v>
      </c>
      <c r="I43" s="83">
        <v>1.5607918139638997</v>
      </c>
      <c r="J43" s="82">
        <v>0.96460890429952195</v>
      </c>
      <c r="K43" s="81"/>
      <c r="L43" s="77">
        <v>1850.3145222784815</v>
      </c>
      <c r="M43" s="77">
        <v>7.6947547661432303</v>
      </c>
      <c r="N43" s="77">
        <v>1820.3318299846419</v>
      </c>
      <c r="O43" s="77">
        <v>13.787128903172352</v>
      </c>
      <c r="P43" s="77">
        <v>1794.2462355976309</v>
      </c>
      <c r="Q43" s="77">
        <v>24.491397868664279</v>
      </c>
      <c r="R43" s="77">
        <v>1.6204105806249001</v>
      </c>
    </row>
    <row r="44" spans="1:18">
      <c r="A44" s="78" t="s">
        <v>196</v>
      </c>
      <c r="B44" s="77">
        <v>5903.0669938846395</v>
      </c>
      <c r="C44" s="79">
        <v>9.6737803133956195</v>
      </c>
      <c r="D44" s="80">
        <v>16.387719000000001</v>
      </c>
      <c r="E44" s="81"/>
      <c r="F44" s="82">
        <v>4.976476368011018</v>
      </c>
      <c r="G44" s="83">
        <v>1.5495485330278684</v>
      </c>
      <c r="H44" s="82">
        <v>0.31903833268128973</v>
      </c>
      <c r="I44" s="83">
        <v>1.5058938187214264</v>
      </c>
      <c r="J44" s="82">
        <v>0.97182746240213669</v>
      </c>
      <c r="K44" s="81"/>
      <c r="L44" s="77">
        <v>1850.2930000212473</v>
      </c>
      <c r="M44" s="77">
        <v>6.5891862769376086</v>
      </c>
      <c r="N44" s="77">
        <v>1815.3334600966193</v>
      </c>
      <c r="O44" s="77">
        <v>13.186477807833885</v>
      </c>
      <c r="P44" s="77">
        <v>1785.0310087965643</v>
      </c>
      <c r="Q44" s="77">
        <v>23.522860449914251</v>
      </c>
      <c r="R44" s="77">
        <v>1.8894056197708426</v>
      </c>
    </row>
    <row r="45" spans="1:18">
      <c r="A45" s="78" t="s">
        <v>197</v>
      </c>
      <c r="B45" s="77">
        <v>6980.1903800378386</v>
      </c>
      <c r="C45" s="79">
        <v>6.7883677682040178</v>
      </c>
      <c r="D45" s="80">
        <v>9.7251899999999996</v>
      </c>
      <c r="E45" s="81"/>
      <c r="F45" s="82">
        <v>5.7628160363997578</v>
      </c>
      <c r="G45" s="83">
        <v>1.5632453260588308</v>
      </c>
      <c r="H45" s="82">
        <v>0.34473461595576943</v>
      </c>
      <c r="I45" s="83">
        <v>1.5051100574676921</v>
      </c>
      <c r="J45" s="82">
        <v>0.96281116749748663</v>
      </c>
      <c r="K45" s="81"/>
      <c r="L45" s="77">
        <v>1974.564281860452</v>
      </c>
      <c r="M45" s="77">
        <v>7.5056799517374539</v>
      </c>
      <c r="N45" s="77">
        <v>1940.8431504738453</v>
      </c>
      <c r="O45" s="77">
        <v>13.616736019460118</v>
      </c>
      <c r="P45" s="77">
        <v>1909.4064917213047</v>
      </c>
      <c r="Q45" s="77">
        <v>24.921488742426277</v>
      </c>
      <c r="R45" s="77">
        <v>1.7077758215515937</v>
      </c>
    </row>
    <row r="46" spans="1:18">
      <c r="A46" s="78" t="s">
        <v>198</v>
      </c>
      <c r="B46" s="77">
        <v>4494.7340642285608</v>
      </c>
      <c r="C46" s="79">
        <v>2.1419304593824195</v>
      </c>
      <c r="D46" s="80">
        <v>4.765422</v>
      </c>
      <c r="E46" s="81"/>
      <c r="F46" s="82">
        <v>9.9328251448646192</v>
      </c>
      <c r="G46" s="83">
        <v>1.634228126641986</v>
      </c>
      <c r="H46" s="82">
        <v>0.44268255827444958</v>
      </c>
      <c r="I46" s="83">
        <v>1.5727502594844223</v>
      </c>
      <c r="J46" s="82">
        <v>0.96238109835749286</v>
      </c>
      <c r="K46" s="81"/>
      <c r="L46" s="77">
        <v>2484.2697565169337</v>
      </c>
      <c r="M46" s="77">
        <v>7.4666294599072813</v>
      </c>
      <c r="N46" s="77">
        <v>2428.5624663543713</v>
      </c>
      <c r="O46" s="77">
        <v>15.188930560257941</v>
      </c>
      <c r="P46" s="77">
        <v>2362.6383126844594</v>
      </c>
      <c r="Q46" s="77">
        <v>31.185280333592136</v>
      </c>
      <c r="R46" s="77">
        <v>2.2424010120650815</v>
      </c>
    </row>
    <row r="47" spans="1:18">
      <c r="A47" s="78" t="s">
        <v>199</v>
      </c>
      <c r="B47" s="77">
        <v>5437.5522693973298</v>
      </c>
      <c r="C47" s="79">
        <v>8.4607617305131981</v>
      </c>
      <c r="D47" s="80">
        <v>15.559872</v>
      </c>
      <c r="E47" s="81"/>
      <c r="F47" s="82">
        <v>5.009684224111588</v>
      </c>
      <c r="G47" s="83">
        <v>1.6979251462210199</v>
      </c>
      <c r="H47" s="82">
        <v>0.32027478530138481</v>
      </c>
      <c r="I47" s="83">
        <v>1.6542969285940379</v>
      </c>
      <c r="J47" s="82">
        <v>0.97430498174546565</v>
      </c>
      <c r="K47" s="81"/>
      <c r="L47" s="77">
        <v>1855.3231734128742</v>
      </c>
      <c r="M47" s="77">
        <v>6.8947707209963127</v>
      </c>
      <c r="N47" s="77">
        <v>1820.9597455669293</v>
      </c>
      <c r="O47" s="77">
        <v>14.474344986229459</v>
      </c>
      <c r="P47" s="77">
        <v>1791.0709789952405</v>
      </c>
      <c r="Q47" s="77">
        <v>25.921669341238296</v>
      </c>
      <c r="R47" s="77">
        <v>1.8521532172065331</v>
      </c>
    </row>
    <row r="48" spans="1:18">
      <c r="A48" s="78" t="s">
        <v>200</v>
      </c>
      <c r="B48" s="77">
        <v>6647.2537451686358</v>
      </c>
      <c r="C48" s="79">
        <v>16.429881477956915</v>
      </c>
      <c r="D48" s="80">
        <v>24.716796000000002</v>
      </c>
      <c r="E48" s="81"/>
      <c r="F48" s="82">
        <v>5.0580392373678231</v>
      </c>
      <c r="G48" s="83">
        <v>1.5701205858719862</v>
      </c>
      <c r="H48" s="82">
        <v>0.32208952715899114</v>
      </c>
      <c r="I48" s="83">
        <v>1.5044080759192506</v>
      </c>
      <c r="J48" s="82">
        <v>0.95814811260738886</v>
      </c>
      <c r="K48" s="81"/>
      <c r="L48" s="77">
        <v>1862.4685945890847</v>
      </c>
      <c r="M48" s="77">
        <v>8.0934169670690004</v>
      </c>
      <c r="N48" s="77">
        <v>1829.0970092246023</v>
      </c>
      <c r="O48" s="77">
        <v>13.399092192180717</v>
      </c>
      <c r="P48" s="77">
        <v>1799.9256092458038</v>
      </c>
      <c r="Q48" s="77">
        <v>23.669913820072217</v>
      </c>
      <c r="R48" s="77">
        <v>1.7917931857447038</v>
      </c>
    </row>
    <row r="49" spans="1:18">
      <c r="A49" s="78" t="s">
        <v>201</v>
      </c>
      <c r="B49" s="77">
        <v>10022.692049625963</v>
      </c>
      <c r="C49" s="79">
        <v>15.476649175773272</v>
      </c>
      <c r="D49" s="80">
        <v>15.441609</v>
      </c>
      <c r="E49" s="81"/>
      <c r="F49" s="82">
        <v>5.0596090466359449</v>
      </c>
      <c r="G49" s="83">
        <v>1.5538125294473994</v>
      </c>
      <c r="H49" s="82">
        <v>0.32373807890700423</v>
      </c>
      <c r="I49" s="83">
        <v>1.503049875008446</v>
      </c>
      <c r="J49" s="82">
        <v>0.96733025800930672</v>
      </c>
      <c r="K49" s="81"/>
      <c r="L49" s="77">
        <v>1853.8066576046558</v>
      </c>
      <c r="M49" s="77">
        <v>7.1027916769654809</v>
      </c>
      <c r="N49" s="77">
        <v>1829.3600896011337</v>
      </c>
      <c r="O49" s="77">
        <v>13.259693442242648</v>
      </c>
      <c r="P49" s="77">
        <v>1807.958822535453</v>
      </c>
      <c r="Q49" s="77">
        <v>23.740111805196307</v>
      </c>
      <c r="R49" s="77">
        <v>1.318722635029806</v>
      </c>
    </row>
    <row r="50" spans="1:18">
      <c r="A50" s="78" t="s">
        <v>202</v>
      </c>
      <c r="B50" s="77">
        <v>7916.8860354785975</v>
      </c>
      <c r="C50" s="79">
        <v>2.6568602438790077</v>
      </c>
      <c r="D50" s="80">
        <v>3.3559409999999996</v>
      </c>
      <c r="E50" s="81"/>
      <c r="F50" s="82">
        <v>4.8395402614540446</v>
      </c>
      <c r="G50" s="83">
        <v>1.5453896478648779</v>
      </c>
      <c r="H50" s="82">
        <v>0.31284013333795702</v>
      </c>
      <c r="I50" s="83">
        <v>1.5049337448389286</v>
      </c>
      <c r="J50" s="82">
        <v>0.97382155168319962</v>
      </c>
      <c r="K50" s="81"/>
      <c r="L50" s="77">
        <v>1835.3014116637421</v>
      </c>
      <c r="M50" s="77">
        <v>6.3499335336549834</v>
      </c>
      <c r="N50" s="77">
        <v>1791.7978081815597</v>
      </c>
      <c r="O50" s="77">
        <v>13.088486317478054</v>
      </c>
      <c r="P50" s="77">
        <v>1754.6677268019826</v>
      </c>
      <c r="Q50" s="77">
        <v>23.159335355357857</v>
      </c>
      <c r="R50" s="77">
        <v>2.3703792306651894</v>
      </c>
    </row>
    <row r="51" spans="1:18">
      <c r="A51" s="78" t="s">
        <v>203</v>
      </c>
      <c r="B51" s="77">
        <v>9340.6941767377903</v>
      </c>
      <c r="C51" s="79">
        <v>9.3685331816621407</v>
      </c>
      <c r="D51" s="80">
        <v>10.029804</v>
      </c>
      <c r="E51" s="81"/>
      <c r="F51" s="82">
        <v>5.6557177658870232</v>
      </c>
      <c r="G51" s="83">
        <v>1.5480317799554366</v>
      </c>
      <c r="H51" s="82">
        <v>0.34335152674638397</v>
      </c>
      <c r="I51" s="83">
        <v>1.5029369888371431</v>
      </c>
      <c r="J51" s="82">
        <v>0.97086959602367329</v>
      </c>
      <c r="K51" s="81"/>
      <c r="L51" s="77">
        <v>1948.2638271307542</v>
      </c>
      <c r="M51" s="77">
        <v>6.6141129652328434</v>
      </c>
      <c r="N51" s="77">
        <v>1924.6345125229134</v>
      </c>
      <c r="O51" s="77">
        <v>13.445434704605574</v>
      </c>
      <c r="P51" s="77">
        <v>1902.77280053138</v>
      </c>
      <c r="Q51" s="77">
        <v>24.810971897283316</v>
      </c>
      <c r="R51" s="77">
        <v>1.2128395691994214</v>
      </c>
    </row>
    <row r="52" spans="1:18">
      <c r="A52" s="78" t="s">
        <v>204</v>
      </c>
      <c r="B52" s="77">
        <v>6096.698965934891</v>
      </c>
      <c r="C52" s="79">
        <v>8.7555480323957564</v>
      </c>
      <c r="D52" s="80">
        <v>14.361128999999998</v>
      </c>
      <c r="E52" s="81"/>
      <c r="F52" s="82">
        <v>4.9656459379451627</v>
      </c>
      <c r="G52" s="83">
        <v>1.5488186016883558</v>
      </c>
      <c r="H52" s="82">
        <v>0.32030361558749282</v>
      </c>
      <c r="I52" s="83">
        <v>1.5048983396054501</v>
      </c>
      <c r="J52" s="82">
        <v>0.97164273334848339</v>
      </c>
      <c r="K52" s="81"/>
      <c r="L52" s="77">
        <v>1839.1890573658122</v>
      </c>
      <c r="M52" s="77">
        <v>6.6161855165018935</v>
      </c>
      <c r="N52" s="77">
        <v>1813.4917375147231</v>
      </c>
      <c r="O52" s="77">
        <v>13.175386082739271</v>
      </c>
      <c r="P52" s="77">
        <v>1791.2117450979895</v>
      </c>
      <c r="Q52" s="77">
        <v>23.578022606205451</v>
      </c>
      <c r="R52" s="77">
        <v>1.3972092617761775</v>
      </c>
    </row>
    <row r="53" spans="1:18">
      <c r="A53" s="78" t="s">
        <v>205</v>
      </c>
      <c r="B53" s="77">
        <v>6484.5853349385307</v>
      </c>
      <c r="C53" s="79">
        <v>9.3965999144604382</v>
      </c>
      <c r="D53" s="80">
        <v>14.490672</v>
      </c>
      <c r="E53" s="81"/>
      <c r="F53" s="82">
        <v>4.9643675333091917</v>
      </c>
      <c r="G53" s="83">
        <v>1.5992201407697129</v>
      </c>
      <c r="H53" s="82">
        <v>0.31894483772872079</v>
      </c>
      <c r="I53" s="83">
        <v>1.5429980438057236</v>
      </c>
      <c r="J53" s="82">
        <v>0.96484405396687323</v>
      </c>
      <c r="K53" s="81"/>
      <c r="L53" s="77">
        <v>1846.4169846897962</v>
      </c>
      <c r="M53" s="77">
        <v>7.5841911603642398</v>
      </c>
      <c r="N53" s="77">
        <v>1813.2741232746946</v>
      </c>
      <c r="O53" s="77">
        <v>13.606432716215089</v>
      </c>
      <c r="P53" s="77">
        <v>1784.5740633579358</v>
      </c>
      <c r="Q53" s="77">
        <v>24.098167510315349</v>
      </c>
      <c r="R53" s="77">
        <v>1.7949824817425901</v>
      </c>
    </row>
    <row r="54" spans="1:18">
      <c r="A54" s="78" t="s">
        <v>206</v>
      </c>
      <c r="B54" s="77">
        <v>8929.2037120612786</v>
      </c>
      <c r="C54" s="79">
        <v>13.43107517146569</v>
      </c>
      <c r="D54" s="80">
        <v>15.041739</v>
      </c>
      <c r="E54" s="81"/>
      <c r="F54" s="82">
        <v>5.049733008876486</v>
      </c>
      <c r="G54" s="83">
        <v>1.544959835206414</v>
      </c>
      <c r="H54" s="82">
        <v>0.32051353024032647</v>
      </c>
      <c r="I54" s="83">
        <v>1.5058799558422238</v>
      </c>
      <c r="J54" s="82">
        <v>0.9747049221127686</v>
      </c>
      <c r="K54" s="81"/>
      <c r="L54" s="77">
        <v>1868.3552716538402</v>
      </c>
      <c r="M54" s="77">
        <v>6.2168657538121952</v>
      </c>
      <c r="N54" s="77">
        <v>1827.7038536881169</v>
      </c>
      <c r="O54" s="77">
        <v>13.17937365396471</v>
      </c>
      <c r="P54" s="77">
        <v>1792.2365769762946</v>
      </c>
      <c r="Q54" s="77">
        <v>23.605160991265972</v>
      </c>
      <c r="R54" s="77">
        <v>2.1757862962400778</v>
      </c>
    </row>
    <row r="55" spans="1:18">
      <c r="A55" s="78" t="s">
        <v>207</v>
      </c>
      <c r="B55" s="77">
        <v>6968.3323859579032</v>
      </c>
      <c r="C55" s="79">
        <v>9.3514971841228345</v>
      </c>
      <c r="D55" s="80">
        <v>13.419993</v>
      </c>
      <c r="E55" s="81"/>
      <c r="F55" s="82">
        <v>5.019442401442225</v>
      </c>
      <c r="G55" s="83">
        <v>1.5722571415425921</v>
      </c>
      <c r="H55" s="82">
        <v>0.32083524939862978</v>
      </c>
      <c r="I55" s="83">
        <v>1.5311816458696952</v>
      </c>
      <c r="J55" s="82">
        <v>0.97387482327948172</v>
      </c>
      <c r="K55" s="81"/>
      <c r="L55" s="77">
        <v>1855.6801561584248</v>
      </c>
      <c r="M55" s="77">
        <v>6.4377028308411077</v>
      </c>
      <c r="N55" s="77">
        <v>1822.6071286852666</v>
      </c>
      <c r="O55" s="77">
        <v>13.400324222906601</v>
      </c>
      <c r="P55" s="77">
        <v>1793.8069375216241</v>
      </c>
      <c r="Q55" s="77">
        <v>24.020787146286082</v>
      </c>
      <c r="R55" s="77">
        <v>1.7822590473578692</v>
      </c>
    </row>
    <row r="56" spans="1:18">
      <c r="A56" s="78" t="s">
        <v>208</v>
      </c>
      <c r="B56" s="77">
        <v>6017.5731459107928</v>
      </c>
      <c r="C56" s="79">
        <v>12.880010552720888</v>
      </c>
      <c r="D56" s="80">
        <v>21.403995000000002</v>
      </c>
      <c r="E56" s="81"/>
      <c r="F56" s="82">
        <v>5.0174925341686754</v>
      </c>
      <c r="G56" s="83">
        <v>1.5668519096913158</v>
      </c>
      <c r="H56" s="82">
        <v>0.31932804847317448</v>
      </c>
      <c r="I56" s="83">
        <v>1.5095143121604968</v>
      </c>
      <c r="J56" s="82">
        <v>0.963405860390396</v>
      </c>
      <c r="K56" s="81"/>
      <c r="L56" s="77">
        <v>1863.4832587920644</v>
      </c>
      <c r="M56" s="77">
        <v>7.5627884715709914</v>
      </c>
      <c r="N56" s="77">
        <v>1822.2781641750203</v>
      </c>
      <c r="O56" s="77">
        <v>13.353083472078087</v>
      </c>
      <c r="P56" s="77">
        <v>1786.4467545477487</v>
      </c>
      <c r="Q56" s="77">
        <v>23.595777509481941</v>
      </c>
      <c r="R56" s="77">
        <v>2.2111867344466409</v>
      </c>
    </row>
    <row r="57" spans="1:18">
      <c r="A57" s="78" t="s">
        <v>209</v>
      </c>
      <c r="B57" s="77">
        <v>6814.4525287184306</v>
      </c>
      <c r="C57" s="79">
        <v>14.037836265013739</v>
      </c>
      <c r="D57" s="80">
        <v>20.600094000000002</v>
      </c>
      <c r="E57" s="81"/>
      <c r="F57" s="82">
        <v>4.9353960086799091</v>
      </c>
      <c r="G57" s="83">
        <v>1.5581752826940838</v>
      </c>
      <c r="H57" s="82">
        <v>0.3176560751815477</v>
      </c>
      <c r="I57" s="83">
        <v>1.5000989614756008</v>
      </c>
      <c r="J57" s="82">
        <v>0.96272799224611683</v>
      </c>
      <c r="K57" s="81"/>
      <c r="L57" s="77">
        <v>1843.1526534031348</v>
      </c>
      <c r="M57" s="77">
        <v>7.6075375354023311</v>
      </c>
      <c r="N57" s="77">
        <v>1808.3299488539631</v>
      </c>
      <c r="O57" s="77">
        <v>13.241808680458211</v>
      </c>
      <c r="P57" s="77">
        <v>1778.2720873687451</v>
      </c>
      <c r="Q57" s="77">
        <v>23.354990089291316</v>
      </c>
      <c r="R57" s="77">
        <v>1.8893011647665885</v>
      </c>
    </row>
    <row r="58" spans="1:18">
      <c r="A58" s="78" t="s">
        <v>210</v>
      </c>
      <c r="B58" s="77">
        <v>6679.7469583756056</v>
      </c>
      <c r="C58" s="79">
        <v>13.588749512109619</v>
      </c>
      <c r="D58" s="80">
        <v>20.343209999999999</v>
      </c>
      <c r="E58" s="81"/>
      <c r="F58" s="82">
        <v>4.9283487760175957</v>
      </c>
      <c r="G58" s="83">
        <v>1.6117462698791902</v>
      </c>
      <c r="H58" s="82">
        <v>0.31551129875521056</v>
      </c>
      <c r="I58" s="83">
        <v>1.5620339684866749</v>
      </c>
      <c r="J58" s="82">
        <v>0.96915624852276439</v>
      </c>
      <c r="K58" s="81"/>
      <c r="L58" s="77">
        <v>1852.8216953174076</v>
      </c>
      <c r="M58" s="77">
        <v>7.1627922906498664</v>
      </c>
      <c r="N58" s="77">
        <v>1807.1236448430188</v>
      </c>
      <c r="O58" s="77">
        <v>13.696832683193438</v>
      </c>
      <c r="P58" s="77">
        <v>1767.7705747291104</v>
      </c>
      <c r="Q58" s="77">
        <v>24.196012498875152</v>
      </c>
      <c r="R58" s="77">
        <v>2.466403032190327</v>
      </c>
    </row>
    <row r="59" spans="1:18">
      <c r="A59" s="78" t="s">
        <v>211</v>
      </c>
      <c r="B59" s="77">
        <v>5643.0167935598065</v>
      </c>
      <c r="C59" s="79">
        <v>8.4585695504157865</v>
      </c>
      <c r="D59" s="80">
        <v>14.989446000000001</v>
      </c>
      <c r="E59" s="81"/>
      <c r="F59" s="82">
        <v>4.8984932119529478</v>
      </c>
      <c r="G59" s="83">
        <v>1.5562043538150225</v>
      </c>
      <c r="H59" s="82">
        <v>0.31625349682571297</v>
      </c>
      <c r="I59" s="83">
        <v>1.5000254423348822</v>
      </c>
      <c r="J59" s="82">
        <v>0.96390004221333914</v>
      </c>
      <c r="K59" s="81"/>
      <c r="L59" s="77">
        <v>1837.5765533084216</v>
      </c>
      <c r="M59" s="77">
        <v>7.4851141145315658</v>
      </c>
      <c r="N59" s="77">
        <v>1801.9971878865513</v>
      </c>
      <c r="O59" s="77">
        <v>13.208075627651583</v>
      </c>
      <c r="P59" s="77">
        <v>1771.406550331867</v>
      </c>
      <c r="Q59" s="77">
        <v>23.275360854635441</v>
      </c>
      <c r="R59" s="77">
        <v>1.9362113299613164</v>
      </c>
    </row>
    <row r="60" spans="1:18">
      <c r="A60" s="78" t="s">
        <v>212</v>
      </c>
      <c r="B60" s="77">
        <v>6407.9823515350363</v>
      </c>
      <c r="C60" s="79">
        <v>7.2771636408901896</v>
      </c>
      <c r="D60" s="80">
        <v>11.356403999999999</v>
      </c>
      <c r="E60" s="81"/>
      <c r="F60" s="82">
        <v>5.6237353634067508</v>
      </c>
      <c r="G60" s="83">
        <v>1.548135808899735</v>
      </c>
      <c r="H60" s="82">
        <v>0.33852931084040583</v>
      </c>
      <c r="I60" s="83">
        <v>1.5043339687640873</v>
      </c>
      <c r="J60" s="82">
        <v>0.97170671986020529</v>
      </c>
      <c r="K60" s="81"/>
      <c r="L60" s="77">
        <v>1963.3932575753336</v>
      </c>
      <c r="M60" s="77">
        <v>6.5088516273892338</v>
      </c>
      <c r="N60" s="77">
        <v>1919.7435803506849</v>
      </c>
      <c r="O60" s="77">
        <v>13.434788433649869</v>
      </c>
      <c r="P60" s="77">
        <v>1879.5905367477653</v>
      </c>
      <c r="Q60" s="77">
        <v>24.573008855323764</v>
      </c>
      <c r="R60" s="77">
        <v>2.2231754670764889</v>
      </c>
    </row>
    <row r="61" spans="1:18">
      <c r="A61" s="78" t="s">
        <v>213</v>
      </c>
      <c r="B61" s="77">
        <v>9923.0432656687535</v>
      </c>
      <c r="C61" s="79">
        <v>15.138319937805791</v>
      </c>
      <c r="D61" s="80">
        <v>15.255723</v>
      </c>
      <c r="E61" s="81"/>
      <c r="F61" s="82">
        <v>5.0539875642713188</v>
      </c>
      <c r="G61" s="83">
        <v>1.5528019237917994</v>
      </c>
      <c r="H61" s="82">
        <v>0.323056421876669</v>
      </c>
      <c r="I61" s="83">
        <v>1.5030138906695623</v>
      </c>
      <c r="J61" s="82">
        <v>0.96793664899599108</v>
      </c>
      <c r="K61" s="81"/>
      <c r="L61" s="77">
        <v>1855.6068944940225</v>
      </c>
      <c r="M61" s="77">
        <v>7.031707303648993</v>
      </c>
      <c r="N61" s="77">
        <v>1828.4176843815592</v>
      </c>
      <c r="O61" s="77">
        <v>13.248564956441999</v>
      </c>
      <c r="P61" s="77">
        <v>1804.6383957750529</v>
      </c>
      <c r="Q61" s="77">
        <v>23.70169249724907</v>
      </c>
      <c r="R61" s="77">
        <v>1.4652462325473929</v>
      </c>
    </row>
    <row r="62" spans="1:18">
      <c r="A62" s="78" t="s">
        <v>214</v>
      </c>
      <c r="B62" s="77">
        <v>7912.1256188677498</v>
      </c>
      <c r="C62" s="79">
        <v>9.8490511573569837</v>
      </c>
      <c r="D62" s="80">
        <v>12.448046999999999</v>
      </c>
      <c r="E62" s="81"/>
      <c r="F62" s="82">
        <v>4.9221962978349589</v>
      </c>
      <c r="G62" s="83">
        <v>1.5973929928321979</v>
      </c>
      <c r="H62" s="82">
        <v>0.3179156139896544</v>
      </c>
      <c r="I62" s="83">
        <v>1.5423481651912669</v>
      </c>
      <c r="J62" s="82">
        <v>0.96554083566916371</v>
      </c>
      <c r="K62" s="81"/>
      <c r="L62" s="77">
        <v>1836.8254991473489</v>
      </c>
      <c r="M62" s="77">
        <v>7.5103460767600438</v>
      </c>
      <c r="N62" s="77">
        <v>1806.0693266484489</v>
      </c>
      <c r="O62" s="77">
        <v>13.571157082251872</v>
      </c>
      <c r="P62" s="77">
        <v>1779.5417129802747</v>
      </c>
      <c r="Q62" s="77">
        <v>24.028908468155088</v>
      </c>
      <c r="R62" s="77">
        <v>1.6744199442558356</v>
      </c>
    </row>
    <row r="63" spans="1:18">
      <c r="A63" s="78" t="s">
        <v>215</v>
      </c>
      <c r="B63" s="77">
        <v>7876.3141277214017</v>
      </c>
      <c r="C63" s="79">
        <v>6.7145325896772858</v>
      </c>
      <c r="D63" s="80">
        <v>8.5249679999999994</v>
      </c>
      <c r="E63" s="81"/>
      <c r="F63" s="82">
        <v>4.9553683748710613</v>
      </c>
      <c r="G63" s="83">
        <v>1.5644020329838655</v>
      </c>
      <c r="H63" s="82">
        <v>0.31959797904446408</v>
      </c>
      <c r="I63" s="83">
        <v>1.5043033642476826</v>
      </c>
      <c r="J63" s="82">
        <v>0.96158361631533207</v>
      </c>
      <c r="K63" s="81"/>
      <c r="L63" s="77">
        <v>1839.4309102800944</v>
      </c>
      <c r="M63" s="77">
        <v>7.7551686080459259</v>
      </c>
      <c r="N63" s="77">
        <v>1811.7409358319251</v>
      </c>
      <c r="O63" s="77">
        <v>13.304166936795259</v>
      </c>
      <c r="P63" s="77">
        <v>1787.7655366969038</v>
      </c>
      <c r="Q63" s="77">
        <v>23.529264745370646</v>
      </c>
      <c r="R63" s="77">
        <v>1.5053555038907607</v>
      </c>
    </row>
    <row r="64" spans="1:18" ht="18.75">
      <c r="A64" s="6"/>
      <c r="B64" s="12"/>
      <c r="C64" s="8"/>
      <c r="D64" s="7"/>
      <c r="E64" s="9"/>
      <c r="F64" s="11"/>
      <c r="G64" s="10"/>
      <c r="H64" s="11"/>
      <c r="I64" s="10"/>
      <c r="J64" s="11"/>
      <c r="K64" s="9"/>
      <c r="L64" s="12"/>
      <c r="M64" s="12"/>
      <c r="N64" s="12"/>
      <c r="O64" s="12"/>
      <c r="P64" s="12"/>
      <c r="Q64" s="12"/>
      <c r="R64" s="12"/>
    </row>
  </sheetData>
  <mergeCells count="8">
    <mergeCell ref="A4:R4"/>
    <mergeCell ref="A34:R34"/>
    <mergeCell ref="F2:J2"/>
    <mergeCell ref="AB1:BF1"/>
    <mergeCell ref="A2:A3"/>
    <mergeCell ref="B2:C2"/>
    <mergeCell ref="L2:R2"/>
    <mergeCell ref="A1:P1"/>
  </mergeCells>
  <phoneticPr fontId="1" type="noConversion"/>
  <hyperlinks>
    <hyperlink ref="A35" r:id="rId1" display="AK34@01"/>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opLeftCell="D1" zoomScale="110" zoomScaleNormal="110" workbookViewId="0">
      <pane ySplit="3" topLeftCell="A4" activePane="bottomLeft" state="frozen"/>
      <selection pane="bottomLeft" sqref="A1:U1"/>
    </sheetView>
  </sheetViews>
  <sheetFormatPr defaultColWidth="8.85546875" defaultRowHeight="15"/>
  <cols>
    <col min="1" max="4" width="12.28515625" style="2" customWidth="1"/>
    <col min="5" max="5" width="3" style="2" customWidth="1"/>
    <col min="6" max="6" width="12.28515625" style="2" customWidth="1"/>
    <col min="7" max="7" width="3" style="2" customWidth="1"/>
    <col min="8" max="13" width="12.28515625" style="2" customWidth="1"/>
    <col min="14" max="14" width="3" style="2" customWidth="1"/>
    <col min="15" max="20" width="12.28515625" style="2" customWidth="1"/>
    <col min="21" max="21" width="17.28515625" style="2" bestFit="1" customWidth="1"/>
    <col min="22" max="16384" width="8.85546875" style="2"/>
  </cols>
  <sheetData>
    <row r="1" spans="1:69" s="3" customFormat="1" ht="18.75">
      <c r="A1" s="127" t="s">
        <v>442</v>
      </c>
      <c r="B1" s="119"/>
      <c r="C1" s="119"/>
      <c r="D1" s="119"/>
      <c r="E1" s="119"/>
      <c r="F1" s="119"/>
      <c r="G1" s="119"/>
      <c r="H1" s="119"/>
      <c r="I1" s="119"/>
      <c r="J1" s="119"/>
      <c r="K1" s="119"/>
      <c r="L1" s="119"/>
      <c r="M1" s="119"/>
      <c r="N1" s="119"/>
      <c r="O1" s="119"/>
      <c r="P1" s="119"/>
      <c r="Q1" s="119"/>
      <c r="R1" s="119"/>
      <c r="S1" s="119"/>
      <c r="T1" s="119"/>
      <c r="U1" s="119"/>
      <c r="V1" s="4"/>
      <c r="W1" s="4"/>
      <c r="X1" s="4"/>
      <c r="Y1" s="4"/>
      <c r="Z1" s="4"/>
      <c r="AA1" s="4"/>
      <c r="AB1" s="4"/>
      <c r="AC1" s="4"/>
      <c r="AD1" s="4"/>
      <c r="AE1" s="4"/>
      <c r="AF1" s="4"/>
      <c r="AG1" s="4"/>
      <c r="AH1" s="4"/>
      <c r="AI1" s="4"/>
      <c r="AJ1" s="4"/>
      <c r="AK1" s="4"/>
      <c r="AL1" s="4"/>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row>
    <row r="2" spans="1:69" s="3" customFormat="1" ht="19.899999999999999" customHeight="1">
      <c r="A2" s="124" t="s">
        <v>36</v>
      </c>
      <c r="B2" s="124" t="s">
        <v>37</v>
      </c>
      <c r="C2" s="124"/>
      <c r="D2" s="124"/>
      <c r="E2" s="74"/>
      <c r="F2" s="124" t="s">
        <v>38</v>
      </c>
      <c r="G2" s="74"/>
      <c r="H2" s="124" t="s">
        <v>39</v>
      </c>
      <c r="I2" s="124"/>
      <c r="J2" s="124"/>
      <c r="K2" s="124"/>
      <c r="L2" s="124"/>
      <c r="M2" s="124"/>
      <c r="N2" s="74"/>
      <c r="O2" s="124" t="s">
        <v>65</v>
      </c>
      <c r="P2" s="124"/>
      <c r="Q2" s="124"/>
      <c r="R2" s="124"/>
      <c r="S2" s="124"/>
      <c r="T2" s="124"/>
      <c r="U2" s="124"/>
    </row>
    <row r="3" spans="1:69" s="3" customFormat="1" ht="18">
      <c r="A3" s="124"/>
      <c r="B3" s="74" t="s">
        <v>40</v>
      </c>
      <c r="C3" s="74" t="s">
        <v>41</v>
      </c>
      <c r="D3" s="75" t="s">
        <v>431</v>
      </c>
      <c r="E3" s="75"/>
      <c r="F3" s="124"/>
      <c r="G3" s="74"/>
      <c r="H3" s="75" t="s">
        <v>432</v>
      </c>
      <c r="I3" s="74" t="s">
        <v>437</v>
      </c>
      <c r="J3" s="75" t="s">
        <v>433</v>
      </c>
      <c r="K3" s="74" t="s">
        <v>437</v>
      </c>
      <c r="L3" s="75" t="s">
        <v>428</v>
      </c>
      <c r="M3" s="74" t="s">
        <v>437</v>
      </c>
      <c r="N3" s="74"/>
      <c r="O3" s="75" t="s">
        <v>432</v>
      </c>
      <c r="P3" s="74" t="s">
        <v>42</v>
      </c>
      <c r="Q3" s="75" t="s">
        <v>433</v>
      </c>
      <c r="R3" s="74" t="s">
        <v>42</v>
      </c>
      <c r="S3" s="75" t="s">
        <v>428</v>
      </c>
      <c r="T3" s="74" t="s">
        <v>42</v>
      </c>
      <c r="U3" s="74" t="s">
        <v>220</v>
      </c>
    </row>
    <row r="4" spans="1:69" s="3" customFormat="1">
      <c r="A4" s="126" t="s">
        <v>329</v>
      </c>
      <c r="B4" s="126"/>
      <c r="C4" s="126"/>
      <c r="D4" s="126"/>
      <c r="E4" s="126"/>
      <c r="F4" s="126"/>
      <c r="G4" s="126"/>
      <c r="H4" s="126"/>
      <c r="I4" s="126"/>
      <c r="J4" s="126"/>
      <c r="K4" s="126"/>
      <c r="L4" s="126"/>
      <c r="M4" s="126"/>
      <c r="N4" s="126"/>
      <c r="O4" s="126"/>
      <c r="P4" s="126"/>
      <c r="Q4" s="126"/>
      <c r="R4" s="126"/>
      <c r="S4" s="126"/>
      <c r="T4" s="126"/>
      <c r="U4" s="126"/>
    </row>
    <row r="5" spans="1:69" s="3" customFormat="1">
      <c r="A5" s="85" t="s">
        <v>43</v>
      </c>
      <c r="B5" s="86">
        <v>2106.1265866100343</v>
      </c>
      <c r="C5" s="86">
        <v>221.45348926147582</v>
      </c>
      <c r="D5" s="86">
        <v>624</v>
      </c>
      <c r="E5" s="87"/>
      <c r="F5" s="88">
        <v>0.10864523813676666</v>
      </c>
      <c r="G5" s="88"/>
      <c r="H5" s="89">
        <v>0.11387</v>
      </c>
      <c r="I5" s="90">
        <v>0.28000000000000003</v>
      </c>
      <c r="J5" s="89">
        <v>5.4119999999999999</v>
      </c>
      <c r="K5" s="90">
        <v>1.5</v>
      </c>
      <c r="L5" s="89">
        <v>0.34470000000000001</v>
      </c>
      <c r="M5" s="90">
        <v>1.4</v>
      </c>
      <c r="N5" s="91"/>
      <c r="O5" s="86">
        <v>1860.2</v>
      </c>
      <c r="P5" s="92">
        <v>5</v>
      </c>
      <c r="Q5" s="92">
        <v>1885.6202776053638</v>
      </c>
      <c r="R5" s="92">
        <v>12.472343031303126</v>
      </c>
      <c r="S5" s="86">
        <v>1909</v>
      </c>
      <c r="T5" s="91">
        <v>24</v>
      </c>
      <c r="U5" s="86">
        <f>(MAX(O5,Q5)-MIN(O5,Q5))/MAX(O5,Q5)*100</f>
        <v>1.3481122316761514</v>
      </c>
    </row>
    <row r="6" spans="1:69" s="3" customFormat="1">
      <c r="A6" s="85" t="s">
        <v>44</v>
      </c>
      <c r="B6" s="86">
        <v>2679.5957844710897</v>
      </c>
      <c r="C6" s="86">
        <v>32.055797536023739</v>
      </c>
      <c r="D6" s="86">
        <v>1120</v>
      </c>
      <c r="E6" s="93"/>
      <c r="F6" s="88">
        <v>1.2360895636880103E-2</v>
      </c>
      <c r="G6" s="88"/>
      <c r="H6" s="89">
        <v>0.15961</v>
      </c>
      <c r="I6" s="90">
        <v>0.18</v>
      </c>
      <c r="J6" s="89">
        <v>10.69</v>
      </c>
      <c r="K6" s="90">
        <v>1.4</v>
      </c>
      <c r="L6" s="89">
        <v>0.48580000000000001</v>
      </c>
      <c r="M6" s="90">
        <v>1.4</v>
      </c>
      <c r="N6" s="91"/>
      <c r="O6" s="86">
        <v>2450.5</v>
      </c>
      <c r="P6" s="92">
        <v>3</v>
      </c>
      <c r="Q6" s="92">
        <v>2495.9938754530413</v>
      </c>
      <c r="R6" s="92">
        <v>13.328534316984133</v>
      </c>
      <c r="S6" s="86">
        <v>2552</v>
      </c>
      <c r="T6" s="91">
        <v>30</v>
      </c>
      <c r="U6" s="86">
        <f t="shared" ref="U6:U25" si="0">(MAX(O6,Q6)-MIN(O6,Q6))/MAX(O6,Q6)*100</f>
        <v>1.8226757645702869</v>
      </c>
    </row>
    <row r="7" spans="1:69" s="3" customFormat="1">
      <c r="A7" s="85" t="s">
        <v>45</v>
      </c>
      <c r="B7" s="86">
        <v>4706.4519072974899</v>
      </c>
      <c r="C7" s="86">
        <v>243.55605589770715</v>
      </c>
      <c r="D7" s="86">
        <v>1160</v>
      </c>
      <c r="E7" s="93"/>
      <c r="F7" s="88">
        <v>5.3470955705843058E-2</v>
      </c>
      <c r="G7" s="88"/>
      <c r="H7" s="89">
        <v>0.11047999999999999</v>
      </c>
      <c r="I7" s="90">
        <v>0.23</v>
      </c>
      <c r="J7" s="89">
        <v>4.38</v>
      </c>
      <c r="K7" s="90">
        <v>1.4</v>
      </c>
      <c r="L7" s="89">
        <v>0.28749999999999998</v>
      </c>
      <c r="M7" s="90">
        <v>1.4</v>
      </c>
      <c r="N7" s="91"/>
      <c r="O7" s="86">
        <v>1803.7</v>
      </c>
      <c r="P7" s="92">
        <v>4.2</v>
      </c>
      <c r="Q7" s="92">
        <v>1706.7270844329514</v>
      </c>
      <c r="R7" s="92">
        <v>11.883533960946806</v>
      </c>
      <c r="S7" s="86">
        <v>1629</v>
      </c>
      <c r="T7" s="91">
        <v>21</v>
      </c>
      <c r="U7" s="86">
        <f t="shared" si="0"/>
        <v>5.3763328473165508</v>
      </c>
    </row>
    <row r="8" spans="1:69" s="3" customFormat="1">
      <c r="A8" s="85" t="s">
        <v>46</v>
      </c>
      <c r="B8" s="86">
        <v>1444.0345105252675</v>
      </c>
      <c r="C8" s="86">
        <v>77.70119317053063</v>
      </c>
      <c r="D8" s="86">
        <v>436</v>
      </c>
      <c r="E8" s="87"/>
      <c r="F8" s="88">
        <v>5.5598458995260329E-2</v>
      </c>
      <c r="G8" s="88"/>
      <c r="H8" s="89">
        <v>0.11310000000000001</v>
      </c>
      <c r="I8" s="90">
        <v>0.45</v>
      </c>
      <c r="J8" s="89">
        <v>5.4850000000000003</v>
      </c>
      <c r="K8" s="90">
        <v>1.5</v>
      </c>
      <c r="L8" s="89">
        <v>0.35170000000000001</v>
      </c>
      <c r="M8" s="90">
        <v>1.4</v>
      </c>
      <c r="N8" s="91"/>
      <c r="O8" s="86">
        <v>1846.7</v>
      </c>
      <c r="P8" s="92">
        <v>8.1999999999999993</v>
      </c>
      <c r="Q8" s="92">
        <v>1896.5879503377262</v>
      </c>
      <c r="R8" s="92">
        <v>12.935213561655473</v>
      </c>
      <c r="S8" s="86">
        <v>1942</v>
      </c>
      <c r="T8" s="91">
        <v>24</v>
      </c>
      <c r="U8" s="86">
        <f t="shared" si="0"/>
        <v>2.6304053196606336</v>
      </c>
    </row>
    <row r="9" spans="1:69" s="3" customFormat="1">
      <c r="A9" s="85" t="s">
        <v>47</v>
      </c>
      <c r="B9" s="86">
        <v>2022.7679716076609</v>
      </c>
      <c r="C9" s="86">
        <v>52.083512310592305</v>
      </c>
      <c r="D9" s="86">
        <v>612</v>
      </c>
      <c r="E9" s="87"/>
      <c r="F9" s="88">
        <v>2.6605218770518989E-2</v>
      </c>
      <c r="G9" s="88"/>
      <c r="H9" s="89">
        <v>0.11551</v>
      </c>
      <c r="I9" s="90">
        <v>0.28000000000000003</v>
      </c>
      <c r="J9" s="89">
        <v>5.609</v>
      </c>
      <c r="K9" s="90">
        <v>1.5</v>
      </c>
      <c r="L9" s="89">
        <v>0.35220000000000001</v>
      </c>
      <c r="M9" s="90">
        <v>1.4</v>
      </c>
      <c r="N9" s="91"/>
      <c r="O9" s="86">
        <v>1887.5</v>
      </c>
      <c r="P9" s="92">
        <v>5.0999999999999996</v>
      </c>
      <c r="Q9" s="92">
        <v>1917.2465168066919</v>
      </c>
      <c r="R9" s="92">
        <v>12.622384556355883</v>
      </c>
      <c r="S9" s="86">
        <v>1945</v>
      </c>
      <c r="T9" s="91">
        <v>24</v>
      </c>
      <c r="U9" s="86">
        <f t="shared" si="0"/>
        <v>1.5515227982386348</v>
      </c>
    </row>
    <row r="10" spans="1:69" s="3" customFormat="1">
      <c r="A10" s="85" t="s">
        <v>48</v>
      </c>
      <c r="B10" s="86">
        <v>1578.3939654681667</v>
      </c>
      <c r="C10" s="86">
        <v>72.640270510762761</v>
      </c>
      <c r="D10" s="86">
        <v>464</v>
      </c>
      <c r="E10" s="87"/>
      <c r="F10" s="88">
        <v>4.7552645174887137E-2</v>
      </c>
      <c r="G10" s="88"/>
      <c r="H10" s="89">
        <v>0.11314</v>
      </c>
      <c r="I10" s="90">
        <v>0.33</v>
      </c>
      <c r="J10" s="89">
        <v>5.3440000000000003</v>
      </c>
      <c r="K10" s="90">
        <v>1.5</v>
      </c>
      <c r="L10" s="89">
        <v>0.34260000000000002</v>
      </c>
      <c r="M10" s="90">
        <v>1.4</v>
      </c>
      <c r="N10" s="91"/>
      <c r="O10" s="86">
        <v>1848.7</v>
      </c>
      <c r="P10" s="92">
        <v>5.9</v>
      </c>
      <c r="Q10" s="92">
        <v>1874.9828541572422</v>
      </c>
      <c r="R10" s="92">
        <v>12.598981235836845</v>
      </c>
      <c r="S10" s="86">
        <v>1899</v>
      </c>
      <c r="T10" s="91">
        <v>24</v>
      </c>
      <c r="U10" s="86">
        <f t="shared" si="0"/>
        <v>1.4017650400891593</v>
      </c>
    </row>
    <row r="11" spans="1:69" s="3" customFormat="1">
      <c r="A11" s="85" t="s">
        <v>49</v>
      </c>
      <c r="B11" s="86">
        <v>1892.743365359825</v>
      </c>
      <c r="C11" s="86">
        <v>14.490809236980276</v>
      </c>
      <c r="D11" s="86">
        <v>601</v>
      </c>
      <c r="E11" s="87"/>
      <c r="F11" s="88">
        <v>7.9106750624884543E-3</v>
      </c>
      <c r="G11" s="88"/>
      <c r="H11" s="89">
        <v>0.11990000000000001</v>
      </c>
      <c r="I11" s="90">
        <v>0.27</v>
      </c>
      <c r="J11" s="89">
        <v>6.1109999999999998</v>
      </c>
      <c r="K11" s="90">
        <v>1.5</v>
      </c>
      <c r="L11" s="89">
        <v>0.36969999999999997</v>
      </c>
      <c r="M11" s="90">
        <v>1.4</v>
      </c>
      <c r="N11" s="91"/>
      <c r="O11" s="86">
        <v>1954.3</v>
      </c>
      <c r="P11" s="92">
        <v>4.9000000000000004</v>
      </c>
      <c r="Q11" s="92">
        <v>1991.629709224826</v>
      </c>
      <c r="R11" s="92">
        <v>12.711242777093958</v>
      </c>
      <c r="S11" s="86">
        <v>2028</v>
      </c>
      <c r="T11" s="91">
        <v>25</v>
      </c>
      <c r="U11" s="86">
        <f t="shared" si="0"/>
        <v>1.8743298039752263</v>
      </c>
    </row>
    <row r="12" spans="1:69" s="3" customFormat="1">
      <c r="A12" s="85" t="s">
        <v>50</v>
      </c>
      <c r="B12" s="86">
        <v>1175.2958047751463</v>
      </c>
      <c r="C12" s="86">
        <v>25.56468465353182</v>
      </c>
      <c r="D12" s="86">
        <v>476</v>
      </c>
      <c r="E12" s="87"/>
      <c r="F12" s="88">
        <v>2.2475320481844509E-2</v>
      </c>
      <c r="G12" s="88"/>
      <c r="H12" s="89">
        <v>0.16295000000000001</v>
      </c>
      <c r="I12" s="90">
        <v>0.32</v>
      </c>
      <c r="J12" s="89">
        <v>10.59</v>
      </c>
      <c r="K12" s="90">
        <v>1.5</v>
      </c>
      <c r="L12" s="89">
        <v>0.47120000000000001</v>
      </c>
      <c r="M12" s="90">
        <v>1.5</v>
      </c>
      <c r="N12" s="91"/>
      <c r="O12" s="86">
        <v>2484.6</v>
      </c>
      <c r="P12" s="92">
        <v>5.4</v>
      </c>
      <c r="Q12" s="92">
        <v>2486.3806800765869</v>
      </c>
      <c r="R12" s="92">
        <v>13.805709307010602</v>
      </c>
      <c r="S12" s="86">
        <v>2489</v>
      </c>
      <c r="T12" s="91">
        <v>30</v>
      </c>
      <c r="U12" s="86">
        <f t="shared" si="0"/>
        <v>7.1617354931031024E-2</v>
      </c>
    </row>
    <row r="13" spans="1:69" s="3" customFormat="1">
      <c r="A13" s="85" t="s">
        <v>51</v>
      </c>
      <c r="B13" s="86">
        <v>1363.1154309525932</v>
      </c>
      <c r="C13" s="86">
        <v>58.067563574906558</v>
      </c>
      <c r="D13" s="86">
        <v>417</v>
      </c>
      <c r="E13" s="87"/>
      <c r="F13" s="88">
        <v>4.4016307701057869E-2</v>
      </c>
      <c r="G13" s="88"/>
      <c r="H13" s="89">
        <v>0.1139</v>
      </c>
      <c r="I13" s="90">
        <v>0.33</v>
      </c>
      <c r="J13" s="89">
        <v>5.5919999999999996</v>
      </c>
      <c r="K13" s="90">
        <v>1.5</v>
      </c>
      <c r="L13" s="89">
        <v>0.35599999999999998</v>
      </c>
      <c r="M13" s="90">
        <v>1.4</v>
      </c>
      <c r="N13" s="91"/>
      <c r="O13" s="86">
        <v>1860.3</v>
      </c>
      <c r="P13" s="92">
        <v>6</v>
      </c>
      <c r="Q13" s="92">
        <v>1913.545830510219</v>
      </c>
      <c r="R13" s="92">
        <v>12.710267425384927</v>
      </c>
      <c r="S13" s="86">
        <v>1963</v>
      </c>
      <c r="T13" s="91">
        <v>25</v>
      </c>
      <c r="U13" s="86">
        <f t="shared" si="0"/>
        <v>2.7825740915764676</v>
      </c>
    </row>
    <row r="14" spans="1:69" s="3" customFormat="1">
      <c r="A14" s="85" t="s">
        <v>52</v>
      </c>
      <c r="B14" s="86">
        <v>2086.560819889899</v>
      </c>
      <c r="C14" s="86">
        <v>219.70308129084572</v>
      </c>
      <c r="D14" s="86">
        <v>612</v>
      </c>
      <c r="E14" s="87"/>
      <c r="F14" s="88">
        <v>0.10879720507517489</v>
      </c>
      <c r="G14" s="88"/>
      <c r="H14" s="89">
        <v>0.11401</v>
      </c>
      <c r="I14" s="90">
        <v>0.27</v>
      </c>
      <c r="J14" s="89">
        <v>5.3730000000000002</v>
      </c>
      <c r="K14" s="90">
        <v>1.5</v>
      </c>
      <c r="L14" s="89">
        <v>0.34179999999999999</v>
      </c>
      <c r="M14" s="90">
        <v>1.4</v>
      </c>
      <c r="N14" s="91"/>
      <c r="O14" s="86">
        <v>1857.6</v>
      </c>
      <c r="P14" s="92">
        <v>5</v>
      </c>
      <c r="Q14" s="92">
        <v>1876.890604495765</v>
      </c>
      <c r="R14" s="92">
        <v>12.451268087682138</v>
      </c>
      <c r="S14" s="86">
        <v>1894</v>
      </c>
      <c r="T14" s="91">
        <v>24</v>
      </c>
      <c r="U14" s="86">
        <f t="shared" si="0"/>
        <v>1.0277958901577879</v>
      </c>
    </row>
    <row r="15" spans="1:69" s="3" customFormat="1">
      <c r="A15" s="85" t="s">
        <v>53</v>
      </c>
      <c r="B15" s="86">
        <v>879.48107917845675</v>
      </c>
      <c r="C15" s="86">
        <v>29.032104312404261</v>
      </c>
      <c r="D15" s="86">
        <v>272</v>
      </c>
      <c r="E15" s="87"/>
      <c r="F15" s="88">
        <v>3.4108659697973713E-2</v>
      </c>
      <c r="G15" s="88"/>
      <c r="H15" s="89">
        <v>0.12858</v>
      </c>
      <c r="I15" s="90">
        <v>0.4</v>
      </c>
      <c r="J15" s="89">
        <v>6.3819999999999997</v>
      </c>
      <c r="K15" s="90">
        <v>1.5</v>
      </c>
      <c r="L15" s="89">
        <v>0.36</v>
      </c>
      <c r="M15" s="90">
        <v>1.5</v>
      </c>
      <c r="N15" s="91"/>
      <c r="O15" s="86">
        <v>2064.6</v>
      </c>
      <c r="P15" s="92">
        <v>7.3</v>
      </c>
      <c r="Q15" s="92">
        <v>2021.6260593064303</v>
      </c>
      <c r="R15" s="92">
        <v>13.241359716387251</v>
      </c>
      <c r="S15" s="86">
        <v>1980</v>
      </c>
      <c r="T15" s="91">
        <v>25</v>
      </c>
      <c r="U15" s="86">
        <f t="shared" si="0"/>
        <v>2.0814656928010078</v>
      </c>
    </row>
    <row r="16" spans="1:69" s="3" customFormat="1">
      <c r="A16" s="85" t="s">
        <v>54</v>
      </c>
      <c r="B16" s="86">
        <v>2167.3807042497197</v>
      </c>
      <c r="C16" s="86">
        <v>37.79893405600275</v>
      </c>
      <c r="D16" s="86">
        <v>652</v>
      </c>
      <c r="E16" s="87"/>
      <c r="F16" s="88">
        <v>1.8020091393103409E-2</v>
      </c>
      <c r="G16" s="88"/>
      <c r="H16" s="89">
        <v>0.1177</v>
      </c>
      <c r="I16" s="90">
        <v>0.26</v>
      </c>
      <c r="J16" s="89">
        <v>5.681</v>
      </c>
      <c r="K16" s="90">
        <v>1.5</v>
      </c>
      <c r="L16" s="89">
        <v>0.35</v>
      </c>
      <c r="M16" s="90">
        <v>1.4</v>
      </c>
      <c r="N16" s="91"/>
      <c r="O16" s="86">
        <v>1915</v>
      </c>
      <c r="P16" s="92">
        <v>4.8</v>
      </c>
      <c r="Q16" s="92">
        <v>1924.7900296073492</v>
      </c>
      <c r="R16" s="92">
        <v>12.534159364828156</v>
      </c>
      <c r="S16" s="86">
        <v>1934</v>
      </c>
      <c r="T16" s="91">
        <v>24</v>
      </c>
      <c r="U16" s="86">
        <f t="shared" si="0"/>
        <v>0.50862844553212549</v>
      </c>
    </row>
    <row r="17" spans="1:21" s="3" customFormat="1">
      <c r="A17" s="85" t="s">
        <v>55</v>
      </c>
      <c r="B17" s="86">
        <v>1539.2186490413751</v>
      </c>
      <c r="C17" s="86">
        <v>33.822570136514457</v>
      </c>
      <c r="D17" s="86">
        <v>627</v>
      </c>
      <c r="E17" s="87"/>
      <c r="F17" s="88">
        <v>2.2704865239765018E-2</v>
      </c>
      <c r="G17" s="88"/>
      <c r="H17" s="89">
        <v>0.15296999999999999</v>
      </c>
      <c r="I17" s="90">
        <v>0.34</v>
      </c>
      <c r="J17" s="89">
        <v>10</v>
      </c>
      <c r="K17" s="90">
        <v>1.5</v>
      </c>
      <c r="L17" s="89">
        <v>0.4743</v>
      </c>
      <c r="M17" s="90">
        <v>1.4</v>
      </c>
      <c r="N17" s="91"/>
      <c r="O17" s="86">
        <v>2380.1</v>
      </c>
      <c r="P17" s="92">
        <v>5.8</v>
      </c>
      <c r="Q17" s="92">
        <v>2435.693889289149</v>
      </c>
      <c r="R17" s="92">
        <v>13.601201255872638</v>
      </c>
      <c r="S17" s="86">
        <v>2503</v>
      </c>
      <c r="T17" s="91">
        <v>30</v>
      </c>
      <c r="U17" s="86">
        <f t="shared" si="0"/>
        <v>2.2824661807306983</v>
      </c>
    </row>
    <row r="18" spans="1:21" s="3" customFormat="1">
      <c r="A18" s="85" t="s">
        <v>56</v>
      </c>
      <c r="B18" s="86">
        <v>3796.8447591964919</v>
      </c>
      <c r="C18" s="86">
        <v>38.012235778474626</v>
      </c>
      <c r="D18" s="86">
        <v>1110</v>
      </c>
      <c r="E18" s="93"/>
      <c r="F18" s="88">
        <v>1.0344588345488622E-2</v>
      </c>
      <c r="G18" s="88"/>
      <c r="H18" s="89">
        <v>0.11824</v>
      </c>
      <c r="I18" s="90">
        <v>0.2</v>
      </c>
      <c r="J18" s="89">
        <v>5.5679999999999996</v>
      </c>
      <c r="K18" s="90">
        <v>1.4</v>
      </c>
      <c r="L18" s="89">
        <v>0.34150000000000003</v>
      </c>
      <c r="M18" s="90">
        <v>1.4</v>
      </c>
      <c r="N18" s="91"/>
      <c r="O18" s="86">
        <v>1928.1</v>
      </c>
      <c r="P18" s="92">
        <v>3.6</v>
      </c>
      <c r="Q18" s="92">
        <v>1910.2176522474831</v>
      </c>
      <c r="R18" s="92">
        <v>12.352983717665211</v>
      </c>
      <c r="S18" s="86">
        <v>1894</v>
      </c>
      <c r="T18" s="91">
        <v>23</v>
      </c>
      <c r="U18" s="86">
        <f t="shared" si="0"/>
        <v>0.92745955876338404</v>
      </c>
    </row>
    <row r="19" spans="1:21" s="3" customFormat="1">
      <c r="A19" s="85" t="s">
        <v>57</v>
      </c>
      <c r="B19" s="86">
        <v>1591.583989513595</v>
      </c>
      <c r="C19" s="86">
        <v>16.303005223477058</v>
      </c>
      <c r="D19" s="86">
        <v>637</v>
      </c>
      <c r="E19" s="87"/>
      <c r="F19" s="88">
        <v>1.0584022273152253E-2</v>
      </c>
      <c r="G19" s="88"/>
      <c r="H19" s="89">
        <v>0.16042999999999999</v>
      </c>
      <c r="I19" s="90">
        <v>0.32</v>
      </c>
      <c r="J19" s="89">
        <v>10.3</v>
      </c>
      <c r="K19" s="90">
        <v>1.5</v>
      </c>
      <c r="L19" s="89">
        <v>0.4657</v>
      </c>
      <c r="M19" s="90">
        <v>1.5</v>
      </c>
      <c r="N19" s="91"/>
      <c r="O19" s="86">
        <v>2459</v>
      </c>
      <c r="P19" s="92">
        <v>5.4</v>
      </c>
      <c r="Q19" s="92">
        <v>2461.5557291273813</v>
      </c>
      <c r="R19" s="92">
        <v>13.664412404043105</v>
      </c>
      <c r="S19" s="86">
        <v>2465</v>
      </c>
      <c r="T19" s="91">
        <v>30</v>
      </c>
      <c r="U19" s="86">
        <f t="shared" si="0"/>
        <v>0.10382576746646555</v>
      </c>
    </row>
    <row r="20" spans="1:21" s="3" customFormat="1">
      <c r="A20" s="85" t="s">
        <v>58</v>
      </c>
      <c r="B20" s="86">
        <v>951.32675164335296</v>
      </c>
      <c r="C20" s="86">
        <v>26.626498242146919</v>
      </c>
      <c r="D20" s="86">
        <v>291</v>
      </c>
      <c r="E20" s="87"/>
      <c r="F20" s="88">
        <v>2.8919913130474127E-2</v>
      </c>
      <c r="G20" s="88"/>
      <c r="H20" s="89">
        <v>0.12144000000000001</v>
      </c>
      <c r="I20" s="90">
        <v>0.4</v>
      </c>
      <c r="J20" s="89">
        <v>5.9630000000000001</v>
      </c>
      <c r="K20" s="90">
        <v>1.5</v>
      </c>
      <c r="L20" s="89">
        <v>0.35610000000000003</v>
      </c>
      <c r="M20" s="90">
        <v>1.5</v>
      </c>
      <c r="N20" s="91"/>
      <c r="O20" s="86">
        <v>1974.4</v>
      </c>
      <c r="P20" s="92">
        <v>7.4</v>
      </c>
      <c r="Q20" s="92">
        <v>1968.7365349333968</v>
      </c>
      <c r="R20" s="92">
        <v>13.134467514938251</v>
      </c>
      <c r="S20" s="86">
        <v>1963</v>
      </c>
      <c r="T20" s="91">
        <v>25</v>
      </c>
      <c r="U20" s="86">
        <f t="shared" si="0"/>
        <v>0.28684486763590428</v>
      </c>
    </row>
    <row r="21" spans="1:21" s="3" customFormat="1">
      <c r="A21" s="85" t="s">
        <v>59</v>
      </c>
      <c r="B21" s="86">
        <v>2156.7357836403462</v>
      </c>
      <c r="C21" s="86">
        <v>217.1436889400093</v>
      </c>
      <c r="D21" s="86">
        <v>624</v>
      </c>
      <c r="E21" s="87"/>
      <c r="F21" s="88">
        <v>0.10403103198038083</v>
      </c>
      <c r="G21" s="88"/>
      <c r="H21" s="89">
        <v>0.11333</v>
      </c>
      <c r="I21" s="90">
        <v>0.28000000000000003</v>
      </c>
      <c r="J21" s="89">
        <v>5.2619999999999996</v>
      </c>
      <c r="K21" s="90">
        <v>1.5</v>
      </c>
      <c r="L21" s="89">
        <v>0.3367</v>
      </c>
      <c r="M21" s="90">
        <v>1.4</v>
      </c>
      <c r="N21" s="91"/>
      <c r="O21" s="86">
        <v>1849.1</v>
      </c>
      <c r="P21" s="92">
        <v>5.0999999999999996</v>
      </c>
      <c r="Q21" s="92">
        <v>1860.2417035884444</v>
      </c>
      <c r="R21" s="92">
        <v>12.434487014638307</v>
      </c>
      <c r="S21" s="86">
        <v>1870</v>
      </c>
      <c r="T21" s="91">
        <v>23</v>
      </c>
      <c r="U21" s="86">
        <f t="shared" si="0"/>
        <v>0.59893849100102792</v>
      </c>
    </row>
    <row r="22" spans="1:21" s="3" customFormat="1">
      <c r="A22" s="85" t="s">
        <v>60</v>
      </c>
      <c r="B22" s="86">
        <v>2295.7645475936865</v>
      </c>
      <c r="C22" s="86">
        <v>31.453817179186451</v>
      </c>
      <c r="D22" s="86">
        <v>904</v>
      </c>
      <c r="E22" s="87"/>
      <c r="F22" s="88">
        <v>1.4156589935686798E-2</v>
      </c>
      <c r="G22" s="88"/>
      <c r="H22" s="89">
        <v>0.15783</v>
      </c>
      <c r="I22" s="90">
        <v>0.21</v>
      </c>
      <c r="J22" s="89">
        <v>9.98</v>
      </c>
      <c r="K22" s="90">
        <v>1.5</v>
      </c>
      <c r="L22" s="89">
        <v>0.45850000000000002</v>
      </c>
      <c r="M22" s="90">
        <v>1.4</v>
      </c>
      <c r="N22" s="91"/>
      <c r="O22" s="86">
        <v>2431</v>
      </c>
      <c r="P22" s="92">
        <v>3.5</v>
      </c>
      <c r="Q22" s="92">
        <v>2431.6818792900408</v>
      </c>
      <c r="R22" s="92">
        <v>13.314165155083174</v>
      </c>
      <c r="S22" s="86">
        <v>2433</v>
      </c>
      <c r="T22" s="91">
        <v>29</v>
      </c>
      <c r="U22" s="86">
        <f t="shared" si="0"/>
        <v>2.8041467753170082E-2</v>
      </c>
    </row>
    <row r="23" spans="1:21" s="3" customFormat="1">
      <c r="A23" s="85" t="s">
        <v>61</v>
      </c>
      <c r="B23" s="86">
        <v>5350.7440869000229</v>
      </c>
      <c r="C23" s="86">
        <v>223.70893441128013</v>
      </c>
      <c r="D23" s="86">
        <v>531</v>
      </c>
      <c r="E23" s="87"/>
      <c r="F23" s="88">
        <v>4.3199805160988501E-2</v>
      </c>
      <c r="G23" s="88"/>
      <c r="H23" s="89">
        <v>9.2450000000000004E-2</v>
      </c>
      <c r="I23" s="90">
        <v>0.33</v>
      </c>
      <c r="J23" s="89">
        <v>1.4650000000000001</v>
      </c>
      <c r="K23" s="90">
        <v>1.5</v>
      </c>
      <c r="L23" s="89">
        <v>0.1149</v>
      </c>
      <c r="M23" s="90">
        <v>1.4</v>
      </c>
      <c r="N23" s="91"/>
      <c r="O23" s="86">
        <v>1470.1</v>
      </c>
      <c r="P23" s="92">
        <v>9.4</v>
      </c>
      <c r="Q23" s="92">
        <v>914.0900315612929</v>
      </c>
      <c r="R23" s="92">
        <v>9.0710383129488719</v>
      </c>
      <c r="S23" s="86">
        <v>701.4</v>
      </c>
      <c r="T23" s="91">
        <v>9.5</v>
      </c>
      <c r="U23" s="86">
        <f t="shared" si="0"/>
        <v>37.8212345036873</v>
      </c>
    </row>
    <row r="24" spans="1:21" s="3" customFormat="1">
      <c r="A24" s="85" t="s">
        <v>62</v>
      </c>
      <c r="B24" s="86">
        <v>2629.815067888866</v>
      </c>
      <c r="C24" s="86">
        <v>32.713626290972222</v>
      </c>
      <c r="D24" s="86">
        <v>1070</v>
      </c>
      <c r="E24" s="93"/>
      <c r="F24" s="88">
        <v>1.285334361441773E-2</v>
      </c>
      <c r="G24" s="88"/>
      <c r="H24" s="89">
        <v>0.1603</v>
      </c>
      <c r="I24" s="90">
        <v>0.23</v>
      </c>
      <c r="J24" s="89">
        <v>10.47</v>
      </c>
      <c r="K24" s="90">
        <v>1.5</v>
      </c>
      <c r="L24" s="89">
        <v>0.47360000000000002</v>
      </c>
      <c r="M24" s="90">
        <v>1.4</v>
      </c>
      <c r="N24" s="91"/>
      <c r="O24" s="86">
        <v>2458.5</v>
      </c>
      <c r="P24" s="92">
        <v>3.8</v>
      </c>
      <c r="Q24" s="92">
        <v>2476.9420267844876</v>
      </c>
      <c r="R24" s="92">
        <v>13.37343856362213</v>
      </c>
      <c r="S24" s="86">
        <v>2499</v>
      </c>
      <c r="T24" s="91">
        <v>30</v>
      </c>
      <c r="U24" s="86">
        <f t="shared" si="0"/>
        <v>0.74454818017798308</v>
      </c>
    </row>
    <row r="25" spans="1:21" s="3" customFormat="1">
      <c r="A25" s="85" t="s">
        <v>63</v>
      </c>
      <c r="B25" s="86">
        <v>2443.4420163244604</v>
      </c>
      <c r="C25" s="86">
        <v>26.211944203801849</v>
      </c>
      <c r="D25" s="86">
        <v>1070</v>
      </c>
      <c r="E25" s="93"/>
      <c r="F25" s="88">
        <v>1.108433993890705E-2</v>
      </c>
      <c r="G25" s="88"/>
      <c r="H25" s="89">
        <v>0.16184000000000001</v>
      </c>
      <c r="I25" s="90">
        <v>0.36</v>
      </c>
      <c r="J25" s="89">
        <v>11.34</v>
      </c>
      <c r="K25" s="90">
        <v>1.5</v>
      </c>
      <c r="L25" s="89">
        <v>0.50819999999999999</v>
      </c>
      <c r="M25" s="90">
        <v>1.5</v>
      </c>
      <c r="N25" s="91"/>
      <c r="O25" s="86">
        <v>2475</v>
      </c>
      <c r="P25" s="92">
        <v>6.1</v>
      </c>
      <c r="Q25" s="92">
        <v>2551.567279757749</v>
      </c>
      <c r="R25" s="92">
        <v>13.872473488417199</v>
      </c>
      <c r="S25" s="86">
        <v>2649</v>
      </c>
      <c r="T25" s="91">
        <v>32</v>
      </c>
      <c r="U25" s="86">
        <f t="shared" si="0"/>
        <v>3.0007940752798206</v>
      </c>
    </row>
    <row r="26" spans="1:21" s="3" customFormat="1"/>
  </sheetData>
  <mergeCells count="8">
    <mergeCell ref="A4:U4"/>
    <mergeCell ref="AM1:BQ1"/>
    <mergeCell ref="A2:A3"/>
    <mergeCell ref="B2:D2"/>
    <mergeCell ref="F2:F3"/>
    <mergeCell ref="H2:M2"/>
    <mergeCell ref="A1:U1"/>
    <mergeCell ref="O2:U2"/>
  </mergeCells>
  <phoneticPr fontId="1"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4"/>
  <sheetViews>
    <sheetView topLeftCell="C1" zoomScale="110" zoomScaleNormal="110" workbookViewId="0">
      <pane ySplit="3" topLeftCell="A4" activePane="bottomLeft" state="frozen"/>
      <selection pane="bottomLeft" sqref="A1:S1"/>
    </sheetView>
  </sheetViews>
  <sheetFormatPr defaultRowHeight="15"/>
  <cols>
    <col min="1" max="1" width="16" bestFit="1" customWidth="1"/>
    <col min="2" max="4" width="10.85546875" customWidth="1"/>
    <col min="5" max="5" width="3" customWidth="1"/>
    <col min="6" max="11" width="12.28515625" customWidth="1"/>
    <col min="12" max="12" width="3" customWidth="1"/>
    <col min="13" max="18" width="12.28515625" customWidth="1"/>
    <col min="19" max="19" width="16.42578125" bestFit="1" customWidth="1"/>
  </cols>
  <sheetData>
    <row r="1" spans="1:59" s="3" customFormat="1" ht="18.75">
      <c r="A1" s="128" t="s">
        <v>443</v>
      </c>
      <c r="B1" s="128"/>
      <c r="C1" s="128"/>
      <c r="D1" s="128"/>
      <c r="E1" s="128"/>
      <c r="F1" s="128"/>
      <c r="G1" s="128"/>
      <c r="H1" s="128"/>
      <c r="I1" s="128"/>
      <c r="J1" s="128"/>
      <c r="K1" s="128"/>
      <c r="L1" s="128"/>
      <c r="M1" s="128"/>
      <c r="N1" s="128"/>
      <c r="O1" s="128"/>
      <c r="P1" s="128"/>
      <c r="Q1" s="128"/>
      <c r="R1" s="128"/>
      <c r="S1" s="128"/>
      <c r="T1" s="4"/>
      <c r="U1" s="4"/>
      <c r="V1" s="4"/>
      <c r="W1" s="4"/>
      <c r="X1" s="4"/>
      <c r="Y1" s="4"/>
      <c r="Z1" s="4"/>
      <c r="AA1" s="4"/>
      <c r="AB1" s="4"/>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row>
    <row r="2" spans="1:59" s="1" customFormat="1" ht="18" customHeight="1">
      <c r="A2" s="124" t="s">
        <v>30</v>
      </c>
      <c r="B2" s="124" t="s">
        <v>31</v>
      </c>
      <c r="C2" s="124"/>
      <c r="D2" s="124"/>
      <c r="E2" s="74"/>
      <c r="F2" s="124" t="s">
        <v>33</v>
      </c>
      <c r="G2" s="124"/>
      <c r="H2" s="124"/>
      <c r="I2" s="124"/>
      <c r="J2" s="124"/>
      <c r="K2" s="124"/>
      <c r="L2" s="74"/>
      <c r="M2" s="124" t="s">
        <v>64</v>
      </c>
      <c r="N2" s="124"/>
      <c r="O2" s="124"/>
      <c r="P2" s="124"/>
      <c r="Q2" s="124"/>
      <c r="R2" s="124"/>
      <c r="S2" s="124"/>
    </row>
    <row r="3" spans="1:59" s="1" customFormat="1" ht="18" customHeight="1">
      <c r="A3" s="124"/>
      <c r="B3" s="74" t="s">
        <v>35</v>
      </c>
      <c r="C3" s="74" t="s">
        <v>34</v>
      </c>
      <c r="D3" s="74" t="s">
        <v>32</v>
      </c>
      <c r="E3" s="74"/>
      <c r="F3" s="75" t="s">
        <v>434</v>
      </c>
      <c r="G3" s="74" t="s">
        <v>297</v>
      </c>
      <c r="H3" s="75" t="s">
        <v>435</v>
      </c>
      <c r="I3" s="74" t="s">
        <v>297</v>
      </c>
      <c r="J3" s="75" t="s">
        <v>436</v>
      </c>
      <c r="K3" s="74" t="s">
        <v>297</v>
      </c>
      <c r="L3" s="74"/>
      <c r="M3" s="75" t="s">
        <v>434</v>
      </c>
      <c r="N3" s="74" t="s">
        <v>297</v>
      </c>
      <c r="O3" s="75" t="s">
        <v>435</v>
      </c>
      <c r="P3" s="74" t="s">
        <v>297</v>
      </c>
      <c r="Q3" s="75" t="s">
        <v>436</v>
      </c>
      <c r="R3" s="74" t="s">
        <v>297</v>
      </c>
      <c r="S3" s="74" t="s">
        <v>220</v>
      </c>
    </row>
    <row r="4" spans="1:59" s="1" customFormat="1" ht="18" customHeight="1">
      <c r="A4" s="123" t="s">
        <v>88</v>
      </c>
      <c r="B4" s="123"/>
      <c r="C4" s="123"/>
      <c r="D4" s="123"/>
      <c r="E4" s="123"/>
      <c r="F4" s="123"/>
      <c r="G4" s="123"/>
      <c r="H4" s="123"/>
      <c r="I4" s="123"/>
      <c r="J4" s="123"/>
      <c r="K4" s="123"/>
      <c r="L4" s="123"/>
      <c r="M4" s="123"/>
      <c r="N4" s="123"/>
      <c r="O4" s="123"/>
      <c r="P4" s="123"/>
      <c r="Q4" s="123"/>
      <c r="R4" s="123"/>
      <c r="S4" s="123"/>
    </row>
    <row r="5" spans="1:59" ht="18" customHeight="1">
      <c r="A5" s="94" t="s">
        <v>178</v>
      </c>
      <c r="B5" s="95">
        <v>21.33</v>
      </c>
      <c r="C5" s="95">
        <v>199.4</v>
      </c>
      <c r="D5" s="96">
        <f t="shared" ref="D5:D35" si="0">B5/C5</f>
        <v>0.10697091273821463</v>
      </c>
      <c r="E5" s="97"/>
      <c r="F5" s="98">
        <v>0.12084</v>
      </c>
      <c r="G5" s="98">
        <v>9.3999999999999997E-4</v>
      </c>
      <c r="H5" s="96">
        <v>5.9870000000000001</v>
      </c>
      <c r="I5" s="96">
        <v>5.3999999999999999E-2</v>
      </c>
      <c r="J5" s="98">
        <v>0.3589</v>
      </c>
      <c r="K5" s="98">
        <v>3.5999999999999999E-3</v>
      </c>
      <c r="L5" s="97"/>
      <c r="M5" s="95">
        <v>1966</v>
      </c>
      <c r="N5" s="95">
        <v>14</v>
      </c>
      <c r="O5" s="95">
        <v>1973.3</v>
      </c>
      <c r="P5" s="95">
        <v>7.8</v>
      </c>
      <c r="Q5" s="95">
        <v>1976</v>
      </c>
      <c r="R5" s="95">
        <v>17</v>
      </c>
      <c r="S5" s="95">
        <v>0.36993868139664293</v>
      </c>
    </row>
    <row r="6" spans="1:59" ht="18" customHeight="1">
      <c r="A6" s="94" t="s">
        <v>179</v>
      </c>
      <c r="B6" s="95">
        <v>70.599999999999994</v>
      </c>
      <c r="C6" s="95">
        <v>283.2</v>
      </c>
      <c r="D6" s="96">
        <f t="shared" si="0"/>
        <v>0.24929378531073446</v>
      </c>
      <c r="E6" s="97"/>
      <c r="F6" s="98">
        <v>0.1195</v>
      </c>
      <c r="G6" s="98">
        <v>1.1000000000000001E-3</v>
      </c>
      <c r="H6" s="96">
        <v>5.8890000000000002</v>
      </c>
      <c r="I6" s="96">
        <v>5.7000000000000002E-2</v>
      </c>
      <c r="J6" s="98">
        <v>0.35670000000000002</v>
      </c>
      <c r="K6" s="98">
        <v>3.7000000000000002E-3</v>
      </c>
      <c r="L6" s="97"/>
      <c r="M6" s="95">
        <v>1947</v>
      </c>
      <c r="N6" s="95">
        <v>17</v>
      </c>
      <c r="O6" s="95">
        <v>1958.9</v>
      </c>
      <c r="P6" s="95">
        <v>8.4</v>
      </c>
      <c r="Q6" s="95">
        <v>1966</v>
      </c>
      <c r="R6" s="95">
        <v>18</v>
      </c>
      <c r="S6" s="95">
        <v>0.60748379192404356</v>
      </c>
    </row>
    <row r="7" spans="1:59" ht="18" customHeight="1">
      <c r="A7" s="94" t="s">
        <v>180</v>
      </c>
      <c r="B7" s="95">
        <v>41.6</v>
      </c>
      <c r="C7" s="95">
        <v>347</v>
      </c>
      <c r="D7" s="96">
        <f t="shared" si="0"/>
        <v>0.11988472622478387</v>
      </c>
      <c r="E7" s="97"/>
      <c r="F7" s="98">
        <v>0.12243</v>
      </c>
      <c r="G7" s="98">
        <v>8.4999999999999995E-4</v>
      </c>
      <c r="H7" s="96">
        <v>6.3959999999999999</v>
      </c>
      <c r="I7" s="96">
        <v>0.05</v>
      </c>
      <c r="J7" s="98">
        <v>0.37790000000000001</v>
      </c>
      <c r="K7" s="98">
        <v>3.0999999999999999E-3</v>
      </c>
      <c r="L7" s="97"/>
      <c r="M7" s="95">
        <v>1992</v>
      </c>
      <c r="N7" s="95">
        <v>12</v>
      </c>
      <c r="O7" s="95">
        <v>2031</v>
      </c>
      <c r="P7" s="95">
        <v>6.9</v>
      </c>
      <c r="Q7" s="95">
        <v>2066</v>
      </c>
      <c r="R7" s="95">
        <v>15</v>
      </c>
      <c r="S7" s="95">
        <v>1.9202363367799113</v>
      </c>
    </row>
    <row r="8" spans="1:59" ht="18" customHeight="1">
      <c r="A8" s="94" t="s">
        <v>181</v>
      </c>
      <c r="B8" s="95">
        <v>50.3</v>
      </c>
      <c r="C8" s="95">
        <v>457</v>
      </c>
      <c r="D8" s="96">
        <f t="shared" si="0"/>
        <v>0.1100656455142232</v>
      </c>
      <c r="E8" s="97"/>
      <c r="F8" s="98">
        <v>0.12016</v>
      </c>
      <c r="G8" s="98">
        <v>7.1000000000000002E-4</v>
      </c>
      <c r="H8" s="96">
        <v>6.024</v>
      </c>
      <c r="I8" s="96">
        <v>5.8000000000000003E-2</v>
      </c>
      <c r="J8" s="98">
        <v>0.36059999999999998</v>
      </c>
      <c r="K8" s="98">
        <v>3.5999999999999999E-3</v>
      </c>
      <c r="L8" s="97"/>
      <c r="M8" s="95">
        <v>1958</v>
      </c>
      <c r="N8" s="95">
        <v>11</v>
      </c>
      <c r="O8" s="95">
        <v>1978.7</v>
      </c>
      <c r="P8" s="95">
        <v>7.8</v>
      </c>
      <c r="Q8" s="95">
        <v>1985</v>
      </c>
      <c r="R8" s="95">
        <v>17</v>
      </c>
      <c r="S8" s="95">
        <v>1.0461414059736214</v>
      </c>
    </row>
    <row r="9" spans="1:59" ht="18" customHeight="1">
      <c r="A9" s="94" t="s">
        <v>182</v>
      </c>
      <c r="B9" s="95">
        <v>87.5</v>
      </c>
      <c r="C9" s="95">
        <v>506</v>
      </c>
      <c r="D9" s="96">
        <f t="shared" si="0"/>
        <v>0.17292490118577075</v>
      </c>
      <c r="E9" s="97"/>
      <c r="F9" s="98">
        <v>0.12102</v>
      </c>
      <c r="G9" s="98">
        <v>6.7000000000000002E-4</v>
      </c>
      <c r="H9" s="96">
        <v>5.7750000000000004</v>
      </c>
      <c r="I9" s="96">
        <v>4.5999999999999999E-2</v>
      </c>
      <c r="J9" s="98">
        <v>0.34520000000000001</v>
      </c>
      <c r="K9" s="98">
        <v>3.3E-3</v>
      </c>
      <c r="L9" s="97"/>
      <c r="M9" s="95">
        <v>1970.2</v>
      </c>
      <c r="N9" s="95">
        <v>9.8000000000000007</v>
      </c>
      <c r="O9" s="95">
        <v>1941.9</v>
      </c>
      <c r="P9" s="95">
        <v>6.8</v>
      </c>
      <c r="Q9" s="95">
        <v>1911</v>
      </c>
      <c r="R9" s="95">
        <v>16</v>
      </c>
      <c r="S9" s="95">
        <v>1.4364023956958663</v>
      </c>
    </row>
    <row r="10" spans="1:59" ht="18" customHeight="1">
      <c r="A10" s="94" t="s">
        <v>183</v>
      </c>
      <c r="B10" s="95">
        <v>62.7</v>
      </c>
      <c r="C10" s="95">
        <v>436</v>
      </c>
      <c r="D10" s="96">
        <f t="shared" si="0"/>
        <v>0.1438073394495413</v>
      </c>
      <c r="E10" s="97"/>
      <c r="F10" s="98">
        <v>0.121</v>
      </c>
      <c r="G10" s="98">
        <v>9.3000000000000005E-4</v>
      </c>
      <c r="H10" s="96">
        <v>5.9580000000000002</v>
      </c>
      <c r="I10" s="96">
        <v>5.5E-2</v>
      </c>
      <c r="J10" s="98">
        <v>0.35589999999999999</v>
      </c>
      <c r="K10" s="98">
        <v>3.8E-3</v>
      </c>
      <c r="L10" s="97"/>
      <c r="M10" s="95">
        <v>1969</v>
      </c>
      <c r="N10" s="95">
        <v>14</v>
      </c>
      <c r="O10" s="95">
        <v>1968.9</v>
      </c>
      <c r="P10" s="95">
        <v>8.1999999999999993</v>
      </c>
      <c r="Q10" s="95">
        <v>1962</v>
      </c>
      <c r="R10" s="95">
        <v>18</v>
      </c>
      <c r="S10" s="95">
        <v>5.0787201625144256E-3</v>
      </c>
    </row>
    <row r="11" spans="1:59" ht="18" customHeight="1">
      <c r="A11" s="94" t="s">
        <v>184</v>
      </c>
      <c r="B11" s="95">
        <v>44.3</v>
      </c>
      <c r="C11" s="95">
        <v>405</v>
      </c>
      <c r="D11" s="96">
        <f t="shared" si="0"/>
        <v>0.10938271604938271</v>
      </c>
      <c r="E11" s="97"/>
      <c r="F11" s="98">
        <v>0.11921</v>
      </c>
      <c r="G11" s="98">
        <v>8.8999999999999995E-4</v>
      </c>
      <c r="H11" s="96">
        <v>5.5179999999999998</v>
      </c>
      <c r="I11" s="96">
        <v>5.7000000000000002E-2</v>
      </c>
      <c r="J11" s="98">
        <v>0.33460000000000001</v>
      </c>
      <c r="K11" s="98">
        <v>3.7000000000000002E-3</v>
      </c>
      <c r="L11" s="97"/>
      <c r="M11" s="95">
        <v>1943</v>
      </c>
      <c r="N11" s="95">
        <v>13</v>
      </c>
      <c r="O11" s="95">
        <v>1902.5</v>
      </c>
      <c r="P11" s="95">
        <v>8.9</v>
      </c>
      <c r="Q11" s="95">
        <v>1860</v>
      </c>
      <c r="R11" s="95">
        <v>18</v>
      </c>
      <c r="S11" s="95">
        <v>2.0844055584148222</v>
      </c>
    </row>
    <row r="12" spans="1:59" ht="18" customHeight="1">
      <c r="A12" s="94" t="s">
        <v>185</v>
      </c>
      <c r="B12" s="95">
        <v>44.6</v>
      </c>
      <c r="C12" s="95">
        <v>222.3</v>
      </c>
      <c r="D12" s="96">
        <f t="shared" si="0"/>
        <v>0.200629779577148</v>
      </c>
      <c r="E12" s="97"/>
      <c r="F12" s="98">
        <v>0.1187</v>
      </c>
      <c r="G12" s="98">
        <v>1.1000000000000001E-3</v>
      </c>
      <c r="H12" s="96">
        <v>5.3239999999999998</v>
      </c>
      <c r="I12" s="96">
        <v>5.5E-2</v>
      </c>
      <c r="J12" s="98">
        <v>0.32419999999999999</v>
      </c>
      <c r="K12" s="98">
        <v>3.3E-3</v>
      </c>
      <c r="L12" s="97"/>
      <c r="M12" s="95">
        <v>1934</v>
      </c>
      <c r="N12" s="95">
        <v>16</v>
      </c>
      <c r="O12" s="95">
        <v>1871.6</v>
      </c>
      <c r="P12" s="95">
        <v>8.6999999999999993</v>
      </c>
      <c r="Q12" s="95">
        <v>1809</v>
      </c>
      <c r="R12" s="95">
        <v>16</v>
      </c>
      <c r="S12" s="95">
        <v>3.2264736297828382</v>
      </c>
    </row>
    <row r="13" spans="1:59" ht="18" customHeight="1">
      <c r="A13" s="94" t="s">
        <v>186</v>
      </c>
      <c r="B13" s="95">
        <v>74.5</v>
      </c>
      <c r="C13" s="95">
        <v>323</v>
      </c>
      <c r="D13" s="96">
        <f t="shared" si="0"/>
        <v>0.23065015479876161</v>
      </c>
      <c r="E13" s="97"/>
      <c r="F13" s="98">
        <v>0.12013</v>
      </c>
      <c r="G13" s="98">
        <v>9.5E-4</v>
      </c>
      <c r="H13" s="96">
        <v>6.01</v>
      </c>
      <c r="I13" s="96">
        <v>0.05</v>
      </c>
      <c r="J13" s="98">
        <v>0.3614</v>
      </c>
      <c r="K13" s="98">
        <v>3.3999999999999998E-3</v>
      </c>
      <c r="L13" s="97"/>
      <c r="M13" s="95">
        <v>1957</v>
      </c>
      <c r="N13" s="95">
        <v>14</v>
      </c>
      <c r="O13" s="95">
        <v>1976.7</v>
      </c>
      <c r="P13" s="95">
        <v>7.3</v>
      </c>
      <c r="Q13" s="95">
        <v>1988</v>
      </c>
      <c r="R13" s="95">
        <v>16</v>
      </c>
      <c r="S13" s="95">
        <v>0.99661051247028098</v>
      </c>
    </row>
    <row r="14" spans="1:59" ht="18" customHeight="1">
      <c r="A14" s="94" t="s">
        <v>66</v>
      </c>
      <c r="B14" s="95">
        <v>69.2</v>
      </c>
      <c r="C14" s="95">
        <v>504</v>
      </c>
      <c r="D14" s="96">
        <f t="shared" si="0"/>
        <v>0.13730158730158731</v>
      </c>
      <c r="E14" s="97"/>
      <c r="F14" s="98">
        <v>0.12076000000000001</v>
      </c>
      <c r="G14" s="98">
        <v>6.8000000000000005E-4</v>
      </c>
      <c r="H14" s="96">
        <v>6.1029999999999998</v>
      </c>
      <c r="I14" s="96">
        <v>4.9000000000000002E-2</v>
      </c>
      <c r="J14" s="98">
        <v>0.3634</v>
      </c>
      <c r="K14" s="98">
        <v>3.0999999999999999E-3</v>
      </c>
      <c r="L14" s="97"/>
      <c r="M14" s="95">
        <v>1967</v>
      </c>
      <c r="N14" s="95">
        <v>10</v>
      </c>
      <c r="O14" s="95">
        <v>1990</v>
      </c>
      <c r="P14" s="95">
        <v>6.9</v>
      </c>
      <c r="Q14" s="95">
        <v>1998</v>
      </c>
      <c r="R14" s="95">
        <v>15</v>
      </c>
      <c r="S14" s="95">
        <v>1.1557788944723617</v>
      </c>
    </row>
    <row r="15" spans="1:59" ht="18" customHeight="1">
      <c r="A15" s="94" t="s">
        <v>67</v>
      </c>
      <c r="B15" s="95">
        <v>45.7</v>
      </c>
      <c r="C15" s="95">
        <v>211.2</v>
      </c>
      <c r="D15" s="96">
        <f t="shared" si="0"/>
        <v>0.21638257575757577</v>
      </c>
      <c r="E15" s="97"/>
      <c r="F15" s="98">
        <v>0.11927</v>
      </c>
      <c r="G15" s="98">
        <v>9.3000000000000005E-4</v>
      </c>
      <c r="H15" s="96">
        <v>5.6159999999999997</v>
      </c>
      <c r="I15" s="96">
        <v>4.8000000000000001E-2</v>
      </c>
      <c r="J15" s="98">
        <v>0.34039999999999998</v>
      </c>
      <c r="K15" s="98">
        <v>2.7000000000000001E-3</v>
      </c>
      <c r="L15" s="97"/>
      <c r="M15" s="95">
        <v>1943</v>
      </c>
      <c r="N15" s="95">
        <v>14</v>
      </c>
      <c r="O15" s="95">
        <v>1917.6</v>
      </c>
      <c r="P15" s="95">
        <v>7.4</v>
      </c>
      <c r="Q15" s="95">
        <v>1888</v>
      </c>
      <c r="R15" s="95">
        <v>13</v>
      </c>
      <c r="S15" s="95">
        <v>1.307256819351523</v>
      </c>
    </row>
    <row r="16" spans="1:59" ht="18" customHeight="1">
      <c r="A16" s="94" t="s">
        <v>68</v>
      </c>
      <c r="B16" s="95">
        <v>55.1</v>
      </c>
      <c r="C16" s="95">
        <v>491</v>
      </c>
      <c r="D16" s="96">
        <f t="shared" si="0"/>
        <v>0.11221995926680245</v>
      </c>
      <c r="E16" s="97"/>
      <c r="F16" s="98">
        <v>0.12193</v>
      </c>
      <c r="G16" s="98">
        <v>7.1000000000000002E-4</v>
      </c>
      <c r="H16" s="96">
        <v>6.1920000000000002</v>
      </c>
      <c r="I16" s="96">
        <v>0.06</v>
      </c>
      <c r="J16" s="98">
        <v>0.36670000000000003</v>
      </c>
      <c r="K16" s="98">
        <v>3.3999999999999998E-3</v>
      </c>
      <c r="L16" s="97"/>
      <c r="M16" s="95">
        <v>1984</v>
      </c>
      <c r="N16" s="95">
        <v>10</v>
      </c>
      <c r="O16" s="95">
        <v>2002.7</v>
      </c>
      <c r="P16" s="95">
        <v>8.1999999999999993</v>
      </c>
      <c r="Q16" s="95">
        <v>2013</v>
      </c>
      <c r="R16" s="95">
        <v>16</v>
      </c>
      <c r="S16" s="95">
        <v>0.93373945174015305</v>
      </c>
    </row>
    <row r="17" spans="1:19" ht="18" customHeight="1">
      <c r="A17" s="94" t="s">
        <v>69</v>
      </c>
      <c r="B17" s="95">
        <v>48.2</v>
      </c>
      <c r="C17" s="95">
        <v>236.8</v>
      </c>
      <c r="D17" s="96">
        <f t="shared" si="0"/>
        <v>0.20354729729729729</v>
      </c>
      <c r="E17" s="97"/>
      <c r="F17" s="98">
        <v>0.1198</v>
      </c>
      <c r="G17" s="98">
        <v>9.2000000000000003E-4</v>
      </c>
      <c r="H17" s="96">
        <v>5.8920000000000003</v>
      </c>
      <c r="I17" s="96">
        <v>0.05</v>
      </c>
      <c r="J17" s="98">
        <v>0.35499999999999998</v>
      </c>
      <c r="K17" s="98">
        <v>2.8999999999999998E-3</v>
      </c>
      <c r="L17" s="97"/>
      <c r="M17" s="95">
        <v>1951</v>
      </c>
      <c r="N17" s="95">
        <v>14</v>
      </c>
      <c r="O17" s="95">
        <v>1959.2</v>
      </c>
      <c r="P17" s="95">
        <v>7.4</v>
      </c>
      <c r="Q17" s="95">
        <v>1958</v>
      </c>
      <c r="R17" s="95">
        <v>14</v>
      </c>
      <c r="S17" s="95">
        <v>0.41853817884851197</v>
      </c>
    </row>
    <row r="18" spans="1:19" ht="18" customHeight="1">
      <c r="A18" s="94" t="s">
        <v>70</v>
      </c>
      <c r="B18" s="95">
        <v>100.9</v>
      </c>
      <c r="C18" s="95">
        <v>417</v>
      </c>
      <c r="D18" s="96">
        <f t="shared" si="0"/>
        <v>0.24196642685851319</v>
      </c>
      <c r="E18" s="97"/>
      <c r="F18" s="98">
        <v>0.11876</v>
      </c>
      <c r="G18" s="98">
        <v>7.2999999999999996E-4</v>
      </c>
      <c r="H18" s="96">
        <v>5.9550000000000001</v>
      </c>
      <c r="I18" s="96">
        <v>5.5E-2</v>
      </c>
      <c r="J18" s="98">
        <v>0.36120000000000002</v>
      </c>
      <c r="K18" s="98">
        <v>3.7000000000000002E-3</v>
      </c>
      <c r="L18" s="97"/>
      <c r="M18" s="95">
        <v>1937</v>
      </c>
      <c r="N18" s="95">
        <v>11</v>
      </c>
      <c r="O18" s="95">
        <v>1969.8</v>
      </c>
      <c r="P18" s="95">
        <v>7.7</v>
      </c>
      <c r="Q18" s="95">
        <v>1987</v>
      </c>
      <c r="R18" s="95">
        <v>17</v>
      </c>
      <c r="S18" s="95">
        <v>1.6651436694080595</v>
      </c>
    </row>
    <row r="19" spans="1:19" ht="18" customHeight="1">
      <c r="A19" s="94" t="s">
        <v>71</v>
      </c>
      <c r="B19" s="95">
        <v>42</v>
      </c>
      <c r="C19" s="95">
        <v>226.5</v>
      </c>
      <c r="D19" s="96">
        <f t="shared" si="0"/>
        <v>0.18543046357615894</v>
      </c>
      <c r="E19" s="97"/>
      <c r="F19" s="98">
        <v>0.12145</v>
      </c>
      <c r="G19" s="98">
        <v>8.4999999999999995E-4</v>
      </c>
      <c r="H19" s="96">
        <v>6.0979999999999999</v>
      </c>
      <c r="I19" s="96">
        <v>5.0999999999999997E-2</v>
      </c>
      <c r="J19" s="98">
        <v>0.36220000000000002</v>
      </c>
      <c r="K19" s="98">
        <v>3.5000000000000001E-3</v>
      </c>
      <c r="L19" s="97"/>
      <c r="M19" s="95">
        <v>1976</v>
      </c>
      <c r="N19" s="95">
        <v>13</v>
      </c>
      <c r="O19" s="95">
        <v>1989.2</v>
      </c>
      <c r="P19" s="95">
        <v>7.3</v>
      </c>
      <c r="Q19" s="95">
        <v>1992</v>
      </c>
      <c r="R19" s="95">
        <v>17</v>
      </c>
      <c r="S19" s="95">
        <v>0.66358335009049096</v>
      </c>
    </row>
    <row r="20" spans="1:19" ht="18" customHeight="1">
      <c r="A20" s="94" t="s">
        <v>72</v>
      </c>
      <c r="B20" s="95">
        <v>42.9</v>
      </c>
      <c r="C20" s="95">
        <v>128.5</v>
      </c>
      <c r="D20" s="96">
        <f t="shared" si="0"/>
        <v>0.33385214007782099</v>
      </c>
      <c r="E20" s="97"/>
      <c r="F20" s="98">
        <v>0.1222</v>
      </c>
      <c r="G20" s="98">
        <v>1.1000000000000001E-3</v>
      </c>
      <c r="H20" s="96">
        <v>6.2089999999999996</v>
      </c>
      <c r="I20" s="96">
        <v>6.0999999999999999E-2</v>
      </c>
      <c r="J20" s="98">
        <v>0.3664</v>
      </c>
      <c r="K20" s="98">
        <v>2.8E-3</v>
      </c>
      <c r="L20" s="97"/>
      <c r="M20" s="95">
        <v>1985</v>
      </c>
      <c r="N20" s="95">
        <v>17</v>
      </c>
      <c r="O20" s="95">
        <v>2004.6</v>
      </c>
      <c r="P20" s="95">
        <v>8.6</v>
      </c>
      <c r="Q20" s="95">
        <v>2012</v>
      </c>
      <c r="R20" s="95">
        <v>13</v>
      </c>
      <c r="S20" s="95">
        <v>0.97775117230369701</v>
      </c>
    </row>
    <row r="21" spans="1:19" ht="18" customHeight="1">
      <c r="A21" s="94" t="s">
        <v>73</v>
      </c>
      <c r="B21" s="95">
        <v>26.29</v>
      </c>
      <c r="C21" s="95">
        <v>140.1</v>
      </c>
      <c r="D21" s="96">
        <f t="shared" si="0"/>
        <v>0.18765167737330479</v>
      </c>
      <c r="E21" s="97"/>
      <c r="F21" s="98">
        <v>0.1206</v>
      </c>
      <c r="G21" s="98">
        <v>1E-3</v>
      </c>
      <c r="H21" s="96">
        <v>5.984</v>
      </c>
      <c r="I21" s="96">
        <v>5.7000000000000002E-2</v>
      </c>
      <c r="J21" s="98">
        <v>0.35780000000000001</v>
      </c>
      <c r="K21" s="98">
        <v>3.0999999999999999E-3</v>
      </c>
      <c r="L21" s="97"/>
      <c r="M21" s="95">
        <v>1964</v>
      </c>
      <c r="N21" s="95">
        <v>15</v>
      </c>
      <c r="O21" s="95">
        <v>1972.4</v>
      </c>
      <c r="P21" s="95">
        <v>8.3000000000000007</v>
      </c>
      <c r="Q21" s="95">
        <v>1971</v>
      </c>
      <c r="R21" s="95">
        <v>15</v>
      </c>
      <c r="S21" s="95">
        <v>0.42587710403569717</v>
      </c>
    </row>
    <row r="22" spans="1:19" ht="18" customHeight="1">
      <c r="A22" s="94" t="s">
        <v>74</v>
      </c>
      <c r="B22" s="95">
        <v>97.6</v>
      </c>
      <c r="C22" s="95">
        <v>659</v>
      </c>
      <c r="D22" s="96">
        <f t="shared" si="0"/>
        <v>0.14810318664643399</v>
      </c>
      <c r="E22" s="97"/>
      <c r="F22" s="98">
        <v>0.12059</v>
      </c>
      <c r="G22" s="98">
        <v>8.4000000000000003E-4</v>
      </c>
      <c r="H22" s="96">
        <v>5.976</v>
      </c>
      <c r="I22" s="96">
        <v>7.0999999999999994E-2</v>
      </c>
      <c r="J22" s="98">
        <v>0.3574</v>
      </c>
      <c r="K22" s="98">
        <v>5.0000000000000001E-3</v>
      </c>
      <c r="L22" s="97"/>
      <c r="M22" s="95">
        <v>1963</v>
      </c>
      <c r="N22" s="95">
        <v>12</v>
      </c>
      <c r="O22" s="95">
        <v>1972</v>
      </c>
      <c r="P22" s="95">
        <v>11</v>
      </c>
      <c r="Q22" s="95">
        <v>1969</v>
      </c>
      <c r="R22" s="95">
        <v>24</v>
      </c>
      <c r="S22" s="95">
        <v>0.45638945233265721</v>
      </c>
    </row>
    <row r="23" spans="1:19" ht="18" customHeight="1">
      <c r="A23" s="94" t="s">
        <v>75</v>
      </c>
      <c r="B23" s="95">
        <v>18.760000000000002</v>
      </c>
      <c r="C23" s="95">
        <v>180.9</v>
      </c>
      <c r="D23" s="96">
        <f t="shared" si="0"/>
        <v>0.10370370370370371</v>
      </c>
      <c r="E23" s="97"/>
      <c r="F23" s="98">
        <v>0.12075</v>
      </c>
      <c r="G23" s="98">
        <v>9.3000000000000005E-4</v>
      </c>
      <c r="H23" s="96">
        <v>6.1070000000000002</v>
      </c>
      <c r="I23" s="96">
        <v>5.0999999999999997E-2</v>
      </c>
      <c r="J23" s="98">
        <v>0.36380000000000001</v>
      </c>
      <c r="K23" s="98">
        <v>2.8999999999999998E-3</v>
      </c>
      <c r="L23" s="97"/>
      <c r="M23" s="95">
        <v>1970</v>
      </c>
      <c r="N23" s="95">
        <v>14</v>
      </c>
      <c r="O23" s="95">
        <v>1990.4</v>
      </c>
      <c r="P23" s="95">
        <v>7.4</v>
      </c>
      <c r="Q23" s="95">
        <v>2000</v>
      </c>
      <c r="R23" s="95">
        <v>14</v>
      </c>
      <c r="S23" s="95">
        <v>1.0249196141479144</v>
      </c>
    </row>
    <row r="24" spans="1:19" ht="18" customHeight="1">
      <c r="A24" s="94" t="s">
        <v>76</v>
      </c>
      <c r="B24" s="95">
        <v>158.1</v>
      </c>
      <c r="C24" s="95">
        <v>564</v>
      </c>
      <c r="D24" s="96">
        <f t="shared" si="0"/>
        <v>0.28031914893617021</v>
      </c>
      <c r="E24" s="97"/>
      <c r="F24" s="98">
        <v>0.11969</v>
      </c>
      <c r="G24" s="98">
        <v>6.4999999999999997E-4</v>
      </c>
      <c r="H24" s="96">
        <v>5.9610000000000003</v>
      </c>
      <c r="I24" s="96">
        <v>4.1000000000000002E-2</v>
      </c>
      <c r="J24" s="98">
        <v>0.35870000000000002</v>
      </c>
      <c r="K24" s="98">
        <v>3.2000000000000002E-3</v>
      </c>
      <c r="L24" s="97"/>
      <c r="M24" s="95">
        <v>1950.6</v>
      </c>
      <c r="N24" s="95">
        <v>9.5</v>
      </c>
      <c r="O24" s="95">
        <v>1969.5</v>
      </c>
      <c r="P24" s="95">
        <v>6</v>
      </c>
      <c r="Q24" s="95">
        <v>1975</v>
      </c>
      <c r="R24" s="95">
        <v>15</v>
      </c>
      <c r="S24" s="95">
        <v>0.9596344249809643</v>
      </c>
    </row>
    <row r="25" spans="1:19" ht="18" customHeight="1">
      <c r="A25" s="94" t="s">
        <v>77</v>
      </c>
      <c r="B25" s="95">
        <v>51.9</v>
      </c>
      <c r="C25" s="95">
        <v>266.3</v>
      </c>
      <c r="D25" s="96">
        <f t="shared" si="0"/>
        <v>0.19489297784453621</v>
      </c>
      <c r="E25" s="97"/>
      <c r="F25" s="98">
        <v>0.11982</v>
      </c>
      <c r="G25" s="98">
        <v>9.3000000000000005E-4</v>
      </c>
      <c r="H25" s="96">
        <v>5.9169999999999998</v>
      </c>
      <c r="I25" s="96">
        <v>4.4999999999999998E-2</v>
      </c>
      <c r="J25" s="98">
        <v>0.35610000000000003</v>
      </c>
      <c r="K25" s="98">
        <v>3.0999999999999999E-3</v>
      </c>
      <c r="L25" s="97"/>
      <c r="M25" s="95">
        <v>1951</v>
      </c>
      <c r="N25" s="95">
        <v>14</v>
      </c>
      <c r="O25" s="95">
        <v>1963.9</v>
      </c>
      <c r="P25" s="95">
        <v>6.5</v>
      </c>
      <c r="Q25" s="95">
        <v>1965</v>
      </c>
      <c r="R25" s="95">
        <v>15</v>
      </c>
      <c r="S25" s="95">
        <v>0.65685625541015791</v>
      </c>
    </row>
    <row r="26" spans="1:19" ht="18" customHeight="1">
      <c r="A26" s="94" t="s">
        <v>78</v>
      </c>
      <c r="B26" s="95">
        <v>50.9</v>
      </c>
      <c r="C26" s="95">
        <v>226.1</v>
      </c>
      <c r="D26" s="96">
        <f t="shared" si="0"/>
        <v>0.22512162759840779</v>
      </c>
      <c r="E26" s="97"/>
      <c r="F26" s="98">
        <v>0.11942</v>
      </c>
      <c r="G26" s="98">
        <v>8.3000000000000001E-4</v>
      </c>
      <c r="H26" s="96">
        <v>5.9720000000000004</v>
      </c>
      <c r="I26" s="96">
        <v>4.8000000000000001E-2</v>
      </c>
      <c r="J26" s="98">
        <v>0.36099999999999999</v>
      </c>
      <c r="K26" s="98">
        <v>3.0000000000000001E-3</v>
      </c>
      <c r="L26" s="97"/>
      <c r="M26" s="95">
        <v>1946</v>
      </c>
      <c r="N26" s="95">
        <v>13</v>
      </c>
      <c r="O26" s="95">
        <v>1970.9</v>
      </c>
      <c r="P26" s="95">
        <v>7</v>
      </c>
      <c r="Q26" s="95">
        <v>1987</v>
      </c>
      <c r="R26" s="95">
        <v>14</v>
      </c>
      <c r="S26" s="95">
        <v>1.2633822111725652</v>
      </c>
    </row>
    <row r="27" spans="1:19" ht="18" customHeight="1">
      <c r="A27" s="94" t="s">
        <v>79</v>
      </c>
      <c r="B27" s="95">
        <v>18.170000000000002</v>
      </c>
      <c r="C27" s="95">
        <v>208.5</v>
      </c>
      <c r="D27" s="96">
        <f t="shared" si="0"/>
        <v>8.7146282973621106E-2</v>
      </c>
      <c r="E27" s="97"/>
      <c r="F27" s="98">
        <v>0.1217</v>
      </c>
      <c r="G27" s="98">
        <v>1.1000000000000001E-3</v>
      </c>
      <c r="H27" s="96">
        <v>6.0270000000000001</v>
      </c>
      <c r="I27" s="96">
        <v>6.6000000000000003E-2</v>
      </c>
      <c r="J27" s="98">
        <v>0.35720000000000002</v>
      </c>
      <c r="K27" s="98">
        <v>3.3999999999999998E-3</v>
      </c>
      <c r="L27" s="97"/>
      <c r="M27" s="95">
        <v>1978</v>
      </c>
      <c r="N27" s="95">
        <v>16</v>
      </c>
      <c r="O27" s="95">
        <v>1978.4</v>
      </c>
      <c r="P27" s="95">
        <v>9.3000000000000007</v>
      </c>
      <c r="Q27" s="95">
        <v>1968</v>
      </c>
      <c r="R27" s="95">
        <v>16</v>
      </c>
      <c r="S27" s="95">
        <v>2.021835826931313E-2</v>
      </c>
    </row>
    <row r="28" spans="1:19" ht="18" customHeight="1">
      <c r="A28" s="94" t="s">
        <v>80</v>
      </c>
      <c r="B28" s="95">
        <v>78.8</v>
      </c>
      <c r="C28" s="95">
        <v>369.5</v>
      </c>
      <c r="D28" s="96">
        <f t="shared" si="0"/>
        <v>0.21326116373477672</v>
      </c>
      <c r="E28" s="97"/>
      <c r="F28" s="98">
        <v>0.11963</v>
      </c>
      <c r="G28" s="98">
        <v>7.7999999999999999E-4</v>
      </c>
      <c r="H28" s="96">
        <v>5.9290000000000003</v>
      </c>
      <c r="I28" s="96">
        <v>5.3999999999999999E-2</v>
      </c>
      <c r="J28" s="98">
        <v>0.35699999999999998</v>
      </c>
      <c r="K28" s="98">
        <v>3.8E-3</v>
      </c>
      <c r="L28" s="97"/>
      <c r="M28" s="95">
        <v>1949</v>
      </c>
      <c r="N28" s="95">
        <v>12</v>
      </c>
      <c r="O28" s="95">
        <v>1964.9</v>
      </c>
      <c r="P28" s="95">
        <v>7.7</v>
      </c>
      <c r="Q28" s="95">
        <v>1967</v>
      </c>
      <c r="R28" s="95">
        <v>18</v>
      </c>
      <c r="S28" s="95">
        <v>0.80920148608072118</v>
      </c>
    </row>
    <row r="29" spans="1:19" ht="18" customHeight="1">
      <c r="A29" s="94" t="s">
        <v>81</v>
      </c>
      <c r="B29" s="95">
        <v>70</v>
      </c>
      <c r="C29" s="95">
        <v>289</v>
      </c>
      <c r="D29" s="96">
        <f t="shared" si="0"/>
        <v>0.24221453287197231</v>
      </c>
      <c r="E29" s="97"/>
      <c r="F29" s="98">
        <v>0.12067</v>
      </c>
      <c r="G29" s="98">
        <v>8.8000000000000003E-4</v>
      </c>
      <c r="H29" s="96">
        <v>6.0289999999999999</v>
      </c>
      <c r="I29" s="96">
        <v>4.3999999999999997E-2</v>
      </c>
      <c r="J29" s="98">
        <v>0.36049999999999999</v>
      </c>
      <c r="K29" s="98">
        <v>3.3E-3</v>
      </c>
      <c r="L29" s="97"/>
      <c r="M29" s="95">
        <v>1964</v>
      </c>
      <c r="N29" s="95">
        <v>13</v>
      </c>
      <c r="O29" s="95">
        <v>1979.4</v>
      </c>
      <c r="P29" s="95">
        <v>6.3</v>
      </c>
      <c r="Q29" s="95">
        <v>1984</v>
      </c>
      <c r="R29" s="95">
        <v>16</v>
      </c>
      <c r="S29" s="95">
        <v>0.7780135394564055</v>
      </c>
    </row>
    <row r="30" spans="1:19" ht="18" customHeight="1">
      <c r="A30" s="94" t="s">
        <v>82</v>
      </c>
      <c r="B30" s="95">
        <v>104.1</v>
      </c>
      <c r="C30" s="95">
        <v>592</v>
      </c>
      <c r="D30" s="96">
        <f t="shared" si="0"/>
        <v>0.17584459459459459</v>
      </c>
      <c r="E30" s="97"/>
      <c r="F30" s="98">
        <v>0.1206</v>
      </c>
      <c r="G30" s="98">
        <v>8.4000000000000003E-4</v>
      </c>
      <c r="H30" s="96">
        <v>6.03</v>
      </c>
      <c r="I30" s="96">
        <v>0.06</v>
      </c>
      <c r="J30" s="98">
        <v>0.3609</v>
      </c>
      <c r="K30" s="98">
        <v>3.8999999999999998E-3</v>
      </c>
      <c r="L30" s="97"/>
      <c r="M30" s="95">
        <v>1964</v>
      </c>
      <c r="N30" s="95">
        <v>12</v>
      </c>
      <c r="O30" s="95">
        <v>1979.4</v>
      </c>
      <c r="P30" s="95">
        <v>8.8000000000000007</v>
      </c>
      <c r="Q30" s="95">
        <v>1986</v>
      </c>
      <c r="R30" s="95">
        <v>18</v>
      </c>
      <c r="S30" s="95">
        <v>0.7780135394564055</v>
      </c>
    </row>
    <row r="31" spans="1:19" ht="18" customHeight="1">
      <c r="A31" s="94" t="s">
        <v>83</v>
      </c>
      <c r="B31" s="95">
        <v>35.4</v>
      </c>
      <c r="C31" s="95">
        <v>230.3</v>
      </c>
      <c r="D31" s="96">
        <f t="shared" si="0"/>
        <v>0.15371254884932695</v>
      </c>
      <c r="E31" s="97"/>
      <c r="F31" s="98">
        <v>0.11984</v>
      </c>
      <c r="G31" s="98">
        <v>9.3000000000000005E-4</v>
      </c>
      <c r="H31" s="96">
        <v>5.8849999999999998</v>
      </c>
      <c r="I31" s="96">
        <v>4.9000000000000002E-2</v>
      </c>
      <c r="J31" s="98">
        <v>0.35449999999999998</v>
      </c>
      <c r="K31" s="98">
        <v>3.2000000000000002E-3</v>
      </c>
      <c r="L31" s="97"/>
      <c r="M31" s="95">
        <v>1952</v>
      </c>
      <c r="N31" s="95">
        <v>14</v>
      </c>
      <c r="O31" s="95">
        <v>1958.2</v>
      </c>
      <c r="P31" s="95">
        <v>7.3</v>
      </c>
      <c r="Q31" s="95">
        <v>1955</v>
      </c>
      <c r="R31" s="95">
        <v>15</v>
      </c>
      <c r="S31" s="95">
        <v>0.31661730160351576</v>
      </c>
    </row>
    <row r="32" spans="1:19" ht="18" customHeight="1">
      <c r="A32" s="94" t="s">
        <v>84</v>
      </c>
      <c r="B32" s="95">
        <v>76.8</v>
      </c>
      <c r="C32" s="95">
        <v>312</v>
      </c>
      <c r="D32" s="96">
        <f t="shared" si="0"/>
        <v>0.24615384615384614</v>
      </c>
      <c r="E32" s="97"/>
      <c r="F32" s="98">
        <v>0.12192</v>
      </c>
      <c r="G32" s="98">
        <v>7.5000000000000002E-4</v>
      </c>
      <c r="H32" s="96">
        <v>6.2060000000000004</v>
      </c>
      <c r="I32" s="96">
        <v>0.05</v>
      </c>
      <c r="J32" s="98">
        <v>0.3669</v>
      </c>
      <c r="K32" s="98">
        <v>3.0999999999999999E-3</v>
      </c>
      <c r="L32" s="97"/>
      <c r="M32" s="95">
        <v>1983</v>
      </c>
      <c r="N32" s="95">
        <v>11</v>
      </c>
      <c r="O32" s="95">
        <v>2004.6</v>
      </c>
      <c r="P32" s="95">
        <v>7</v>
      </c>
      <c r="Q32" s="95">
        <v>2014</v>
      </c>
      <c r="R32" s="95">
        <v>14</v>
      </c>
      <c r="S32" s="95">
        <v>1.077521700089789</v>
      </c>
    </row>
    <row r="33" spans="1:19" ht="18" customHeight="1">
      <c r="A33" s="94" t="s">
        <v>85</v>
      </c>
      <c r="B33" s="95">
        <v>54.4</v>
      </c>
      <c r="C33" s="95">
        <v>448</v>
      </c>
      <c r="D33" s="96">
        <f t="shared" si="0"/>
        <v>0.12142857142857143</v>
      </c>
      <c r="E33" s="97"/>
      <c r="F33" s="98">
        <v>0.1226</v>
      </c>
      <c r="G33" s="98">
        <v>8.0999999999999996E-4</v>
      </c>
      <c r="H33" s="96">
        <v>6.2359999999999998</v>
      </c>
      <c r="I33" s="96">
        <v>0.04</v>
      </c>
      <c r="J33" s="98">
        <v>0.36670000000000003</v>
      </c>
      <c r="K33" s="98">
        <v>3.2000000000000002E-3</v>
      </c>
      <c r="L33" s="97"/>
      <c r="M33" s="95">
        <v>1993</v>
      </c>
      <c r="N33" s="95">
        <v>12</v>
      </c>
      <c r="O33" s="95">
        <v>2008.9</v>
      </c>
      <c r="P33" s="95">
        <v>5.7</v>
      </c>
      <c r="Q33" s="95">
        <v>2013</v>
      </c>
      <c r="R33" s="95">
        <v>15</v>
      </c>
      <c r="S33" s="95">
        <v>0.79147792324157951</v>
      </c>
    </row>
    <row r="34" spans="1:19" ht="18" customHeight="1">
      <c r="A34" s="94" t="s">
        <v>86</v>
      </c>
      <c r="B34" s="95">
        <v>19.53</v>
      </c>
      <c r="C34" s="95">
        <v>184.7</v>
      </c>
      <c r="D34" s="96">
        <f t="shared" si="0"/>
        <v>0.10573903627504062</v>
      </c>
      <c r="E34" s="97"/>
      <c r="F34" s="98">
        <v>0.123</v>
      </c>
      <c r="G34" s="98">
        <v>1E-3</v>
      </c>
      <c r="H34" s="96">
        <v>6.32</v>
      </c>
      <c r="I34" s="96">
        <v>4.9000000000000002E-2</v>
      </c>
      <c r="J34" s="98">
        <v>0.37090000000000001</v>
      </c>
      <c r="K34" s="98">
        <v>3.3E-3</v>
      </c>
      <c r="L34" s="97"/>
      <c r="M34" s="95">
        <v>1999</v>
      </c>
      <c r="N34" s="95">
        <v>15</v>
      </c>
      <c r="O34" s="95">
        <v>2020.5</v>
      </c>
      <c r="P34" s="95">
        <v>6.8</v>
      </c>
      <c r="Q34" s="95">
        <v>2033</v>
      </c>
      <c r="R34" s="95">
        <v>15</v>
      </c>
      <c r="S34" s="95">
        <v>1.0640930462756744</v>
      </c>
    </row>
    <row r="35" spans="1:19" ht="18" customHeight="1">
      <c r="A35" s="94" t="s">
        <v>87</v>
      </c>
      <c r="B35" s="95">
        <v>70.7</v>
      </c>
      <c r="C35" s="95">
        <v>334.8</v>
      </c>
      <c r="D35" s="96">
        <f t="shared" si="0"/>
        <v>0.21117084826762247</v>
      </c>
      <c r="E35" s="97"/>
      <c r="F35" s="98">
        <v>0.11984</v>
      </c>
      <c r="G35" s="98">
        <v>8.4999999999999995E-4</v>
      </c>
      <c r="H35" s="96">
        <v>5.5839999999999996</v>
      </c>
      <c r="I35" s="96">
        <v>0.05</v>
      </c>
      <c r="J35" s="98">
        <v>0.33639999999999998</v>
      </c>
      <c r="K35" s="98">
        <v>3.0000000000000001E-3</v>
      </c>
      <c r="L35" s="97"/>
      <c r="M35" s="95">
        <v>1952</v>
      </c>
      <c r="N35" s="95">
        <v>12</v>
      </c>
      <c r="O35" s="95">
        <v>1912.7</v>
      </c>
      <c r="P35" s="95">
        <v>7.8</v>
      </c>
      <c r="Q35" s="95">
        <v>1869</v>
      </c>
      <c r="R35" s="95">
        <v>15</v>
      </c>
      <c r="S35" s="95">
        <v>2.013319672131145</v>
      </c>
    </row>
    <row r="36" spans="1:19" ht="19.5" customHeight="1">
      <c r="A36" s="123" t="s">
        <v>131</v>
      </c>
      <c r="B36" s="123"/>
      <c r="C36" s="123"/>
      <c r="D36" s="123"/>
      <c r="E36" s="123"/>
      <c r="F36" s="123"/>
      <c r="G36" s="123"/>
      <c r="H36" s="123"/>
      <c r="I36" s="123"/>
      <c r="J36" s="123"/>
      <c r="K36" s="123"/>
      <c r="L36" s="123"/>
      <c r="M36" s="123"/>
      <c r="N36" s="123"/>
      <c r="O36" s="123"/>
      <c r="P36" s="123"/>
      <c r="Q36" s="123"/>
      <c r="R36" s="123"/>
      <c r="S36" s="123"/>
    </row>
    <row r="37" spans="1:19">
      <c r="A37" s="94" t="s">
        <v>89</v>
      </c>
      <c r="B37" s="95">
        <v>187.1</v>
      </c>
      <c r="C37" s="95">
        <v>440</v>
      </c>
      <c r="D37" s="96">
        <f t="shared" ref="D37:D78" si="1">B37/C37</f>
        <v>0.42522727272727273</v>
      </c>
      <c r="E37" s="28"/>
      <c r="F37" s="98">
        <v>0.12071</v>
      </c>
      <c r="G37" s="98">
        <v>7.3999999999999999E-4</v>
      </c>
      <c r="H37" s="96">
        <v>5.59</v>
      </c>
      <c r="I37" s="96">
        <v>5.2999999999999999E-2</v>
      </c>
      <c r="J37" s="98">
        <v>0.33439999999999998</v>
      </c>
      <c r="K37" s="98">
        <v>3.3E-3</v>
      </c>
      <c r="L37" s="28"/>
      <c r="M37" s="95">
        <v>1965</v>
      </c>
      <c r="N37" s="95">
        <v>11</v>
      </c>
      <c r="O37" s="95">
        <v>1913.5</v>
      </c>
      <c r="P37" s="95">
        <v>8.1999999999999993</v>
      </c>
      <c r="Q37" s="95">
        <v>1859</v>
      </c>
      <c r="R37" s="95">
        <v>16</v>
      </c>
      <c r="S37" s="95">
        <v>2.6208651399491094</v>
      </c>
    </row>
    <row r="38" spans="1:19">
      <c r="A38" s="94" t="s">
        <v>90</v>
      </c>
      <c r="B38" s="95">
        <v>93.4</v>
      </c>
      <c r="C38" s="95">
        <v>206.4</v>
      </c>
      <c r="D38" s="96">
        <f t="shared" si="1"/>
        <v>0.45251937984496127</v>
      </c>
      <c r="E38" s="28"/>
      <c r="F38" s="98">
        <v>0.11794</v>
      </c>
      <c r="G38" s="98">
        <v>9.3999999999999997E-4</v>
      </c>
      <c r="H38" s="96">
        <v>5.2140000000000004</v>
      </c>
      <c r="I38" s="96">
        <v>7.6999999999999999E-2</v>
      </c>
      <c r="J38" s="98">
        <v>0.31859999999999999</v>
      </c>
      <c r="K38" s="98">
        <v>4.4999999999999997E-3</v>
      </c>
      <c r="L38" s="28"/>
      <c r="M38" s="95">
        <v>1923</v>
      </c>
      <c r="N38" s="95">
        <v>14</v>
      </c>
      <c r="O38" s="95">
        <v>1852</v>
      </c>
      <c r="P38" s="95">
        <v>13</v>
      </c>
      <c r="Q38" s="95">
        <v>1782</v>
      </c>
      <c r="R38" s="95">
        <v>22</v>
      </c>
      <c r="S38" s="95">
        <v>3.692147685907436</v>
      </c>
    </row>
    <row r="39" spans="1:19">
      <c r="A39" s="94" t="s">
        <v>91</v>
      </c>
      <c r="B39" s="95">
        <v>51.8</v>
      </c>
      <c r="C39" s="95">
        <v>112.2</v>
      </c>
      <c r="D39" s="96">
        <f t="shared" si="1"/>
        <v>0.46167557932263809</v>
      </c>
      <c r="E39" s="28"/>
      <c r="F39" s="98">
        <v>0.1326</v>
      </c>
      <c r="G39" s="98">
        <v>1.1999999999999999E-3</v>
      </c>
      <c r="H39" s="96">
        <v>6.7370000000000001</v>
      </c>
      <c r="I39" s="96">
        <v>6.8000000000000005E-2</v>
      </c>
      <c r="J39" s="98">
        <v>0.36799999999999999</v>
      </c>
      <c r="K39" s="98">
        <v>4.0000000000000001E-3</v>
      </c>
      <c r="L39" s="28"/>
      <c r="M39" s="95">
        <v>2132</v>
      </c>
      <c r="N39" s="95">
        <v>15</v>
      </c>
      <c r="O39" s="95">
        <v>2076.1999999999998</v>
      </c>
      <c r="P39" s="95">
        <v>9</v>
      </c>
      <c r="Q39" s="95">
        <v>2019</v>
      </c>
      <c r="R39" s="95">
        <v>19</v>
      </c>
      <c r="S39" s="95">
        <v>2.6172607879925041</v>
      </c>
    </row>
    <row r="40" spans="1:19">
      <c r="A40" s="94" t="s">
        <v>92</v>
      </c>
      <c r="B40" s="95">
        <v>81.8</v>
      </c>
      <c r="C40" s="95">
        <v>156.9</v>
      </c>
      <c r="D40" s="96">
        <f t="shared" si="1"/>
        <v>0.52135117909496487</v>
      </c>
      <c r="E40" s="28"/>
      <c r="F40" s="98">
        <v>0.12039999999999999</v>
      </c>
      <c r="G40" s="98">
        <v>1E-3</v>
      </c>
      <c r="H40" s="96">
        <v>5.8609999999999998</v>
      </c>
      <c r="I40" s="96">
        <v>5.2999999999999999E-2</v>
      </c>
      <c r="J40" s="98">
        <v>0.3523</v>
      </c>
      <c r="K40" s="98">
        <v>3.2000000000000002E-3</v>
      </c>
      <c r="L40" s="28"/>
      <c r="M40" s="95">
        <v>1960</v>
      </c>
      <c r="N40" s="95">
        <v>15</v>
      </c>
      <c r="O40" s="95">
        <v>1956</v>
      </c>
      <c r="P40" s="95">
        <v>8</v>
      </c>
      <c r="Q40" s="95">
        <v>1945</v>
      </c>
      <c r="R40" s="95">
        <v>15</v>
      </c>
      <c r="S40" s="95">
        <v>0.20408163265306123</v>
      </c>
    </row>
    <row r="41" spans="1:19">
      <c r="A41" s="94" t="s">
        <v>93</v>
      </c>
      <c r="B41" s="95">
        <v>88.6</v>
      </c>
      <c r="C41" s="95">
        <v>482.5</v>
      </c>
      <c r="D41" s="96">
        <f t="shared" si="1"/>
        <v>0.18362694300518134</v>
      </c>
      <c r="E41" s="28"/>
      <c r="F41" s="98">
        <v>0.14580000000000001</v>
      </c>
      <c r="G41" s="98">
        <v>1.4E-3</v>
      </c>
      <c r="H41" s="96">
        <v>8.1999999999999993</v>
      </c>
      <c r="I41" s="96">
        <v>0.11</v>
      </c>
      <c r="J41" s="98">
        <v>0.40620000000000001</v>
      </c>
      <c r="K41" s="98">
        <v>3.3999999999999998E-3</v>
      </c>
      <c r="L41" s="28"/>
      <c r="M41" s="95">
        <v>2299</v>
      </c>
      <c r="N41" s="95">
        <v>18</v>
      </c>
      <c r="O41" s="95">
        <v>2253</v>
      </c>
      <c r="P41" s="95">
        <v>13</v>
      </c>
      <c r="Q41" s="95">
        <v>2197</v>
      </c>
      <c r="R41" s="95">
        <v>16</v>
      </c>
      <c r="S41" s="95">
        <v>2.0008699434536754</v>
      </c>
    </row>
    <row r="42" spans="1:19">
      <c r="A42" s="94" t="s">
        <v>94</v>
      </c>
      <c r="B42" s="95">
        <v>150.69999999999999</v>
      </c>
      <c r="C42" s="95">
        <v>354.7</v>
      </c>
      <c r="D42" s="96">
        <f t="shared" si="1"/>
        <v>0.42486608401466025</v>
      </c>
      <c r="E42" s="28"/>
      <c r="F42" s="98">
        <v>0.1208</v>
      </c>
      <c r="G42" s="98">
        <v>1.5E-3</v>
      </c>
      <c r="H42" s="96">
        <v>5.8680000000000003</v>
      </c>
      <c r="I42" s="96">
        <v>9.7000000000000003E-2</v>
      </c>
      <c r="J42" s="98">
        <v>0.3513</v>
      </c>
      <c r="K42" s="98">
        <v>3.0999999999999999E-3</v>
      </c>
      <c r="L42" s="28"/>
      <c r="M42" s="95">
        <v>1966</v>
      </c>
      <c r="N42" s="95">
        <v>20</v>
      </c>
      <c r="O42" s="95">
        <v>1956</v>
      </c>
      <c r="P42" s="95">
        <v>13</v>
      </c>
      <c r="Q42" s="95">
        <v>1941</v>
      </c>
      <c r="R42" s="95">
        <v>15</v>
      </c>
      <c r="S42" s="95">
        <v>0.50864699898270604</v>
      </c>
    </row>
    <row r="43" spans="1:19">
      <c r="A43" s="94" t="s">
        <v>95</v>
      </c>
      <c r="B43" s="95">
        <v>48.71</v>
      </c>
      <c r="C43" s="95">
        <v>109.7</v>
      </c>
      <c r="D43" s="96">
        <f t="shared" si="1"/>
        <v>0.44402917046490425</v>
      </c>
      <c r="E43" s="28"/>
      <c r="F43" s="98">
        <v>0.12559999999999999</v>
      </c>
      <c r="G43" s="98">
        <v>1.1000000000000001E-3</v>
      </c>
      <c r="H43" s="96">
        <v>5.71</v>
      </c>
      <c r="I43" s="96">
        <v>0.08</v>
      </c>
      <c r="J43" s="98">
        <v>0.32829999999999998</v>
      </c>
      <c r="K43" s="98">
        <v>3.5000000000000001E-3</v>
      </c>
      <c r="L43" s="28"/>
      <c r="M43" s="95">
        <v>2036</v>
      </c>
      <c r="N43" s="95">
        <v>15</v>
      </c>
      <c r="O43" s="95">
        <v>1931</v>
      </c>
      <c r="P43" s="95">
        <v>12</v>
      </c>
      <c r="Q43" s="95">
        <v>1830</v>
      </c>
      <c r="R43" s="95">
        <v>17</v>
      </c>
      <c r="S43" s="95">
        <v>5.1571709233791747</v>
      </c>
    </row>
    <row r="44" spans="1:19">
      <c r="A44" s="94" t="s">
        <v>96</v>
      </c>
      <c r="B44" s="95">
        <v>41.43</v>
      </c>
      <c r="C44" s="95">
        <v>90.6</v>
      </c>
      <c r="D44" s="96">
        <f t="shared" si="1"/>
        <v>0.45728476821192054</v>
      </c>
      <c r="E44" s="28"/>
      <c r="F44" s="98">
        <v>0.1215</v>
      </c>
      <c r="G44" s="98">
        <v>1.2999999999999999E-3</v>
      </c>
      <c r="H44" s="96">
        <v>6.093</v>
      </c>
      <c r="I44" s="96">
        <v>6.0999999999999999E-2</v>
      </c>
      <c r="J44" s="98">
        <v>0.36299999999999999</v>
      </c>
      <c r="K44" s="98">
        <v>3.5999999999999999E-3</v>
      </c>
      <c r="L44" s="28"/>
      <c r="M44" s="95">
        <v>1974</v>
      </c>
      <c r="N44" s="95">
        <v>19</v>
      </c>
      <c r="O44" s="95">
        <v>1989.3</v>
      </c>
      <c r="P44" s="95">
        <v>8.9</v>
      </c>
      <c r="Q44" s="95">
        <v>1998</v>
      </c>
      <c r="R44" s="95">
        <v>17</v>
      </c>
      <c r="S44" s="95">
        <v>0.76911476398733003</v>
      </c>
    </row>
    <row r="45" spans="1:19">
      <c r="A45" s="94" t="s">
        <v>97</v>
      </c>
      <c r="B45" s="95">
        <v>103.9</v>
      </c>
      <c r="C45" s="95">
        <v>354</v>
      </c>
      <c r="D45" s="96">
        <f t="shared" si="1"/>
        <v>0.29350282485875706</v>
      </c>
      <c r="E45" s="28"/>
      <c r="F45" s="98">
        <v>0.1646</v>
      </c>
      <c r="G45" s="98">
        <v>1E-3</v>
      </c>
      <c r="H45" s="96">
        <v>10.78</v>
      </c>
      <c r="I45" s="96">
        <v>0.13</v>
      </c>
      <c r="J45" s="98">
        <v>0.47420000000000001</v>
      </c>
      <c r="K45" s="98">
        <v>5.3E-3</v>
      </c>
      <c r="L45" s="28"/>
      <c r="M45" s="95">
        <v>2502</v>
      </c>
      <c r="N45" s="95">
        <v>11</v>
      </c>
      <c r="O45" s="95">
        <v>2501</v>
      </c>
      <c r="P45" s="95">
        <v>11</v>
      </c>
      <c r="Q45" s="95">
        <v>2500</v>
      </c>
      <c r="R45" s="95">
        <v>22</v>
      </c>
      <c r="S45" s="95">
        <v>3.9968025579536368E-2</v>
      </c>
    </row>
    <row r="46" spans="1:19">
      <c r="A46" s="94" t="s">
        <v>98</v>
      </c>
      <c r="B46" s="95">
        <v>56.2</v>
      </c>
      <c r="C46" s="95">
        <v>105.2</v>
      </c>
      <c r="D46" s="96">
        <f t="shared" si="1"/>
        <v>0.53422053231939159</v>
      </c>
      <c r="E46" s="28"/>
      <c r="F46" s="98">
        <v>0.1216</v>
      </c>
      <c r="G46" s="98">
        <v>1.1000000000000001E-3</v>
      </c>
      <c r="H46" s="96">
        <v>6.0369999999999999</v>
      </c>
      <c r="I46" s="96">
        <v>6.3E-2</v>
      </c>
      <c r="J46" s="98">
        <v>0.36120000000000002</v>
      </c>
      <c r="K46" s="98">
        <v>3.3999999999999998E-3</v>
      </c>
      <c r="L46" s="28"/>
      <c r="M46" s="95">
        <v>1977</v>
      </c>
      <c r="N46" s="95">
        <v>17</v>
      </c>
      <c r="O46" s="95">
        <v>1982.2</v>
      </c>
      <c r="P46" s="95">
        <v>9.4</v>
      </c>
      <c r="Q46" s="95">
        <v>1987</v>
      </c>
      <c r="R46" s="95">
        <v>16</v>
      </c>
      <c r="S46" s="95">
        <v>0.26233477953788947</v>
      </c>
    </row>
    <row r="47" spans="1:19">
      <c r="A47" s="94" t="s">
        <v>99</v>
      </c>
      <c r="B47" s="95">
        <v>93.6</v>
      </c>
      <c r="C47" s="95">
        <v>230</v>
      </c>
      <c r="D47" s="96">
        <f t="shared" si="1"/>
        <v>0.40695652173913038</v>
      </c>
      <c r="E47" s="28"/>
      <c r="F47" s="98">
        <v>0.12146999999999999</v>
      </c>
      <c r="G47" s="98">
        <v>8.9999999999999998E-4</v>
      </c>
      <c r="H47" s="96">
        <v>6.2320000000000002</v>
      </c>
      <c r="I47" s="96">
        <v>5.3999999999999999E-2</v>
      </c>
      <c r="J47" s="98">
        <v>0.371</v>
      </c>
      <c r="K47" s="98">
        <v>3.0999999999999999E-3</v>
      </c>
      <c r="L47" s="28"/>
      <c r="M47" s="95">
        <v>1976</v>
      </c>
      <c r="N47" s="95">
        <v>14</v>
      </c>
      <c r="O47" s="95">
        <v>2007.9</v>
      </c>
      <c r="P47" s="95">
        <v>7.6</v>
      </c>
      <c r="Q47" s="95">
        <v>2034</v>
      </c>
      <c r="R47" s="95">
        <v>15</v>
      </c>
      <c r="S47" s="95">
        <v>1.58872453807461</v>
      </c>
    </row>
    <row r="48" spans="1:19">
      <c r="A48" s="94" t="s">
        <v>100</v>
      </c>
      <c r="B48" s="95">
        <v>49.78</v>
      </c>
      <c r="C48" s="95">
        <v>134.5</v>
      </c>
      <c r="D48" s="96">
        <f t="shared" si="1"/>
        <v>0.37011152416356879</v>
      </c>
      <c r="E48" s="28"/>
      <c r="F48" s="98">
        <v>0.1203</v>
      </c>
      <c r="G48" s="98">
        <v>1.1000000000000001E-3</v>
      </c>
      <c r="H48" s="96">
        <v>5.4589999999999996</v>
      </c>
      <c r="I48" s="96">
        <v>9.5000000000000001E-2</v>
      </c>
      <c r="J48" s="98">
        <v>0.32840000000000003</v>
      </c>
      <c r="K48" s="98">
        <v>4.8999999999999998E-3</v>
      </c>
      <c r="L48" s="28"/>
      <c r="M48" s="95">
        <v>1958</v>
      </c>
      <c r="N48" s="95">
        <v>17</v>
      </c>
      <c r="O48" s="95">
        <v>1891</v>
      </c>
      <c r="P48" s="95">
        <v>15</v>
      </c>
      <c r="Q48" s="95">
        <v>1829</v>
      </c>
      <c r="R48" s="95">
        <v>24</v>
      </c>
      <c r="S48" s="95">
        <v>3.4218590398365683</v>
      </c>
    </row>
    <row r="49" spans="1:19">
      <c r="A49" s="94" t="s">
        <v>101</v>
      </c>
      <c r="B49" s="95">
        <v>41.4</v>
      </c>
      <c r="C49" s="95">
        <v>95.3</v>
      </c>
      <c r="D49" s="96">
        <f t="shared" si="1"/>
        <v>0.43441762854144805</v>
      </c>
      <c r="E49" s="28"/>
      <c r="F49" s="98">
        <v>0.1381</v>
      </c>
      <c r="G49" s="98">
        <v>1.6000000000000001E-3</v>
      </c>
      <c r="H49" s="96">
        <v>7.14</v>
      </c>
      <c r="I49" s="96">
        <v>0.1</v>
      </c>
      <c r="J49" s="98">
        <v>0.37440000000000001</v>
      </c>
      <c r="K49" s="98">
        <v>3.5000000000000001E-3</v>
      </c>
      <c r="L49" s="28"/>
      <c r="M49" s="95">
        <v>2200</v>
      </c>
      <c r="N49" s="95">
        <v>21</v>
      </c>
      <c r="O49" s="95">
        <v>2127</v>
      </c>
      <c r="P49" s="95">
        <v>13</v>
      </c>
      <c r="Q49" s="95">
        <v>2049</v>
      </c>
      <c r="R49" s="95">
        <v>17</v>
      </c>
      <c r="S49" s="95">
        <v>3.3181818181818179</v>
      </c>
    </row>
    <row r="50" spans="1:19">
      <c r="A50" s="94" t="s">
        <v>102</v>
      </c>
      <c r="B50" s="95">
        <v>39.43</v>
      </c>
      <c r="C50" s="95">
        <v>89</v>
      </c>
      <c r="D50" s="96">
        <f t="shared" si="1"/>
        <v>0.44303370786516855</v>
      </c>
      <c r="E50" s="28"/>
      <c r="F50" s="98">
        <v>0.1215</v>
      </c>
      <c r="G50" s="98">
        <v>1.2999999999999999E-3</v>
      </c>
      <c r="H50" s="96">
        <v>6.1269999999999998</v>
      </c>
      <c r="I50" s="96">
        <v>7.2999999999999995E-2</v>
      </c>
      <c r="J50" s="98">
        <v>0.36520000000000002</v>
      </c>
      <c r="K50" s="98">
        <v>4.0000000000000001E-3</v>
      </c>
      <c r="L50" s="28"/>
      <c r="M50" s="95">
        <v>1975</v>
      </c>
      <c r="N50" s="95">
        <v>18</v>
      </c>
      <c r="O50" s="95">
        <v>1993</v>
      </c>
      <c r="P50" s="95">
        <v>10</v>
      </c>
      <c r="Q50" s="95">
        <v>2006</v>
      </c>
      <c r="R50" s="95">
        <v>19</v>
      </c>
      <c r="S50" s="95">
        <v>0.90316106372303051</v>
      </c>
    </row>
    <row r="51" spans="1:19">
      <c r="A51" s="94" t="s">
        <v>103</v>
      </c>
      <c r="B51" s="95">
        <v>59.1</v>
      </c>
      <c r="C51" s="95">
        <v>709</v>
      </c>
      <c r="D51" s="96">
        <f t="shared" si="1"/>
        <v>8.3356840620592385E-2</v>
      </c>
      <c r="E51" s="28"/>
      <c r="F51" s="98">
        <v>0.13619999999999999</v>
      </c>
      <c r="G51" s="98">
        <v>1.2999999999999999E-3</v>
      </c>
      <c r="H51" s="96">
        <v>6.52</v>
      </c>
      <c r="I51" s="96">
        <v>0.11</v>
      </c>
      <c r="J51" s="98">
        <v>0.34660000000000002</v>
      </c>
      <c r="K51" s="98">
        <v>4.1000000000000003E-3</v>
      </c>
      <c r="L51" s="28"/>
      <c r="M51" s="95">
        <v>2178</v>
      </c>
      <c r="N51" s="95">
        <v>16</v>
      </c>
      <c r="O51" s="95">
        <v>2048</v>
      </c>
      <c r="P51" s="95">
        <v>14</v>
      </c>
      <c r="Q51" s="95">
        <v>1918</v>
      </c>
      <c r="R51" s="95">
        <v>19</v>
      </c>
      <c r="S51" s="95">
        <v>5.9687786960514231</v>
      </c>
    </row>
    <row r="52" spans="1:19">
      <c r="A52" s="94" t="s">
        <v>104</v>
      </c>
      <c r="B52" s="95">
        <v>49.4</v>
      </c>
      <c r="C52" s="95">
        <v>372</v>
      </c>
      <c r="D52" s="96">
        <f t="shared" si="1"/>
        <v>0.13279569892473117</v>
      </c>
      <c r="E52" s="28"/>
      <c r="F52" s="98">
        <v>0.12087000000000001</v>
      </c>
      <c r="G52" s="98">
        <v>7.9000000000000001E-4</v>
      </c>
      <c r="H52" s="96">
        <v>5.9790000000000001</v>
      </c>
      <c r="I52" s="96">
        <v>4.1000000000000002E-2</v>
      </c>
      <c r="J52" s="98">
        <v>0.3579</v>
      </c>
      <c r="K52" s="98">
        <v>2.7000000000000001E-3</v>
      </c>
      <c r="L52" s="28"/>
      <c r="M52" s="95">
        <v>1968</v>
      </c>
      <c r="N52" s="95">
        <v>12</v>
      </c>
      <c r="O52" s="95">
        <v>1972.2</v>
      </c>
      <c r="P52" s="95">
        <v>6</v>
      </c>
      <c r="Q52" s="95">
        <v>1972</v>
      </c>
      <c r="R52" s="95">
        <v>13</v>
      </c>
      <c r="S52" s="95">
        <v>0.21296014602981672</v>
      </c>
    </row>
    <row r="53" spans="1:19">
      <c r="A53" s="94" t="s">
        <v>105</v>
      </c>
      <c r="B53" s="95">
        <v>85.7</v>
      </c>
      <c r="C53" s="95">
        <v>216</v>
      </c>
      <c r="D53" s="96">
        <f t="shared" si="1"/>
        <v>0.39675925925925926</v>
      </c>
      <c r="E53" s="28"/>
      <c r="F53" s="98">
        <v>0.12989999999999999</v>
      </c>
      <c r="G53" s="98">
        <v>1.8E-3</v>
      </c>
      <c r="H53" s="96">
        <v>6.2350000000000003</v>
      </c>
      <c r="I53" s="96">
        <v>8.7999999999999995E-2</v>
      </c>
      <c r="J53" s="98">
        <v>0.34870000000000001</v>
      </c>
      <c r="K53" s="98">
        <v>4.0000000000000001E-3</v>
      </c>
      <c r="L53" s="28"/>
      <c r="M53" s="95">
        <v>2093</v>
      </c>
      <c r="N53" s="95">
        <v>23</v>
      </c>
      <c r="O53" s="95">
        <v>2012</v>
      </c>
      <c r="P53" s="95">
        <v>12</v>
      </c>
      <c r="Q53" s="95">
        <v>1927</v>
      </c>
      <c r="R53" s="95">
        <v>19</v>
      </c>
      <c r="S53" s="95">
        <v>3.870043000477783</v>
      </c>
    </row>
    <row r="54" spans="1:19">
      <c r="A54" s="94" t="s">
        <v>106</v>
      </c>
      <c r="B54" s="95">
        <v>23.64</v>
      </c>
      <c r="C54" s="95">
        <v>68.3</v>
      </c>
      <c r="D54" s="96">
        <f t="shared" si="1"/>
        <v>0.34612005856515377</v>
      </c>
      <c r="E54" s="28"/>
      <c r="F54" s="98">
        <v>0.1211</v>
      </c>
      <c r="G54" s="98">
        <v>1.4E-3</v>
      </c>
      <c r="H54" s="96">
        <v>5.9349999999999996</v>
      </c>
      <c r="I54" s="96">
        <v>0.08</v>
      </c>
      <c r="J54" s="98">
        <v>0.3553</v>
      </c>
      <c r="K54" s="98">
        <v>3.5000000000000001E-3</v>
      </c>
      <c r="L54" s="28"/>
      <c r="M54" s="95">
        <v>1967</v>
      </c>
      <c r="N54" s="95">
        <v>21</v>
      </c>
      <c r="O54" s="95">
        <v>1964</v>
      </c>
      <c r="P54" s="95">
        <v>12</v>
      </c>
      <c r="Q54" s="95">
        <v>1961</v>
      </c>
      <c r="R54" s="95">
        <v>16</v>
      </c>
      <c r="S54" s="95">
        <v>0.15251652262328419</v>
      </c>
    </row>
    <row r="55" spans="1:19">
      <c r="A55" s="94" t="s">
        <v>107</v>
      </c>
      <c r="B55" s="95">
        <v>40.299999999999997</v>
      </c>
      <c r="C55" s="95">
        <v>413.3</v>
      </c>
      <c r="D55" s="96">
        <f t="shared" si="1"/>
        <v>9.7507863537382042E-2</v>
      </c>
      <c r="E55" s="28"/>
      <c r="F55" s="98">
        <v>0.12570999999999999</v>
      </c>
      <c r="G55" s="98">
        <v>9.2000000000000003E-4</v>
      </c>
      <c r="H55" s="96">
        <v>6.2439999999999998</v>
      </c>
      <c r="I55" s="96">
        <v>4.5999999999999999E-2</v>
      </c>
      <c r="J55" s="98">
        <v>0.35949999999999999</v>
      </c>
      <c r="K55" s="98">
        <v>3.0999999999999999E-3</v>
      </c>
      <c r="L55" s="28"/>
      <c r="M55" s="95">
        <v>2037</v>
      </c>
      <c r="N55" s="95">
        <v>13</v>
      </c>
      <c r="O55" s="95">
        <v>2010.9</v>
      </c>
      <c r="P55" s="95">
        <v>6.7</v>
      </c>
      <c r="Q55" s="95">
        <v>1979</v>
      </c>
      <c r="R55" s="95">
        <v>15</v>
      </c>
      <c r="S55" s="95">
        <v>1.2812960235640605</v>
      </c>
    </row>
    <row r="56" spans="1:19">
      <c r="A56" s="94" t="s">
        <v>108</v>
      </c>
      <c r="B56" s="95">
        <v>27.46</v>
      </c>
      <c r="C56" s="95">
        <v>262.39999999999998</v>
      </c>
      <c r="D56" s="96">
        <f t="shared" si="1"/>
        <v>0.10464939024390245</v>
      </c>
      <c r="E56" s="28"/>
      <c r="F56" s="98">
        <v>0.14560000000000001</v>
      </c>
      <c r="G56" s="98">
        <v>1.1000000000000001E-3</v>
      </c>
      <c r="H56" s="96">
        <v>7.476</v>
      </c>
      <c r="I56" s="96">
        <v>5.8999999999999997E-2</v>
      </c>
      <c r="J56" s="98">
        <v>0.37169999999999997</v>
      </c>
      <c r="K56" s="98">
        <v>3.0000000000000001E-3</v>
      </c>
      <c r="L56" s="28"/>
      <c r="M56" s="95">
        <v>2294</v>
      </c>
      <c r="N56" s="95">
        <v>13</v>
      </c>
      <c r="O56" s="95">
        <v>2169.5</v>
      </c>
      <c r="P56" s="95">
        <v>7.1</v>
      </c>
      <c r="Q56" s="95">
        <v>2037</v>
      </c>
      <c r="R56" s="95">
        <v>14</v>
      </c>
      <c r="S56" s="95">
        <v>5.4272013949433306</v>
      </c>
    </row>
    <row r="57" spans="1:19">
      <c r="A57" s="94" t="s">
        <v>109</v>
      </c>
      <c r="B57" s="95">
        <v>122.9</v>
      </c>
      <c r="C57" s="95">
        <v>221</v>
      </c>
      <c r="D57" s="96">
        <f t="shared" si="1"/>
        <v>0.5561085972850679</v>
      </c>
      <c r="E57" s="28"/>
      <c r="F57" s="98">
        <v>0.12157999999999999</v>
      </c>
      <c r="G57" s="98">
        <v>9.2000000000000003E-4</v>
      </c>
      <c r="H57" s="96">
        <v>5.6289999999999996</v>
      </c>
      <c r="I57" s="96">
        <v>5.5E-2</v>
      </c>
      <c r="J57" s="98">
        <v>0.3352</v>
      </c>
      <c r="K57" s="98">
        <v>3.0000000000000001E-3</v>
      </c>
      <c r="L57" s="28"/>
      <c r="M57" s="95">
        <v>1978</v>
      </c>
      <c r="N57" s="95">
        <v>13</v>
      </c>
      <c r="O57" s="95">
        <v>1920.7</v>
      </c>
      <c r="P57" s="95">
        <v>8.4</v>
      </c>
      <c r="Q57" s="95">
        <v>1863</v>
      </c>
      <c r="R57" s="95">
        <v>14</v>
      </c>
      <c r="S57" s="95">
        <v>2.8968655207280056</v>
      </c>
    </row>
    <row r="58" spans="1:19">
      <c r="A58" s="94" t="s">
        <v>110</v>
      </c>
      <c r="B58" s="95">
        <v>196</v>
      </c>
      <c r="C58" s="95">
        <v>413</v>
      </c>
      <c r="D58" s="96">
        <f t="shared" si="1"/>
        <v>0.47457627118644069</v>
      </c>
      <c r="E58" s="28"/>
      <c r="F58" s="98">
        <v>0.12875</v>
      </c>
      <c r="G58" s="98">
        <v>8.8999999999999995E-4</v>
      </c>
      <c r="H58" s="96">
        <v>6.2709999999999999</v>
      </c>
      <c r="I58" s="96">
        <v>8.8999999999999996E-2</v>
      </c>
      <c r="J58" s="98">
        <v>0.35249999999999998</v>
      </c>
      <c r="K58" s="98">
        <v>5.0000000000000001E-3</v>
      </c>
      <c r="L58" s="28"/>
      <c r="M58" s="95">
        <v>2079</v>
      </c>
      <c r="N58" s="95">
        <v>12</v>
      </c>
      <c r="O58" s="95">
        <v>2012</v>
      </c>
      <c r="P58" s="95">
        <v>13</v>
      </c>
      <c r="Q58" s="95">
        <v>1945</v>
      </c>
      <c r="R58" s="95">
        <v>24</v>
      </c>
      <c r="S58" s="95">
        <v>3.2227032227032231</v>
      </c>
    </row>
    <row r="59" spans="1:19">
      <c r="A59" s="94" t="s">
        <v>111</v>
      </c>
      <c r="B59" s="95">
        <v>59.1</v>
      </c>
      <c r="C59" s="95">
        <v>113.9</v>
      </c>
      <c r="D59" s="96">
        <f t="shared" si="1"/>
        <v>0.51887620719929761</v>
      </c>
      <c r="E59" s="28"/>
      <c r="F59" s="98">
        <v>0.12130000000000001</v>
      </c>
      <c r="G59" s="98">
        <v>1.1999999999999999E-3</v>
      </c>
      <c r="H59" s="96">
        <v>6.0250000000000004</v>
      </c>
      <c r="I59" s="96">
        <v>6.2E-2</v>
      </c>
      <c r="J59" s="98">
        <v>0.36009999999999998</v>
      </c>
      <c r="K59" s="98">
        <v>3.0000000000000001E-3</v>
      </c>
      <c r="L59" s="28"/>
      <c r="M59" s="95">
        <v>1971</v>
      </c>
      <c r="N59" s="95">
        <v>17</v>
      </c>
      <c r="O59" s="95">
        <v>1978.1</v>
      </c>
      <c r="P59" s="95">
        <v>9</v>
      </c>
      <c r="Q59" s="95">
        <v>1982</v>
      </c>
      <c r="R59" s="95">
        <v>14</v>
      </c>
      <c r="S59" s="95">
        <v>0.35893028663868909</v>
      </c>
    </row>
    <row r="60" spans="1:19">
      <c r="A60" s="94" t="s">
        <v>112</v>
      </c>
      <c r="B60" s="95">
        <v>21.7</v>
      </c>
      <c r="C60" s="95">
        <v>61.6</v>
      </c>
      <c r="D60" s="96">
        <f t="shared" si="1"/>
        <v>0.35227272727272724</v>
      </c>
      <c r="E60" s="28"/>
      <c r="F60" s="98">
        <v>0.12139999999999999</v>
      </c>
      <c r="G60" s="98">
        <v>1.5E-3</v>
      </c>
      <c r="H60" s="96">
        <v>6.0410000000000004</v>
      </c>
      <c r="I60" s="96">
        <v>7.9000000000000001E-2</v>
      </c>
      <c r="J60" s="98">
        <v>0.36059999999999998</v>
      </c>
      <c r="K60" s="98">
        <v>3.8999999999999998E-3</v>
      </c>
      <c r="L60" s="28"/>
      <c r="M60" s="95">
        <v>1971</v>
      </c>
      <c r="N60" s="95">
        <v>23</v>
      </c>
      <c r="O60" s="95">
        <v>1980</v>
      </c>
      <c r="P60" s="95">
        <v>12</v>
      </c>
      <c r="Q60" s="95">
        <v>1984</v>
      </c>
      <c r="R60" s="95">
        <v>19</v>
      </c>
      <c r="S60" s="95">
        <v>0.45454545454545453</v>
      </c>
    </row>
    <row r="61" spans="1:19">
      <c r="A61" s="94" t="s">
        <v>113</v>
      </c>
      <c r="B61" s="95">
        <v>53.4</v>
      </c>
      <c r="C61" s="95">
        <v>430.6</v>
      </c>
      <c r="D61" s="96">
        <f t="shared" si="1"/>
        <v>0.12401300510915002</v>
      </c>
      <c r="E61" s="28"/>
      <c r="F61" s="98">
        <v>0.12118</v>
      </c>
      <c r="G61" s="98">
        <v>7.2000000000000005E-4</v>
      </c>
      <c r="H61" s="96">
        <v>5.9790000000000001</v>
      </c>
      <c r="I61" s="96">
        <v>4.7E-2</v>
      </c>
      <c r="J61" s="98">
        <v>0.35709999999999997</v>
      </c>
      <c r="K61" s="98">
        <v>3.2000000000000002E-3</v>
      </c>
      <c r="L61" s="28"/>
      <c r="M61" s="95">
        <v>1972</v>
      </c>
      <c r="N61" s="95">
        <v>11</v>
      </c>
      <c r="O61" s="95">
        <v>1972.1</v>
      </c>
      <c r="P61" s="95">
        <v>6.8</v>
      </c>
      <c r="Q61" s="95">
        <v>1968</v>
      </c>
      <c r="R61" s="95">
        <v>15</v>
      </c>
      <c r="S61" s="95">
        <v>5.0707367780492398E-3</v>
      </c>
    </row>
    <row r="62" spans="1:19">
      <c r="A62" s="94" t="s">
        <v>114</v>
      </c>
      <c r="B62" s="95">
        <v>58.3</v>
      </c>
      <c r="C62" s="95">
        <v>2395</v>
      </c>
      <c r="D62" s="96">
        <f t="shared" si="1"/>
        <v>2.4342379958246344E-2</v>
      </c>
      <c r="E62" s="28"/>
      <c r="F62" s="98">
        <v>0.12615000000000001</v>
      </c>
      <c r="G62" s="98">
        <v>6.6E-4</v>
      </c>
      <c r="H62" s="96">
        <v>5.07</v>
      </c>
      <c r="I62" s="96">
        <v>7.9000000000000001E-2</v>
      </c>
      <c r="J62" s="98">
        <v>0.29039999999999999</v>
      </c>
      <c r="K62" s="98">
        <v>4.3E-3</v>
      </c>
      <c r="L62" s="28"/>
      <c r="M62" s="95">
        <v>2044.1</v>
      </c>
      <c r="N62" s="95">
        <v>9.1999999999999993</v>
      </c>
      <c r="O62" s="95">
        <v>1828</v>
      </c>
      <c r="P62" s="95">
        <v>13</v>
      </c>
      <c r="Q62" s="95">
        <v>1642</v>
      </c>
      <c r="R62" s="95">
        <v>22</v>
      </c>
      <c r="S62" s="95">
        <v>10.571889829264709</v>
      </c>
    </row>
    <row r="63" spans="1:19">
      <c r="A63" s="94" t="s">
        <v>115</v>
      </c>
      <c r="B63" s="95">
        <v>152.19999999999999</v>
      </c>
      <c r="C63" s="95">
        <v>434</v>
      </c>
      <c r="D63" s="96">
        <f t="shared" si="1"/>
        <v>0.35069124423963133</v>
      </c>
      <c r="E63" s="28"/>
      <c r="F63" s="98">
        <v>0.12026000000000001</v>
      </c>
      <c r="G63" s="98">
        <v>6.7000000000000002E-4</v>
      </c>
      <c r="H63" s="96">
        <v>5.8929999999999998</v>
      </c>
      <c r="I63" s="96">
        <v>5.7000000000000002E-2</v>
      </c>
      <c r="J63" s="98">
        <v>0.35460000000000003</v>
      </c>
      <c r="K63" s="98">
        <v>3.5000000000000001E-3</v>
      </c>
      <c r="L63" s="28"/>
      <c r="M63" s="95">
        <v>1959</v>
      </c>
      <c r="N63" s="95">
        <v>10</v>
      </c>
      <c r="O63" s="95">
        <v>1959.1</v>
      </c>
      <c r="P63" s="95">
        <v>8.5</v>
      </c>
      <c r="Q63" s="95">
        <v>1956</v>
      </c>
      <c r="R63" s="95">
        <v>16</v>
      </c>
      <c r="S63" s="95">
        <v>5.1043846664238198E-3</v>
      </c>
    </row>
    <row r="64" spans="1:19">
      <c r="A64" s="94" t="s">
        <v>116</v>
      </c>
      <c r="B64" s="95">
        <v>125</v>
      </c>
      <c r="C64" s="95">
        <v>457</v>
      </c>
      <c r="D64" s="96">
        <f t="shared" si="1"/>
        <v>0.2735229759299781</v>
      </c>
      <c r="E64" s="28"/>
      <c r="F64" s="98">
        <v>0.12411999999999999</v>
      </c>
      <c r="G64" s="98">
        <v>8.1999999999999998E-4</v>
      </c>
      <c r="H64" s="96">
        <v>6.3789999999999996</v>
      </c>
      <c r="I64" s="96">
        <v>0.06</v>
      </c>
      <c r="J64" s="98">
        <v>0.37169999999999997</v>
      </c>
      <c r="K64" s="98">
        <v>3.5000000000000001E-3</v>
      </c>
      <c r="L64" s="28"/>
      <c r="M64" s="95">
        <v>2015</v>
      </c>
      <c r="N64" s="95">
        <v>12</v>
      </c>
      <c r="O64" s="95">
        <v>2028.7</v>
      </c>
      <c r="P64" s="95">
        <v>8.6</v>
      </c>
      <c r="Q64" s="95">
        <v>2037</v>
      </c>
      <c r="R64" s="95">
        <v>16</v>
      </c>
      <c r="S64" s="95">
        <v>0.67530931138167516</v>
      </c>
    </row>
    <row r="65" spans="1:19">
      <c r="A65" s="94" t="s">
        <v>117</v>
      </c>
      <c r="B65" s="95">
        <v>112.6</v>
      </c>
      <c r="C65" s="95">
        <v>204.2</v>
      </c>
      <c r="D65" s="96">
        <f t="shared" si="1"/>
        <v>0.55142017629774731</v>
      </c>
      <c r="E65" s="28"/>
      <c r="F65" s="98">
        <v>0.12143</v>
      </c>
      <c r="G65" s="98">
        <v>9.3999999999999997E-4</v>
      </c>
      <c r="H65" s="96">
        <v>6.1589999999999998</v>
      </c>
      <c r="I65" s="96">
        <v>5.1999999999999998E-2</v>
      </c>
      <c r="J65" s="98">
        <v>0.36699999999999999</v>
      </c>
      <c r="K65" s="98">
        <v>3.0999999999999999E-3</v>
      </c>
      <c r="L65" s="28"/>
      <c r="M65" s="95">
        <v>1975</v>
      </c>
      <c r="N65" s="95">
        <v>14</v>
      </c>
      <c r="O65" s="95">
        <v>1997.8</v>
      </c>
      <c r="P65" s="95">
        <v>7.4</v>
      </c>
      <c r="Q65" s="95">
        <v>2015</v>
      </c>
      <c r="R65" s="95">
        <v>15</v>
      </c>
      <c r="S65" s="95">
        <v>1.1412553809190087</v>
      </c>
    </row>
    <row r="66" spans="1:19">
      <c r="A66" s="94" t="s">
        <v>118</v>
      </c>
      <c r="B66" s="95">
        <v>33.24</v>
      </c>
      <c r="C66" s="95">
        <v>81.599999999999994</v>
      </c>
      <c r="D66" s="96">
        <f t="shared" si="1"/>
        <v>0.40735294117647064</v>
      </c>
      <c r="E66" s="28"/>
      <c r="F66" s="98">
        <v>0.1212</v>
      </c>
      <c r="G66" s="98">
        <v>1.2999999999999999E-3</v>
      </c>
      <c r="H66" s="96">
        <v>6.0979999999999999</v>
      </c>
      <c r="I66" s="96">
        <v>8.8999999999999996E-2</v>
      </c>
      <c r="J66" s="98">
        <v>0.3639</v>
      </c>
      <c r="K66" s="98">
        <v>3.5999999999999999E-3</v>
      </c>
      <c r="L66" s="28"/>
      <c r="M66" s="95">
        <v>1974</v>
      </c>
      <c r="N66" s="95">
        <v>20</v>
      </c>
      <c r="O66" s="95">
        <v>1988</v>
      </c>
      <c r="P66" s="95">
        <v>13</v>
      </c>
      <c r="Q66" s="95">
        <v>2000</v>
      </c>
      <c r="R66" s="95">
        <v>17</v>
      </c>
      <c r="S66" s="95">
        <v>0.70422535211267612</v>
      </c>
    </row>
    <row r="67" spans="1:19">
      <c r="A67" s="94" t="s">
        <v>119</v>
      </c>
      <c r="B67" s="95">
        <v>50.74</v>
      </c>
      <c r="C67" s="95">
        <v>107.6</v>
      </c>
      <c r="D67" s="96">
        <f t="shared" si="1"/>
        <v>0.47156133828996288</v>
      </c>
      <c r="E67" s="28"/>
      <c r="F67" s="98">
        <v>0.1215</v>
      </c>
      <c r="G67" s="98">
        <v>1.1999999999999999E-3</v>
      </c>
      <c r="H67" s="96">
        <v>6.0179999999999998</v>
      </c>
      <c r="I67" s="96">
        <v>6.3E-2</v>
      </c>
      <c r="J67" s="98">
        <v>0.3579</v>
      </c>
      <c r="K67" s="98">
        <v>3.2000000000000002E-3</v>
      </c>
      <c r="L67" s="28"/>
      <c r="M67" s="95">
        <v>1975</v>
      </c>
      <c r="N67" s="95">
        <v>18</v>
      </c>
      <c r="O67" s="95">
        <v>1977.2</v>
      </c>
      <c r="P67" s="95">
        <v>9.1</v>
      </c>
      <c r="Q67" s="95">
        <v>1974</v>
      </c>
      <c r="R67" s="95">
        <v>15</v>
      </c>
      <c r="S67" s="95">
        <v>0.11126846044912225</v>
      </c>
    </row>
    <row r="68" spans="1:19">
      <c r="A68" s="94" t="s">
        <v>120</v>
      </c>
      <c r="B68" s="95">
        <v>92.4</v>
      </c>
      <c r="C68" s="95">
        <v>178.3</v>
      </c>
      <c r="D68" s="96">
        <f t="shared" si="1"/>
        <v>0.51822770611329216</v>
      </c>
      <c r="E68" s="28"/>
      <c r="F68" s="98">
        <v>0.12790000000000001</v>
      </c>
      <c r="G68" s="98">
        <v>1.1000000000000001E-3</v>
      </c>
      <c r="H68" s="96">
        <v>6.798</v>
      </c>
      <c r="I68" s="96">
        <v>7.8E-2</v>
      </c>
      <c r="J68" s="98">
        <v>0.38490000000000002</v>
      </c>
      <c r="K68" s="98">
        <v>4.0000000000000001E-3</v>
      </c>
      <c r="L68" s="28"/>
      <c r="M68" s="95">
        <v>2067</v>
      </c>
      <c r="N68" s="95">
        <v>15</v>
      </c>
      <c r="O68" s="95">
        <v>2083.4</v>
      </c>
      <c r="P68" s="95">
        <v>9.9</v>
      </c>
      <c r="Q68" s="95">
        <v>2098</v>
      </c>
      <c r="R68" s="95">
        <v>19</v>
      </c>
      <c r="S68" s="95">
        <v>0.78717481040607129</v>
      </c>
    </row>
    <row r="69" spans="1:19">
      <c r="A69" s="94" t="s">
        <v>121</v>
      </c>
      <c r="B69" s="95">
        <v>205.4</v>
      </c>
      <c r="C69" s="95">
        <v>632</v>
      </c>
      <c r="D69" s="96">
        <f t="shared" si="1"/>
        <v>0.32500000000000001</v>
      </c>
      <c r="E69" s="28"/>
      <c r="F69" s="98">
        <v>0.12114</v>
      </c>
      <c r="G69" s="98">
        <v>6.9999999999999999E-4</v>
      </c>
      <c r="H69" s="96">
        <v>6.0229999999999997</v>
      </c>
      <c r="I69" s="96">
        <v>3.6999999999999998E-2</v>
      </c>
      <c r="J69" s="98">
        <v>0.35830000000000001</v>
      </c>
      <c r="K69" s="98">
        <v>2.8999999999999998E-3</v>
      </c>
      <c r="L69" s="28"/>
      <c r="M69" s="95">
        <v>1972</v>
      </c>
      <c r="N69" s="95">
        <v>10</v>
      </c>
      <c r="O69" s="95">
        <v>1978.6</v>
      </c>
      <c r="P69" s="95">
        <v>5.4</v>
      </c>
      <c r="Q69" s="95">
        <v>1976</v>
      </c>
      <c r="R69" s="95">
        <v>14</v>
      </c>
      <c r="S69" s="95">
        <v>0.33356919033659704</v>
      </c>
    </row>
    <row r="70" spans="1:19">
      <c r="A70" s="94" t="s">
        <v>122</v>
      </c>
      <c r="B70" s="95">
        <v>57.4</v>
      </c>
      <c r="C70" s="95">
        <v>599</v>
      </c>
      <c r="D70" s="96">
        <f t="shared" si="1"/>
        <v>9.5826377295492482E-2</v>
      </c>
      <c r="E70" s="28"/>
      <c r="F70" s="98">
        <v>0.12404</v>
      </c>
      <c r="G70" s="98">
        <v>6.8000000000000005E-4</v>
      </c>
      <c r="H70" s="96">
        <v>5.9290000000000003</v>
      </c>
      <c r="I70" s="96">
        <v>4.2999999999999997E-2</v>
      </c>
      <c r="J70" s="98">
        <v>0.34549999999999997</v>
      </c>
      <c r="K70" s="98">
        <v>2.5000000000000001E-3</v>
      </c>
      <c r="L70" s="28"/>
      <c r="M70" s="95">
        <v>2014.1</v>
      </c>
      <c r="N70" s="95">
        <v>9.6999999999999993</v>
      </c>
      <c r="O70" s="95">
        <v>1965.7</v>
      </c>
      <c r="P70" s="95">
        <v>6.1</v>
      </c>
      <c r="Q70" s="95">
        <v>1914</v>
      </c>
      <c r="R70" s="95">
        <v>12</v>
      </c>
      <c r="S70" s="95">
        <v>2.4030584380120086</v>
      </c>
    </row>
    <row r="71" spans="1:19">
      <c r="A71" s="94" t="s">
        <v>123</v>
      </c>
      <c r="B71" s="95">
        <v>112.3</v>
      </c>
      <c r="C71" s="95">
        <v>272.7</v>
      </c>
      <c r="D71" s="96">
        <f t="shared" si="1"/>
        <v>0.4118078474514118</v>
      </c>
      <c r="E71" s="28"/>
      <c r="F71" s="98">
        <v>0.11916</v>
      </c>
      <c r="G71" s="98">
        <v>7.6999999999999996E-4</v>
      </c>
      <c r="H71" s="96">
        <v>5.8360000000000003</v>
      </c>
      <c r="I71" s="96">
        <v>5.3999999999999999E-2</v>
      </c>
      <c r="J71" s="98">
        <v>0.35370000000000001</v>
      </c>
      <c r="K71" s="98">
        <v>3.0000000000000001E-3</v>
      </c>
      <c r="L71" s="28"/>
      <c r="M71" s="95">
        <v>1944</v>
      </c>
      <c r="N71" s="95">
        <v>12</v>
      </c>
      <c r="O71" s="95">
        <v>1950.7</v>
      </c>
      <c r="P71" s="95">
        <v>8</v>
      </c>
      <c r="Q71" s="95">
        <v>1952</v>
      </c>
      <c r="R71" s="95">
        <v>14</v>
      </c>
      <c r="S71" s="95">
        <v>0.34346644794176684</v>
      </c>
    </row>
    <row r="72" spans="1:19">
      <c r="A72" s="94" t="s">
        <v>124</v>
      </c>
      <c r="B72" s="95">
        <v>85.9</v>
      </c>
      <c r="C72" s="95">
        <v>253</v>
      </c>
      <c r="D72" s="96">
        <f t="shared" si="1"/>
        <v>0.33952569169960478</v>
      </c>
      <c r="E72" s="28"/>
      <c r="F72" s="98">
        <v>0.12125</v>
      </c>
      <c r="G72" s="98">
        <v>8.5999999999999998E-4</v>
      </c>
      <c r="H72" s="96">
        <v>6.008</v>
      </c>
      <c r="I72" s="96">
        <v>5.1999999999999998E-2</v>
      </c>
      <c r="J72" s="98">
        <v>0.35780000000000001</v>
      </c>
      <c r="K72" s="98">
        <v>3.5000000000000001E-3</v>
      </c>
      <c r="L72" s="28"/>
      <c r="M72" s="95">
        <v>1975</v>
      </c>
      <c r="N72" s="95">
        <v>12</v>
      </c>
      <c r="O72" s="95">
        <v>1976.1</v>
      </c>
      <c r="P72" s="95">
        <v>7.5</v>
      </c>
      <c r="Q72" s="95">
        <v>1975</v>
      </c>
      <c r="R72" s="95">
        <v>17</v>
      </c>
      <c r="S72" s="95">
        <v>5.5665199129594105E-2</v>
      </c>
    </row>
    <row r="73" spans="1:19">
      <c r="A73" s="94" t="s">
        <v>125</v>
      </c>
      <c r="B73" s="95">
        <v>54.1</v>
      </c>
      <c r="C73" s="95">
        <v>370</v>
      </c>
      <c r="D73" s="96">
        <f t="shared" si="1"/>
        <v>0.14621621621621622</v>
      </c>
      <c r="E73" s="28"/>
      <c r="F73" s="98">
        <v>0.12132</v>
      </c>
      <c r="G73" s="98">
        <v>7.2999999999999996E-4</v>
      </c>
      <c r="H73" s="96">
        <v>6.1539999999999999</v>
      </c>
      <c r="I73" s="96">
        <v>4.5999999999999999E-2</v>
      </c>
      <c r="J73" s="98">
        <v>0.36659999999999998</v>
      </c>
      <c r="K73" s="98">
        <v>2.8999999999999998E-3</v>
      </c>
      <c r="L73" s="28"/>
      <c r="M73" s="95">
        <v>1974</v>
      </c>
      <c r="N73" s="95">
        <v>11</v>
      </c>
      <c r="O73" s="95">
        <v>1997.3</v>
      </c>
      <c r="P73" s="95">
        <v>6.6</v>
      </c>
      <c r="Q73" s="95">
        <v>2013</v>
      </c>
      <c r="R73" s="95">
        <v>14</v>
      </c>
      <c r="S73" s="95">
        <v>1.1665748760827095</v>
      </c>
    </row>
    <row r="74" spans="1:19">
      <c r="A74" s="94" t="s">
        <v>126</v>
      </c>
      <c r="B74" s="95">
        <v>49.9</v>
      </c>
      <c r="C74" s="95">
        <v>346</v>
      </c>
      <c r="D74" s="96">
        <f t="shared" si="1"/>
        <v>0.14421965317919075</v>
      </c>
      <c r="E74" s="28"/>
      <c r="F74" s="98">
        <v>0.12141</v>
      </c>
      <c r="G74" s="98">
        <v>8.0999999999999996E-4</v>
      </c>
      <c r="H74" s="96">
        <v>6.3209999999999997</v>
      </c>
      <c r="I74" s="96">
        <v>6.0999999999999999E-2</v>
      </c>
      <c r="J74" s="98">
        <v>0.376</v>
      </c>
      <c r="K74" s="98">
        <v>3.8E-3</v>
      </c>
      <c r="L74" s="28"/>
      <c r="M74" s="95">
        <v>1976</v>
      </c>
      <c r="N74" s="95">
        <v>12</v>
      </c>
      <c r="O74" s="95">
        <v>2020.3</v>
      </c>
      <c r="P74" s="95">
        <v>8.5</v>
      </c>
      <c r="Q74" s="95">
        <v>2057</v>
      </c>
      <c r="R74" s="95">
        <v>18</v>
      </c>
      <c r="S74" s="95">
        <v>2.1927436519328789</v>
      </c>
    </row>
    <row r="75" spans="1:19">
      <c r="A75" s="94" t="s">
        <v>127</v>
      </c>
      <c r="B75" s="95">
        <v>148.9</v>
      </c>
      <c r="C75" s="95">
        <v>448</v>
      </c>
      <c r="D75" s="96">
        <f t="shared" si="1"/>
        <v>0.33236607142857144</v>
      </c>
      <c r="E75" s="28"/>
      <c r="F75" s="98">
        <v>0.12039999999999999</v>
      </c>
      <c r="G75" s="98">
        <v>9.5E-4</v>
      </c>
      <c r="H75" s="96">
        <v>5.4930000000000003</v>
      </c>
      <c r="I75" s="96">
        <v>4.9000000000000002E-2</v>
      </c>
      <c r="J75" s="98">
        <v>0.32969999999999999</v>
      </c>
      <c r="K75" s="98">
        <v>4.1000000000000003E-3</v>
      </c>
      <c r="L75" s="28"/>
      <c r="M75" s="95">
        <v>1960</v>
      </c>
      <c r="N75" s="95">
        <v>14</v>
      </c>
      <c r="O75" s="95">
        <v>1898.9</v>
      </c>
      <c r="P75" s="95">
        <v>7.8</v>
      </c>
      <c r="Q75" s="95">
        <v>1836</v>
      </c>
      <c r="R75" s="95">
        <v>20</v>
      </c>
      <c r="S75" s="95">
        <v>3.1173469387755057</v>
      </c>
    </row>
    <row r="76" spans="1:19">
      <c r="A76" s="94" t="s">
        <v>128</v>
      </c>
      <c r="B76" s="95">
        <v>23.83</v>
      </c>
      <c r="C76" s="95">
        <v>65.3</v>
      </c>
      <c r="D76" s="96">
        <f t="shared" si="1"/>
        <v>0.36493108728943335</v>
      </c>
      <c r="E76" s="28"/>
      <c r="F76" s="98">
        <v>0.1211</v>
      </c>
      <c r="G76" s="98">
        <v>1.6999999999999999E-3</v>
      </c>
      <c r="H76" s="96">
        <v>5.899</v>
      </c>
      <c r="I76" s="96">
        <v>8.3000000000000004E-2</v>
      </c>
      <c r="J76" s="98">
        <v>0.35220000000000001</v>
      </c>
      <c r="K76" s="98">
        <v>3.7000000000000002E-3</v>
      </c>
      <c r="L76" s="28"/>
      <c r="M76" s="95">
        <v>1965</v>
      </c>
      <c r="N76" s="95">
        <v>25</v>
      </c>
      <c r="O76" s="95">
        <v>1959</v>
      </c>
      <c r="P76" s="95">
        <v>12</v>
      </c>
      <c r="Q76" s="95">
        <v>1944</v>
      </c>
      <c r="R76" s="95">
        <v>17</v>
      </c>
      <c r="S76" s="95">
        <v>0.30534351145038169</v>
      </c>
    </row>
    <row r="77" spans="1:19">
      <c r="A77" s="94" t="s">
        <v>129</v>
      </c>
      <c r="B77" s="95">
        <v>83.7</v>
      </c>
      <c r="C77" s="95">
        <v>413</v>
      </c>
      <c r="D77" s="96">
        <f t="shared" si="1"/>
        <v>0.20266343825665861</v>
      </c>
      <c r="E77" s="28"/>
      <c r="F77" s="98">
        <v>0.13469999999999999</v>
      </c>
      <c r="G77" s="98">
        <v>1.4E-3</v>
      </c>
      <c r="H77" s="96">
        <v>7.04</v>
      </c>
      <c r="I77" s="96">
        <v>0.1</v>
      </c>
      <c r="J77" s="98">
        <v>0.37669999999999998</v>
      </c>
      <c r="K77" s="98">
        <v>3.3E-3</v>
      </c>
      <c r="L77" s="28"/>
      <c r="M77" s="95">
        <v>2156</v>
      </c>
      <c r="N77" s="95">
        <v>18</v>
      </c>
      <c r="O77" s="95">
        <v>2114</v>
      </c>
      <c r="P77" s="95">
        <v>13</v>
      </c>
      <c r="Q77" s="95">
        <v>2064</v>
      </c>
      <c r="R77" s="95">
        <v>16</v>
      </c>
      <c r="S77" s="95">
        <v>1.948051948051948</v>
      </c>
    </row>
    <row r="78" spans="1:19">
      <c r="A78" s="94" t="s">
        <v>130</v>
      </c>
      <c r="B78" s="95">
        <v>30.7</v>
      </c>
      <c r="C78" s="95">
        <v>83.4</v>
      </c>
      <c r="D78" s="96">
        <f t="shared" si="1"/>
        <v>0.36810551558752996</v>
      </c>
      <c r="E78" s="28"/>
      <c r="F78" s="98">
        <v>0.1217</v>
      </c>
      <c r="G78" s="98">
        <v>1.5E-3</v>
      </c>
      <c r="H78" s="96">
        <v>6.0730000000000004</v>
      </c>
      <c r="I78" s="96">
        <v>7.3999999999999996E-2</v>
      </c>
      <c r="J78" s="98">
        <v>0.36080000000000001</v>
      </c>
      <c r="K78" s="98">
        <v>3.8E-3</v>
      </c>
      <c r="L78" s="28"/>
      <c r="M78" s="95">
        <v>1976</v>
      </c>
      <c r="N78" s="95">
        <v>22</v>
      </c>
      <c r="O78" s="95">
        <v>1985</v>
      </c>
      <c r="P78" s="95">
        <v>11</v>
      </c>
      <c r="Q78" s="95">
        <v>1985</v>
      </c>
      <c r="R78" s="95">
        <v>18</v>
      </c>
      <c r="S78" s="95">
        <v>0.45340050377833752</v>
      </c>
    </row>
    <row r="79" spans="1:19" ht="19.5" customHeight="1">
      <c r="A79" s="123" t="s">
        <v>221</v>
      </c>
      <c r="B79" s="123"/>
      <c r="C79" s="123"/>
      <c r="D79" s="123"/>
      <c r="E79" s="123"/>
      <c r="F79" s="123"/>
      <c r="G79" s="123"/>
      <c r="H79" s="123"/>
      <c r="I79" s="123"/>
      <c r="J79" s="123"/>
      <c r="K79" s="123"/>
      <c r="L79" s="123"/>
      <c r="M79" s="123"/>
      <c r="N79" s="123"/>
      <c r="O79" s="123"/>
      <c r="P79" s="123"/>
      <c r="Q79" s="123"/>
      <c r="R79" s="123"/>
      <c r="S79" s="123"/>
    </row>
    <row r="80" spans="1:19">
      <c r="A80" s="94" t="s">
        <v>222</v>
      </c>
      <c r="B80" s="95">
        <v>107</v>
      </c>
      <c r="C80" s="95">
        <v>298</v>
      </c>
      <c r="D80" s="96">
        <v>0.35906040268456374</v>
      </c>
      <c r="E80" s="28"/>
      <c r="F80" s="98">
        <v>0.1542</v>
      </c>
      <c r="G80" s="98">
        <v>1.1999999999999999E-3</v>
      </c>
      <c r="H80" s="96">
        <v>9.36</v>
      </c>
      <c r="I80" s="96">
        <v>0.12</v>
      </c>
      <c r="J80" s="98">
        <v>0.43830000000000002</v>
      </c>
      <c r="K80" s="98">
        <v>4.8999999999999998E-3</v>
      </c>
      <c r="L80" s="28"/>
      <c r="M80" s="95">
        <v>2390</v>
      </c>
      <c r="N80" s="95">
        <v>13</v>
      </c>
      <c r="O80" s="95">
        <v>2372</v>
      </c>
      <c r="P80" s="95">
        <v>11</v>
      </c>
      <c r="Q80" s="95">
        <v>2342</v>
      </c>
      <c r="R80" s="95">
        <v>22</v>
      </c>
      <c r="S80" s="95">
        <v>0.7531380753138075</v>
      </c>
    </row>
    <row r="81" spans="1:19">
      <c r="A81" s="94" t="s">
        <v>223</v>
      </c>
      <c r="B81" s="95">
        <v>650</v>
      </c>
      <c r="C81" s="95">
        <v>799</v>
      </c>
      <c r="D81" s="96">
        <v>0.81351689612015021</v>
      </c>
      <c r="E81" s="28"/>
      <c r="F81" s="98">
        <v>0.15074000000000001</v>
      </c>
      <c r="G81" s="98">
        <v>8.7000000000000001E-4</v>
      </c>
      <c r="H81" s="96">
        <v>7.58</v>
      </c>
      <c r="I81" s="96">
        <v>7.0999999999999994E-2</v>
      </c>
      <c r="J81" s="98">
        <v>0.36370000000000002</v>
      </c>
      <c r="K81" s="98">
        <v>3.7000000000000002E-3</v>
      </c>
      <c r="L81" s="28"/>
      <c r="M81" s="95">
        <v>2353.1999999999998</v>
      </c>
      <c r="N81" s="95">
        <v>9.9</v>
      </c>
      <c r="O81" s="95">
        <v>2181.3000000000002</v>
      </c>
      <c r="P81" s="95">
        <v>8.4</v>
      </c>
      <c r="Q81" s="95">
        <v>1999</v>
      </c>
      <c r="R81" s="95">
        <v>18</v>
      </c>
      <c r="S81" s="95">
        <v>7.3049464558898363</v>
      </c>
    </row>
    <row r="82" spans="1:19">
      <c r="A82" s="94" t="s">
        <v>224</v>
      </c>
      <c r="B82" s="95">
        <v>63.6</v>
      </c>
      <c r="C82" s="95">
        <v>140.30000000000001</v>
      </c>
      <c r="D82" s="96">
        <v>0.45331432644333569</v>
      </c>
      <c r="E82" s="28"/>
      <c r="F82" s="98">
        <v>0.1711</v>
      </c>
      <c r="G82" s="98">
        <v>2.3999999999999998E-3</v>
      </c>
      <c r="H82" s="96">
        <v>9.15</v>
      </c>
      <c r="I82" s="96">
        <v>0.16</v>
      </c>
      <c r="J82" s="98">
        <v>0.38600000000000001</v>
      </c>
      <c r="K82" s="98">
        <v>4.0000000000000001E-3</v>
      </c>
      <c r="L82" s="28"/>
      <c r="M82" s="95">
        <v>2565</v>
      </c>
      <c r="N82" s="95">
        <v>23</v>
      </c>
      <c r="O82" s="95">
        <v>2351</v>
      </c>
      <c r="P82" s="95">
        <v>16</v>
      </c>
      <c r="Q82" s="95">
        <v>2104</v>
      </c>
      <c r="R82" s="95">
        <v>18</v>
      </c>
      <c r="S82" s="95">
        <v>8.3430799220272913</v>
      </c>
    </row>
    <row r="83" spans="1:19">
      <c r="A83" s="94" t="s">
        <v>225</v>
      </c>
      <c r="B83" s="95">
        <v>130.5</v>
      </c>
      <c r="C83" s="95">
        <v>286.2</v>
      </c>
      <c r="D83" s="96">
        <v>0.45597484276729561</v>
      </c>
      <c r="E83" s="28"/>
      <c r="F83" s="98">
        <v>0.13750000000000001</v>
      </c>
      <c r="G83" s="98">
        <v>1.1999999999999999E-3</v>
      </c>
      <c r="H83" s="96">
        <v>7.71</v>
      </c>
      <c r="I83" s="96">
        <v>0.11</v>
      </c>
      <c r="J83" s="98">
        <v>0.40460000000000002</v>
      </c>
      <c r="K83" s="98">
        <v>6.0000000000000001E-3</v>
      </c>
      <c r="L83" s="28"/>
      <c r="M83" s="95">
        <v>2195</v>
      </c>
      <c r="N83" s="95">
        <v>15</v>
      </c>
      <c r="O83" s="95">
        <v>2196</v>
      </c>
      <c r="P83" s="95">
        <v>12</v>
      </c>
      <c r="Q83" s="95">
        <v>2189</v>
      </c>
      <c r="R83" s="95">
        <v>27</v>
      </c>
      <c r="S83" s="95">
        <v>4.553734061930783E-2</v>
      </c>
    </row>
    <row r="84" spans="1:19">
      <c r="A84" s="94" t="s">
        <v>226</v>
      </c>
      <c r="B84" s="95">
        <v>536</v>
      </c>
      <c r="C84" s="95">
        <v>805</v>
      </c>
      <c r="D84" s="96">
        <v>0.66583850931677013</v>
      </c>
      <c r="E84" s="28"/>
      <c r="F84" s="98">
        <v>0.14369999999999999</v>
      </c>
      <c r="G84" s="98">
        <v>1.1000000000000001E-3</v>
      </c>
      <c r="H84" s="96">
        <v>5.6980000000000004</v>
      </c>
      <c r="I84" s="96">
        <v>6.9000000000000006E-2</v>
      </c>
      <c r="J84" s="98">
        <v>0.28649999999999998</v>
      </c>
      <c r="K84" s="98">
        <v>3.7000000000000002E-3</v>
      </c>
      <c r="L84" s="28"/>
      <c r="M84" s="95">
        <v>2274</v>
      </c>
      <c r="N84" s="95">
        <v>13</v>
      </c>
      <c r="O84" s="95">
        <v>1930</v>
      </c>
      <c r="P84" s="95">
        <v>10</v>
      </c>
      <c r="Q84" s="95">
        <v>1624</v>
      </c>
      <c r="R84" s="95">
        <v>19</v>
      </c>
      <c r="S84" s="95">
        <v>15.127528583992964</v>
      </c>
    </row>
    <row r="85" spans="1:19">
      <c r="A85" s="94" t="s">
        <v>227</v>
      </c>
      <c r="B85" s="95">
        <v>70.8</v>
      </c>
      <c r="C85" s="95">
        <v>225</v>
      </c>
      <c r="D85" s="96">
        <v>0.31466666666666665</v>
      </c>
      <c r="E85" s="28"/>
      <c r="F85" s="98">
        <v>0.14979999999999999</v>
      </c>
      <c r="G85" s="98">
        <v>1.1000000000000001E-3</v>
      </c>
      <c r="H85" s="96">
        <v>8.16</v>
      </c>
      <c r="I85" s="96">
        <v>8.2000000000000003E-2</v>
      </c>
      <c r="J85" s="98">
        <v>0.39340000000000003</v>
      </c>
      <c r="K85" s="98">
        <v>4.4000000000000003E-3</v>
      </c>
      <c r="L85" s="28"/>
      <c r="M85" s="95">
        <v>2342</v>
      </c>
      <c r="N85" s="95">
        <v>12</v>
      </c>
      <c r="O85" s="95">
        <v>2247.5</v>
      </c>
      <c r="P85" s="95">
        <v>9.1</v>
      </c>
      <c r="Q85" s="95">
        <v>2138</v>
      </c>
      <c r="R85" s="95">
        <v>20</v>
      </c>
      <c r="S85" s="95">
        <v>4.0350128095644751</v>
      </c>
    </row>
    <row r="86" spans="1:19">
      <c r="A86" s="94" t="s">
        <v>228</v>
      </c>
      <c r="B86" s="95">
        <v>821</v>
      </c>
      <c r="C86" s="95">
        <v>1038</v>
      </c>
      <c r="D86" s="96">
        <v>0.79094412331406549</v>
      </c>
      <c r="E86" s="28"/>
      <c r="F86" s="98">
        <v>0.14726</v>
      </c>
      <c r="G86" s="98">
        <v>8.8999999999999995E-4</v>
      </c>
      <c r="H86" s="96">
        <v>6.0490000000000004</v>
      </c>
      <c r="I86" s="96">
        <v>6.3E-2</v>
      </c>
      <c r="J86" s="98">
        <v>0.29770000000000002</v>
      </c>
      <c r="K86" s="98">
        <v>3.5000000000000001E-3</v>
      </c>
      <c r="L86" s="28"/>
      <c r="M86" s="95">
        <v>2313</v>
      </c>
      <c r="N86" s="95">
        <v>10</v>
      </c>
      <c r="O86" s="95">
        <v>1981.9</v>
      </c>
      <c r="P86" s="95">
        <v>8.9</v>
      </c>
      <c r="Q86" s="95">
        <v>1683</v>
      </c>
      <c r="R86" s="95">
        <v>19</v>
      </c>
      <c r="S86" s="95">
        <v>14.314742758322522</v>
      </c>
    </row>
    <row r="87" spans="1:19">
      <c r="A87" s="94" t="s">
        <v>229</v>
      </c>
      <c r="B87" s="95">
        <v>394</v>
      </c>
      <c r="C87" s="95">
        <v>681</v>
      </c>
      <c r="D87" s="96">
        <v>0.57856093979442003</v>
      </c>
      <c r="E87" s="28"/>
      <c r="F87" s="98">
        <v>0.14842</v>
      </c>
      <c r="G87" s="98">
        <v>8.4000000000000003E-4</v>
      </c>
      <c r="H87" s="96">
        <v>8.9969999999999999</v>
      </c>
      <c r="I87" s="96">
        <v>0.09</v>
      </c>
      <c r="J87" s="98">
        <v>0.43709999999999999</v>
      </c>
      <c r="K87" s="98">
        <v>5.0000000000000001E-3</v>
      </c>
      <c r="L87" s="28"/>
      <c r="M87" s="95">
        <v>2327.1999999999998</v>
      </c>
      <c r="N87" s="95">
        <v>9.6</v>
      </c>
      <c r="O87" s="95">
        <v>2336.9</v>
      </c>
      <c r="P87" s="95">
        <v>9.1</v>
      </c>
      <c r="Q87" s="95">
        <v>2337</v>
      </c>
      <c r="R87" s="95">
        <v>23</v>
      </c>
      <c r="S87" s="95">
        <v>0.41507980658138011</v>
      </c>
    </row>
    <row r="88" spans="1:19">
      <c r="A88" s="94" t="s">
        <v>230</v>
      </c>
      <c r="B88" s="95">
        <v>216.9</v>
      </c>
      <c r="C88" s="95">
        <v>329.9</v>
      </c>
      <c r="D88" s="96">
        <v>0.65747196120036377</v>
      </c>
      <c r="E88" s="28"/>
      <c r="F88" s="98">
        <v>0.15226000000000001</v>
      </c>
      <c r="G88" s="98">
        <v>9.7000000000000005E-4</v>
      </c>
      <c r="H88" s="96">
        <v>8.57</v>
      </c>
      <c r="I88" s="96">
        <v>0.18</v>
      </c>
      <c r="J88" s="98">
        <v>0.40550000000000003</v>
      </c>
      <c r="K88" s="98">
        <v>7.9000000000000008E-3</v>
      </c>
      <c r="L88" s="28"/>
      <c r="M88" s="95">
        <v>2370</v>
      </c>
      <c r="N88" s="95">
        <v>11</v>
      </c>
      <c r="O88" s="95">
        <v>2288</v>
      </c>
      <c r="P88" s="95">
        <v>19</v>
      </c>
      <c r="Q88" s="95">
        <v>2191</v>
      </c>
      <c r="R88" s="95">
        <v>36</v>
      </c>
      <c r="S88" s="95">
        <v>3.4599156118143459</v>
      </c>
    </row>
    <row r="89" spans="1:19">
      <c r="A89" s="94" t="s">
        <v>231</v>
      </c>
      <c r="B89" s="95">
        <v>25.9</v>
      </c>
      <c r="C89" s="95">
        <v>65.599999999999994</v>
      </c>
      <c r="D89" s="96">
        <v>0.39481707317073172</v>
      </c>
      <c r="E89" s="28"/>
      <c r="F89" s="98">
        <v>0.1406</v>
      </c>
      <c r="G89" s="98">
        <v>2.5999999999999999E-3</v>
      </c>
      <c r="H89" s="96">
        <v>6.72</v>
      </c>
      <c r="I89" s="96">
        <v>0.23</v>
      </c>
      <c r="J89" s="98">
        <v>0.34420000000000001</v>
      </c>
      <c r="K89" s="98">
        <v>9.2999999999999992E-3</v>
      </c>
      <c r="L89" s="28"/>
      <c r="M89" s="95">
        <v>2226</v>
      </c>
      <c r="N89" s="95">
        <v>32</v>
      </c>
      <c r="O89" s="95">
        <v>2064</v>
      </c>
      <c r="P89" s="95">
        <v>31</v>
      </c>
      <c r="Q89" s="95">
        <v>1904</v>
      </c>
      <c r="R89" s="95">
        <v>44</v>
      </c>
      <c r="S89" s="95">
        <v>7.2776280323450138</v>
      </c>
    </row>
    <row r="90" spans="1:19">
      <c r="A90" s="94" t="s">
        <v>232</v>
      </c>
      <c r="B90" s="95">
        <v>34.700000000000003</v>
      </c>
      <c r="C90" s="95">
        <v>137.1</v>
      </c>
      <c r="D90" s="96">
        <v>0.2530999270605398</v>
      </c>
      <c r="E90" s="28"/>
      <c r="F90" s="98">
        <v>0.13930000000000001</v>
      </c>
      <c r="G90" s="98">
        <v>1.2999999999999999E-3</v>
      </c>
      <c r="H90" s="96">
        <v>7.14</v>
      </c>
      <c r="I90" s="96">
        <v>0.13</v>
      </c>
      <c r="J90" s="98">
        <v>0.36870000000000003</v>
      </c>
      <c r="K90" s="98">
        <v>5.1000000000000004E-3</v>
      </c>
      <c r="L90" s="28"/>
      <c r="M90" s="95">
        <v>2215</v>
      </c>
      <c r="N90" s="95">
        <v>17</v>
      </c>
      <c r="O90" s="95">
        <v>2125</v>
      </c>
      <c r="P90" s="95">
        <v>16</v>
      </c>
      <c r="Q90" s="95">
        <v>2022</v>
      </c>
      <c r="R90" s="95">
        <v>24</v>
      </c>
      <c r="S90" s="95">
        <v>4.0632054176072234</v>
      </c>
    </row>
    <row r="91" spans="1:19">
      <c r="A91" s="94" t="s">
        <v>233</v>
      </c>
      <c r="B91" s="95">
        <v>718</v>
      </c>
      <c r="C91" s="95">
        <v>788</v>
      </c>
      <c r="D91" s="96">
        <v>0.91116751269035534</v>
      </c>
      <c r="E91" s="28"/>
      <c r="F91" s="98">
        <v>0.15171999999999999</v>
      </c>
      <c r="G91" s="98">
        <v>9.7000000000000005E-4</v>
      </c>
      <c r="H91" s="96">
        <v>7.6840000000000002</v>
      </c>
      <c r="I91" s="96">
        <v>9.0999999999999998E-2</v>
      </c>
      <c r="J91" s="98">
        <v>0.3659</v>
      </c>
      <c r="K91" s="98">
        <v>4.0000000000000001E-3</v>
      </c>
      <c r="L91" s="28"/>
      <c r="M91" s="95">
        <v>2364</v>
      </c>
      <c r="N91" s="95">
        <v>11</v>
      </c>
      <c r="O91" s="95">
        <v>2193</v>
      </c>
      <c r="P91" s="95">
        <v>11</v>
      </c>
      <c r="Q91" s="95">
        <v>2009</v>
      </c>
      <c r="R91" s="95">
        <v>19</v>
      </c>
      <c r="S91" s="95">
        <v>7.2335025380710656</v>
      </c>
    </row>
    <row r="92" spans="1:19">
      <c r="A92" s="94" t="s">
        <v>234</v>
      </c>
      <c r="B92" s="95">
        <v>46</v>
      </c>
      <c r="C92" s="95">
        <v>242.3</v>
      </c>
      <c r="D92" s="96">
        <v>0.18984729673957904</v>
      </c>
      <c r="E92" s="28"/>
      <c r="F92" s="98">
        <v>0.15909999999999999</v>
      </c>
      <c r="G92" s="98">
        <v>2E-3</v>
      </c>
      <c r="H92" s="96">
        <v>8.1999999999999993</v>
      </c>
      <c r="I92" s="96">
        <v>0.13</v>
      </c>
      <c r="J92" s="98">
        <v>0.37109999999999999</v>
      </c>
      <c r="K92" s="98">
        <v>6.1999999999999998E-3</v>
      </c>
      <c r="L92" s="28"/>
      <c r="M92" s="95">
        <v>2444</v>
      </c>
      <c r="N92" s="95">
        <v>21</v>
      </c>
      <c r="O92" s="95">
        <v>2252</v>
      </c>
      <c r="P92" s="95">
        <v>14</v>
      </c>
      <c r="Q92" s="95">
        <v>2041</v>
      </c>
      <c r="R92" s="95">
        <v>32</v>
      </c>
      <c r="S92" s="95">
        <v>7.8559738134206221</v>
      </c>
    </row>
    <row r="93" spans="1:19">
      <c r="A93" s="94" t="s">
        <v>235</v>
      </c>
      <c r="B93" s="95">
        <v>42.3</v>
      </c>
      <c r="C93" s="95">
        <v>161.9</v>
      </c>
      <c r="D93" s="96">
        <v>0.26127239036442246</v>
      </c>
      <c r="E93" s="28"/>
      <c r="F93" s="98">
        <v>0.18870000000000001</v>
      </c>
      <c r="G93" s="98">
        <v>3.7000000000000002E-3</v>
      </c>
      <c r="H93" s="96">
        <v>10.81</v>
      </c>
      <c r="I93" s="96">
        <v>0.21</v>
      </c>
      <c r="J93" s="98">
        <v>0.41499999999999998</v>
      </c>
      <c r="K93" s="98">
        <v>4.3E-3</v>
      </c>
      <c r="L93" s="28"/>
      <c r="M93" s="95">
        <v>2728</v>
      </c>
      <c r="N93" s="95">
        <v>33</v>
      </c>
      <c r="O93" s="95">
        <v>2504</v>
      </c>
      <c r="P93" s="95">
        <v>18</v>
      </c>
      <c r="Q93" s="95">
        <v>2237</v>
      </c>
      <c r="R93" s="95">
        <v>20</v>
      </c>
      <c r="S93" s="95">
        <v>8.2111436950146626</v>
      </c>
    </row>
    <row r="94" spans="1:19">
      <c r="A94" s="94" t="s">
        <v>236</v>
      </c>
      <c r="B94" s="95">
        <v>61.1</v>
      </c>
      <c r="C94" s="95">
        <v>198</v>
      </c>
      <c r="D94" s="96">
        <v>0.30858585858585857</v>
      </c>
      <c r="E94" s="28"/>
      <c r="F94" s="98">
        <v>0.14960000000000001</v>
      </c>
      <c r="G94" s="98">
        <v>1.5E-3</v>
      </c>
      <c r="H94" s="96">
        <v>8.7899999999999991</v>
      </c>
      <c r="I94" s="96">
        <v>0.12</v>
      </c>
      <c r="J94" s="98">
        <v>0.42349999999999999</v>
      </c>
      <c r="K94" s="98">
        <v>4.1999999999999997E-3</v>
      </c>
      <c r="L94" s="28"/>
      <c r="M94" s="95">
        <v>2338</v>
      </c>
      <c r="N94" s="95">
        <v>18</v>
      </c>
      <c r="O94" s="95">
        <v>2314</v>
      </c>
      <c r="P94" s="95">
        <v>13</v>
      </c>
      <c r="Q94" s="95">
        <v>2275</v>
      </c>
      <c r="R94" s="95">
        <v>19</v>
      </c>
      <c r="S94" s="95">
        <v>1.0265183917878529</v>
      </c>
    </row>
    <row r="95" spans="1:19">
      <c r="A95" s="94" t="s">
        <v>237</v>
      </c>
      <c r="B95" s="95">
        <v>298</v>
      </c>
      <c r="C95" s="95">
        <v>638</v>
      </c>
      <c r="D95" s="96">
        <v>0.4670846394984326</v>
      </c>
      <c r="E95" s="28"/>
      <c r="F95" s="98">
        <v>0.14449999999999999</v>
      </c>
      <c r="G95" s="98">
        <v>1.6000000000000001E-3</v>
      </c>
      <c r="H95" s="96">
        <v>7.1269999999999998</v>
      </c>
      <c r="I95" s="96">
        <v>8.6999999999999994E-2</v>
      </c>
      <c r="J95" s="98">
        <v>0.35749999999999998</v>
      </c>
      <c r="K95" s="98">
        <v>3.2000000000000002E-3</v>
      </c>
      <c r="L95" s="28"/>
      <c r="M95" s="95">
        <v>2278</v>
      </c>
      <c r="N95" s="95">
        <v>20</v>
      </c>
      <c r="O95" s="95">
        <v>2127</v>
      </c>
      <c r="P95" s="95">
        <v>10</v>
      </c>
      <c r="Q95" s="95">
        <v>1970</v>
      </c>
      <c r="R95" s="95">
        <v>15</v>
      </c>
      <c r="S95" s="95">
        <v>6.6286215978928889</v>
      </c>
    </row>
    <row r="96" spans="1:19">
      <c r="A96" s="94" t="s">
        <v>238</v>
      </c>
      <c r="B96" s="95">
        <v>107</v>
      </c>
      <c r="C96" s="95">
        <v>269</v>
      </c>
      <c r="D96" s="96">
        <v>0.39776951672862454</v>
      </c>
      <c r="E96" s="28"/>
      <c r="F96" s="98">
        <v>0.12903999999999999</v>
      </c>
      <c r="G96" s="98">
        <v>9.3000000000000005E-4</v>
      </c>
      <c r="H96" s="96">
        <v>6.33</v>
      </c>
      <c r="I96" s="96">
        <v>0.11</v>
      </c>
      <c r="J96" s="98">
        <v>0.35399999999999998</v>
      </c>
      <c r="K96" s="98">
        <v>6.3E-3</v>
      </c>
      <c r="L96" s="28"/>
      <c r="M96" s="95">
        <v>2083</v>
      </c>
      <c r="N96" s="95">
        <v>13</v>
      </c>
      <c r="O96" s="95">
        <v>2019</v>
      </c>
      <c r="P96" s="95">
        <v>15</v>
      </c>
      <c r="Q96" s="95">
        <v>1951</v>
      </c>
      <c r="R96" s="95">
        <v>30</v>
      </c>
      <c r="S96" s="95">
        <v>3.0724915986557848</v>
      </c>
    </row>
    <row r="97" spans="1:19">
      <c r="A97" s="94" t="s">
        <v>239</v>
      </c>
      <c r="B97" s="95">
        <v>117.7</v>
      </c>
      <c r="C97" s="95">
        <v>323</v>
      </c>
      <c r="D97" s="96">
        <v>0.36439628482972136</v>
      </c>
      <c r="E97" s="28"/>
      <c r="F97" s="98">
        <v>0.14699999999999999</v>
      </c>
      <c r="G97" s="98">
        <v>1.1000000000000001E-3</v>
      </c>
      <c r="H97" s="96">
        <v>8.81</v>
      </c>
      <c r="I97" s="96">
        <v>0.1</v>
      </c>
      <c r="J97" s="98">
        <v>0.4325</v>
      </c>
      <c r="K97" s="98">
        <v>5.7000000000000002E-3</v>
      </c>
      <c r="L97" s="28"/>
      <c r="M97" s="95">
        <v>2310</v>
      </c>
      <c r="N97" s="95">
        <v>12</v>
      </c>
      <c r="O97" s="95">
        <v>2317</v>
      </c>
      <c r="P97" s="95">
        <v>11</v>
      </c>
      <c r="Q97" s="95">
        <v>2316</v>
      </c>
      <c r="R97" s="95">
        <v>26</v>
      </c>
      <c r="S97" s="95">
        <v>0.30211480362537763</v>
      </c>
    </row>
    <row r="98" spans="1:19">
      <c r="A98" s="94" t="s">
        <v>240</v>
      </c>
      <c r="B98" s="95">
        <v>54.6</v>
      </c>
      <c r="C98" s="95">
        <v>185.4</v>
      </c>
      <c r="D98" s="96">
        <v>0.29449838187702265</v>
      </c>
      <c r="E98" s="28"/>
      <c r="F98" s="98">
        <v>0.16370000000000001</v>
      </c>
      <c r="G98" s="98">
        <v>2.2000000000000001E-3</v>
      </c>
      <c r="H98" s="96">
        <v>10.58</v>
      </c>
      <c r="I98" s="96">
        <v>0.12</v>
      </c>
      <c r="J98" s="98">
        <v>0.46700000000000003</v>
      </c>
      <c r="K98" s="98">
        <v>6.7999999999999996E-3</v>
      </c>
      <c r="L98" s="28"/>
      <c r="M98" s="95">
        <v>2493</v>
      </c>
      <c r="N98" s="95">
        <v>23</v>
      </c>
      <c r="O98" s="95">
        <v>2486</v>
      </c>
      <c r="P98" s="95">
        <v>11</v>
      </c>
      <c r="Q98" s="95">
        <v>2470</v>
      </c>
      <c r="R98" s="95">
        <v>30</v>
      </c>
      <c r="S98" s="95">
        <v>0.28078620136381871</v>
      </c>
    </row>
    <row r="99" spans="1:19">
      <c r="A99" s="94" t="s">
        <v>241</v>
      </c>
      <c r="B99" s="95">
        <v>163</v>
      </c>
      <c r="C99" s="95">
        <v>371</v>
      </c>
      <c r="D99" s="96">
        <v>0.43935309973045822</v>
      </c>
      <c r="E99" s="28"/>
      <c r="F99" s="98">
        <v>0.17610000000000001</v>
      </c>
      <c r="G99" s="98">
        <v>1.5E-3</v>
      </c>
      <c r="H99" s="96">
        <v>10.97</v>
      </c>
      <c r="I99" s="96">
        <v>0.25</v>
      </c>
      <c r="J99" s="98">
        <v>0.45</v>
      </c>
      <c r="K99" s="98">
        <v>0.01</v>
      </c>
      <c r="L99" s="28"/>
      <c r="M99" s="95">
        <v>2615</v>
      </c>
      <c r="N99" s="95">
        <v>14</v>
      </c>
      <c r="O99" s="95">
        <v>2517</v>
      </c>
      <c r="P99" s="95">
        <v>22</v>
      </c>
      <c r="Q99" s="95">
        <v>2390</v>
      </c>
      <c r="R99" s="95">
        <v>45</v>
      </c>
      <c r="S99" s="95">
        <v>3.7476099426386229</v>
      </c>
    </row>
    <row r="100" spans="1:19">
      <c r="A100" s="94" t="s">
        <v>242</v>
      </c>
      <c r="B100" s="95">
        <v>191</v>
      </c>
      <c r="C100" s="95">
        <v>416</v>
      </c>
      <c r="D100" s="96">
        <v>0.45913461538461536</v>
      </c>
      <c r="E100" s="28"/>
      <c r="F100" s="98">
        <v>0.154</v>
      </c>
      <c r="G100" s="98">
        <v>1.2999999999999999E-3</v>
      </c>
      <c r="H100" s="96">
        <v>7.6879999999999997</v>
      </c>
      <c r="I100" s="96">
        <v>8.4000000000000005E-2</v>
      </c>
      <c r="J100" s="98">
        <v>0.36009999999999998</v>
      </c>
      <c r="K100" s="98">
        <v>3.3999999999999998E-3</v>
      </c>
      <c r="L100" s="28"/>
      <c r="M100" s="95">
        <v>2390</v>
      </c>
      <c r="N100" s="95">
        <v>14</v>
      </c>
      <c r="O100" s="95">
        <v>2197.8000000000002</v>
      </c>
      <c r="P100" s="95">
        <v>9.8000000000000007</v>
      </c>
      <c r="Q100" s="95">
        <v>1982</v>
      </c>
      <c r="R100" s="95">
        <v>16</v>
      </c>
      <c r="S100" s="95">
        <v>8.0418410041840929</v>
      </c>
    </row>
    <row r="101" spans="1:19">
      <c r="A101" s="94" t="s">
        <v>243</v>
      </c>
      <c r="B101" s="95">
        <v>124.2</v>
      </c>
      <c r="C101" s="95">
        <v>282.39999999999998</v>
      </c>
      <c r="D101" s="96">
        <v>0.4398016997167139</v>
      </c>
      <c r="E101" s="28"/>
      <c r="F101" s="98">
        <v>0.20680000000000001</v>
      </c>
      <c r="G101" s="98">
        <v>2.8E-3</v>
      </c>
      <c r="H101" s="96">
        <v>12.52</v>
      </c>
      <c r="I101" s="96">
        <v>0.24</v>
      </c>
      <c r="J101" s="98">
        <v>0.43630000000000002</v>
      </c>
      <c r="K101" s="98">
        <v>5.5999999999999999E-3</v>
      </c>
      <c r="L101" s="28"/>
      <c r="M101" s="95">
        <v>2878</v>
      </c>
      <c r="N101" s="95">
        <v>22</v>
      </c>
      <c r="O101" s="95">
        <v>2641</v>
      </c>
      <c r="P101" s="95">
        <v>18</v>
      </c>
      <c r="Q101" s="95">
        <v>2333</v>
      </c>
      <c r="R101" s="95">
        <v>25</v>
      </c>
      <c r="S101" s="95">
        <v>8.2348853370396107</v>
      </c>
    </row>
    <row r="102" spans="1:19">
      <c r="A102" s="94" t="s">
        <v>244</v>
      </c>
      <c r="B102" s="95">
        <v>72.3</v>
      </c>
      <c r="C102" s="95">
        <v>251</v>
      </c>
      <c r="D102" s="96">
        <v>0.28804780876494024</v>
      </c>
      <c r="E102" s="28"/>
      <c r="F102" s="98">
        <v>0.14269999999999999</v>
      </c>
      <c r="G102" s="98">
        <v>1.2999999999999999E-3</v>
      </c>
      <c r="H102" s="96">
        <v>7.1</v>
      </c>
      <c r="I102" s="96">
        <v>0.11</v>
      </c>
      <c r="J102" s="98">
        <v>0.35880000000000001</v>
      </c>
      <c r="K102" s="98">
        <v>4.1000000000000003E-3</v>
      </c>
      <c r="L102" s="28"/>
      <c r="M102" s="95">
        <v>2259</v>
      </c>
      <c r="N102" s="95">
        <v>16</v>
      </c>
      <c r="O102" s="95">
        <v>2122</v>
      </c>
      <c r="P102" s="95">
        <v>13</v>
      </c>
      <c r="Q102" s="95">
        <v>1976</v>
      </c>
      <c r="R102" s="95">
        <v>19</v>
      </c>
      <c r="S102" s="95">
        <v>6.0646303674192117</v>
      </c>
    </row>
    <row r="103" spans="1:19">
      <c r="A103" s="94" t="s">
        <v>245</v>
      </c>
      <c r="B103" s="95">
        <v>81.3</v>
      </c>
      <c r="C103" s="95">
        <v>109.1</v>
      </c>
      <c r="D103" s="96">
        <v>0.74518790100824928</v>
      </c>
      <c r="E103" s="28"/>
      <c r="F103" s="98">
        <v>0.1212</v>
      </c>
      <c r="G103" s="98">
        <v>1.8E-3</v>
      </c>
      <c r="H103" s="96">
        <v>5.99</v>
      </c>
      <c r="I103" s="96">
        <v>0.11</v>
      </c>
      <c r="J103" s="98">
        <v>0.35599999999999998</v>
      </c>
      <c r="K103" s="98">
        <v>5.4000000000000003E-3</v>
      </c>
      <c r="L103" s="28"/>
      <c r="M103" s="95">
        <v>1970</v>
      </c>
      <c r="N103" s="95">
        <v>26</v>
      </c>
      <c r="O103" s="95">
        <v>1972</v>
      </c>
      <c r="P103" s="95">
        <v>17</v>
      </c>
      <c r="Q103" s="95">
        <v>1962</v>
      </c>
      <c r="R103" s="95">
        <v>26</v>
      </c>
      <c r="S103" s="95">
        <v>0.10141987829614604</v>
      </c>
    </row>
    <row r="104" spans="1:19">
      <c r="A104" s="94" t="s">
        <v>246</v>
      </c>
      <c r="B104" s="95">
        <v>47.6</v>
      </c>
      <c r="C104" s="95">
        <v>208.5</v>
      </c>
      <c r="D104" s="96">
        <v>0.22829736211031176</v>
      </c>
      <c r="E104" s="28"/>
      <c r="F104" s="98">
        <v>0.13350000000000001</v>
      </c>
      <c r="G104" s="98">
        <v>1.1000000000000001E-3</v>
      </c>
      <c r="H104" s="96">
        <v>6.5590000000000002</v>
      </c>
      <c r="I104" s="96">
        <v>6.3E-2</v>
      </c>
      <c r="J104" s="98">
        <v>0.35370000000000001</v>
      </c>
      <c r="K104" s="98">
        <v>4.1000000000000003E-3</v>
      </c>
      <c r="L104" s="28"/>
      <c r="M104" s="95">
        <v>2142</v>
      </c>
      <c r="N104" s="95">
        <v>14</v>
      </c>
      <c r="O104" s="95">
        <v>2052.6999999999998</v>
      </c>
      <c r="P104" s="95">
        <v>8.4</v>
      </c>
      <c r="Q104" s="95">
        <v>1951</v>
      </c>
      <c r="R104" s="95">
        <v>19</v>
      </c>
      <c r="S104" s="95">
        <v>4.1690009337068252</v>
      </c>
    </row>
    <row r="105" spans="1:19">
      <c r="A105" s="94" t="s">
        <v>247</v>
      </c>
      <c r="B105" s="95">
        <v>146</v>
      </c>
      <c r="C105" s="95">
        <v>310</v>
      </c>
      <c r="D105" s="96">
        <v>0.47096774193548385</v>
      </c>
      <c r="E105" s="28"/>
      <c r="F105" s="98">
        <v>0.18210000000000001</v>
      </c>
      <c r="G105" s="98">
        <v>4.1999999999999997E-3</v>
      </c>
      <c r="H105" s="96">
        <v>9.52</v>
      </c>
      <c r="I105" s="96">
        <v>0.21</v>
      </c>
      <c r="J105" s="98">
        <v>0.37969999999999998</v>
      </c>
      <c r="K105" s="98">
        <v>5.3E-3</v>
      </c>
      <c r="L105" s="28"/>
      <c r="M105" s="95">
        <v>2659</v>
      </c>
      <c r="N105" s="95">
        <v>38</v>
      </c>
      <c r="O105" s="95">
        <v>2388</v>
      </c>
      <c r="P105" s="95">
        <v>21</v>
      </c>
      <c r="Q105" s="95">
        <v>2074</v>
      </c>
      <c r="R105" s="95">
        <v>25</v>
      </c>
      <c r="S105" s="95">
        <v>10.191801429108688</v>
      </c>
    </row>
    <row r="106" spans="1:19">
      <c r="A106" s="94" t="s">
        <v>248</v>
      </c>
      <c r="B106" s="95">
        <v>55.2</v>
      </c>
      <c r="C106" s="95">
        <v>81.2</v>
      </c>
      <c r="D106" s="96">
        <v>0.67980295566502469</v>
      </c>
      <c r="E106" s="28"/>
      <c r="F106" s="98">
        <v>0.1244</v>
      </c>
      <c r="G106" s="98">
        <v>1.5E-3</v>
      </c>
      <c r="H106" s="96">
        <v>5.7859999999999996</v>
      </c>
      <c r="I106" s="96">
        <v>7.1999999999999995E-2</v>
      </c>
      <c r="J106" s="98">
        <v>0.33579999999999999</v>
      </c>
      <c r="K106" s="98">
        <v>3.3E-3</v>
      </c>
      <c r="L106" s="28"/>
      <c r="M106" s="95">
        <v>2015</v>
      </c>
      <c r="N106" s="95">
        <v>21</v>
      </c>
      <c r="O106" s="95">
        <v>1942</v>
      </c>
      <c r="P106" s="95">
        <v>11</v>
      </c>
      <c r="Q106" s="95">
        <v>1866</v>
      </c>
      <c r="R106" s="95">
        <v>16</v>
      </c>
      <c r="S106" s="95">
        <v>3.6228287841191067</v>
      </c>
    </row>
    <row r="107" spans="1:19">
      <c r="A107" s="94" t="s">
        <v>249</v>
      </c>
      <c r="B107" s="95">
        <v>477.9</v>
      </c>
      <c r="C107" s="95">
        <v>1157</v>
      </c>
      <c r="D107" s="96">
        <v>0.41305099394987033</v>
      </c>
      <c r="E107" s="28"/>
      <c r="F107" s="98">
        <v>0.15079999999999999</v>
      </c>
      <c r="G107" s="98">
        <v>1E-3</v>
      </c>
      <c r="H107" s="96">
        <v>7.202</v>
      </c>
      <c r="I107" s="96">
        <v>9.0999999999999998E-2</v>
      </c>
      <c r="J107" s="98">
        <v>0.34639999999999999</v>
      </c>
      <c r="K107" s="98">
        <v>5.1000000000000004E-3</v>
      </c>
      <c r="L107" s="28"/>
      <c r="M107" s="95">
        <v>2354</v>
      </c>
      <c r="N107" s="95">
        <v>12</v>
      </c>
      <c r="O107" s="95">
        <v>2135</v>
      </c>
      <c r="P107" s="95">
        <v>11</v>
      </c>
      <c r="Q107" s="95">
        <v>1916</v>
      </c>
      <c r="R107" s="95">
        <v>24</v>
      </c>
      <c r="S107" s="95">
        <v>9.3033135089209846</v>
      </c>
    </row>
    <row r="108" spans="1:19">
      <c r="A108" s="94" t="s">
        <v>250</v>
      </c>
      <c r="B108" s="95">
        <v>79.8</v>
      </c>
      <c r="C108" s="95">
        <v>213.2</v>
      </c>
      <c r="D108" s="96">
        <v>0.37429643527204504</v>
      </c>
      <c r="E108" s="28"/>
      <c r="F108" s="98">
        <v>0.14879999999999999</v>
      </c>
      <c r="G108" s="98">
        <v>1.5E-3</v>
      </c>
      <c r="H108" s="96">
        <v>8.99</v>
      </c>
      <c r="I108" s="96">
        <v>0.1</v>
      </c>
      <c r="J108" s="98">
        <v>0.4365</v>
      </c>
      <c r="K108" s="98">
        <v>5.1999999999999998E-3</v>
      </c>
      <c r="L108" s="28"/>
      <c r="M108" s="95">
        <v>2330</v>
      </c>
      <c r="N108" s="95">
        <v>18</v>
      </c>
      <c r="O108" s="95">
        <v>2337</v>
      </c>
      <c r="P108" s="95">
        <v>10</v>
      </c>
      <c r="Q108" s="95">
        <v>2334</v>
      </c>
      <c r="R108" s="95">
        <v>23</v>
      </c>
      <c r="S108" s="95">
        <v>0.29952931108258452</v>
      </c>
    </row>
    <row r="109" spans="1:19">
      <c r="A109" s="94" t="s">
        <v>251</v>
      </c>
      <c r="B109" s="95">
        <v>306.2</v>
      </c>
      <c r="C109" s="95">
        <v>748</v>
      </c>
      <c r="D109" s="96">
        <v>0.40935828877005348</v>
      </c>
      <c r="E109" s="28"/>
      <c r="F109" s="98">
        <v>0.14077999999999999</v>
      </c>
      <c r="G109" s="98">
        <v>9.7999999999999997E-4</v>
      </c>
      <c r="H109" s="96">
        <v>7.024</v>
      </c>
      <c r="I109" s="96">
        <v>9.6000000000000002E-2</v>
      </c>
      <c r="J109" s="98">
        <v>0.36</v>
      </c>
      <c r="K109" s="98">
        <v>4.5999999999999999E-3</v>
      </c>
      <c r="L109" s="28"/>
      <c r="M109" s="95">
        <v>2235</v>
      </c>
      <c r="N109" s="95">
        <v>12</v>
      </c>
      <c r="O109" s="95">
        <v>2112</v>
      </c>
      <c r="P109" s="95">
        <v>12</v>
      </c>
      <c r="Q109" s="95">
        <v>1981</v>
      </c>
      <c r="R109" s="95">
        <v>22</v>
      </c>
      <c r="S109" s="95">
        <v>5.5033557046979871</v>
      </c>
    </row>
    <row r="110" spans="1:19">
      <c r="A110" s="94" t="s">
        <v>252</v>
      </c>
      <c r="B110" s="95">
        <v>261.8</v>
      </c>
      <c r="C110" s="95">
        <v>718</v>
      </c>
      <c r="D110" s="96">
        <v>0.36462395543175491</v>
      </c>
      <c r="E110" s="28"/>
      <c r="F110" s="98">
        <v>0.13952999999999999</v>
      </c>
      <c r="G110" s="98">
        <v>7.6000000000000004E-4</v>
      </c>
      <c r="H110" s="96">
        <v>6.6440000000000001</v>
      </c>
      <c r="I110" s="96">
        <v>5.0999999999999997E-2</v>
      </c>
      <c r="J110" s="98">
        <v>0.34360000000000002</v>
      </c>
      <c r="K110" s="98">
        <v>2.8999999999999998E-3</v>
      </c>
      <c r="L110" s="28"/>
      <c r="M110" s="95">
        <v>2220.3000000000002</v>
      </c>
      <c r="N110" s="95">
        <v>9.5</v>
      </c>
      <c r="O110" s="95">
        <v>2065.3000000000002</v>
      </c>
      <c r="P110" s="95">
        <v>6.9</v>
      </c>
      <c r="Q110" s="95">
        <v>1904</v>
      </c>
      <c r="R110" s="95">
        <v>14</v>
      </c>
      <c r="S110" s="95">
        <v>6.9810385983876051</v>
      </c>
    </row>
    <row r="111" spans="1:19">
      <c r="A111" s="94" t="s">
        <v>253</v>
      </c>
      <c r="B111" s="95">
        <v>288</v>
      </c>
      <c r="C111" s="95">
        <v>591</v>
      </c>
      <c r="D111" s="96">
        <v>0.48730964467005078</v>
      </c>
      <c r="E111" s="28"/>
      <c r="F111" s="98">
        <v>0.15740000000000001</v>
      </c>
      <c r="G111" s="98">
        <v>1.1999999999999999E-3</v>
      </c>
      <c r="H111" s="96">
        <v>9.99</v>
      </c>
      <c r="I111" s="96">
        <v>0.13</v>
      </c>
      <c r="J111" s="98">
        <v>0.45829999999999999</v>
      </c>
      <c r="K111" s="98">
        <v>6.7000000000000002E-3</v>
      </c>
      <c r="L111" s="28"/>
      <c r="M111" s="95">
        <v>2427</v>
      </c>
      <c r="N111" s="95">
        <v>12</v>
      </c>
      <c r="O111" s="95">
        <v>2433</v>
      </c>
      <c r="P111" s="95">
        <v>12</v>
      </c>
      <c r="Q111" s="95">
        <v>2431</v>
      </c>
      <c r="R111" s="95">
        <v>29</v>
      </c>
      <c r="S111" s="95">
        <v>0.24660912453760789</v>
      </c>
    </row>
    <row r="112" spans="1:19">
      <c r="A112" s="94" t="s">
        <v>254</v>
      </c>
      <c r="B112" s="95">
        <v>120</v>
      </c>
      <c r="C112" s="95">
        <v>281</v>
      </c>
      <c r="D112" s="96">
        <v>0.42704626334519574</v>
      </c>
      <c r="E112" s="28"/>
      <c r="F112" s="98">
        <v>0.1734</v>
      </c>
      <c r="G112" s="98">
        <v>1.6999999999999999E-3</v>
      </c>
      <c r="H112" s="96">
        <v>11.14</v>
      </c>
      <c r="I112" s="96">
        <v>0.28000000000000003</v>
      </c>
      <c r="J112" s="98">
        <v>0.46300000000000002</v>
      </c>
      <c r="K112" s="98">
        <v>1.0999999999999999E-2</v>
      </c>
      <c r="L112" s="28"/>
      <c r="M112" s="95">
        <v>2588</v>
      </c>
      <c r="N112" s="95">
        <v>16</v>
      </c>
      <c r="O112" s="95">
        <v>2527</v>
      </c>
      <c r="P112" s="95">
        <v>25</v>
      </c>
      <c r="Q112" s="95">
        <v>2449</v>
      </c>
      <c r="R112" s="95">
        <v>47</v>
      </c>
      <c r="S112" s="95">
        <v>2.3570324574961359</v>
      </c>
    </row>
    <row r="113" spans="1:19">
      <c r="A113" s="94" t="s">
        <v>255</v>
      </c>
      <c r="B113" s="95">
        <v>145.30000000000001</v>
      </c>
      <c r="C113" s="95">
        <v>344</v>
      </c>
      <c r="D113" s="96">
        <v>0.42238372093023258</v>
      </c>
      <c r="E113" s="28"/>
      <c r="F113" s="98">
        <v>0.16639999999999999</v>
      </c>
      <c r="G113" s="98">
        <v>1.5E-3</v>
      </c>
      <c r="H113" s="96">
        <v>8.9600000000000009</v>
      </c>
      <c r="I113" s="96">
        <v>0.13</v>
      </c>
      <c r="J113" s="98">
        <v>0.38979999999999998</v>
      </c>
      <c r="K113" s="98">
        <v>7.3000000000000001E-3</v>
      </c>
      <c r="L113" s="28"/>
      <c r="M113" s="95">
        <v>2520</v>
      </c>
      <c r="N113" s="95">
        <v>15</v>
      </c>
      <c r="O113" s="95">
        <v>2332</v>
      </c>
      <c r="P113" s="95">
        <v>14</v>
      </c>
      <c r="Q113" s="95">
        <v>2120</v>
      </c>
      <c r="R113" s="95">
        <v>34</v>
      </c>
      <c r="S113" s="95">
        <v>7.4603174603174605</v>
      </c>
    </row>
    <row r="114" spans="1:19">
      <c r="A114" s="94" t="s">
        <v>256</v>
      </c>
      <c r="B114" s="95">
        <v>294</v>
      </c>
      <c r="C114" s="95">
        <v>751</v>
      </c>
      <c r="D114" s="96">
        <v>0.39147802929427428</v>
      </c>
      <c r="E114" s="28"/>
      <c r="F114" s="98">
        <v>0.15217</v>
      </c>
      <c r="G114" s="98">
        <v>7.3999999999999999E-4</v>
      </c>
      <c r="H114" s="96">
        <v>8.1720000000000006</v>
      </c>
      <c r="I114" s="96">
        <v>7.1999999999999995E-2</v>
      </c>
      <c r="J114" s="98">
        <v>0.38850000000000001</v>
      </c>
      <c r="K114" s="98">
        <v>3.5999999999999999E-3</v>
      </c>
      <c r="L114" s="28"/>
      <c r="M114" s="95">
        <v>2369.6</v>
      </c>
      <c r="N114" s="95">
        <v>8.3000000000000007</v>
      </c>
      <c r="O114" s="95">
        <v>2251.3000000000002</v>
      </c>
      <c r="P114" s="95">
        <v>7.6</v>
      </c>
      <c r="Q114" s="95">
        <v>2115</v>
      </c>
      <c r="R114" s="95">
        <v>17</v>
      </c>
      <c r="S114" s="95">
        <v>4.9924037812288882</v>
      </c>
    </row>
    <row r="115" spans="1:19">
      <c r="A115" s="94" t="s">
        <v>257</v>
      </c>
      <c r="B115" s="95">
        <v>52.3</v>
      </c>
      <c r="C115" s="95">
        <v>171</v>
      </c>
      <c r="D115" s="96">
        <v>0.30584795321637426</v>
      </c>
      <c r="E115" s="28"/>
      <c r="F115" s="98">
        <v>0.1575</v>
      </c>
      <c r="G115" s="98">
        <v>1.2999999999999999E-3</v>
      </c>
      <c r="H115" s="96">
        <v>9.9700000000000006</v>
      </c>
      <c r="I115" s="96">
        <v>0.1</v>
      </c>
      <c r="J115" s="98">
        <v>0.45839999999999997</v>
      </c>
      <c r="K115" s="98">
        <v>4.3E-3</v>
      </c>
      <c r="L115" s="28"/>
      <c r="M115" s="95">
        <v>2429</v>
      </c>
      <c r="N115" s="95">
        <v>14</v>
      </c>
      <c r="O115" s="95">
        <v>2432.1999999999998</v>
      </c>
      <c r="P115" s="95">
        <v>9.1</v>
      </c>
      <c r="Q115" s="95">
        <v>2432</v>
      </c>
      <c r="R115" s="95">
        <v>19</v>
      </c>
      <c r="S115" s="95">
        <v>0.13156812762107631</v>
      </c>
    </row>
    <row r="116" spans="1:19">
      <c r="A116" s="94" t="s">
        <v>258</v>
      </c>
      <c r="B116" s="95">
        <v>40.9</v>
      </c>
      <c r="C116" s="95">
        <v>281</v>
      </c>
      <c r="D116" s="96">
        <v>0.14555160142348755</v>
      </c>
      <c r="E116" s="28"/>
      <c r="F116" s="98">
        <v>0.12137000000000001</v>
      </c>
      <c r="G116" s="98">
        <v>8.3000000000000001E-4</v>
      </c>
      <c r="H116" s="96">
        <v>5.6769999999999996</v>
      </c>
      <c r="I116" s="96">
        <v>5.6000000000000001E-2</v>
      </c>
      <c r="J116" s="98">
        <v>0.33850000000000002</v>
      </c>
      <c r="K116" s="98">
        <v>3.3999999999999998E-3</v>
      </c>
      <c r="L116" s="28"/>
      <c r="M116" s="95">
        <v>1975</v>
      </c>
      <c r="N116" s="95">
        <v>12</v>
      </c>
      <c r="O116" s="95">
        <v>1926.7</v>
      </c>
      <c r="P116" s="95">
        <v>8.5</v>
      </c>
      <c r="Q116" s="95">
        <v>1879</v>
      </c>
      <c r="R116" s="95">
        <v>16</v>
      </c>
      <c r="S116" s="95">
        <v>2.445569620253162</v>
      </c>
    </row>
    <row r="117" spans="1:19">
      <c r="A117" s="94" t="s">
        <v>259</v>
      </c>
      <c r="B117" s="95">
        <v>605</v>
      </c>
      <c r="C117" s="95">
        <v>1083</v>
      </c>
      <c r="D117" s="96">
        <v>0.55863342566943675</v>
      </c>
      <c r="E117" s="28"/>
      <c r="F117" s="98">
        <v>0.214</v>
      </c>
      <c r="G117" s="98">
        <v>3.3999999999999998E-3</v>
      </c>
      <c r="H117" s="96">
        <v>9.9700000000000006</v>
      </c>
      <c r="I117" s="96">
        <v>0.21</v>
      </c>
      <c r="J117" s="98">
        <v>0.33650000000000002</v>
      </c>
      <c r="K117" s="98">
        <v>5.7000000000000002E-3</v>
      </c>
      <c r="L117" s="28"/>
      <c r="M117" s="95">
        <v>2934</v>
      </c>
      <c r="N117" s="95">
        <v>25</v>
      </c>
      <c r="O117" s="95">
        <v>2430</v>
      </c>
      <c r="P117" s="95">
        <v>20</v>
      </c>
      <c r="Q117" s="95">
        <v>1869</v>
      </c>
      <c r="R117" s="95">
        <v>28</v>
      </c>
      <c r="S117" s="95">
        <v>17.177914110429448</v>
      </c>
    </row>
    <row r="118" spans="1:19">
      <c r="A118" s="94" t="s">
        <v>260</v>
      </c>
      <c r="B118" s="95">
        <v>258.39999999999998</v>
      </c>
      <c r="C118" s="95">
        <v>430</v>
      </c>
      <c r="D118" s="96">
        <v>0.60093023255813949</v>
      </c>
      <c r="E118" s="28"/>
      <c r="F118" s="98">
        <v>0.16569999999999999</v>
      </c>
      <c r="G118" s="98">
        <v>1.1000000000000001E-3</v>
      </c>
      <c r="H118" s="96">
        <v>11.039</v>
      </c>
      <c r="I118" s="96">
        <v>6.8000000000000005E-2</v>
      </c>
      <c r="J118" s="98">
        <v>0.47970000000000002</v>
      </c>
      <c r="K118" s="98">
        <v>3.5000000000000001E-3</v>
      </c>
      <c r="L118" s="28"/>
      <c r="M118" s="95">
        <v>2514</v>
      </c>
      <c r="N118" s="95">
        <v>12</v>
      </c>
      <c r="O118" s="95">
        <v>2526.1999999999998</v>
      </c>
      <c r="P118" s="95">
        <v>5.7</v>
      </c>
      <c r="Q118" s="95">
        <v>2526</v>
      </c>
      <c r="R118" s="95">
        <v>15</v>
      </c>
      <c r="S118" s="95">
        <v>0.4829388013617219</v>
      </c>
    </row>
    <row r="119" spans="1:19">
      <c r="A119" s="94" t="s">
        <v>261</v>
      </c>
      <c r="B119" s="95">
        <v>297</v>
      </c>
      <c r="C119" s="95">
        <v>462</v>
      </c>
      <c r="D119" s="96">
        <v>0.6428571428571429</v>
      </c>
      <c r="E119" s="28"/>
      <c r="F119" s="98">
        <v>0.17810000000000001</v>
      </c>
      <c r="G119" s="98">
        <v>1.6999999999999999E-3</v>
      </c>
      <c r="H119" s="96">
        <v>7.24</v>
      </c>
      <c r="I119" s="96">
        <v>0.14000000000000001</v>
      </c>
      <c r="J119" s="98">
        <v>0.29289999999999999</v>
      </c>
      <c r="K119" s="98">
        <v>4.4999999999999997E-3</v>
      </c>
      <c r="L119" s="28"/>
      <c r="M119" s="95">
        <v>2636</v>
      </c>
      <c r="N119" s="95">
        <v>17</v>
      </c>
      <c r="O119" s="95">
        <v>2138</v>
      </c>
      <c r="P119" s="95">
        <v>17</v>
      </c>
      <c r="Q119" s="95">
        <v>1655</v>
      </c>
      <c r="R119" s="95">
        <v>23</v>
      </c>
      <c r="S119" s="95">
        <v>18.892261001517451</v>
      </c>
    </row>
    <row r="120" spans="1:19">
      <c r="A120" s="94" t="s">
        <v>262</v>
      </c>
      <c r="B120" s="95">
        <v>111.8</v>
      </c>
      <c r="C120" s="95">
        <v>336.5</v>
      </c>
      <c r="D120" s="96">
        <v>0.33224368499257056</v>
      </c>
      <c r="E120" s="28"/>
      <c r="F120" s="98">
        <v>0.15379999999999999</v>
      </c>
      <c r="G120" s="98">
        <v>1.1999999999999999E-3</v>
      </c>
      <c r="H120" s="96">
        <v>9.4600000000000009</v>
      </c>
      <c r="I120" s="96">
        <v>0.12</v>
      </c>
      <c r="J120" s="98">
        <v>0.44409999999999999</v>
      </c>
      <c r="K120" s="98">
        <v>5.8999999999999999E-3</v>
      </c>
      <c r="L120" s="28"/>
      <c r="M120" s="95">
        <v>2387</v>
      </c>
      <c r="N120" s="95">
        <v>14</v>
      </c>
      <c r="O120" s="95">
        <v>2382</v>
      </c>
      <c r="P120" s="95">
        <v>11</v>
      </c>
      <c r="Q120" s="95">
        <v>2368</v>
      </c>
      <c r="R120" s="95">
        <v>26</v>
      </c>
      <c r="S120" s="95">
        <v>0.20946795140343527</v>
      </c>
    </row>
    <row r="121" spans="1:19">
      <c r="A121" s="94" t="s">
        <v>263</v>
      </c>
      <c r="B121" s="95">
        <v>958</v>
      </c>
      <c r="C121" s="95">
        <v>1504</v>
      </c>
      <c r="D121" s="96">
        <v>0.63696808510638303</v>
      </c>
      <c r="E121" s="28"/>
      <c r="F121" s="98">
        <v>0.14810999999999999</v>
      </c>
      <c r="G121" s="98">
        <v>7.9000000000000001E-4</v>
      </c>
      <c r="H121" s="96">
        <v>6.93</v>
      </c>
      <c r="I121" s="96">
        <v>0.14000000000000001</v>
      </c>
      <c r="J121" s="98">
        <v>0.33739999999999998</v>
      </c>
      <c r="K121" s="98">
        <v>6.8999999999999999E-3</v>
      </c>
      <c r="L121" s="28"/>
      <c r="M121" s="95">
        <v>2323.6</v>
      </c>
      <c r="N121" s="95">
        <v>9.1</v>
      </c>
      <c r="O121" s="95">
        <v>2099</v>
      </c>
      <c r="P121" s="95">
        <v>18</v>
      </c>
      <c r="Q121" s="95">
        <v>1872</v>
      </c>
      <c r="R121" s="95">
        <v>33</v>
      </c>
      <c r="S121" s="95">
        <v>9.6660354622138023</v>
      </c>
    </row>
    <row r="122" spans="1:19">
      <c r="A122" s="94" t="s">
        <v>264</v>
      </c>
      <c r="B122" s="95">
        <v>623</v>
      </c>
      <c r="C122" s="95">
        <v>723</v>
      </c>
      <c r="D122" s="96">
        <v>0.86168741355463352</v>
      </c>
      <c r="E122" s="28"/>
      <c r="F122" s="98">
        <v>0.1749</v>
      </c>
      <c r="G122" s="98">
        <v>1.8E-3</v>
      </c>
      <c r="H122" s="96">
        <v>10.48</v>
      </c>
      <c r="I122" s="96">
        <v>0.21</v>
      </c>
      <c r="J122" s="98">
        <v>0.43159999999999998</v>
      </c>
      <c r="K122" s="98">
        <v>6.8999999999999999E-3</v>
      </c>
      <c r="L122" s="28"/>
      <c r="M122" s="95">
        <v>2604</v>
      </c>
      <c r="N122" s="95">
        <v>17</v>
      </c>
      <c r="O122" s="95">
        <v>2472</v>
      </c>
      <c r="P122" s="95">
        <v>19</v>
      </c>
      <c r="Q122" s="95">
        <v>2310</v>
      </c>
      <c r="R122" s="95">
        <v>31</v>
      </c>
      <c r="S122" s="95">
        <v>5.0691244239631335</v>
      </c>
    </row>
    <row r="123" spans="1:19">
      <c r="A123" s="94" t="s">
        <v>265</v>
      </c>
      <c r="B123" s="95">
        <v>108</v>
      </c>
      <c r="C123" s="95">
        <v>399</v>
      </c>
      <c r="D123" s="96">
        <v>0.27067669172932329</v>
      </c>
      <c r="E123" s="28"/>
      <c r="F123" s="98">
        <v>0.15970000000000001</v>
      </c>
      <c r="G123" s="98">
        <v>1.2999999999999999E-3</v>
      </c>
      <c r="H123" s="96">
        <v>8.4380000000000006</v>
      </c>
      <c r="I123" s="96">
        <v>9.2999999999999999E-2</v>
      </c>
      <c r="J123" s="98">
        <v>0.38200000000000001</v>
      </c>
      <c r="K123" s="98">
        <v>5.1000000000000004E-3</v>
      </c>
      <c r="L123" s="28"/>
      <c r="M123" s="95">
        <v>2452</v>
      </c>
      <c r="N123" s="95">
        <v>14</v>
      </c>
      <c r="O123" s="95">
        <v>2278</v>
      </c>
      <c r="P123" s="95">
        <v>10</v>
      </c>
      <c r="Q123" s="95">
        <v>2085</v>
      </c>
      <c r="R123" s="95">
        <v>24</v>
      </c>
      <c r="S123" s="95">
        <v>7.0962479608482871</v>
      </c>
    </row>
    <row r="124" spans="1:19">
      <c r="A124" s="94" t="s">
        <v>266</v>
      </c>
      <c r="B124" s="95">
        <v>47.2</v>
      </c>
      <c r="C124" s="95">
        <v>66</v>
      </c>
      <c r="D124" s="96">
        <v>0.7151515151515152</v>
      </c>
      <c r="E124" s="28"/>
      <c r="F124" s="98">
        <v>0.12139999999999999</v>
      </c>
      <c r="G124" s="98">
        <v>2E-3</v>
      </c>
      <c r="H124" s="96">
        <v>6.1909999999999998</v>
      </c>
      <c r="I124" s="96">
        <v>9.6000000000000002E-2</v>
      </c>
      <c r="J124" s="98">
        <v>0.36749999999999999</v>
      </c>
      <c r="K124" s="98">
        <v>5.3E-3</v>
      </c>
      <c r="L124" s="28"/>
      <c r="M124" s="95">
        <v>1972</v>
      </c>
      <c r="N124" s="95">
        <v>30</v>
      </c>
      <c r="O124" s="95">
        <v>2002</v>
      </c>
      <c r="P124" s="95">
        <v>14</v>
      </c>
      <c r="Q124" s="95">
        <v>2017</v>
      </c>
      <c r="R124" s="95">
        <v>25</v>
      </c>
      <c r="S124" s="95">
        <v>1.4985014985014986</v>
      </c>
    </row>
    <row r="125" spans="1:19">
      <c r="A125" s="94" t="s">
        <v>267</v>
      </c>
      <c r="B125" s="95">
        <v>539</v>
      </c>
      <c r="C125" s="95">
        <v>606</v>
      </c>
      <c r="D125" s="96">
        <v>0.88943894389438949</v>
      </c>
      <c r="E125" s="28"/>
      <c r="F125" s="98">
        <v>0.32579999999999998</v>
      </c>
      <c r="G125" s="98">
        <v>4.1000000000000003E-3</v>
      </c>
      <c r="H125" s="96">
        <v>13.87</v>
      </c>
      <c r="I125" s="96">
        <v>0.35</v>
      </c>
      <c r="J125" s="98">
        <v>0.307</v>
      </c>
      <c r="K125" s="98">
        <v>5.5999999999999999E-3</v>
      </c>
      <c r="L125" s="28"/>
      <c r="M125" s="95">
        <v>3595</v>
      </c>
      <c r="N125" s="95">
        <v>19</v>
      </c>
      <c r="O125" s="95">
        <v>2735</v>
      </c>
      <c r="P125" s="95">
        <v>25</v>
      </c>
      <c r="Q125" s="95">
        <v>1725</v>
      </c>
      <c r="R125" s="95">
        <v>28</v>
      </c>
      <c r="S125" s="95">
        <v>23.922114047287899</v>
      </c>
    </row>
    <row r="126" spans="1:19">
      <c r="A126" s="94" t="s">
        <v>268</v>
      </c>
      <c r="B126" s="95">
        <v>225</v>
      </c>
      <c r="C126" s="95">
        <v>344</v>
      </c>
      <c r="D126" s="96">
        <v>0.65406976744186052</v>
      </c>
      <c r="E126" s="28"/>
      <c r="F126" s="98">
        <v>0.20330000000000001</v>
      </c>
      <c r="G126" s="98">
        <v>1.6999999999999999E-3</v>
      </c>
      <c r="H126" s="96">
        <v>10.61</v>
      </c>
      <c r="I126" s="96">
        <v>0.22</v>
      </c>
      <c r="J126" s="98">
        <v>0.3775</v>
      </c>
      <c r="K126" s="98">
        <v>6.8999999999999999E-3</v>
      </c>
      <c r="L126" s="28"/>
      <c r="M126" s="95">
        <v>2851</v>
      </c>
      <c r="N126" s="95">
        <v>13</v>
      </c>
      <c r="O126" s="95">
        <v>2488</v>
      </c>
      <c r="P126" s="95">
        <v>20</v>
      </c>
      <c r="Q126" s="95">
        <v>2062</v>
      </c>
      <c r="R126" s="95">
        <v>32</v>
      </c>
      <c r="S126" s="95">
        <v>12.732374605401613</v>
      </c>
    </row>
    <row r="127" spans="1:19">
      <c r="A127" s="94" t="s">
        <v>269</v>
      </c>
      <c r="B127" s="95">
        <v>40.01</v>
      </c>
      <c r="C127" s="95">
        <v>152.4</v>
      </c>
      <c r="D127" s="96">
        <v>0.2625328083989501</v>
      </c>
      <c r="E127" s="28"/>
      <c r="F127" s="98">
        <v>0.16869999999999999</v>
      </c>
      <c r="G127" s="98">
        <v>1.6999999999999999E-3</v>
      </c>
      <c r="H127" s="96">
        <v>10.98</v>
      </c>
      <c r="I127" s="96">
        <v>0.13</v>
      </c>
      <c r="J127" s="98">
        <v>0.47070000000000001</v>
      </c>
      <c r="K127" s="98">
        <v>5.7000000000000002E-3</v>
      </c>
      <c r="L127" s="28"/>
      <c r="M127" s="95">
        <v>2543</v>
      </c>
      <c r="N127" s="95">
        <v>17</v>
      </c>
      <c r="O127" s="95">
        <v>2521</v>
      </c>
      <c r="P127" s="95">
        <v>11</v>
      </c>
      <c r="Q127" s="95">
        <v>2486</v>
      </c>
      <c r="R127" s="95">
        <v>25</v>
      </c>
      <c r="S127" s="95">
        <v>0.86511993708218649</v>
      </c>
    </row>
    <row r="128" spans="1:19">
      <c r="A128" s="94" t="s">
        <v>270</v>
      </c>
      <c r="B128" s="95">
        <v>365</v>
      </c>
      <c r="C128" s="95">
        <v>649</v>
      </c>
      <c r="D128" s="96">
        <v>0.56240369799691836</v>
      </c>
      <c r="E128" s="28"/>
      <c r="F128" s="98">
        <v>0.15231</v>
      </c>
      <c r="G128" s="98">
        <v>7.7999999999999999E-4</v>
      </c>
      <c r="H128" s="96">
        <v>9.2530000000000001</v>
      </c>
      <c r="I128" s="96">
        <v>7.0999999999999994E-2</v>
      </c>
      <c r="J128" s="98">
        <v>0.43880000000000002</v>
      </c>
      <c r="K128" s="98">
        <v>3.7000000000000002E-3</v>
      </c>
      <c r="L128" s="28"/>
      <c r="M128" s="95">
        <v>2371.1</v>
      </c>
      <c r="N128" s="95">
        <v>8.6999999999999993</v>
      </c>
      <c r="O128" s="95">
        <v>2362.5</v>
      </c>
      <c r="P128" s="95">
        <v>7</v>
      </c>
      <c r="Q128" s="95">
        <v>2345</v>
      </c>
      <c r="R128" s="95">
        <v>16</v>
      </c>
      <c r="S128" s="95">
        <v>0.36270085614271474</v>
      </c>
    </row>
    <row r="129" spans="1:19">
      <c r="A129" s="94" t="s">
        <v>271</v>
      </c>
      <c r="B129" s="95">
        <v>76.599999999999994</v>
      </c>
      <c r="C129" s="95">
        <v>151.80000000000001</v>
      </c>
      <c r="D129" s="96">
        <v>0.50461133069828712</v>
      </c>
      <c r="E129" s="28"/>
      <c r="F129" s="98">
        <v>0.25140000000000001</v>
      </c>
      <c r="G129" s="98">
        <v>3.5999999999999999E-3</v>
      </c>
      <c r="H129" s="96">
        <v>15.54</v>
      </c>
      <c r="I129" s="96">
        <v>0.32</v>
      </c>
      <c r="J129" s="98">
        <v>0.4461</v>
      </c>
      <c r="K129" s="98">
        <v>8.2000000000000007E-3</v>
      </c>
      <c r="L129" s="28"/>
      <c r="M129" s="95">
        <v>3192</v>
      </c>
      <c r="N129" s="95">
        <v>23</v>
      </c>
      <c r="O129" s="95">
        <v>2847</v>
      </c>
      <c r="P129" s="95">
        <v>20</v>
      </c>
      <c r="Q129" s="95">
        <v>2377</v>
      </c>
      <c r="R129" s="95">
        <v>37</v>
      </c>
      <c r="S129" s="95">
        <v>10.808270676691729</v>
      </c>
    </row>
    <row r="130" spans="1:19">
      <c r="A130" s="94" t="s">
        <v>272</v>
      </c>
      <c r="B130" s="95">
        <v>71.400000000000006</v>
      </c>
      <c r="C130" s="95">
        <v>375</v>
      </c>
      <c r="D130" s="96">
        <v>0.19040000000000001</v>
      </c>
      <c r="E130" s="28"/>
      <c r="F130" s="98">
        <v>0.12698999999999999</v>
      </c>
      <c r="G130" s="98">
        <v>8.8000000000000003E-4</v>
      </c>
      <c r="H130" s="96">
        <v>6.4589999999999996</v>
      </c>
      <c r="I130" s="96">
        <v>5.7000000000000002E-2</v>
      </c>
      <c r="J130" s="98">
        <v>0.36770000000000003</v>
      </c>
      <c r="K130" s="98">
        <v>2.8999999999999998E-3</v>
      </c>
      <c r="L130" s="28"/>
      <c r="M130" s="95">
        <v>2056</v>
      </c>
      <c r="N130" s="95">
        <v>12</v>
      </c>
      <c r="O130" s="95">
        <v>2040.8</v>
      </c>
      <c r="P130" s="95">
        <v>8</v>
      </c>
      <c r="Q130" s="95">
        <v>2018</v>
      </c>
      <c r="R130" s="95">
        <v>14</v>
      </c>
      <c r="S130" s="95">
        <v>0.73929961089494389</v>
      </c>
    </row>
    <row r="131" spans="1:19">
      <c r="A131" s="94" t="s">
        <v>273</v>
      </c>
      <c r="B131" s="95">
        <v>213</v>
      </c>
      <c r="C131" s="95">
        <v>468</v>
      </c>
      <c r="D131" s="96">
        <v>0.45512820512820512</v>
      </c>
      <c r="E131" s="28"/>
      <c r="F131" s="98">
        <v>0.16600000000000001</v>
      </c>
      <c r="G131" s="98">
        <v>1.1000000000000001E-3</v>
      </c>
      <c r="H131" s="96">
        <v>10.25</v>
      </c>
      <c r="I131" s="96">
        <v>0.15</v>
      </c>
      <c r="J131" s="98">
        <v>0.44619999999999999</v>
      </c>
      <c r="K131" s="98">
        <v>5.8999999999999999E-3</v>
      </c>
      <c r="L131" s="28"/>
      <c r="M131" s="95">
        <v>2520</v>
      </c>
      <c r="N131" s="95">
        <v>12</v>
      </c>
      <c r="O131" s="95">
        <v>2456</v>
      </c>
      <c r="P131" s="95">
        <v>13</v>
      </c>
      <c r="Q131" s="95">
        <v>2377</v>
      </c>
      <c r="R131" s="95">
        <v>26</v>
      </c>
      <c r="S131" s="95">
        <v>2.5396825396825395</v>
      </c>
    </row>
    <row r="132" spans="1:19">
      <c r="A132" s="94" t="s">
        <v>274</v>
      </c>
      <c r="B132" s="95">
        <v>432</v>
      </c>
      <c r="C132" s="95">
        <v>800</v>
      </c>
      <c r="D132" s="96">
        <v>0.54</v>
      </c>
      <c r="E132" s="28"/>
      <c r="F132" s="98">
        <v>0.16269</v>
      </c>
      <c r="G132" s="98">
        <v>8.4000000000000003E-4</v>
      </c>
      <c r="H132" s="96">
        <v>9.2200000000000006</v>
      </c>
      <c r="I132" s="96">
        <v>0.15</v>
      </c>
      <c r="J132" s="98">
        <v>0.41</v>
      </c>
      <c r="K132" s="98">
        <v>6.1999999999999998E-3</v>
      </c>
      <c r="L132" s="28"/>
      <c r="M132" s="95">
        <v>2482.9</v>
      </c>
      <c r="N132" s="95">
        <v>8.6999999999999993</v>
      </c>
      <c r="O132" s="95">
        <v>2358</v>
      </c>
      <c r="P132" s="95">
        <v>15</v>
      </c>
      <c r="Q132" s="95">
        <v>2213</v>
      </c>
      <c r="R132" s="95">
        <v>28</v>
      </c>
      <c r="S132" s="95">
        <v>5.0304079906560908</v>
      </c>
    </row>
    <row r="133" spans="1:19">
      <c r="A133" s="94" t="s">
        <v>275</v>
      </c>
      <c r="B133" s="95">
        <v>160</v>
      </c>
      <c r="C133" s="95">
        <v>894</v>
      </c>
      <c r="D133" s="96">
        <v>0.17897091722595079</v>
      </c>
      <c r="E133" s="28"/>
      <c r="F133" s="98">
        <v>0.13766</v>
      </c>
      <c r="G133" s="98">
        <v>8.8000000000000003E-4</v>
      </c>
      <c r="H133" s="96">
        <v>6.5960000000000001</v>
      </c>
      <c r="I133" s="96">
        <v>6.9000000000000006E-2</v>
      </c>
      <c r="J133" s="98">
        <v>0.34649999999999997</v>
      </c>
      <c r="K133" s="98">
        <v>4.1999999999999997E-3</v>
      </c>
      <c r="L133" s="28"/>
      <c r="M133" s="95">
        <v>2197</v>
      </c>
      <c r="N133" s="95">
        <v>11</v>
      </c>
      <c r="O133" s="95">
        <v>2058</v>
      </c>
      <c r="P133" s="95">
        <v>9.1999999999999993</v>
      </c>
      <c r="Q133" s="95">
        <v>1917</v>
      </c>
      <c r="R133" s="95">
        <v>20</v>
      </c>
      <c r="S133" s="95">
        <v>6.3268092853891664</v>
      </c>
    </row>
    <row r="134" spans="1:19">
      <c r="A134" s="94" t="s">
        <v>276</v>
      </c>
      <c r="B134" s="95">
        <v>57.7</v>
      </c>
      <c r="C134" s="95">
        <v>248</v>
      </c>
      <c r="D134" s="96">
        <v>0.23266129032258065</v>
      </c>
      <c r="E134" s="28"/>
      <c r="F134" s="98">
        <v>0.15340000000000001</v>
      </c>
      <c r="G134" s="98">
        <v>1.1000000000000001E-3</v>
      </c>
      <c r="H134" s="96">
        <v>9.0440000000000005</v>
      </c>
      <c r="I134" s="96">
        <v>9.7000000000000003E-2</v>
      </c>
      <c r="J134" s="98">
        <v>0.42599999999999999</v>
      </c>
      <c r="K134" s="98">
        <v>4.1999999999999997E-3</v>
      </c>
      <c r="L134" s="28"/>
      <c r="M134" s="95">
        <v>2383</v>
      </c>
      <c r="N134" s="95">
        <v>13</v>
      </c>
      <c r="O134" s="95">
        <v>2340.9</v>
      </c>
      <c r="P134" s="95">
        <v>9.8000000000000007</v>
      </c>
      <c r="Q134" s="95">
        <v>2287</v>
      </c>
      <c r="R134" s="95">
        <v>19</v>
      </c>
      <c r="S134" s="95">
        <v>1.7666806546370084</v>
      </c>
    </row>
    <row r="135" spans="1:19">
      <c r="A135" s="94" t="s">
        <v>277</v>
      </c>
      <c r="B135" s="95">
        <v>340</v>
      </c>
      <c r="C135" s="95">
        <v>1076</v>
      </c>
      <c r="D135" s="96">
        <v>0.31598513011152418</v>
      </c>
      <c r="E135" s="28"/>
      <c r="F135" s="98">
        <v>0.15437000000000001</v>
      </c>
      <c r="G135" s="98">
        <v>9.3999999999999997E-4</v>
      </c>
      <c r="H135" s="96">
        <v>7.4989999999999997</v>
      </c>
      <c r="I135" s="96">
        <v>7.0000000000000007E-2</v>
      </c>
      <c r="J135" s="98">
        <v>0.35110000000000002</v>
      </c>
      <c r="K135" s="98">
        <v>3.3E-3</v>
      </c>
      <c r="L135" s="28"/>
      <c r="M135" s="95">
        <v>2394</v>
      </c>
      <c r="N135" s="95">
        <v>10</v>
      </c>
      <c r="O135" s="95">
        <v>2171.6999999999998</v>
      </c>
      <c r="P135" s="95">
        <v>8.4</v>
      </c>
      <c r="Q135" s="95">
        <v>1939</v>
      </c>
      <c r="R135" s="95">
        <v>16</v>
      </c>
      <c r="S135" s="95">
        <v>9.2857142857142936</v>
      </c>
    </row>
    <row r="136" spans="1:19">
      <c r="A136" s="94" t="s">
        <v>278</v>
      </c>
      <c r="B136" s="95">
        <v>283.10000000000002</v>
      </c>
      <c r="C136" s="95">
        <v>1019</v>
      </c>
      <c r="D136" s="96">
        <v>0.27782139352306184</v>
      </c>
      <c r="E136" s="28"/>
      <c r="F136" s="98">
        <v>0.14355000000000001</v>
      </c>
      <c r="G136" s="98">
        <v>7.3999999999999999E-4</v>
      </c>
      <c r="H136" s="96">
        <v>6.4130000000000003</v>
      </c>
      <c r="I136" s="96">
        <v>5.3999999999999999E-2</v>
      </c>
      <c r="J136" s="98">
        <v>0.32290000000000002</v>
      </c>
      <c r="K136" s="98">
        <v>2.8999999999999998E-3</v>
      </c>
      <c r="L136" s="28"/>
      <c r="M136" s="95">
        <v>2269.5</v>
      </c>
      <c r="N136" s="95">
        <v>8.9</v>
      </c>
      <c r="O136" s="95">
        <v>2033.1</v>
      </c>
      <c r="P136" s="95">
        <v>7.5</v>
      </c>
      <c r="Q136" s="95">
        <v>1803</v>
      </c>
      <c r="R136" s="95">
        <v>14</v>
      </c>
      <c r="S136" s="95">
        <v>10.416391275611373</v>
      </c>
    </row>
    <row r="137" spans="1:19">
      <c r="A137" s="94" t="s">
        <v>279</v>
      </c>
      <c r="B137" s="95">
        <v>77.400000000000006</v>
      </c>
      <c r="C137" s="95">
        <v>209.6</v>
      </c>
      <c r="D137" s="96">
        <v>0.36927480916030536</v>
      </c>
      <c r="E137" s="28"/>
      <c r="F137" s="98">
        <v>0.1205</v>
      </c>
      <c r="G137" s="98">
        <v>1.1000000000000001E-3</v>
      </c>
      <c r="H137" s="96">
        <v>5.7990000000000004</v>
      </c>
      <c r="I137" s="96">
        <v>6.4000000000000001E-2</v>
      </c>
      <c r="J137" s="98">
        <v>0.3473</v>
      </c>
      <c r="K137" s="98">
        <v>3.3E-3</v>
      </c>
      <c r="L137" s="28"/>
      <c r="M137" s="95">
        <v>1962</v>
      </c>
      <c r="N137" s="95">
        <v>17</v>
      </c>
      <c r="O137" s="95">
        <v>1945.2</v>
      </c>
      <c r="P137" s="95">
        <v>9.6</v>
      </c>
      <c r="Q137" s="95">
        <v>1924</v>
      </c>
      <c r="R137" s="95">
        <v>17</v>
      </c>
      <c r="S137" s="95">
        <v>0.85626911314984477</v>
      </c>
    </row>
    <row r="138" spans="1:19">
      <c r="A138" s="94" t="s">
        <v>280</v>
      </c>
      <c r="B138" s="95">
        <v>37.299999999999997</v>
      </c>
      <c r="C138" s="95">
        <v>174.6</v>
      </c>
      <c r="D138" s="96">
        <v>0.21363115693012599</v>
      </c>
      <c r="E138" s="28"/>
      <c r="F138" s="98">
        <v>0.15989999999999999</v>
      </c>
      <c r="G138" s="98">
        <v>1.9E-3</v>
      </c>
      <c r="H138" s="96">
        <v>10.7</v>
      </c>
      <c r="I138" s="96">
        <v>0.17</v>
      </c>
      <c r="J138" s="98">
        <v>0.48359999999999997</v>
      </c>
      <c r="K138" s="98">
        <v>7.4000000000000003E-3</v>
      </c>
      <c r="L138" s="28"/>
      <c r="M138" s="95">
        <v>2452</v>
      </c>
      <c r="N138" s="95">
        <v>20</v>
      </c>
      <c r="O138" s="95">
        <v>2496</v>
      </c>
      <c r="P138" s="95">
        <v>15</v>
      </c>
      <c r="Q138" s="95">
        <v>2542</v>
      </c>
      <c r="R138" s="95">
        <v>32</v>
      </c>
      <c r="S138" s="95">
        <v>1.7628205128205128</v>
      </c>
    </row>
    <row r="139" spans="1:19">
      <c r="A139" s="94" t="s">
        <v>281</v>
      </c>
      <c r="B139" s="95">
        <v>42.9</v>
      </c>
      <c r="C139" s="95">
        <v>311</v>
      </c>
      <c r="D139" s="96">
        <v>0.13794212218649518</v>
      </c>
      <c r="E139" s="28"/>
      <c r="F139" s="98">
        <v>0.13789999999999999</v>
      </c>
      <c r="G139" s="98">
        <v>1.6000000000000001E-3</v>
      </c>
      <c r="H139" s="96">
        <v>7.87</v>
      </c>
      <c r="I139" s="96">
        <v>0.12</v>
      </c>
      <c r="J139" s="98">
        <v>0.41260000000000002</v>
      </c>
      <c r="K139" s="98">
        <v>8.2000000000000007E-3</v>
      </c>
      <c r="L139" s="28"/>
      <c r="M139" s="95">
        <v>2199</v>
      </c>
      <c r="N139" s="95">
        <v>20</v>
      </c>
      <c r="O139" s="95">
        <v>2215</v>
      </c>
      <c r="P139" s="95">
        <v>14</v>
      </c>
      <c r="Q139" s="95">
        <v>2225</v>
      </c>
      <c r="R139" s="95">
        <v>37</v>
      </c>
      <c r="S139" s="95">
        <v>0.72234762979683964</v>
      </c>
    </row>
    <row r="140" spans="1:19">
      <c r="A140" s="94" t="s">
        <v>282</v>
      </c>
      <c r="B140" s="95">
        <v>55.3</v>
      </c>
      <c r="C140" s="95">
        <v>185</v>
      </c>
      <c r="D140" s="96">
        <v>0.29891891891891892</v>
      </c>
      <c r="E140" s="28"/>
      <c r="F140" s="98">
        <v>0.157</v>
      </c>
      <c r="G140" s="98">
        <v>1.6000000000000001E-3</v>
      </c>
      <c r="H140" s="96">
        <v>10.11</v>
      </c>
      <c r="I140" s="96">
        <v>0.2</v>
      </c>
      <c r="J140" s="98">
        <v>0.46700000000000003</v>
      </c>
      <c r="K140" s="98">
        <v>8.0000000000000002E-3</v>
      </c>
      <c r="L140" s="28"/>
      <c r="M140" s="95">
        <v>2421</v>
      </c>
      <c r="N140" s="95">
        <v>17</v>
      </c>
      <c r="O140" s="95">
        <v>2451</v>
      </c>
      <c r="P140" s="95">
        <v>16</v>
      </c>
      <c r="Q140" s="95">
        <v>2468</v>
      </c>
      <c r="R140" s="95">
        <v>35</v>
      </c>
      <c r="S140" s="95">
        <v>1.2239902080783354</v>
      </c>
    </row>
    <row r="141" spans="1:19">
      <c r="A141" s="94" t="s">
        <v>283</v>
      </c>
      <c r="B141" s="95">
        <v>654</v>
      </c>
      <c r="C141" s="95">
        <v>1271</v>
      </c>
      <c r="D141" s="96">
        <v>0.51455546813532649</v>
      </c>
      <c r="E141" s="28"/>
      <c r="F141" s="98">
        <v>0.15229999999999999</v>
      </c>
      <c r="G141" s="98">
        <v>1.1999999999999999E-3</v>
      </c>
      <c r="H141" s="96">
        <v>6.7850000000000001</v>
      </c>
      <c r="I141" s="96">
        <v>6.8000000000000005E-2</v>
      </c>
      <c r="J141" s="98">
        <v>0.32200000000000001</v>
      </c>
      <c r="K141" s="98">
        <v>3.3E-3</v>
      </c>
      <c r="L141" s="28"/>
      <c r="M141" s="95">
        <v>2371</v>
      </c>
      <c r="N141" s="95">
        <v>14</v>
      </c>
      <c r="O141" s="95">
        <v>2083</v>
      </c>
      <c r="P141" s="95">
        <v>9</v>
      </c>
      <c r="Q141" s="95">
        <v>1799</v>
      </c>
      <c r="R141" s="95">
        <v>16</v>
      </c>
      <c r="S141" s="95">
        <v>12.146773513285533</v>
      </c>
    </row>
    <row r="142" spans="1:19">
      <c r="A142" s="94" t="s">
        <v>284</v>
      </c>
      <c r="B142" s="95">
        <v>327</v>
      </c>
      <c r="C142" s="95">
        <v>1234</v>
      </c>
      <c r="D142" s="96">
        <v>0.26499189627228525</v>
      </c>
      <c r="E142" s="28"/>
      <c r="F142" s="98">
        <v>0.14618</v>
      </c>
      <c r="G142" s="98">
        <v>8.8999999999999995E-4</v>
      </c>
      <c r="H142" s="96">
        <v>7.157</v>
      </c>
      <c r="I142" s="96">
        <v>6.8000000000000005E-2</v>
      </c>
      <c r="J142" s="98">
        <v>0.3548</v>
      </c>
      <c r="K142" s="98">
        <v>4.1000000000000003E-3</v>
      </c>
      <c r="L142" s="28"/>
      <c r="M142" s="95">
        <v>2300</v>
      </c>
      <c r="N142" s="95">
        <v>10</v>
      </c>
      <c r="O142" s="95">
        <v>2131.1</v>
      </c>
      <c r="P142" s="95">
        <v>8.8000000000000007</v>
      </c>
      <c r="Q142" s="95">
        <v>1956</v>
      </c>
      <c r="R142" s="95">
        <v>20</v>
      </c>
      <c r="S142" s="95">
        <v>7.3434782608695697</v>
      </c>
    </row>
    <row r="143" spans="1:19">
      <c r="A143" s="94" t="s">
        <v>285</v>
      </c>
      <c r="B143" s="95">
        <v>85.2</v>
      </c>
      <c r="C143" s="95">
        <v>426</v>
      </c>
      <c r="D143" s="96">
        <v>0.2</v>
      </c>
      <c r="E143" s="28"/>
      <c r="F143" s="98">
        <v>0.12601000000000001</v>
      </c>
      <c r="G143" s="98">
        <v>8.8999999999999995E-4</v>
      </c>
      <c r="H143" s="96">
        <v>6.1180000000000003</v>
      </c>
      <c r="I143" s="96">
        <v>5.5E-2</v>
      </c>
      <c r="J143" s="98">
        <v>0.3508</v>
      </c>
      <c r="K143" s="98">
        <v>3.3999999999999998E-3</v>
      </c>
      <c r="L143" s="28"/>
      <c r="M143" s="95">
        <v>2044</v>
      </c>
      <c r="N143" s="95">
        <v>13</v>
      </c>
      <c r="O143" s="95">
        <v>1992.1</v>
      </c>
      <c r="P143" s="95">
        <v>7.9</v>
      </c>
      <c r="Q143" s="95">
        <v>1938</v>
      </c>
      <c r="R143" s="95">
        <v>16</v>
      </c>
      <c r="S143" s="95">
        <v>2.5391389432485365</v>
      </c>
    </row>
    <row r="144" spans="1:19">
      <c r="A144" s="94" t="s">
        <v>286</v>
      </c>
      <c r="B144" s="95">
        <v>393</v>
      </c>
      <c r="C144" s="95">
        <v>592</v>
      </c>
      <c r="D144" s="96">
        <v>0.66385135135135132</v>
      </c>
      <c r="E144" s="28"/>
      <c r="F144" s="98">
        <v>0.15126000000000001</v>
      </c>
      <c r="G144" s="98">
        <v>8.0000000000000004E-4</v>
      </c>
      <c r="H144" s="96">
        <v>8.3699999999999992</v>
      </c>
      <c r="I144" s="96">
        <v>0.1</v>
      </c>
      <c r="J144" s="98">
        <v>0.39960000000000001</v>
      </c>
      <c r="K144" s="98">
        <v>4.4999999999999997E-3</v>
      </c>
      <c r="L144" s="28"/>
      <c r="M144" s="95">
        <v>2359.3000000000002</v>
      </c>
      <c r="N144" s="95">
        <v>9</v>
      </c>
      <c r="O144" s="95">
        <v>2270</v>
      </c>
      <c r="P144" s="95">
        <v>11</v>
      </c>
      <c r="Q144" s="95">
        <v>2166</v>
      </c>
      <c r="R144" s="95">
        <v>21</v>
      </c>
      <c r="S144" s="95">
        <v>3.7850209807993975</v>
      </c>
    </row>
    <row r="145" spans="1:19">
      <c r="A145" s="94" t="s">
        <v>287</v>
      </c>
      <c r="B145" s="95">
        <v>589</v>
      </c>
      <c r="C145" s="95">
        <v>1180</v>
      </c>
      <c r="D145" s="96">
        <v>0.49915254237288137</v>
      </c>
      <c r="E145" s="28"/>
      <c r="F145" s="98">
        <v>0.1588</v>
      </c>
      <c r="G145" s="98">
        <v>1.1999999999999999E-3</v>
      </c>
      <c r="H145" s="96">
        <v>9.8000000000000007</v>
      </c>
      <c r="I145" s="96">
        <v>0.28999999999999998</v>
      </c>
      <c r="J145" s="98">
        <v>0.44400000000000001</v>
      </c>
      <c r="K145" s="98">
        <v>1.0999999999999999E-2</v>
      </c>
      <c r="L145" s="28"/>
      <c r="M145" s="95">
        <v>2443</v>
      </c>
      <c r="N145" s="95">
        <v>13</v>
      </c>
      <c r="O145" s="95">
        <v>2405</v>
      </c>
      <c r="P145" s="95">
        <v>25</v>
      </c>
      <c r="Q145" s="95">
        <v>2365</v>
      </c>
      <c r="R145" s="95">
        <v>48</v>
      </c>
      <c r="S145" s="95">
        <v>1.5554645927138764</v>
      </c>
    </row>
    <row r="146" spans="1:19">
      <c r="A146" s="94" t="s">
        <v>288</v>
      </c>
      <c r="B146" s="95">
        <v>337.5</v>
      </c>
      <c r="C146" s="95">
        <v>893</v>
      </c>
      <c r="D146" s="96">
        <v>0.37793952967525196</v>
      </c>
      <c r="E146" s="28"/>
      <c r="F146" s="98">
        <v>0.15540999999999999</v>
      </c>
      <c r="G146" s="98">
        <v>8.0999999999999996E-4</v>
      </c>
      <c r="H146" s="96">
        <v>9.0259999999999998</v>
      </c>
      <c r="I146" s="96">
        <v>8.2000000000000003E-2</v>
      </c>
      <c r="J146" s="98">
        <v>0.42070000000000002</v>
      </c>
      <c r="K146" s="98">
        <v>3.8999999999999998E-3</v>
      </c>
      <c r="L146" s="28"/>
      <c r="M146" s="95">
        <v>2406.6</v>
      </c>
      <c r="N146" s="95">
        <v>8.6</v>
      </c>
      <c r="O146" s="95">
        <v>2340.8000000000002</v>
      </c>
      <c r="P146" s="95">
        <v>8.5</v>
      </c>
      <c r="Q146" s="95">
        <v>2263</v>
      </c>
      <c r="R146" s="95">
        <v>18</v>
      </c>
      <c r="S146" s="95">
        <v>2.7341477603257598</v>
      </c>
    </row>
    <row r="147" spans="1:19">
      <c r="A147" s="94" t="s">
        <v>289</v>
      </c>
      <c r="B147" s="95">
        <v>470</v>
      </c>
      <c r="C147" s="95">
        <v>864</v>
      </c>
      <c r="D147" s="96">
        <v>0.54398148148148151</v>
      </c>
      <c r="E147" s="28"/>
      <c r="F147" s="98">
        <v>0.15890000000000001</v>
      </c>
      <c r="G147" s="98">
        <v>1.1000000000000001E-3</v>
      </c>
      <c r="H147" s="96">
        <v>6.8760000000000003</v>
      </c>
      <c r="I147" s="96">
        <v>9.0999999999999998E-2</v>
      </c>
      <c r="J147" s="98">
        <v>0.31319999999999998</v>
      </c>
      <c r="K147" s="98">
        <v>4.1999999999999997E-3</v>
      </c>
      <c r="L147" s="28"/>
      <c r="M147" s="95">
        <v>2443</v>
      </c>
      <c r="N147" s="95">
        <v>11</v>
      </c>
      <c r="O147" s="95">
        <v>2094</v>
      </c>
      <c r="P147" s="95">
        <v>12</v>
      </c>
      <c r="Q147" s="95">
        <v>1756</v>
      </c>
      <c r="R147" s="95">
        <v>21</v>
      </c>
      <c r="S147" s="95">
        <v>14.285714285714285</v>
      </c>
    </row>
    <row r="148" spans="1:19">
      <c r="A148" s="94" t="s">
        <v>290</v>
      </c>
      <c r="B148" s="95">
        <v>201</v>
      </c>
      <c r="C148" s="95">
        <v>540</v>
      </c>
      <c r="D148" s="96">
        <v>0.37222222222222223</v>
      </c>
      <c r="E148" s="28"/>
      <c r="F148" s="98">
        <v>0.1366</v>
      </c>
      <c r="G148" s="98">
        <v>1.1000000000000001E-3</v>
      </c>
      <c r="H148" s="96">
        <v>7.6130000000000004</v>
      </c>
      <c r="I148" s="96">
        <v>8.3000000000000004E-2</v>
      </c>
      <c r="J148" s="98">
        <v>0.40350000000000003</v>
      </c>
      <c r="K148" s="98">
        <v>5.3E-3</v>
      </c>
      <c r="L148" s="28"/>
      <c r="M148" s="95">
        <v>2183</v>
      </c>
      <c r="N148" s="95">
        <v>14</v>
      </c>
      <c r="O148" s="95">
        <v>2185.6999999999998</v>
      </c>
      <c r="P148" s="95">
        <v>9.8000000000000007</v>
      </c>
      <c r="Q148" s="95">
        <v>2184</v>
      </c>
      <c r="R148" s="95">
        <v>24</v>
      </c>
      <c r="S148" s="95">
        <v>0.12353021915175084</v>
      </c>
    </row>
    <row r="149" spans="1:19" ht="19.5" customHeight="1">
      <c r="A149" s="123" t="s">
        <v>132</v>
      </c>
      <c r="B149" s="123"/>
      <c r="C149" s="123"/>
      <c r="D149" s="123"/>
      <c r="E149" s="123"/>
      <c r="F149" s="123"/>
      <c r="G149" s="123"/>
      <c r="H149" s="123"/>
      <c r="I149" s="123"/>
      <c r="J149" s="123"/>
      <c r="K149" s="123"/>
      <c r="L149" s="123"/>
      <c r="M149" s="123"/>
      <c r="N149" s="123"/>
      <c r="O149" s="123"/>
      <c r="P149" s="123"/>
      <c r="Q149" s="123"/>
      <c r="R149" s="123"/>
      <c r="S149" s="123"/>
    </row>
    <row r="150" spans="1:19">
      <c r="A150" s="94" t="s">
        <v>169</v>
      </c>
      <c r="B150" s="95">
        <v>6.32</v>
      </c>
      <c r="C150" s="95">
        <v>28.09</v>
      </c>
      <c r="D150" s="96">
        <f>B150/C150</f>
        <v>0.22499110003559986</v>
      </c>
      <c r="E150" s="28"/>
      <c r="F150" s="98">
        <v>0.1216</v>
      </c>
      <c r="G150" s="98">
        <v>2.3E-3</v>
      </c>
      <c r="H150" s="96">
        <v>5.71</v>
      </c>
      <c r="I150" s="96">
        <v>0.11</v>
      </c>
      <c r="J150" s="98">
        <v>0.34</v>
      </c>
      <c r="K150" s="98">
        <v>4.3E-3</v>
      </c>
      <c r="L150" s="28"/>
      <c r="M150" s="95">
        <v>1967</v>
      </c>
      <c r="N150" s="95">
        <v>34</v>
      </c>
      <c r="O150" s="95">
        <v>1931</v>
      </c>
      <c r="P150" s="95">
        <v>16</v>
      </c>
      <c r="Q150" s="95">
        <v>1885</v>
      </c>
      <c r="R150" s="95">
        <v>21</v>
      </c>
      <c r="S150" s="95">
        <v>1.8301982714794103</v>
      </c>
    </row>
    <row r="151" spans="1:19">
      <c r="A151" s="94" t="s">
        <v>170</v>
      </c>
      <c r="B151" s="95">
        <v>11.53</v>
      </c>
      <c r="C151" s="95">
        <v>33.700000000000003</v>
      </c>
      <c r="D151" s="96">
        <f t="shared" ref="D151:D193" si="2">B151/C151</f>
        <v>0.34213649851632044</v>
      </c>
      <c r="E151" s="28"/>
      <c r="F151" s="98">
        <v>0.12989999999999999</v>
      </c>
      <c r="G151" s="98">
        <v>2.2000000000000001E-3</v>
      </c>
      <c r="H151" s="96">
        <v>6.05</v>
      </c>
      <c r="I151" s="96">
        <v>0.11</v>
      </c>
      <c r="J151" s="98">
        <v>0.33700000000000002</v>
      </c>
      <c r="K151" s="98">
        <v>4.4999999999999997E-3</v>
      </c>
      <c r="L151" s="28"/>
      <c r="M151" s="95">
        <v>2091</v>
      </c>
      <c r="N151" s="95">
        <v>30</v>
      </c>
      <c r="O151" s="95">
        <v>1979</v>
      </c>
      <c r="P151" s="95">
        <v>15</v>
      </c>
      <c r="Q151" s="95">
        <v>1871</v>
      </c>
      <c r="R151" s="95">
        <v>22</v>
      </c>
      <c r="S151" s="95">
        <v>5.3562888570062173</v>
      </c>
    </row>
    <row r="152" spans="1:19">
      <c r="A152" s="94" t="s">
        <v>171</v>
      </c>
      <c r="B152" s="95">
        <v>14.83</v>
      </c>
      <c r="C152" s="95">
        <v>53.65</v>
      </c>
      <c r="D152" s="96">
        <f t="shared" si="2"/>
        <v>0.27642124883504193</v>
      </c>
      <c r="E152" s="28"/>
      <c r="F152" s="98">
        <v>0.1288</v>
      </c>
      <c r="G152" s="98">
        <v>1.5E-3</v>
      </c>
      <c r="H152" s="96">
        <v>6.21</v>
      </c>
      <c r="I152" s="96">
        <v>0.1</v>
      </c>
      <c r="J152" s="98">
        <v>0.3483</v>
      </c>
      <c r="K152" s="98">
        <v>4.0000000000000001E-3</v>
      </c>
      <c r="L152" s="28"/>
      <c r="M152" s="95">
        <v>2078</v>
      </c>
      <c r="N152" s="95">
        <v>21</v>
      </c>
      <c r="O152" s="95">
        <v>2003</v>
      </c>
      <c r="P152" s="95">
        <v>14</v>
      </c>
      <c r="Q152" s="95">
        <v>1926</v>
      </c>
      <c r="R152" s="95">
        <v>19</v>
      </c>
      <c r="S152" s="95">
        <v>3.6092396535129931</v>
      </c>
    </row>
    <row r="153" spans="1:19">
      <c r="A153" s="94" t="s">
        <v>172</v>
      </c>
      <c r="B153" s="95">
        <v>35.799999999999997</v>
      </c>
      <c r="C153" s="95">
        <v>99.1</v>
      </c>
      <c r="D153" s="96">
        <f t="shared" si="2"/>
        <v>0.36125126135216951</v>
      </c>
      <c r="E153" s="28"/>
      <c r="F153" s="98">
        <v>0.1242</v>
      </c>
      <c r="G153" s="98">
        <v>1.4E-3</v>
      </c>
      <c r="H153" s="96">
        <v>6.0049999999999999</v>
      </c>
      <c r="I153" s="96">
        <v>0.06</v>
      </c>
      <c r="J153" s="98">
        <v>0.35089999999999999</v>
      </c>
      <c r="K153" s="98">
        <v>3.5999999999999999E-3</v>
      </c>
      <c r="L153" s="28"/>
      <c r="M153" s="95">
        <v>2014</v>
      </c>
      <c r="N153" s="95">
        <v>20</v>
      </c>
      <c r="O153" s="95">
        <v>1975.4</v>
      </c>
      <c r="P153" s="95">
        <v>8.6</v>
      </c>
      <c r="Q153" s="95">
        <v>1941</v>
      </c>
      <c r="R153" s="95">
        <v>17</v>
      </c>
      <c r="S153" s="95">
        <v>1.9165839126117135</v>
      </c>
    </row>
    <row r="154" spans="1:19">
      <c r="A154" s="94" t="s">
        <v>173</v>
      </c>
      <c r="B154" s="95">
        <v>6.71</v>
      </c>
      <c r="C154" s="95">
        <v>25.3</v>
      </c>
      <c r="D154" s="96">
        <f t="shared" si="2"/>
        <v>0.26521739130434779</v>
      </c>
      <c r="E154" s="28"/>
      <c r="F154" s="98">
        <v>0.12470000000000001</v>
      </c>
      <c r="G154" s="98">
        <v>2.5000000000000001E-3</v>
      </c>
      <c r="H154" s="96">
        <v>5.95</v>
      </c>
      <c r="I154" s="96">
        <v>0.11</v>
      </c>
      <c r="J154" s="98">
        <v>0.3453</v>
      </c>
      <c r="K154" s="98">
        <v>4.0000000000000001E-3</v>
      </c>
      <c r="L154" s="28"/>
      <c r="M154" s="95">
        <v>2015</v>
      </c>
      <c r="N154" s="95">
        <v>36</v>
      </c>
      <c r="O154" s="95">
        <v>1964</v>
      </c>
      <c r="P154" s="95">
        <v>16</v>
      </c>
      <c r="Q154" s="95">
        <v>1911</v>
      </c>
      <c r="R154" s="95">
        <v>19</v>
      </c>
      <c r="S154" s="95">
        <v>2.5310173697270471</v>
      </c>
    </row>
    <row r="155" spans="1:19">
      <c r="A155" s="94" t="s">
        <v>174</v>
      </c>
      <c r="B155" s="95">
        <v>19.940000000000001</v>
      </c>
      <c r="C155" s="95">
        <v>68.8</v>
      </c>
      <c r="D155" s="96">
        <f t="shared" si="2"/>
        <v>0.28982558139534886</v>
      </c>
      <c r="E155" s="28"/>
      <c r="F155" s="98">
        <v>0.122</v>
      </c>
      <c r="G155" s="98">
        <v>1.4E-3</v>
      </c>
      <c r="H155" s="96">
        <v>5.8289999999999997</v>
      </c>
      <c r="I155" s="96">
        <v>7.5999999999999998E-2</v>
      </c>
      <c r="J155" s="98">
        <v>0.34560000000000002</v>
      </c>
      <c r="K155" s="98">
        <v>3.5000000000000001E-3</v>
      </c>
      <c r="L155" s="28"/>
      <c r="M155" s="95">
        <v>1987</v>
      </c>
      <c r="N155" s="95">
        <v>20</v>
      </c>
      <c r="O155" s="95">
        <v>1950</v>
      </c>
      <c r="P155" s="95">
        <v>12</v>
      </c>
      <c r="Q155" s="95">
        <v>1913</v>
      </c>
      <c r="R155" s="95">
        <v>17</v>
      </c>
      <c r="S155" s="95">
        <v>1.8621036738802215</v>
      </c>
    </row>
    <row r="156" spans="1:19">
      <c r="A156" s="94" t="s">
        <v>175</v>
      </c>
      <c r="B156" s="95">
        <v>45.4</v>
      </c>
      <c r="C156" s="95">
        <v>117.1</v>
      </c>
      <c r="D156" s="96">
        <f t="shared" si="2"/>
        <v>0.38770281810418444</v>
      </c>
      <c r="E156" s="28"/>
      <c r="F156" s="98">
        <v>0.1241</v>
      </c>
      <c r="G156" s="98">
        <v>1.1999999999999999E-3</v>
      </c>
      <c r="H156" s="96">
        <v>5.7670000000000003</v>
      </c>
      <c r="I156" s="96">
        <v>6.8000000000000005E-2</v>
      </c>
      <c r="J156" s="98">
        <v>0.33650000000000002</v>
      </c>
      <c r="K156" s="98">
        <v>3.3999999999999998E-3</v>
      </c>
      <c r="L156" s="28"/>
      <c r="M156" s="95">
        <v>2013</v>
      </c>
      <c r="N156" s="95">
        <v>17</v>
      </c>
      <c r="O156" s="95">
        <v>1940</v>
      </c>
      <c r="P156" s="95">
        <v>10</v>
      </c>
      <c r="Q156" s="95">
        <v>1869</v>
      </c>
      <c r="R156" s="95">
        <v>17</v>
      </c>
      <c r="S156" s="95">
        <v>3.6264282165921506</v>
      </c>
    </row>
    <row r="157" spans="1:19">
      <c r="A157" s="94" t="s">
        <v>176</v>
      </c>
      <c r="B157" s="95">
        <v>14.3</v>
      </c>
      <c r="C157" s="95">
        <v>47.2</v>
      </c>
      <c r="D157" s="96">
        <f t="shared" si="2"/>
        <v>0.30296610169491522</v>
      </c>
      <c r="E157" s="28"/>
      <c r="F157" s="98">
        <v>0.12470000000000001</v>
      </c>
      <c r="G157" s="98">
        <v>1.9E-3</v>
      </c>
      <c r="H157" s="96">
        <v>6.0049999999999999</v>
      </c>
      <c r="I157" s="96">
        <v>8.5999999999999993E-2</v>
      </c>
      <c r="J157" s="98">
        <v>0.34839999999999999</v>
      </c>
      <c r="K157" s="98">
        <v>3.5999999999999999E-3</v>
      </c>
      <c r="L157" s="28"/>
      <c r="M157" s="95">
        <v>2020</v>
      </c>
      <c r="N157" s="95">
        <v>26</v>
      </c>
      <c r="O157" s="95">
        <v>1976</v>
      </c>
      <c r="P157" s="95">
        <v>12</v>
      </c>
      <c r="Q157" s="95">
        <v>1926</v>
      </c>
      <c r="R157" s="95">
        <v>17</v>
      </c>
      <c r="S157" s="95">
        <v>2.1782178217821779</v>
      </c>
    </row>
    <row r="158" spans="1:19">
      <c r="A158" s="94" t="s">
        <v>177</v>
      </c>
      <c r="B158" s="95">
        <v>6.41</v>
      </c>
      <c r="C158" s="95">
        <v>26.8</v>
      </c>
      <c r="D158" s="96">
        <f t="shared" si="2"/>
        <v>0.23917910447761193</v>
      </c>
      <c r="E158" s="28"/>
      <c r="F158" s="98">
        <v>0.1205</v>
      </c>
      <c r="G158" s="98">
        <v>2.3999999999999998E-3</v>
      </c>
      <c r="H158" s="96">
        <v>5.73</v>
      </c>
      <c r="I158" s="96">
        <v>0.1</v>
      </c>
      <c r="J158" s="98">
        <v>0.34439999999999998</v>
      </c>
      <c r="K158" s="98">
        <v>4.7999999999999996E-3</v>
      </c>
      <c r="L158" s="28"/>
      <c r="M158" s="95">
        <v>1950</v>
      </c>
      <c r="N158" s="95">
        <v>35</v>
      </c>
      <c r="O158" s="95">
        <v>1931</v>
      </c>
      <c r="P158" s="95">
        <v>16</v>
      </c>
      <c r="Q158" s="95">
        <v>1906</v>
      </c>
      <c r="R158" s="95">
        <v>23</v>
      </c>
      <c r="S158" s="95">
        <v>0.97435897435897445</v>
      </c>
    </row>
    <row r="159" spans="1:19">
      <c r="A159" s="94" t="s">
        <v>133</v>
      </c>
      <c r="B159" s="95">
        <v>5.42</v>
      </c>
      <c r="C159" s="95">
        <v>21.7</v>
      </c>
      <c r="D159" s="96">
        <f t="shared" si="2"/>
        <v>0.24976958525345622</v>
      </c>
      <c r="E159" s="28"/>
      <c r="F159" s="98">
        <v>0.12529999999999999</v>
      </c>
      <c r="G159" s="98">
        <v>2.5999999999999999E-3</v>
      </c>
      <c r="H159" s="96">
        <v>5.78</v>
      </c>
      <c r="I159" s="96">
        <v>0.14000000000000001</v>
      </c>
      <c r="J159" s="98">
        <v>0.33379999999999999</v>
      </c>
      <c r="K159" s="98">
        <v>5.0000000000000001E-3</v>
      </c>
      <c r="L159" s="28"/>
      <c r="M159" s="95">
        <v>2018</v>
      </c>
      <c r="N159" s="95">
        <v>36</v>
      </c>
      <c r="O159" s="95">
        <v>1936</v>
      </c>
      <c r="P159" s="95">
        <v>21</v>
      </c>
      <c r="Q159" s="95">
        <v>1855</v>
      </c>
      <c r="R159" s="95">
        <v>24</v>
      </c>
      <c r="S159" s="95">
        <v>4.0634291377601581</v>
      </c>
    </row>
    <row r="160" spans="1:19">
      <c r="A160" s="94" t="s">
        <v>134</v>
      </c>
      <c r="B160" s="95">
        <v>8.08</v>
      </c>
      <c r="C160" s="95">
        <v>31.86</v>
      </c>
      <c r="D160" s="96">
        <f t="shared" si="2"/>
        <v>0.25360954174513495</v>
      </c>
      <c r="E160" s="28"/>
      <c r="F160" s="98">
        <v>0.1338</v>
      </c>
      <c r="G160" s="98">
        <v>2.3E-3</v>
      </c>
      <c r="H160" s="96">
        <v>6.13</v>
      </c>
      <c r="I160" s="96">
        <v>0.16</v>
      </c>
      <c r="J160" s="98">
        <v>0.3322</v>
      </c>
      <c r="K160" s="98">
        <v>6.1999999999999998E-3</v>
      </c>
      <c r="L160" s="28"/>
      <c r="M160" s="95">
        <v>2139</v>
      </c>
      <c r="N160" s="95">
        <v>30</v>
      </c>
      <c r="O160" s="95">
        <v>1991</v>
      </c>
      <c r="P160" s="95">
        <v>22</v>
      </c>
      <c r="Q160" s="95">
        <v>1852</v>
      </c>
      <c r="R160" s="95">
        <v>31</v>
      </c>
      <c r="S160" s="95">
        <v>6.9191210846189799</v>
      </c>
    </row>
    <row r="161" spans="1:19">
      <c r="A161" s="94" t="s">
        <v>135</v>
      </c>
      <c r="B161" s="95">
        <v>30.19</v>
      </c>
      <c r="C161" s="95">
        <v>100</v>
      </c>
      <c r="D161" s="96">
        <f t="shared" si="2"/>
        <v>0.3019</v>
      </c>
      <c r="E161" s="28"/>
      <c r="F161" s="98">
        <v>0.1231</v>
      </c>
      <c r="G161" s="98">
        <v>1.2999999999999999E-3</v>
      </c>
      <c r="H161" s="96">
        <v>6.117</v>
      </c>
      <c r="I161" s="96">
        <v>0.06</v>
      </c>
      <c r="J161" s="98">
        <v>0.36080000000000001</v>
      </c>
      <c r="K161" s="98">
        <v>3.5999999999999999E-3</v>
      </c>
      <c r="L161" s="28"/>
      <c r="M161" s="95">
        <v>2001</v>
      </c>
      <c r="N161" s="95">
        <v>18</v>
      </c>
      <c r="O161" s="95">
        <v>1991.4</v>
      </c>
      <c r="P161" s="95">
        <v>8.5</v>
      </c>
      <c r="Q161" s="95">
        <v>1985</v>
      </c>
      <c r="R161" s="95">
        <v>17</v>
      </c>
      <c r="S161" s="95">
        <v>0.47976011994002543</v>
      </c>
    </row>
    <row r="162" spans="1:19">
      <c r="A162" s="94" t="s">
        <v>136</v>
      </c>
      <c r="B162" s="95">
        <v>14.05</v>
      </c>
      <c r="C162" s="95">
        <v>46.6</v>
      </c>
      <c r="D162" s="96">
        <f t="shared" si="2"/>
        <v>0.30150214592274677</v>
      </c>
      <c r="E162" s="28"/>
      <c r="F162" s="98">
        <v>0.1217</v>
      </c>
      <c r="G162" s="98">
        <v>1.6999999999999999E-3</v>
      </c>
      <c r="H162" s="96">
        <v>6.0979999999999999</v>
      </c>
      <c r="I162" s="96">
        <v>9.4E-2</v>
      </c>
      <c r="J162" s="98">
        <v>0.36259999999999998</v>
      </c>
      <c r="K162" s="98">
        <v>4.3E-3</v>
      </c>
      <c r="L162" s="28"/>
      <c r="M162" s="95">
        <v>1980</v>
      </c>
      <c r="N162" s="95">
        <v>26</v>
      </c>
      <c r="O162" s="95">
        <v>1989</v>
      </c>
      <c r="P162" s="95">
        <v>14</v>
      </c>
      <c r="Q162" s="95">
        <v>1997</v>
      </c>
      <c r="R162" s="95">
        <v>21</v>
      </c>
      <c r="S162" s="95">
        <v>0.45248868778280549</v>
      </c>
    </row>
    <row r="163" spans="1:19">
      <c r="A163" s="94" t="s">
        <v>137</v>
      </c>
      <c r="B163" s="95">
        <v>16</v>
      </c>
      <c r="C163" s="95">
        <v>57.7</v>
      </c>
      <c r="D163" s="96">
        <f t="shared" si="2"/>
        <v>0.27729636048526862</v>
      </c>
      <c r="E163" s="28"/>
      <c r="F163" s="98">
        <v>0.1222</v>
      </c>
      <c r="G163" s="98">
        <v>1.5E-3</v>
      </c>
      <c r="H163" s="96">
        <v>5.8520000000000003</v>
      </c>
      <c r="I163" s="96">
        <v>7.1999999999999995E-2</v>
      </c>
      <c r="J163" s="98">
        <v>0.34710000000000002</v>
      </c>
      <c r="K163" s="98">
        <v>3.7000000000000002E-3</v>
      </c>
      <c r="L163" s="28"/>
      <c r="M163" s="95">
        <v>1984</v>
      </c>
      <c r="N163" s="95">
        <v>22</v>
      </c>
      <c r="O163" s="95">
        <v>1952</v>
      </c>
      <c r="P163" s="95">
        <v>11</v>
      </c>
      <c r="Q163" s="95">
        <v>1920</v>
      </c>
      <c r="R163" s="95">
        <v>18</v>
      </c>
      <c r="S163" s="95">
        <v>1.6129032258064515</v>
      </c>
    </row>
    <row r="164" spans="1:19">
      <c r="A164" s="94" t="s">
        <v>138</v>
      </c>
      <c r="B164" s="95">
        <v>24</v>
      </c>
      <c r="C164" s="95">
        <v>83.8</v>
      </c>
      <c r="D164" s="96">
        <f t="shared" si="2"/>
        <v>0.28639618138424822</v>
      </c>
      <c r="E164" s="28"/>
      <c r="F164" s="98">
        <v>0.1217</v>
      </c>
      <c r="G164" s="98">
        <v>1.4E-3</v>
      </c>
      <c r="H164" s="96">
        <v>5.9960000000000004</v>
      </c>
      <c r="I164" s="96">
        <v>7.0000000000000007E-2</v>
      </c>
      <c r="J164" s="98">
        <v>0.35699999999999998</v>
      </c>
      <c r="K164" s="98">
        <v>3.7000000000000002E-3</v>
      </c>
      <c r="L164" s="28"/>
      <c r="M164" s="95">
        <v>1977</v>
      </c>
      <c r="N164" s="95">
        <v>20</v>
      </c>
      <c r="O164" s="95">
        <v>1974</v>
      </c>
      <c r="P164" s="95">
        <v>10</v>
      </c>
      <c r="Q164" s="95">
        <v>1967</v>
      </c>
      <c r="R164" s="95">
        <v>18</v>
      </c>
      <c r="S164" s="95">
        <v>0.15174506828528073</v>
      </c>
    </row>
    <row r="165" spans="1:19">
      <c r="A165" s="94" t="s">
        <v>139</v>
      </c>
      <c r="B165" s="95">
        <v>10.44</v>
      </c>
      <c r="C165" s="95">
        <v>31.38</v>
      </c>
      <c r="D165" s="96">
        <f t="shared" si="2"/>
        <v>0.33269598470363287</v>
      </c>
      <c r="E165" s="28"/>
      <c r="F165" s="98">
        <v>0.1235</v>
      </c>
      <c r="G165" s="98">
        <v>2.3E-3</v>
      </c>
      <c r="H165" s="96">
        <v>5.65</v>
      </c>
      <c r="I165" s="96">
        <v>0.11</v>
      </c>
      <c r="J165" s="98">
        <v>0.33239999999999997</v>
      </c>
      <c r="K165" s="98">
        <v>4.4999999999999997E-3</v>
      </c>
      <c r="L165" s="28"/>
      <c r="M165" s="95">
        <v>1995</v>
      </c>
      <c r="N165" s="95">
        <v>34</v>
      </c>
      <c r="O165" s="95">
        <v>1921</v>
      </c>
      <c r="P165" s="95">
        <v>17</v>
      </c>
      <c r="Q165" s="95">
        <v>1849</v>
      </c>
      <c r="R165" s="95">
        <v>22</v>
      </c>
      <c r="S165" s="95">
        <v>3.7092731829573933</v>
      </c>
    </row>
    <row r="166" spans="1:19">
      <c r="A166" s="94" t="s">
        <v>140</v>
      </c>
      <c r="B166" s="95">
        <v>22.17</v>
      </c>
      <c r="C166" s="95">
        <v>67.900000000000006</v>
      </c>
      <c r="D166" s="96">
        <f t="shared" si="2"/>
        <v>0.32650957290132548</v>
      </c>
      <c r="E166" s="28"/>
      <c r="F166" s="98">
        <v>0.1225</v>
      </c>
      <c r="G166" s="98">
        <v>1.4E-3</v>
      </c>
      <c r="H166" s="96">
        <v>5.99</v>
      </c>
      <c r="I166" s="96">
        <v>7.4999999999999997E-2</v>
      </c>
      <c r="J166" s="98">
        <v>0.35349999999999998</v>
      </c>
      <c r="K166" s="98">
        <v>3.8E-3</v>
      </c>
      <c r="L166" s="28"/>
      <c r="M166" s="95">
        <v>1988</v>
      </c>
      <c r="N166" s="95">
        <v>20</v>
      </c>
      <c r="O166" s="95">
        <v>1973</v>
      </c>
      <c r="P166" s="95">
        <v>11</v>
      </c>
      <c r="Q166" s="95">
        <v>1951</v>
      </c>
      <c r="R166" s="95">
        <v>18</v>
      </c>
      <c r="S166" s="95">
        <v>0.75452716297786715</v>
      </c>
    </row>
    <row r="167" spans="1:19">
      <c r="A167" s="94" t="s">
        <v>141</v>
      </c>
      <c r="B167" s="95">
        <v>28.9</v>
      </c>
      <c r="C167" s="95">
        <v>86.8</v>
      </c>
      <c r="D167" s="96">
        <f t="shared" si="2"/>
        <v>0.33294930875576034</v>
      </c>
      <c r="E167" s="28"/>
      <c r="F167" s="98">
        <v>0.1225</v>
      </c>
      <c r="G167" s="98">
        <v>1.2999999999999999E-3</v>
      </c>
      <c r="H167" s="96">
        <v>6.056</v>
      </c>
      <c r="I167" s="96">
        <v>6.8000000000000005E-2</v>
      </c>
      <c r="J167" s="98">
        <v>0.35759999999999997</v>
      </c>
      <c r="K167" s="98">
        <v>3.5999999999999999E-3</v>
      </c>
      <c r="L167" s="28"/>
      <c r="M167" s="95">
        <v>1989</v>
      </c>
      <c r="N167" s="95">
        <v>18</v>
      </c>
      <c r="O167" s="95">
        <v>1982.3</v>
      </c>
      <c r="P167" s="95">
        <v>9.9</v>
      </c>
      <c r="Q167" s="95">
        <v>1972</v>
      </c>
      <c r="R167" s="95">
        <v>18</v>
      </c>
      <c r="S167" s="95">
        <v>0.33685268979386851</v>
      </c>
    </row>
    <row r="168" spans="1:19">
      <c r="A168" s="94" t="s">
        <v>142</v>
      </c>
      <c r="B168" s="95">
        <v>6.13</v>
      </c>
      <c r="C168" s="95">
        <v>23.83</v>
      </c>
      <c r="D168" s="96">
        <f t="shared" si="2"/>
        <v>0.25723877465379774</v>
      </c>
      <c r="E168" s="28"/>
      <c r="F168" s="98">
        <v>0.1216</v>
      </c>
      <c r="G168" s="98">
        <v>2.0999999999999999E-3</v>
      </c>
      <c r="H168" s="96">
        <v>6.03</v>
      </c>
      <c r="I168" s="96">
        <v>0.11</v>
      </c>
      <c r="J168" s="98">
        <v>0.35759999999999997</v>
      </c>
      <c r="K168" s="98">
        <v>4.1000000000000003E-3</v>
      </c>
      <c r="L168" s="28"/>
      <c r="M168" s="95">
        <v>1974</v>
      </c>
      <c r="N168" s="95">
        <v>31</v>
      </c>
      <c r="O168" s="95">
        <v>1979</v>
      </c>
      <c r="P168" s="95">
        <v>16</v>
      </c>
      <c r="Q168" s="95">
        <v>1970</v>
      </c>
      <c r="R168" s="95">
        <v>19</v>
      </c>
      <c r="S168" s="95">
        <v>0.25265285497726125</v>
      </c>
    </row>
    <row r="169" spans="1:19">
      <c r="A169" s="94" t="s">
        <v>291</v>
      </c>
      <c r="B169" s="95">
        <v>39.700000000000003</v>
      </c>
      <c r="C169" s="95">
        <v>107.3</v>
      </c>
      <c r="D169" s="96">
        <f t="shared" si="2"/>
        <v>0.36999068033550797</v>
      </c>
      <c r="E169" s="28"/>
      <c r="F169" s="98">
        <v>0.1235</v>
      </c>
      <c r="G169" s="98">
        <v>1.1999999999999999E-3</v>
      </c>
      <c r="H169" s="96">
        <v>6.0910000000000002</v>
      </c>
      <c r="I169" s="96">
        <v>5.8000000000000003E-2</v>
      </c>
      <c r="J169" s="98">
        <v>0.35759999999999997</v>
      </c>
      <c r="K169" s="98">
        <v>3.7000000000000002E-3</v>
      </c>
      <c r="L169" s="28"/>
      <c r="M169" s="95">
        <v>2005</v>
      </c>
      <c r="N169" s="95">
        <v>17</v>
      </c>
      <c r="O169" s="95">
        <v>1987.8</v>
      </c>
      <c r="P169" s="95">
        <v>8.3000000000000007</v>
      </c>
      <c r="Q169" s="95">
        <v>1970</v>
      </c>
      <c r="R169" s="95">
        <v>18</v>
      </c>
      <c r="S169" s="95">
        <v>0.85785536159601228</v>
      </c>
    </row>
    <row r="170" spans="1:19">
      <c r="A170" s="94" t="s">
        <v>143</v>
      </c>
      <c r="B170" s="95">
        <v>25.7</v>
      </c>
      <c r="C170" s="95">
        <v>82.5</v>
      </c>
      <c r="D170" s="96">
        <f t="shared" si="2"/>
        <v>0.31151515151515152</v>
      </c>
      <c r="E170" s="28"/>
      <c r="F170" s="98">
        <v>0.12479999999999999</v>
      </c>
      <c r="G170" s="98">
        <v>1.6000000000000001E-3</v>
      </c>
      <c r="H170" s="96">
        <v>6.3789999999999996</v>
      </c>
      <c r="I170" s="96">
        <v>0.08</v>
      </c>
      <c r="J170" s="98">
        <v>0.37030000000000002</v>
      </c>
      <c r="K170" s="98">
        <v>4.0000000000000001E-3</v>
      </c>
      <c r="L170" s="28"/>
      <c r="M170" s="95">
        <v>2021</v>
      </c>
      <c r="N170" s="95">
        <v>22</v>
      </c>
      <c r="O170" s="95">
        <v>2029</v>
      </c>
      <c r="P170" s="95">
        <v>11</v>
      </c>
      <c r="Q170" s="95">
        <v>2030</v>
      </c>
      <c r="R170" s="95">
        <v>19</v>
      </c>
      <c r="S170" s="95">
        <v>0.39428289797930016</v>
      </c>
    </row>
    <row r="171" spans="1:19">
      <c r="A171" s="94" t="s">
        <v>144</v>
      </c>
      <c r="B171" s="95">
        <v>25.29</v>
      </c>
      <c r="C171" s="95">
        <v>77.400000000000006</v>
      </c>
      <c r="D171" s="96">
        <f t="shared" si="2"/>
        <v>0.32674418604651162</v>
      </c>
      <c r="E171" s="28"/>
      <c r="F171" s="98">
        <v>0.1222</v>
      </c>
      <c r="G171" s="98">
        <v>1.6000000000000001E-3</v>
      </c>
      <c r="H171" s="96">
        <v>6.0890000000000004</v>
      </c>
      <c r="I171" s="96">
        <v>7.4999999999999997E-2</v>
      </c>
      <c r="J171" s="98">
        <v>0.36120000000000002</v>
      </c>
      <c r="K171" s="98">
        <v>3.8999999999999998E-3</v>
      </c>
      <c r="L171" s="28"/>
      <c r="M171" s="95">
        <v>1983</v>
      </c>
      <c r="N171" s="95">
        <v>23</v>
      </c>
      <c r="O171" s="95">
        <v>1987</v>
      </c>
      <c r="P171" s="95">
        <v>11</v>
      </c>
      <c r="Q171" s="95">
        <v>1987</v>
      </c>
      <c r="R171" s="95">
        <v>18</v>
      </c>
      <c r="S171" s="95">
        <v>0.20130850528434827</v>
      </c>
    </row>
    <row r="172" spans="1:19">
      <c r="A172" s="94" t="s">
        <v>145</v>
      </c>
      <c r="B172" s="95">
        <v>41.62</v>
      </c>
      <c r="C172" s="95">
        <v>104.9</v>
      </c>
      <c r="D172" s="96">
        <f t="shared" si="2"/>
        <v>0.39675881792183026</v>
      </c>
      <c r="E172" s="28"/>
      <c r="F172" s="98">
        <v>0.1236</v>
      </c>
      <c r="G172" s="98">
        <v>1.1999999999999999E-3</v>
      </c>
      <c r="H172" s="96">
        <v>5.968</v>
      </c>
      <c r="I172" s="96">
        <v>6.5000000000000002E-2</v>
      </c>
      <c r="J172" s="98">
        <v>0.34970000000000001</v>
      </c>
      <c r="K172" s="98">
        <v>3.5000000000000001E-3</v>
      </c>
      <c r="L172" s="28"/>
      <c r="M172" s="95">
        <v>2005</v>
      </c>
      <c r="N172" s="95">
        <v>18</v>
      </c>
      <c r="O172" s="95">
        <v>1969.7</v>
      </c>
      <c r="P172" s="95">
        <v>9.6</v>
      </c>
      <c r="Q172" s="95">
        <v>1932</v>
      </c>
      <c r="R172" s="95">
        <v>17</v>
      </c>
      <c r="S172" s="95">
        <v>1.7605985037406462</v>
      </c>
    </row>
    <row r="173" spans="1:19">
      <c r="A173" s="94" t="s">
        <v>146</v>
      </c>
      <c r="B173" s="95">
        <v>13.8</v>
      </c>
      <c r="C173" s="95">
        <v>35.700000000000003</v>
      </c>
      <c r="D173" s="96">
        <f t="shared" si="2"/>
        <v>0.38655462184873951</v>
      </c>
      <c r="E173" s="28"/>
      <c r="F173" s="98">
        <v>0.1203</v>
      </c>
      <c r="G173" s="98">
        <v>1.9E-3</v>
      </c>
      <c r="H173" s="96">
        <v>6.03</v>
      </c>
      <c r="I173" s="96">
        <v>0.1</v>
      </c>
      <c r="J173" s="98">
        <v>0.3614</v>
      </c>
      <c r="K173" s="98">
        <v>4.7000000000000002E-3</v>
      </c>
      <c r="L173" s="28"/>
      <c r="M173" s="95">
        <v>1963</v>
      </c>
      <c r="N173" s="95">
        <v>29</v>
      </c>
      <c r="O173" s="95">
        <v>1976</v>
      </c>
      <c r="P173" s="95">
        <v>15</v>
      </c>
      <c r="Q173" s="95">
        <v>1987</v>
      </c>
      <c r="R173" s="95">
        <v>22</v>
      </c>
      <c r="S173" s="95">
        <v>0.6578947368421052</v>
      </c>
    </row>
    <row r="174" spans="1:19">
      <c r="A174" s="94" t="s">
        <v>147</v>
      </c>
      <c r="B174" s="95">
        <v>29.67</v>
      </c>
      <c r="C174" s="95">
        <v>67.599999999999994</v>
      </c>
      <c r="D174" s="96">
        <f t="shared" si="2"/>
        <v>0.43890532544378702</v>
      </c>
      <c r="E174" s="28"/>
      <c r="F174" s="98">
        <v>0.1217</v>
      </c>
      <c r="G174" s="98">
        <v>1.6999999999999999E-3</v>
      </c>
      <c r="H174" s="96">
        <v>6.0309999999999997</v>
      </c>
      <c r="I174" s="96">
        <v>8.4000000000000005E-2</v>
      </c>
      <c r="J174" s="98">
        <v>0.35870000000000002</v>
      </c>
      <c r="K174" s="98">
        <v>4.1000000000000003E-3</v>
      </c>
      <c r="L174" s="28"/>
      <c r="M174" s="95">
        <v>1976</v>
      </c>
      <c r="N174" s="95">
        <v>24</v>
      </c>
      <c r="O174" s="95">
        <v>1978</v>
      </c>
      <c r="P174" s="95">
        <v>12</v>
      </c>
      <c r="Q174" s="95">
        <v>1975</v>
      </c>
      <c r="R174" s="95">
        <v>19</v>
      </c>
      <c r="S174" s="95">
        <v>0.10111223458038424</v>
      </c>
    </row>
    <row r="175" spans="1:19">
      <c r="A175" s="94" t="s">
        <v>148</v>
      </c>
      <c r="B175" s="95">
        <v>30.08</v>
      </c>
      <c r="C175" s="95">
        <v>95.6</v>
      </c>
      <c r="D175" s="96">
        <f t="shared" si="2"/>
        <v>0.31464435146443515</v>
      </c>
      <c r="E175" s="28"/>
      <c r="F175" s="98">
        <v>0.12180000000000001</v>
      </c>
      <c r="G175" s="98">
        <v>1.6000000000000001E-3</v>
      </c>
      <c r="H175" s="96">
        <v>6.0439999999999996</v>
      </c>
      <c r="I175" s="96">
        <v>8.4000000000000005E-2</v>
      </c>
      <c r="J175" s="98">
        <v>0.35899999999999999</v>
      </c>
      <c r="K175" s="98">
        <v>4.5999999999999999E-3</v>
      </c>
      <c r="L175" s="28"/>
      <c r="M175" s="95">
        <v>1979</v>
      </c>
      <c r="N175" s="95">
        <v>24</v>
      </c>
      <c r="O175" s="95">
        <v>1981</v>
      </c>
      <c r="P175" s="95">
        <v>12</v>
      </c>
      <c r="Q175" s="95">
        <v>1977</v>
      </c>
      <c r="R175" s="95">
        <v>22</v>
      </c>
      <c r="S175" s="95">
        <v>0.10095911155981827</v>
      </c>
    </row>
    <row r="176" spans="1:19">
      <c r="A176" s="94" t="s">
        <v>149</v>
      </c>
      <c r="B176" s="95">
        <v>24.12</v>
      </c>
      <c r="C176" s="95">
        <v>80.900000000000006</v>
      </c>
      <c r="D176" s="96">
        <f t="shared" si="2"/>
        <v>0.29814585908529045</v>
      </c>
      <c r="E176" s="28"/>
      <c r="F176" s="98">
        <v>0.1212</v>
      </c>
      <c r="G176" s="98">
        <v>1.5E-3</v>
      </c>
      <c r="H176" s="96">
        <v>5.6630000000000003</v>
      </c>
      <c r="I176" s="96">
        <v>0.09</v>
      </c>
      <c r="J176" s="98">
        <v>0.3387</v>
      </c>
      <c r="K176" s="98">
        <v>4.7000000000000002E-3</v>
      </c>
      <c r="L176" s="28"/>
      <c r="M176" s="95">
        <v>1970</v>
      </c>
      <c r="N176" s="95">
        <v>22</v>
      </c>
      <c r="O176" s="95">
        <v>1923</v>
      </c>
      <c r="P176" s="95">
        <v>14</v>
      </c>
      <c r="Q176" s="95">
        <v>1879</v>
      </c>
      <c r="R176" s="95">
        <v>23</v>
      </c>
      <c r="S176" s="95">
        <v>2.3857868020304567</v>
      </c>
    </row>
    <row r="177" spans="1:19">
      <c r="A177" s="94" t="s">
        <v>150</v>
      </c>
      <c r="B177" s="95">
        <v>8.15</v>
      </c>
      <c r="C177" s="95">
        <v>29.4</v>
      </c>
      <c r="D177" s="96">
        <f t="shared" si="2"/>
        <v>0.27721088435374153</v>
      </c>
      <c r="E177" s="28"/>
      <c r="F177" s="98">
        <v>0.1215</v>
      </c>
      <c r="G177" s="98">
        <v>2.8999999999999998E-3</v>
      </c>
      <c r="H177" s="96">
        <v>6</v>
      </c>
      <c r="I177" s="96">
        <v>0.15</v>
      </c>
      <c r="J177" s="98">
        <v>0.35759999999999997</v>
      </c>
      <c r="K177" s="98">
        <v>6.3E-3</v>
      </c>
      <c r="L177" s="28"/>
      <c r="M177" s="95">
        <v>1965</v>
      </c>
      <c r="N177" s="95">
        <v>44</v>
      </c>
      <c r="O177" s="95">
        <v>1970</v>
      </c>
      <c r="P177" s="95">
        <v>22</v>
      </c>
      <c r="Q177" s="95">
        <v>1969</v>
      </c>
      <c r="R177" s="95">
        <v>30</v>
      </c>
      <c r="S177" s="95">
        <v>0.25380710659898476</v>
      </c>
    </row>
    <row r="178" spans="1:19">
      <c r="A178" s="94" t="s">
        <v>151</v>
      </c>
      <c r="B178" s="95">
        <v>15.37</v>
      </c>
      <c r="C178" s="95">
        <v>70.5</v>
      </c>
      <c r="D178" s="96">
        <f t="shared" si="2"/>
        <v>0.21801418439716311</v>
      </c>
      <c r="E178" s="28"/>
      <c r="F178" s="98">
        <v>0.1225</v>
      </c>
      <c r="G178" s="98">
        <v>1.2999999999999999E-3</v>
      </c>
      <c r="H178" s="96">
        <v>6.016</v>
      </c>
      <c r="I178" s="96">
        <v>0.08</v>
      </c>
      <c r="J178" s="98">
        <v>0.35510000000000003</v>
      </c>
      <c r="K178" s="98">
        <v>3.8E-3</v>
      </c>
      <c r="L178" s="28"/>
      <c r="M178" s="95">
        <v>1989</v>
      </c>
      <c r="N178" s="95">
        <v>19</v>
      </c>
      <c r="O178" s="95">
        <v>1976</v>
      </c>
      <c r="P178" s="95">
        <v>12</v>
      </c>
      <c r="Q178" s="95">
        <v>1958</v>
      </c>
      <c r="R178" s="95">
        <v>18</v>
      </c>
      <c r="S178" s="95">
        <v>0.65359477124183007</v>
      </c>
    </row>
    <row r="179" spans="1:19">
      <c r="A179" s="94" t="s">
        <v>152</v>
      </c>
      <c r="B179" s="95">
        <v>33.700000000000003</v>
      </c>
      <c r="C179" s="95">
        <v>109.8</v>
      </c>
      <c r="D179" s="96">
        <f t="shared" si="2"/>
        <v>0.30692167577413482</v>
      </c>
      <c r="E179" s="28"/>
      <c r="F179" s="98">
        <v>0.1229</v>
      </c>
      <c r="G179" s="98">
        <v>1.2999999999999999E-3</v>
      </c>
      <c r="H179" s="96">
        <v>6.1890000000000001</v>
      </c>
      <c r="I179" s="96">
        <v>6.6000000000000003E-2</v>
      </c>
      <c r="J179" s="98">
        <v>0.3644</v>
      </c>
      <c r="K179" s="98">
        <v>3.7000000000000002E-3</v>
      </c>
      <c r="L179" s="28"/>
      <c r="M179" s="95">
        <v>1995</v>
      </c>
      <c r="N179" s="95">
        <v>20</v>
      </c>
      <c r="O179" s="95">
        <v>2001.5</v>
      </c>
      <c r="P179" s="95">
        <v>9.3000000000000007</v>
      </c>
      <c r="Q179" s="95">
        <v>2002</v>
      </c>
      <c r="R179" s="95">
        <v>17</v>
      </c>
      <c r="S179" s="95">
        <v>0.32475643267549342</v>
      </c>
    </row>
    <row r="180" spans="1:19">
      <c r="A180" s="94" t="s">
        <v>153</v>
      </c>
      <c r="B180" s="95">
        <v>18.690000000000001</v>
      </c>
      <c r="C180" s="95">
        <v>78.400000000000006</v>
      </c>
      <c r="D180" s="96">
        <f t="shared" si="2"/>
        <v>0.23839285714285713</v>
      </c>
      <c r="E180" s="28"/>
      <c r="F180" s="98">
        <v>0.12609999999999999</v>
      </c>
      <c r="G180" s="98">
        <v>1.5E-3</v>
      </c>
      <c r="H180" s="96">
        <v>5.7519999999999998</v>
      </c>
      <c r="I180" s="96">
        <v>9.0999999999999998E-2</v>
      </c>
      <c r="J180" s="98">
        <v>0.32979999999999998</v>
      </c>
      <c r="K180" s="98">
        <v>4.1000000000000003E-3</v>
      </c>
      <c r="L180" s="28"/>
      <c r="M180" s="95">
        <v>2039</v>
      </c>
      <c r="N180" s="95">
        <v>21</v>
      </c>
      <c r="O180" s="95">
        <v>1936</v>
      </c>
      <c r="P180" s="95">
        <v>14</v>
      </c>
      <c r="Q180" s="95">
        <v>1836</v>
      </c>
      <c r="R180" s="95">
        <v>20</v>
      </c>
      <c r="S180" s="95">
        <v>5.0514958312898477</v>
      </c>
    </row>
    <row r="181" spans="1:19">
      <c r="A181" s="94" t="s">
        <v>154</v>
      </c>
      <c r="B181" s="95">
        <v>36.5</v>
      </c>
      <c r="C181" s="95">
        <v>98.7</v>
      </c>
      <c r="D181" s="96">
        <f t="shared" si="2"/>
        <v>0.36980749746707192</v>
      </c>
      <c r="E181" s="28"/>
      <c r="F181" s="98">
        <v>0.12529999999999999</v>
      </c>
      <c r="G181" s="98">
        <v>1.2999999999999999E-3</v>
      </c>
      <c r="H181" s="96">
        <v>6.0110000000000001</v>
      </c>
      <c r="I181" s="96">
        <v>6.9000000000000006E-2</v>
      </c>
      <c r="J181" s="98">
        <v>0.34649999999999997</v>
      </c>
      <c r="K181" s="98">
        <v>3.8999999999999998E-3</v>
      </c>
      <c r="L181" s="28"/>
      <c r="M181" s="95">
        <v>2032</v>
      </c>
      <c r="N181" s="95">
        <v>19</v>
      </c>
      <c r="O181" s="95">
        <v>1976</v>
      </c>
      <c r="P181" s="95">
        <v>10</v>
      </c>
      <c r="Q181" s="95">
        <v>1917</v>
      </c>
      <c r="R181" s="95">
        <v>18</v>
      </c>
      <c r="S181" s="95">
        <v>2.7559055118110236</v>
      </c>
    </row>
    <row r="182" spans="1:19">
      <c r="A182" s="94" t="s">
        <v>155</v>
      </c>
      <c r="B182" s="95">
        <v>34.4</v>
      </c>
      <c r="C182" s="95">
        <v>86.8</v>
      </c>
      <c r="D182" s="96">
        <f t="shared" si="2"/>
        <v>0.39631336405529954</v>
      </c>
      <c r="E182" s="28"/>
      <c r="F182" s="98">
        <v>0.12529999999999999</v>
      </c>
      <c r="G182" s="98">
        <v>1.1999999999999999E-3</v>
      </c>
      <c r="H182" s="96">
        <v>5.6980000000000004</v>
      </c>
      <c r="I182" s="96">
        <v>7.2999999999999995E-2</v>
      </c>
      <c r="J182" s="98">
        <v>0.32790000000000002</v>
      </c>
      <c r="K182" s="98">
        <v>3.5999999999999999E-3</v>
      </c>
      <c r="L182" s="28"/>
      <c r="M182" s="95">
        <v>2029</v>
      </c>
      <c r="N182" s="95">
        <v>18</v>
      </c>
      <c r="O182" s="95">
        <v>1929</v>
      </c>
      <c r="P182" s="95">
        <v>11</v>
      </c>
      <c r="Q182" s="95">
        <v>1828</v>
      </c>
      <c r="R182" s="95">
        <v>17</v>
      </c>
      <c r="S182" s="95">
        <v>4.9285362247412516</v>
      </c>
    </row>
    <row r="183" spans="1:19">
      <c r="A183" s="94" t="s">
        <v>156</v>
      </c>
      <c r="B183" s="95">
        <v>128.9</v>
      </c>
      <c r="C183" s="95">
        <v>224.7</v>
      </c>
      <c r="D183" s="96">
        <f t="shared" si="2"/>
        <v>0.57365376056964845</v>
      </c>
      <c r="E183" s="28"/>
      <c r="F183" s="98">
        <v>0.12243999999999999</v>
      </c>
      <c r="G183" s="98">
        <v>9.3999999999999997E-4</v>
      </c>
      <c r="H183" s="96">
        <v>5.7469999999999999</v>
      </c>
      <c r="I183" s="96">
        <v>4.8000000000000001E-2</v>
      </c>
      <c r="J183" s="98">
        <v>0.34</v>
      </c>
      <c r="K183" s="98">
        <v>3.0000000000000001E-3</v>
      </c>
      <c r="L183" s="28"/>
      <c r="M183" s="95">
        <v>1990</v>
      </c>
      <c r="N183" s="95">
        <v>14</v>
      </c>
      <c r="O183" s="95">
        <v>1937.7</v>
      </c>
      <c r="P183" s="95">
        <v>7.2</v>
      </c>
      <c r="Q183" s="95">
        <v>1886</v>
      </c>
      <c r="R183" s="95">
        <v>15</v>
      </c>
      <c r="S183" s="95">
        <v>2.6281407035175857</v>
      </c>
    </row>
    <row r="184" spans="1:19">
      <c r="A184" s="94" t="s">
        <v>157</v>
      </c>
      <c r="B184" s="95">
        <v>4.05</v>
      </c>
      <c r="C184" s="95">
        <v>20.94</v>
      </c>
      <c r="D184" s="96">
        <f t="shared" si="2"/>
        <v>0.19340974212034381</v>
      </c>
      <c r="E184" s="28"/>
      <c r="F184" s="98">
        <v>0.1203</v>
      </c>
      <c r="G184" s="98">
        <v>3.3E-3</v>
      </c>
      <c r="H184" s="96">
        <v>5.99</v>
      </c>
      <c r="I184" s="96">
        <v>0.15</v>
      </c>
      <c r="J184" s="98">
        <v>0.36070000000000002</v>
      </c>
      <c r="K184" s="98">
        <v>6.3E-3</v>
      </c>
      <c r="L184" s="28"/>
      <c r="M184" s="95">
        <v>1956</v>
      </c>
      <c r="N184" s="95">
        <v>47</v>
      </c>
      <c r="O184" s="95">
        <v>1976</v>
      </c>
      <c r="P184" s="95">
        <v>20</v>
      </c>
      <c r="Q184" s="95">
        <v>1984</v>
      </c>
      <c r="R184" s="95">
        <v>30</v>
      </c>
      <c r="S184" s="95">
        <v>1.0121457489878543</v>
      </c>
    </row>
    <row r="185" spans="1:19">
      <c r="A185" s="94" t="s">
        <v>158</v>
      </c>
      <c r="B185" s="95">
        <v>23.22</v>
      </c>
      <c r="C185" s="95">
        <v>82.2</v>
      </c>
      <c r="D185" s="96">
        <f t="shared" si="2"/>
        <v>0.2824817518248175</v>
      </c>
      <c r="E185" s="28"/>
      <c r="F185" s="98">
        <v>0.1207</v>
      </c>
      <c r="G185" s="98">
        <v>1.4E-3</v>
      </c>
      <c r="H185" s="96">
        <v>5.976</v>
      </c>
      <c r="I185" s="96">
        <v>6.8000000000000005E-2</v>
      </c>
      <c r="J185" s="98">
        <v>0.3574</v>
      </c>
      <c r="K185" s="98">
        <v>4.0000000000000001E-3</v>
      </c>
      <c r="L185" s="28"/>
      <c r="M185" s="95">
        <v>1964</v>
      </c>
      <c r="N185" s="95">
        <v>20</v>
      </c>
      <c r="O185" s="95">
        <v>1973.2</v>
      </c>
      <c r="P185" s="95">
        <v>9.5</v>
      </c>
      <c r="Q185" s="95">
        <v>1972</v>
      </c>
      <c r="R185" s="95">
        <v>20</v>
      </c>
      <c r="S185" s="95">
        <v>0.46624771944050503</v>
      </c>
    </row>
    <row r="186" spans="1:19">
      <c r="A186" s="94" t="s">
        <v>159</v>
      </c>
      <c r="B186" s="95">
        <v>49.9</v>
      </c>
      <c r="C186" s="95">
        <v>97.1</v>
      </c>
      <c r="D186" s="96">
        <f t="shared" si="2"/>
        <v>0.51390319258496397</v>
      </c>
      <c r="E186" s="28"/>
      <c r="F186" s="98">
        <v>0.12429999999999999</v>
      </c>
      <c r="G186" s="98">
        <v>1.2999999999999999E-3</v>
      </c>
      <c r="H186" s="96">
        <v>5.85</v>
      </c>
      <c r="I186" s="96">
        <v>6.5000000000000002E-2</v>
      </c>
      <c r="J186" s="98">
        <v>0.33960000000000001</v>
      </c>
      <c r="K186" s="98">
        <v>3.3E-3</v>
      </c>
      <c r="L186" s="28"/>
      <c r="M186" s="95">
        <v>2015</v>
      </c>
      <c r="N186" s="95">
        <v>19</v>
      </c>
      <c r="O186" s="95">
        <v>1952.4</v>
      </c>
      <c r="P186" s="95">
        <v>9.6999999999999993</v>
      </c>
      <c r="Q186" s="95">
        <v>1884</v>
      </c>
      <c r="R186" s="95">
        <v>16</v>
      </c>
      <c r="S186" s="95">
        <v>3.1066997518610378</v>
      </c>
    </row>
    <row r="187" spans="1:19">
      <c r="A187" s="94" t="s">
        <v>160</v>
      </c>
      <c r="B187" s="95">
        <v>27.73</v>
      </c>
      <c r="C187" s="95">
        <v>90</v>
      </c>
      <c r="D187" s="96">
        <f t="shared" si="2"/>
        <v>0.30811111111111111</v>
      </c>
      <c r="E187" s="28"/>
      <c r="F187" s="98">
        <v>0.1229</v>
      </c>
      <c r="G187" s="98">
        <v>1.1999999999999999E-3</v>
      </c>
      <c r="H187" s="96">
        <v>6.157</v>
      </c>
      <c r="I187" s="96">
        <v>7.2999999999999995E-2</v>
      </c>
      <c r="J187" s="98">
        <v>0.3629</v>
      </c>
      <c r="K187" s="98">
        <v>3.3999999999999998E-3</v>
      </c>
      <c r="L187" s="28"/>
      <c r="M187" s="95">
        <v>1995</v>
      </c>
      <c r="N187" s="95">
        <v>18</v>
      </c>
      <c r="O187" s="95">
        <v>2001</v>
      </c>
      <c r="P187" s="95">
        <v>10</v>
      </c>
      <c r="Q187" s="95">
        <v>1995</v>
      </c>
      <c r="R187" s="95">
        <v>16</v>
      </c>
      <c r="S187" s="95">
        <v>0.29985007496251875</v>
      </c>
    </row>
    <row r="188" spans="1:19">
      <c r="A188" s="94" t="s">
        <v>161</v>
      </c>
      <c r="B188" s="95">
        <v>33.4</v>
      </c>
      <c r="C188" s="95">
        <v>88</v>
      </c>
      <c r="D188" s="96">
        <f t="shared" si="2"/>
        <v>0.37954545454545452</v>
      </c>
      <c r="E188" s="28"/>
      <c r="F188" s="98">
        <v>0.1227</v>
      </c>
      <c r="G188" s="98">
        <v>1.4E-3</v>
      </c>
      <c r="H188" s="96">
        <v>5.4850000000000003</v>
      </c>
      <c r="I188" s="96">
        <v>8.2000000000000003E-2</v>
      </c>
      <c r="J188" s="98">
        <v>0.32179999999999997</v>
      </c>
      <c r="K188" s="98">
        <v>3.8999999999999998E-3</v>
      </c>
      <c r="L188" s="28"/>
      <c r="M188" s="95">
        <v>1992</v>
      </c>
      <c r="N188" s="95">
        <v>20</v>
      </c>
      <c r="O188" s="95">
        <v>1896</v>
      </c>
      <c r="P188" s="95">
        <v>13</v>
      </c>
      <c r="Q188" s="95">
        <v>1800</v>
      </c>
      <c r="R188" s="95">
        <v>20</v>
      </c>
      <c r="S188" s="95">
        <v>4.8192771084337354</v>
      </c>
    </row>
    <row r="189" spans="1:19">
      <c r="A189" s="94" t="s">
        <v>162</v>
      </c>
      <c r="B189" s="95">
        <v>6.7</v>
      </c>
      <c r="C189" s="95">
        <v>21.41</v>
      </c>
      <c r="D189" s="96">
        <f t="shared" si="2"/>
        <v>0.31293787949556284</v>
      </c>
      <c r="E189" s="28"/>
      <c r="F189" s="98">
        <v>0.12280000000000001</v>
      </c>
      <c r="G189" s="98">
        <v>2.3999999999999998E-3</v>
      </c>
      <c r="H189" s="96">
        <v>6</v>
      </c>
      <c r="I189" s="96">
        <v>0.12</v>
      </c>
      <c r="J189" s="98">
        <v>0.3528</v>
      </c>
      <c r="K189" s="98">
        <v>4.7000000000000002E-3</v>
      </c>
      <c r="L189" s="28"/>
      <c r="M189" s="95">
        <v>1988</v>
      </c>
      <c r="N189" s="95">
        <v>36</v>
      </c>
      <c r="O189" s="95">
        <v>1971</v>
      </c>
      <c r="P189" s="95">
        <v>17</v>
      </c>
      <c r="Q189" s="95">
        <v>1947</v>
      </c>
      <c r="R189" s="95">
        <v>22</v>
      </c>
      <c r="S189" s="95">
        <v>0.85513078470824955</v>
      </c>
    </row>
    <row r="190" spans="1:19">
      <c r="A190" s="94" t="s">
        <v>163</v>
      </c>
      <c r="B190" s="95">
        <v>5.84</v>
      </c>
      <c r="C190" s="95">
        <v>22.05</v>
      </c>
      <c r="D190" s="96">
        <f t="shared" si="2"/>
        <v>0.26485260770975055</v>
      </c>
      <c r="E190" s="28"/>
      <c r="F190" s="98">
        <v>0.1207</v>
      </c>
      <c r="G190" s="98">
        <v>2.5000000000000001E-3</v>
      </c>
      <c r="H190" s="96">
        <v>6</v>
      </c>
      <c r="I190" s="96">
        <v>0.13</v>
      </c>
      <c r="J190" s="98">
        <v>0.36120000000000002</v>
      </c>
      <c r="K190" s="98">
        <v>5.7000000000000002E-3</v>
      </c>
      <c r="L190" s="28"/>
      <c r="M190" s="95">
        <v>1954</v>
      </c>
      <c r="N190" s="95">
        <v>37</v>
      </c>
      <c r="O190" s="95">
        <v>1974</v>
      </c>
      <c r="P190" s="95">
        <v>19</v>
      </c>
      <c r="Q190" s="95">
        <v>1986</v>
      </c>
      <c r="R190" s="95">
        <v>27</v>
      </c>
      <c r="S190" s="95">
        <v>1.0131712259371835</v>
      </c>
    </row>
    <row r="191" spans="1:19">
      <c r="A191" s="94" t="s">
        <v>164</v>
      </c>
      <c r="B191" s="95">
        <v>28.94</v>
      </c>
      <c r="C191" s="95">
        <v>82.3</v>
      </c>
      <c r="D191" s="96">
        <f t="shared" si="2"/>
        <v>0.35164034021871204</v>
      </c>
      <c r="E191" s="28"/>
      <c r="F191" s="98">
        <v>0.122</v>
      </c>
      <c r="G191" s="98">
        <v>1.9E-3</v>
      </c>
      <c r="H191" s="96">
        <v>6.02</v>
      </c>
      <c r="I191" s="96">
        <v>8.2000000000000003E-2</v>
      </c>
      <c r="J191" s="98">
        <v>0.35780000000000001</v>
      </c>
      <c r="K191" s="98">
        <v>4.7000000000000002E-3</v>
      </c>
      <c r="L191" s="28"/>
      <c r="M191" s="95">
        <v>1981</v>
      </c>
      <c r="N191" s="95">
        <v>27</v>
      </c>
      <c r="O191" s="95">
        <v>1978</v>
      </c>
      <c r="P191" s="95">
        <v>12</v>
      </c>
      <c r="Q191" s="95">
        <v>1971</v>
      </c>
      <c r="R191" s="95">
        <v>22</v>
      </c>
      <c r="S191" s="95">
        <v>0.15143866733972741</v>
      </c>
    </row>
    <row r="192" spans="1:19">
      <c r="A192" s="94" t="s">
        <v>165</v>
      </c>
      <c r="B192" s="95">
        <v>20.86</v>
      </c>
      <c r="C192" s="95">
        <v>65.7</v>
      </c>
      <c r="D192" s="96">
        <f t="shared" si="2"/>
        <v>0.31750380517503801</v>
      </c>
      <c r="E192" s="28"/>
      <c r="F192" s="98">
        <v>0.1227</v>
      </c>
      <c r="G192" s="98">
        <v>1.5E-3</v>
      </c>
      <c r="H192" s="96">
        <v>6.05</v>
      </c>
      <c r="I192" s="96">
        <v>7.4999999999999997E-2</v>
      </c>
      <c r="J192" s="98">
        <v>0.35620000000000002</v>
      </c>
      <c r="K192" s="98">
        <v>3.3999999999999998E-3</v>
      </c>
      <c r="L192" s="28"/>
      <c r="M192" s="95">
        <v>1991</v>
      </c>
      <c r="N192" s="95">
        <v>21</v>
      </c>
      <c r="O192" s="95">
        <v>1981</v>
      </c>
      <c r="P192" s="95">
        <v>11</v>
      </c>
      <c r="Q192" s="95">
        <v>1963</v>
      </c>
      <c r="R192" s="95">
        <v>16</v>
      </c>
      <c r="S192" s="95">
        <v>0.50226017076845808</v>
      </c>
    </row>
    <row r="193" spans="1:19">
      <c r="A193" s="94" t="s">
        <v>166</v>
      </c>
      <c r="B193" s="95">
        <v>60.7</v>
      </c>
      <c r="C193" s="95">
        <v>122</v>
      </c>
      <c r="D193" s="96">
        <f t="shared" si="2"/>
        <v>0.49754098360655741</v>
      </c>
      <c r="E193" s="28"/>
      <c r="F193" s="98">
        <v>0.1216</v>
      </c>
      <c r="G193" s="98">
        <v>1.6000000000000001E-3</v>
      </c>
      <c r="H193" s="96">
        <v>6.0670000000000002</v>
      </c>
      <c r="I193" s="96">
        <v>9.7000000000000003E-2</v>
      </c>
      <c r="J193" s="98">
        <v>0.36170000000000002</v>
      </c>
      <c r="K193" s="98">
        <v>6.4999999999999997E-3</v>
      </c>
      <c r="L193" s="28"/>
      <c r="M193" s="95">
        <v>1976</v>
      </c>
      <c r="N193" s="95">
        <v>24</v>
      </c>
      <c r="O193" s="95">
        <v>1986</v>
      </c>
      <c r="P193" s="95">
        <v>15</v>
      </c>
      <c r="Q193" s="95">
        <v>1989</v>
      </c>
      <c r="R193" s="95">
        <v>31</v>
      </c>
      <c r="S193" s="95">
        <v>0.50352467270896273</v>
      </c>
    </row>
    <row r="194" spans="1:19" ht="18.75">
      <c r="S194" s="5"/>
    </row>
  </sheetData>
  <mergeCells count="10">
    <mergeCell ref="A36:S36"/>
    <mergeCell ref="A4:S4"/>
    <mergeCell ref="A79:S79"/>
    <mergeCell ref="A149:S149"/>
    <mergeCell ref="AC1:BG1"/>
    <mergeCell ref="A2:A3"/>
    <mergeCell ref="B2:D2"/>
    <mergeCell ref="F2:K2"/>
    <mergeCell ref="A1:S1"/>
    <mergeCell ref="M2:S2"/>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vt:lpstr>
      <vt:lpstr>TABLE S2</vt:lpstr>
      <vt:lpstr>TABLE S3</vt:lpstr>
      <vt:lpstr>TABLE S4</vt:lpstr>
      <vt:lpstr>TABLE S5</vt:lpstr>
      <vt:lpstr>TABLE S6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2020-10-07T18:45:11Z</dcterms:modified>
</cp:coreProperties>
</file>