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hrdadabadi/Desktop/OU/publication/Reaactive Iron/Revised 02/Submitted revised 02/"/>
    </mc:Choice>
  </mc:AlternateContent>
  <xr:revisionPtr revIDLastSave="0" documentId="13_ncr:1_{463D9386-419D-3D4C-9762-F92B813B79F3}" xr6:coauthVersionLast="45" xr6:coauthVersionMax="45" xr10:uidLastSave="{00000000-0000-0000-0000-000000000000}"/>
  <bookViews>
    <workbookView xWindow="0" yWindow="460" windowWidth="28800" windowHeight="16620" activeTab="4" xr2:uid="{3C857A16-8AB2-8D42-9D1E-BD37181E74D6}"/>
  </bookViews>
  <sheets>
    <sheet name="Sheet1—Iron Speciation" sheetId="1" r:id="rId1"/>
    <sheet name="Sheet2—ICP-MS results" sheetId="2" r:id="rId2"/>
    <sheet name="Sheet4—Grain size analysis" sheetId="4" r:id="rId3"/>
    <sheet name="Sheet5—biomarker" sheetId="5" r:id="rId4"/>
    <sheet name="Sheet6—Point Counting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8" i="2" l="1"/>
  <c r="O57" i="2"/>
  <c r="O56" i="2"/>
  <c r="O53" i="2"/>
  <c r="O52" i="2"/>
  <c r="O50" i="2"/>
  <c r="O49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1" i="2"/>
  <c r="O30" i="2"/>
  <c r="O27" i="2"/>
  <c r="O26" i="2"/>
  <c r="O25" i="2"/>
  <c r="O24" i="2"/>
  <c r="O22" i="2"/>
  <c r="O21" i="2"/>
  <c r="O17" i="2"/>
  <c r="O14" i="2"/>
  <c r="O13" i="2"/>
  <c r="O12" i="2"/>
  <c r="O11" i="2"/>
  <c r="O10" i="2"/>
  <c r="O9" i="2"/>
  <c r="O7" i="2"/>
  <c r="O4" i="2"/>
  <c r="AY7" i="5" l="1"/>
  <c r="AX7" i="5"/>
  <c r="AW7" i="5"/>
  <c r="AV7" i="5"/>
  <c r="AU7" i="5"/>
  <c r="AT7" i="5"/>
  <c r="AS7" i="5"/>
  <c r="AR7" i="5"/>
  <c r="AY6" i="5"/>
  <c r="AX6" i="5"/>
  <c r="AW6" i="5"/>
  <c r="AV6" i="5"/>
  <c r="AU6" i="5"/>
  <c r="AT6" i="5"/>
  <c r="AS6" i="5"/>
  <c r="AR6" i="5"/>
  <c r="AY5" i="5"/>
  <c r="AX5" i="5"/>
  <c r="AW5" i="5"/>
  <c r="AV5" i="5"/>
  <c r="AU5" i="5"/>
  <c r="AT5" i="5"/>
  <c r="AS5" i="5"/>
  <c r="AR5" i="5"/>
  <c r="AY4" i="5"/>
  <c r="AX4" i="5"/>
  <c r="AW4" i="5"/>
  <c r="AV4" i="5"/>
  <c r="AU4" i="5"/>
  <c r="AT4" i="5"/>
  <c r="AS4" i="5"/>
  <c r="AR4" i="5"/>
  <c r="AY3" i="5"/>
  <c r="AX3" i="5"/>
  <c r="AW3" i="5"/>
  <c r="AV3" i="5"/>
  <c r="AU3" i="5"/>
  <c r="AT3" i="5"/>
  <c r="AS3" i="5"/>
  <c r="AR3" i="5"/>
  <c r="AY2" i="5"/>
  <c r="AX2" i="5"/>
  <c r="AW2" i="5"/>
  <c r="AV2" i="5"/>
  <c r="AU2" i="5"/>
  <c r="AT2" i="5"/>
  <c r="AS2" i="5"/>
  <c r="AR2" i="5"/>
</calcChain>
</file>

<file path=xl/sharedStrings.xml><?xml version="1.0" encoding="utf-8"?>
<sst xmlns="http://schemas.openxmlformats.org/spreadsheetml/2006/main" count="434" uniqueCount="166">
  <si>
    <r>
      <t xml:space="preserve">C27S </t>
    </r>
    <r>
      <rPr>
        <sz val="11"/>
        <color theme="1"/>
        <rFont val="Calibri"/>
        <family val="2"/>
      </rPr>
      <t>βα 20S</t>
    </r>
  </si>
  <si>
    <r>
      <t xml:space="preserve">C27S </t>
    </r>
    <r>
      <rPr>
        <sz val="11"/>
        <color theme="1"/>
        <rFont val="Calibri"/>
        <family val="2"/>
      </rPr>
      <t>βα 20R</t>
    </r>
  </si>
  <si>
    <r>
      <t>C27S α</t>
    </r>
    <r>
      <rPr>
        <sz val="11"/>
        <color theme="1"/>
        <rFont val="Calibri"/>
        <family val="2"/>
      </rPr>
      <t>β 20S</t>
    </r>
  </si>
  <si>
    <r>
      <t>C27S α</t>
    </r>
    <r>
      <rPr>
        <sz val="11"/>
        <color theme="1"/>
        <rFont val="Calibri"/>
        <family val="2"/>
      </rPr>
      <t>β 20R</t>
    </r>
  </si>
  <si>
    <t>C27 ααα 20S</t>
  </si>
  <si>
    <t>C27 αββ 20S+R</t>
  </si>
  <si>
    <t>C27 ααα 20R</t>
  </si>
  <si>
    <r>
      <t xml:space="preserve">C28S </t>
    </r>
    <r>
      <rPr>
        <sz val="11"/>
        <color theme="1"/>
        <rFont val="Calibri"/>
        <family val="2"/>
      </rPr>
      <t>βα 20S</t>
    </r>
  </si>
  <si>
    <r>
      <t xml:space="preserve">C28S </t>
    </r>
    <r>
      <rPr>
        <sz val="11"/>
        <color theme="1"/>
        <rFont val="Calibri"/>
        <family val="2"/>
      </rPr>
      <t>βα 20R</t>
    </r>
  </si>
  <si>
    <r>
      <t>C28S α</t>
    </r>
    <r>
      <rPr>
        <sz val="11"/>
        <color theme="1"/>
        <rFont val="Calibri"/>
        <family val="2"/>
      </rPr>
      <t>β 20S</t>
    </r>
  </si>
  <si>
    <r>
      <t>C28S α</t>
    </r>
    <r>
      <rPr>
        <sz val="11"/>
        <color theme="1"/>
        <rFont val="Calibri"/>
        <family val="2"/>
      </rPr>
      <t>β 20R</t>
    </r>
  </si>
  <si>
    <t>C28S ααα 20S</t>
  </si>
  <si>
    <t>C28S αββ 20S+R</t>
  </si>
  <si>
    <t>C28S ααα 20R</t>
  </si>
  <si>
    <r>
      <t xml:space="preserve">C29S </t>
    </r>
    <r>
      <rPr>
        <sz val="11"/>
        <color theme="1"/>
        <rFont val="Calibri"/>
        <family val="2"/>
      </rPr>
      <t>βα 20S</t>
    </r>
  </si>
  <si>
    <r>
      <t xml:space="preserve">C29S </t>
    </r>
    <r>
      <rPr>
        <sz val="11"/>
        <color theme="1"/>
        <rFont val="Calibri"/>
        <family val="2"/>
      </rPr>
      <t>βα 20R</t>
    </r>
  </si>
  <si>
    <r>
      <t>C29S α</t>
    </r>
    <r>
      <rPr>
        <sz val="11"/>
        <color theme="1"/>
        <rFont val="Calibri"/>
        <family val="2"/>
      </rPr>
      <t>β 20S</t>
    </r>
  </si>
  <si>
    <r>
      <t>C29S α</t>
    </r>
    <r>
      <rPr>
        <sz val="11"/>
        <color theme="1"/>
        <rFont val="Calibri"/>
        <family val="2"/>
      </rPr>
      <t>β 20R</t>
    </r>
  </si>
  <si>
    <t>C29S ααα 20S</t>
  </si>
  <si>
    <t>C29S αββ 20S+R</t>
  </si>
  <si>
    <t>C29S ααα 20R</t>
  </si>
  <si>
    <r>
      <t xml:space="preserve">C30S </t>
    </r>
    <r>
      <rPr>
        <sz val="11"/>
        <color theme="1"/>
        <rFont val="Calibri"/>
        <family val="2"/>
      </rPr>
      <t>βα 20S</t>
    </r>
  </si>
  <si>
    <r>
      <t xml:space="preserve">C30S </t>
    </r>
    <r>
      <rPr>
        <sz val="11"/>
        <color theme="1"/>
        <rFont val="Calibri"/>
        <family val="2"/>
      </rPr>
      <t>βα 20R</t>
    </r>
  </si>
  <si>
    <r>
      <t>C30S α</t>
    </r>
    <r>
      <rPr>
        <sz val="11"/>
        <color theme="1"/>
        <rFont val="Calibri"/>
        <family val="2"/>
      </rPr>
      <t>β 20S</t>
    </r>
  </si>
  <si>
    <t>C30S ααα 20S</t>
  </si>
  <si>
    <t>C30S αββ 20S+R</t>
  </si>
  <si>
    <t>C30S ααα 20R</t>
  </si>
  <si>
    <t>C27H Ts</t>
  </si>
  <si>
    <t>C27H Tm</t>
  </si>
  <si>
    <t>C28H 29,30Nor</t>
  </si>
  <si>
    <t>C28H 28,30Nor</t>
  </si>
  <si>
    <t>C29H Dia</t>
  </si>
  <si>
    <t>C29H</t>
  </si>
  <si>
    <t>C30H</t>
  </si>
  <si>
    <t>Ga</t>
  </si>
  <si>
    <t>C31H</t>
  </si>
  <si>
    <t>C32H</t>
  </si>
  <si>
    <t>C31H 2-methyl</t>
  </si>
  <si>
    <t>C31H 3-methyl</t>
  </si>
  <si>
    <t>C32H 2-methyl</t>
  </si>
  <si>
    <t>C32H 3-methyl</t>
  </si>
  <si>
    <t>Sterane/Hopane</t>
  </si>
  <si>
    <t xml:space="preserve">C27 Dia/reg </t>
  </si>
  <si>
    <t>C29 Dia/Reg</t>
  </si>
  <si>
    <t>Ts/Tm</t>
  </si>
  <si>
    <t>C29/C30H</t>
  </si>
  <si>
    <t>2-Methyl Index</t>
  </si>
  <si>
    <t>3-methyl Index</t>
  </si>
  <si>
    <t>2-methyl/3-methyl</t>
  </si>
  <si>
    <t>M3.25</t>
  </si>
  <si>
    <t>A 10.2</t>
  </si>
  <si>
    <t>A 13.2</t>
  </si>
  <si>
    <t>A 25.5</t>
  </si>
  <si>
    <t>A 28.3</t>
  </si>
  <si>
    <t>A 28.6</t>
  </si>
  <si>
    <t>Final Concentration</t>
  </si>
  <si>
    <t>Mg</t>
  </si>
  <si>
    <t>Al</t>
  </si>
  <si>
    <t>Fe</t>
  </si>
  <si>
    <t>FeHR/FeT</t>
  </si>
  <si>
    <t>Fepy/FeHR</t>
  </si>
  <si>
    <t>Pyrite Fe</t>
  </si>
  <si>
    <t>Wt %</t>
  </si>
  <si>
    <t>M0.6</t>
  </si>
  <si>
    <t>-</t>
  </si>
  <si>
    <t xml:space="preserve">M1.5 </t>
  </si>
  <si>
    <t>M2.75</t>
  </si>
  <si>
    <t>M4.25</t>
  </si>
  <si>
    <t>M5.5</t>
  </si>
  <si>
    <t>M6.5</t>
  </si>
  <si>
    <t>M7.07</t>
  </si>
  <si>
    <t>M8.25</t>
  </si>
  <si>
    <t>M9.55</t>
  </si>
  <si>
    <t>M10.25</t>
  </si>
  <si>
    <t>M11</t>
  </si>
  <si>
    <t>M12</t>
  </si>
  <si>
    <t>M13.2</t>
  </si>
  <si>
    <t>M14</t>
  </si>
  <si>
    <t>M15</t>
  </si>
  <si>
    <t>M16</t>
  </si>
  <si>
    <t>M17.25</t>
  </si>
  <si>
    <t>M18.24</t>
  </si>
  <si>
    <t>M19.24</t>
  </si>
  <si>
    <t>M20.5</t>
  </si>
  <si>
    <t>M22.5</t>
  </si>
  <si>
    <t>M24.6</t>
  </si>
  <si>
    <t>M26.95</t>
  </si>
  <si>
    <t>M27.75</t>
  </si>
  <si>
    <t>A0.9</t>
  </si>
  <si>
    <t>A2.1</t>
  </si>
  <si>
    <t>A5.1</t>
  </si>
  <si>
    <t>A6.3</t>
  </si>
  <si>
    <t>A7.5</t>
  </si>
  <si>
    <t>A8.1</t>
  </si>
  <si>
    <t>A10.2</t>
  </si>
  <si>
    <t>A11.7</t>
  </si>
  <si>
    <t>A13.2</t>
  </si>
  <si>
    <t>A14.7</t>
  </si>
  <si>
    <t>A16.4</t>
  </si>
  <si>
    <t>A17</t>
  </si>
  <si>
    <t>A18.5</t>
  </si>
  <si>
    <t>A19.1</t>
  </si>
  <si>
    <t>A20.3</t>
  </si>
  <si>
    <t>A21.85</t>
  </si>
  <si>
    <t>A22.15</t>
  </si>
  <si>
    <t>A23.7</t>
  </si>
  <si>
    <t>A24</t>
  </si>
  <si>
    <t>A25.2</t>
  </si>
  <si>
    <t>A25.5</t>
  </si>
  <si>
    <t>A26.7</t>
  </si>
  <si>
    <t>A27.5</t>
  </si>
  <si>
    <t>A28</t>
  </si>
  <si>
    <t>A28.3</t>
  </si>
  <si>
    <t>Ti</t>
  </si>
  <si>
    <t>V</t>
  </si>
  <si>
    <t>Cr</t>
  </si>
  <si>
    <t>Co</t>
  </si>
  <si>
    <t>Ni</t>
  </si>
  <si>
    <t>Cu</t>
  </si>
  <si>
    <t>Zn</t>
  </si>
  <si>
    <t>Mo</t>
  </si>
  <si>
    <t>U</t>
  </si>
  <si>
    <t>Fe/Al</t>
  </si>
  <si>
    <t>Sample ID</t>
  </si>
  <si>
    <t>ppm</t>
  </si>
  <si>
    <t>SCO - 1</t>
  </si>
  <si>
    <t>Reported</t>
  </si>
  <si>
    <t>% Error</t>
  </si>
  <si>
    <t>Acetate Fe</t>
  </si>
  <si>
    <t>Dithionite Fe</t>
  </si>
  <si>
    <t>Oxalate Fe</t>
  </si>
  <si>
    <t>FeT/Al</t>
  </si>
  <si>
    <t>15.6—31</t>
  </si>
  <si>
    <t>31—63</t>
  </si>
  <si>
    <t>63—100</t>
  </si>
  <si>
    <t>autotrophic</t>
  </si>
  <si>
    <t>symbiont</t>
  </si>
  <si>
    <t>heterotroph</t>
  </si>
  <si>
    <t>abiotic</t>
  </si>
  <si>
    <t>cyanobacteria</t>
  </si>
  <si>
    <t>clotted micrite</t>
  </si>
  <si>
    <t>tubyphyte</t>
  </si>
  <si>
    <t>green algae</t>
  </si>
  <si>
    <t>phylloid algae</t>
  </si>
  <si>
    <t>red algae</t>
  </si>
  <si>
    <t>encrustation</t>
  </si>
  <si>
    <t>fusulinid</t>
  </si>
  <si>
    <t>foraminifera</t>
  </si>
  <si>
    <t>coral</t>
  </si>
  <si>
    <t>crinoid</t>
  </si>
  <si>
    <t>brachiopod</t>
  </si>
  <si>
    <t>bryozoans</t>
  </si>
  <si>
    <t>gastropod</t>
  </si>
  <si>
    <t>peloid</t>
  </si>
  <si>
    <t>micrite</t>
  </si>
  <si>
    <t>marine cement</t>
  </si>
  <si>
    <t>ooid</t>
  </si>
  <si>
    <t>intraclast</t>
  </si>
  <si>
    <t>quartz</t>
  </si>
  <si>
    <t>sum</t>
  </si>
  <si>
    <t>FeA/FeT</t>
  </si>
  <si>
    <t>FeD/FeT</t>
  </si>
  <si>
    <t>meterage</t>
  </si>
  <si>
    <t>interval</t>
  </si>
  <si>
    <t>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</si>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</sst>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3" xfId="1" xr:uid="{A61CCC73-1678-3149-9A23-FB1CF27D2A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4137-8BDF-2E47-B566-AF30CE798C6D}">
  <dimension ref="A1:AC58"/>
  <sheetViews>
    <sheetView workbookViewId="0">
      <selection activeCell="C14" sqref="C14:C15"/>
    </sheetView>
  </sheetViews>
  <sheetFormatPr baseColWidth="10" defaultRowHeight="16" x14ac:dyDescent="0.2"/>
  <sheetData>
    <row r="1" spans="1:29" x14ac:dyDescent="0.2">
      <c r="B1" t="s">
        <v>57</v>
      </c>
      <c r="C1" t="s">
        <v>58</v>
      </c>
      <c r="E1" t="s">
        <v>128</v>
      </c>
      <c r="F1" t="s">
        <v>129</v>
      </c>
      <c r="G1" t="s">
        <v>130</v>
      </c>
      <c r="H1" t="s">
        <v>61</v>
      </c>
      <c r="J1" t="s">
        <v>131</v>
      </c>
      <c r="K1" t="s">
        <v>59</v>
      </c>
      <c r="L1" t="s">
        <v>60</v>
      </c>
    </row>
    <row r="2" spans="1:29" x14ac:dyDescent="0.2">
      <c r="A2" t="s">
        <v>123</v>
      </c>
      <c r="B2" t="s">
        <v>62</v>
      </c>
      <c r="C2" t="s">
        <v>62</v>
      </c>
      <c r="E2" t="s">
        <v>62</v>
      </c>
      <c r="F2" t="s">
        <v>62</v>
      </c>
      <c r="G2" t="s">
        <v>62</v>
      </c>
      <c r="H2" t="s">
        <v>62</v>
      </c>
    </row>
    <row r="3" spans="1:29" x14ac:dyDescent="0.2">
      <c r="A3" t="s">
        <v>63</v>
      </c>
      <c r="B3">
        <v>3.6334310850439886</v>
      </c>
      <c r="C3">
        <v>1.4571114369501461</v>
      </c>
      <c r="E3">
        <v>0.53181818181818186</v>
      </c>
      <c r="F3">
        <v>0.61611570247933878</v>
      </c>
      <c r="H3">
        <v>0</v>
      </c>
      <c r="J3">
        <v>0.40102905569007247</v>
      </c>
      <c r="K3">
        <v>0.78781475128644962</v>
      </c>
      <c r="L3">
        <v>0</v>
      </c>
    </row>
    <row r="4" spans="1:29" x14ac:dyDescent="0.2">
      <c r="A4" t="s">
        <v>65</v>
      </c>
      <c r="C4">
        <v>0.68468347639484961</v>
      </c>
      <c r="E4">
        <v>0.27668269230769232</v>
      </c>
      <c r="F4">
        <v>0.39850961538461549</v>
      </c>
      <c r="H4">
        <v>0</v>
      </c>
      <c r="K4">
        <v>0.98613787387930441</v>
      </c>
      <c r="L4">
        <v>0</v>
      </c>
    </row>
    <row r="5" spans="1:29" x14ac:dyDescent="0.2">
      <c r="A5" t="s">
        <v>66</v>
      </c>
      <c r="B5" s="4"/>
      <c r="C5" s="4">
        <v>0.72337962962962965</v>
      </c>
      <c r="D5" s="4"/>
      <c r="E5" s="4">
        <v>0.5763819095477386</v>
      </c>
      <c r="F5" s="4">
        <v>0.1556005025125628</v>
      </c>
      <c r="G5" s="4"/>
      <c r="H5" s="4">
        <v>0</v>
      </c>
      <c r="I5" s="4"/>
      <c r="J5" s="4"/>
      <c r="K5" s="4">
        <v>1.0118924864321606</v>
      </c>
      <c r="L5" s="4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X5" s="5"/>
      <c r="Y5" s="5"/>
      <c r="Z5" s="5"/>
      <c r="AA5" s="5"/>
      <c r="AB5" s="5"/>
      <c r="AC5" s="5"/>
    </row>
    <row r="6" spans="1:29" x14ac:dyDescent="0.2">
      <c r="A6" t="s">
        <v>49</v>
      </c>
      <c r="B6" s="4">
        <v>3.1043214044564484</v>
      </c>
      <c r="C6" s="4">
        <v>2.130633862255233</v>
      </c>
      <c r="D6" s="4"/>
      <c r="E6" s="4">
        <v>0.49347826086956526</v>
      </c>
      <c r="F6" s="4">
        <v>0.17754130434782611</v>
      </c>
      <c r="G6" s="4"/>
      <c r="H6" s="4">
        <v>0</v>
      </c>
      <c r="I6" s="4"/>
      <c r="J6" s="4">
        <v>0.68634448069603049</v>
      </c>
      <c r="K6" s="4">
        <v>0.31493893770520043</v>
      </c>
      <c r="L6" s="4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X6" s="5"/>
      <c r="Y6" s="5"/>
      <c r="Z6" s="5"/>
      <c r="AA6" s="5"/>
      <c r="AB6" s="5"/>
      <c r="AC6" s="5"/>
    </row>
    <row r="7" spans="1:29" x14ac:dyDescent="0.2">
      <c r="A7" t="s">
        <v>67</v>
      </c>
      <c r="B7" s="4"/>
      <c r="C7" s="4">
        <v>1.1043116302186879</v>
      </c>
      <c r="D7" s="4"/>
      <c r="E7" s="4">
        <v>0.52264150943396226</v>
      </c>
      <c r="F7" s="4">
        <v>0.30811556603773588</v>
      </c>
      <c r="G7" s="4"/>
      <c r="H7" s="4">
        <v>1.7897616256350026E-2</v>
      </c>
      <c r="I7" s="4"/>
      <c r="J7" s="4"/>
      <c r="K7" s="4">
        <v>0.7684920347710078</v>
      </c>
      <c r="L7" s="4">
        <v>2.1089397644060072E-2</v>
      </c>
      <c r="M7" s="4"/>
      <c r="N7" s="4"/>
      <c r="O7" s="4"/>
      <c r="P7" s="4"/>
      <c r="Q7" s="4"/>
      <c r="R7" s="4"/>
      <c r="S7" s="4"/>
      <c r="T7" s="4"/>
      <c r="U7" s="4"/>
      <c r="V7" s="4"/>
      <c r="X7" s="5"/>
      <c r="Y7" s="5"/>
      <c r="Z7" s="5"/>
      <c r="AA7" s="5"/>
      <c r="AB7" s="5"/>
      <c r="AC7" s="5"/>
    </row>
    <row r="8" spans="1:29" x14ac:dyDescent="0.2">
      <c r="A8" t="s">
        <v>68</v>
      </c>
      <c r="B8" s="4">
        <v>1.7948602344454465</v>
      </c>
      <c r="C8" s="4">
        <v>1.3786350315599638</v>
      </c>
      <c r="D8" s="4"/>
      <c r="E8" s="4">
        <v>0.52525252525252519</v>
      </c>
      <c r="F8" s="4">
        <v>0.15394444444444447</v>
      </c>
      <c r="G8" s="4"/>
      <c r="H8" s="4">
        <v>0</v>
      </c>
      <c r="I8" s="4"/>
      <c r="J8" s="4">
        <v>0.76810160763627211</v>
      </c>
      <c r="K8" s="4">
        <v>0.49265900992551986</v>
      </c>
      <c r="L8" s="4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X8" s="5"/>
      <c r="Y8" s="5"/>
      <c r="Z8" s="5"/>
      <c r="AA8" s="5"/>
      <c r="AB8" s="5"/>
      <c r="AC8" s="5"/>
    </row>
    <row r="9" spans="1:29" x14ac:dyDescent="0.2">
      <c r="A9" t="s">
        <v>69</v>
      </c>
      <c r="B9" s="4">
        <v>2.8948137326515706</v>
      </c>
      <c r="C9" s="4">
        <v>2.0053414901387874</v>
      </c>
      <c r="D9" s="4"/>
      <c r="E9" s="4">
        <v>0.60873786407766994</v>
      </c>
      <c r="F9" s="4">
        <v>0.19042718446601944</v>
      </c>
      <c r="G9" s="4"/>
      <c r="H9" s="4">
        <v>0</v>
      </c>
      <c r="I9" s="4"/>
      <c r="J9" s="4">
        <v>0.69273593237446374</v>
      </c>
      <c r="K9" s="4">
        <v>0.39851818379740406</v>
      </c>
      <c r="L9" s="4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X9" s="5"/>
      <c r="Y9" s="5"/>
      <c r="Z9" s="5"/>
      <c r="AA9" s="5"/>
      <c r="AB9" s="5"/>
      <c r="AC9" s="5"/>
    </row>
    <row r="10" spans="1:29" x14ac:dyDescent="0.2">
      <c r="A10" t="s">
        <v>70</v>
      </c>
      <c r="B10" s="4">
        <v>12.932711198428288</v>
      </c>
      <c r="C10" s="4">
        <v>4.882428781925344</v>
      </c>
      <c r="D10" s="4"/>
      <c r="E10" s="4">
        <v>0.47046413502109707</v>
      </c>
      <c r="F10" s="4">
        <v>0.1518565400843882</v>
      </c>
      <c r="G10" s="4"/>
      <c r="H10" s="4">
        <v>0</v>
      </c>
      <c r="I10" s="4"/>
      <c r="J10" s="4">
        <v>0.37752554023774265</v>
      </c>
      <c r="K10" s="4">
        <v>0.12746129086599364</v>
      </c>
      <c r="L10" s="4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X10" s="5"/>
      <c r="Y10" s="5"/>
    </row>
    <row r="11" spans="1:29" x14ac:dyDescent="0.2">
      <c r="A11" t="s">
        <v>71</v>
      </c>
      <c r="B11" s="4">
        <v>1.2587215064420219</v>
      </c>
      <c r="C11" s="4">
        <v>1.2024591179385529</v>
      </c>
      <c r="D11" s="4"/>
      <c r="E11" s="4">
        <v>0.51333333333333331</v>
      </c>
      <c r="F11" s="4">
        <v>0.66161290322580646</v>
      </c>
      <c r="G11" s="4"/>
      <c r="H11" s="4">
        <v>0</v>
      </c>
      <c r="I11" s="4"/>
      <c r="J11" s="4">
        <v>0.95530195661588113</v>
      </c>
      <c r="K11" s="4">
        <v>0.97711948708361895</v>
      </c>
      <c r="L11" s="4"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X11" s="5"/>
      <c r="Y11" s="5"/>
      <c r="Z11" s="5"/>
      <c r="AB11" s="5"/>
      <c r="AC11" s="6"/>
    </row>
    <row r="12" spans="1:29" x14ac:dyDescent="0.2">
      <c r="A12" t="s">
        <v>72</v>
      </c>
      <c r="B12" s="4">
        <v>1.029185938945421</v>
      </c>
      <c r="C12" s="4">
        <v>0.73355111008325602</v>
      </c>
      <c r="D12" s="4"/>
      <c r="E12" s="4">
        <v>0.461306532663317</v>
      </c>
      <c r="F12" s="4">
        <v>0.24582914572864301</v>
      </c>
      <c r="G12" s="4"/>
      <c r="H12" s="4">
        <v>1.2819555887292179E-2</v>
      </c>
      <c r="I12" s="4"/>
      <c r="J12" s="4">
        <v>0.7127488652195404</v>
      </c>
      <c r="K12" s="4">
        <v>0.98146567346553304</v>
      </c>
      <c r="L12" s="4">
        <v>1.7806045816342798E-2</v>
      </c>
      <c r="M12" s="4"/>
      <c r="N12" s="4"/>
      <c r="O12" s="4"/>
      <c r="P12" s="4"/>
      <c r="Q12" s="4"/>
      <c r="R12" s="4"/>
      <c r="S12" s="4"/>
      <c r="T12" s="4"/>
      <c r="U12" s="4"/>
      <c r="V12" s="4"/>
      <c r="X12" s="5"/>
      <c r="Y12" s="5"/>
      <c r="Z12" s="5"/>
      <c r="AB12" s="5"/>
      <c r="AC12" s="6"/>
    </row>
    <row r="13" spans="1:29" x14ac:dyDescent="0.2">
      <c r="A13" t="s">
        <v>73</v>
      </c>
      <c r="B13" s="4">
        <v>0.91257641921397381</v>
      </c>
      <c r="C13" s="4">
        <v>0.68367903930131013</v>
      </c>
      <c r="D13" s="4"/>
      <c r="E13" s="4">
        <v>0.57112299465240657</v>
      </c>
      <c r="F13" s="4">
        <v>7.4794117647058997E-2</v>
      </c>
      <c r="G13" s="4"/>
      <c r="H13" s="4">
        <v>0</v>
      </c>
      <c r="I13" s="4"/>
      <c r="J13" s="4">
        <v>0.74917456215905842</v>
      </c>
      <c r="K13" s="4">
        <v>0.94476658661287094</v>
      </c>
      <c r="L13" s="4"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X13" s="5"/>
      <c r="Y13" s="5"/>
      <c r="Z13" s="5"/>
      <c r="AB13" s="5"/>
      <c r="AC13" s="6"/>
    </row>
    <row r="14" spans="1:29" x14ac:dyDescent="0.2">
      <c r="A14" t="s">
        <v>74</v>
      </c>
      <c r="B14" s="4"/>
      <c r="C14" s="4">
        <v>0.25</v>
      </c>
      <c r="D14" s="4"/>
      <c r="E14" s="4">
        <v>0</v>
      </c>
      <c r="F14" s="4">
        <v>0.27029999999999998</v>
      </c>
      <c r="G14" s="4"/>
      <c r="H14" s="4">
        <v>0</v>
      </c>
      <c r="I14" s="4"/>
      <c r="J14" s="4"/>
      <c r="K14" s="4">
        <v>1.08</v>
      </c>
      <c r="L14" s="4"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X14" s="5"/>
      <c r="Y14" s="5"/>
      <c r="Z14" s="5"/>
      <c r="AA14" s="5"/>
      <c r="AB14" s="5"/>
      <c r="AC14" s="5"/>
    </row>
    <row r="15" spans="1:29" x14ac:dyDescent="0.2">
      <c r="A15" t="s">
        <v>75</v>
      </c>
      <c r="B15" s="4"/>
      <c r="C15" s="4">
        <v>0.72</v>
      </c>
      <c r="D15" s="4"/>
      <c r="E15" s="4">
        <v>0.5654450261780104</v>
      </c>
      <c r="F15" s="4">
        <v>0.1697041884816754</v>
      </c>
      <c r="G15" s="4"/>
      <c r="H15" s="4">
        <v>0</v>
      </c>
      <c r="I15" s="4"/>
      <c r="J15" s="4"/>
      <c r="K15" s="4">
        <v>1.03</v>
      </c>
      <c r="L15" s="4"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X15" s="5"/>
      <c r="Y15" s="5"/>
      <c r="Z15" s="5"/>
      <c r="AB15" s="5"/>
      <c r="AC15" s="6"/>
    </row>
    <row r="16" spans="1:29" x14ac:dyDescent="0.2">
      <c r="A16" t="s">
        <v>76</v>
      </c>
      <c r="B16" s="4">
        <v>1.168639053254438</v>
      </c>
      <c r="C16" s="4">
        <v>0.85914488823142698</v>
      </c>
      <c r="D16" s="4"/>
      <c r="E16" s="4">
        <v>0.38038251366120224</v>
      </c>
      <c r="F16" s="4">
        <v>0.32928688524590161</v>
      </c>
      <c r="G16" s="4"/>
      <c r="H16" s="4">
        <v>0</v>
      </c>
      <c r="I16" s="4"/>
      <c r="J16" s="4">
        <v>0.73516701828410713</v>
      </c>
      <c r="K16" s="4">
        <v>0.82601829869229337</v>
      </c>
      <c r="L16" s="4"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X16" s="5"/>
      <c r="Y16" s="5"/>
      <c r="Z16" s="5"/>
      <c r="AB16" s="5"/>
      <c r="AC16" s="6"/>
    </row>
    <row r="17" spans="1:29" x14ac:dyDescent="0.2">
      <c r="A17" t="s">
        <v>77</v>
      </c>
      <c r="B17" s="4"/>
      <c r="C17" s="4">
        <v>0.97292815299793256</v>
      </c>
      <c r="D17" s="4"/>
      <c r="E17" s="4">
        <v>0.52470119521912351</v>
      </c>
      <c r="F17" s="4">
        <v>0.14206374501992031</v>
      </c>
      <c r="G17" s="4"/>
      <c r="H17" s="4">
        <v>0</v>
      </c>
      <c r="I17" s="4"/>
      <c r="J17" s="4"/>
      <c r="K17" s="4">
        <v>0.68531775772394643</v>
      </c>
      <c r="L17" s="4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Y17" s="5"/>
      <c r="Z17" s="5"/>
      <c r="AB17" s="5"/>
      <c r="AC17" s="6"/>
    </row>
    <row r="18" spans="1:29" x14ac:dyDescent="0.2">
      <c r="A18" t="s">
        <v>78</v>
      </c>
      <c r="B18" s="4"/>
      <c r="C18" s="4">
        <v>0.85771620921802194</v>
      </c>
      <c r="D18" s="4"/>
      <c r="E18" s="4">
        <v>0.28655737704918033</v>
      </c>
      <c r="F18" s="4">
        <v>0.30458606557377049</v>
      </c>
      <c r="G18" s="4"/>
      <c r="H18" s="4">
        <v>0</v>
      </c>
      <c r="I18" s="4"/>
      <c r="J18" s="4"/>
      <c r="K18" s="4">
        <v>0.68920633219919569</v>
      </c>
      <c r="L18" s="4"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X18" s="5"/>
      <c r="Y18" s="5"/>
      <c r="Z18" s="5"/>
      <c r="AB18" s="5"/>
      <c r="AC18" s="6"/>
    </row>
    <row r="19" spans="1:29" x14ac:dyDescent="0.2">
      <c r="A19" t="s">
        <v>79</v>
      </c>
      <c r="B19" s="4"/>
      <c r="C19" s="4">
        <v>0.86500209380234505</v>
      </c>
      <c r="D19" s="4"/>
      <c r="E19" s="4">
        <v>0.62134831460674167</v>
      </c>
      <c r="F19" s="4">
        <v>0.15601123595505617</v>
      </c>
      <c r="G19" s="4"/>
      <c r="H19" s="4">
        <v>0</v>
      </c>
      <c r="I19" s="4"/>
      <c r="J19" s="4"/>
      <c r="K19" s="4">
        <v>0.89867938601710051</v>
      </c>
      <c r="L19" s="4"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X19" s="5"/>
      <c r="Y19" s="5"/>
      <c r="Z19" s="5"/>
      <c r="AB19" s="5"/>
      <c r="AC19" s="6"/>
    </row>
    <row r="20" spans="1:29" x14ac:dyDescent="0.2">
      <c r="A20" t="s">
        <v>80</v>
      </c>
      <c r="B20" s="4">
        <v>2.1919060052219326</v>
      </c>
      <c r="C20" s="4">
        <v>1.0144691035683202</v>
      </c>
      <c r="D20" s="4"/>
      <c r="E20" s="4">
        <v>0.30632124352331608</v>
      </c>
      <c r="F20" s="4">
        <v>0.35759844559585485</v>
      </c>
      <c r="G20" s="4"/>
      <c r="H20" s="4">
        <v>0</v>
      </c>
      <c r="I20" s="4"/>
      <c r="J20" s="4">
        <v>0.46282509430216384</v>
      </c>
      <c r="K20" s="4">
        <v>0.65445037880787349</v>
      </c>
      <c r="L20" s="4"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X20" s="5"/>
      <c r="Y20" s="5"/>
      <c r="Z20" s="5"/>
      <c r="AB20" s="5"/>
      <c r="AC20" s="6"/>
    </row>
    <row r="21" spans="1:29" x14ac:dyDescent="0.2">
      <c r="A21" t="s">
        <v>81</v>
      </c>
      <c r="B21" s="4">
        <v>0.77545081967213125</v>
      </c>
      <c r="C21" s="4">
        <v>1.8910092213114751</v>
      </c>
      <c r="D21" s="4"/>
      <c r="E21" s="4">
        <v>0.26994764397905757</v>
      </c>
      <c r="F21" s="4">
        <v>0.59261780104712047</v>
      </c>
      <c r="G21" s="4"/>
      <c r="H21" s="4">
        <v>0</v>
      </c>
      <c r="I21" s="4"/>
      <c r="J21" s="4">
        <v>2.4385933618730502</v>
      </c>
      <c r="K21" s="4">
        <v>0.4561402637835692</v>
      </c>
      <c r="L21" s="4"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X21" s="5"/>
      <c r="Y21" s="5"/>
      <c r="Z21" s="5"/>
      <c r="AB21" s="5"/>
      <c r="AC21" s="6"/>
    </row>
    <row r="22" spans="1:29" x14ac:dyDescent="0.2">
      <c r="A22" t="s">
        <v>82</v>
      </c>
      <c r="B22" s="4"/>
      <c r="C22" s="4">
        <v>0.88641826923076927</v>
      </c>
      <c r="D22" s="4"/>
      <c r="E22" s="4">
        <v>0.59960474308300393</v>
      </c>
      <c r="F22" s="4">
        <v>0.14488339920948612</v>
      </c>
      <c r="G22" s="4"/>
      <c r="H22" s="4">
        <v>0</v>
      </c>
      <c r="I22" s="4"/>
      <c r="J22" s="4"/>
      <c r="K22" s="4">
        <v>0.83988357205064634</v>
      </c>
      <c r="L22" s="4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X22" s="5"/>
      <c r="Y22" s="5"/>
      <c r="Z22" s="5"/>
      <c r="AB22" s="5"/>
      <c r="AC22" s="6"/>
    </row>
    <row r="23" spans="1:29" x14ac:dyDescent="0.2">
      <c r="A23" t="s">
        <v>83</v>
      </c>
      <c r="B23" s="4">
        <v>0.41969339622641511</v>
      </c>
      <c r="C23" s="4">
        <v>2.8989779874213841</v>
      </c>
      <c r="D23" s="4"/>
      <c r="E23" s="4">
        <v>0.57788461538461544</v>
      </c>
      <c r="F23" s="4">
        <v>0.16456730769230771</v>
      </c>
      <c r="G23" s="4"/>
      <c r="H23" s="4">
        <v>0</v>
      </c>
      <c r="I23" s="4"/>
      <c r="J23" s="4">
        <v>6.9073709843589031</v>
      </c>
      <c r="K23" s="4">
        <v>0.2561081616688396</v>
      </c>
      <c r="L23" s="4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X23" s="5"/>
      <c r="Y23" s="5"/>
    </row>
    <row r="24" spans="1:29" x14ac:dyDescent="0.2">
      <c r="A24" t="s">
        <v>84</v>
      </c>
      <c r="B24" s="4">
        <v>4.4742081447963802</v>
      </c>
      <c r="C24" s="4">
        <v>6.2966628959276019</v>
      </c>
      <c r="D24" s="4"/>
      <c r="E24" s="4">
        <v>0.70152284263959386</v>
      </c>
      <c r="F24" s="4">
        <v>0.14360406091370556</v>
      </c>
      <c r="G24" s="4"/>
      <c r="H24" s="4">
        <v>0</v>
      </c>
      <c r="I24" s="4"/>
      <c r="J24" s="4">
        <v>1.4073245347896439</v>
      </c>
      <c r="K24" s="4">
        <v>0.13421822281448312</v>
      </c>
      <c r="L24" s="4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X24" s="5"/>
      <c r="Y24" s="5"/>
    </row>
    <row r="25" spans="1:29" x14ac:dyDescent="0.2">
      <c r="A25" t="s">
        <v>85</v>
      </c>
      <c r="B25" s="4">
        <v>3.4034296028880866</v>
      </c>
      <c r="C25" s="4">
        <v>4.7758724428399519</v>
      </c>
      <c r="D25" s="4"/>
      <c r="E25" s="4">
        <v>0.62324324324324321</v>
      </c>
      <c r="F25" s="4">
        <v>1.3082432432432434</v>
      </c>
      <c r="G25" s="4"/>
      <c r="H25" s="4">
        <v>2.2112784859018925E-2</v>
      </c>
      <c r="I25" s="4"/>
      <c r="J25" s="4">
        <v>1.403252894899673</v>
      </c>
      <c r="K25" s="4">
        <v>0.40905599861117864</v>
      </c>
      <c r="L25" s="4">
        <v>1.131899729046743E-2</v>
      </c>
      <c r="M25" s="4"/>
      <c r="N25" s="4"/>
      <c r="O25" s="4"/>
      <c r="P25" s="4"/>
      <c r="Q25" s="4"/>
      <c r="R25" s="4"/>
      <c r="S25" s="4"/>
      <c r="T25" s="4"/>
      <c r="U25" s="4"/>
      <c r="V25" s="4"/>
      <c r="X25" s="5"/>
      <c r="Y25" s="5"/>
    </row>
    <row r="26" spans="1:29" x14ac:dyDescent="0.2">
      <c r="A26" t="s">
        <v>86</v>
      </c>
      <c r="B26" s="4">
        <v>2.5573613766730401</v>
      </c>
      <c r="C26" s="4">
        <v>2.1535412683237727</v>
      </c>
      <c r="D26" s="4"/>
      <c r="E26" s="4">
        <v>0.33323863636363638</v>
      </c>
      <c r="F26" s="4">
        <v>0.98497159090909092</v>
      </c>
      <c r="G26" s="4"/>
      <c r="H26" s="4">
        <v>0</v>
      </c>
      <c r="I26" s="4"/>
      <c r="J26" s="4">
        <v>0.84209501557632382</v>
      </c>
      <c r="K26" s="4">
        <v>0.61211282396216515</v>
      </c>
      <c r="L26" s="4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X26" s="5"/>
      <c r="Y26" s="5"/>
    </row>
    <row r="27" spans="1:29" x14ac:dyDescent="0.2">
      <c r="A27" t="s">
        <v>87</v>
      </c>
      <c r="B27" s="4"/>
      <c r="C27" s="4">
        <v>2.3527225184577523</v>
      </c>
      <c r="D27" s="4"/>
      <c r="E27" s="4">
        <v>0.62670157068062826</v>
      </c>
      <c r="F27" s="4">
        <v>0.16530628272251305</v>
      </c>
      <c r="G27" s="4"/>
      <c r="H27" s="4">
        <v>0</v>
      </c>
      <c r="I27" s="4"/>
      <c r="J27" s="4"/>
      <c r="K27" s="4">
        <v>0.3366346210356822</v>
      </c>
      <c r="L27" s="4"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X27" s="5"/>
      <c r="Y27" s="5"/>
      <c r="Z27" s="5"/>
      <c r="AA27" s="5"/>
      <c r="AB27" s="5"/>
      <c r="AC27" s="5"/>
    </row>
    <row r="28" spans="1:29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X28" s="5"/>
      <c r="Y28" s="5"/>
    </row>
    <row r="29" spans="1:29" x14ac:dyDescent="0.2">
      <c r="A29" t="s">
        <v>88</v>
      </c>
      <c r="B29" s="4">
        <v>15.367741935483872</v>
      </c>
      <c r="C29" s="4">
        <v>3.4430443548387095</v>
      </c>
      <c r="D29" s="4"/>
      <c r="E29" s="4">
        <v>0.67574257425742579</v>
      </c>
      <c r="F29" s="4">
        <v>0.91435643564356428</v>
      </c>
      <c r="G29" s="4"/>
      <c r="H29" s="4">
        <v>3.3039435716575825E-2</v>
      </c>
      <c r="I29" s="4"/>
      <c r="J29" s="4">
        <v>0.22404360831234255</v>
      </c>
      <c r="K29" s="4">
        <v>0.47142536614042613</v>
      </c>
      <c r="L29" s="4">
        <v>2.0355278877030789E-2</v>
      </c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9" x14ac:dyDescent="0.2">
      <c r="A30" t="s">
        <v>89</v>
      </c>
      <c r="B30" s="4">
        <v>7.8827586206896552</v>
      </c>
      <c r="C30" s="4">
        <v>3.5021551724137927</v>
      </c>
      <c r="D30" s="4"/>
      <c r="E30" s="4">
        <v>0.46348448687350841</v>
      </c>
      <c r="F30" s="4">
        <v>0.47312649164677806</v>
      </c>
      <c r="G30" s="4"/>
      <c r="H30" s="4">
        <v>0</v>
      </c>
      <c r="I30" s="4"/>
      <c r="J30" s="4">
        <v>0.44428040244969375</v>
      </c>
      <c r="K30" s="4">
        <v>0.26743845786671566</v>
      </c>
      <c r="L30" s="4"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9" x14ac:dyDescent="0.2">
      <c r="A31" t="s">
        <v>90</v>
      </c>
      <c r="B31" s="4"/>
      <c r="C31" s="4">
        <v>5.146484375</v>
      </c>
      <c r="D31" s="4"/>
      <c r="E31" s="4">
        <v>0.48432432432432437</v>
      </c>
      <c r="F31" s="4">
        <v>0.48108108108108105</v>
      </c>
      <c r="G31" s="4"/>
      <c r="H31" s="4">
        <v>0</v>
      </c>
      <c r="I31" s="4"/>
      <c r="J31" s="4"/>
      <c r="K31" s="4">
        <v>0.18758541463664805</v>
      </c>
      <c r="L31" s="4"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Z31" s="5"/>
      <c r="AA31" s="5"/>
      <c r="AB31" s="5"/>
      <c r="AC31" s="5"/>
    </row>
    <row r="32" spans="1:29" x14ac:dyDescent="0.2">
      <c r="A32" t="s">
        <v>91</v>
      </c>
      <c r="B32" s="4">
        <v>35.563016528925615</v>
      </c>
      <c r="C32" s="4">
        <v>13.381327479338843</v>
      </c>
      <c r="D32" s="4"/>
      <c r="E32" s="4">
        <v>0.81148648648648647</v>
      </c>
      <c r="F32" s="4">
        <v>0.59966216216216217</v>
      </c>
      <c r="G32" s="4">
        <v>9.6925675675675671E-2</v>
      </c>
      <c r="H32" s="4">
        <v>3.112017084061347E-2</v>
      </c>
      <c r="I32" s="4"/>
      <c r="J32" s="4">
        <v>0.37627087872185916</v>
      </c>
      <c r="K32" s="4">
        <v>0.11502554567485915</v>
      </c>
      <c r="L32" s="4">
        <v>2.0218478521311679E-2</v>
      </c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9" x14ac:dyDescent="0.2">
      <c r="A33" t="s">
        <v>92</v>
      </c>
      <c r="B33" s="4">
        <v>3.6378461538461533</v>
      </c>
      <c r="C33" s="4">
        <v>4.3105769230769226</v>
      </c>
      <c r="D33" s="4"/>
      <c r="E33" s="4">
        <v>0.505</v>
      </c>
      <c r="F33" s="4">
        <v>0.42685000000000001</v>
      </c>
      <c r="G33" s="4"/>
      <c r="H33" s="4">
        <v>0</v>
      </c>
      <c r="I33" s="4"/>
      <c r="J33" s="4">
        <v>1.1849255688065636</v>
      </c>
      <c r="K33" s="4">
        <v>0.21617755966986396</v>
      </c>
      <c r="L33" s="4"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9" x14ac:dyDescent="0.2">
      <c r="A34" t="s">
        <v>93</v>
      </c>
      <c r="B34" s="4">
        <v>10.403264331210192</v>
      </c>
      <c r="C34" s="4">
        <v>10.617784633757964</v>
      </c>
      <c r="D34" s="4"/>
      <c r="E34" s="4">
        <v>0.29147058823529409</v>
      </c>
      <c r="F34" s="4">
        <v>3.5734742647058817</v>
      </c>
      <c r="G34" s="4"/>
      <c r="H34" s="4">
        <v>0</v>
      </c>
      <c r="I34" s="4"/>
      <c r="J34" s="4">
        <v>1.0206204798530594</v>
      </c>
      <c r="K34" s="4">
        <v>0.36400671008649493</v>
      </c>
      <c r="L34" s="4"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Z34" s="5"/>
      <c r="AA34" s="5"/>
      <c r="AB34" s="5"/>
      <c r="AC34" s="5"/>
    </row>
    <row r="35" spans="1:29" x14ac:dyDescent="0.2">
      <c r="A35" t="s">
        <v>94</v>
      </c>
      <c r="B35" s="4">
        <v>3.9689221085759252</v>
      </c>
      <c r="C35" s="4">
        <v>3.0776701416207706</v>
      </c>
      <c r="D35" s="4"/>
      <c r="E35" s="4">
        <v>0.85783783783783785</v>
      </c>
      <c r="F35" s="4">
        <v>1.0454054054054054</v>
      </c>
      <c r="G35" s="4"/>
      <c r="H35" s="4">
        <v>0</v>
      </c>
      <c r="I35" s="4"/>
      <c r="J35" s="4">
        <v>0.77544231341064496</v>
      </c>
      <c r="K35" s="4">
        <v>0.61840390804225442</v>
      </c>
      <c r="L35" s="4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9" x14ac:dyDescent="0.2">
      <c r="A36" t="s">
        <v>95</v>
      </c>
      <c r="B36" s="4">
        <v>3.5326814204837875</v>
      </c>
      <c r="C36" s="4">
        <v>3.2315523674729798</v>
      </c>
      <c r="D36" s="4"/>
      <c r="E36" s="4">
        <v>0.42717073170731701</v>
      </c>
      <c r="F36" s="4">
        <v>0.51122195121951219</v>
      </c>
      <c r="G36" s="4"/>
      <c r="H36" s="4">
        <v>0</v>
      </c>
      <c r="I36" s="4"/>
      <c r="J36" s="4">
        <v>0.91475906905594417</v>
      </c>
      <c r="K36" s="4">
        <v>0.29038448900663699</v>
      </c>
      <c r="L36" s="4"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9" x14ac:dyDescent="0.2">
      <c r="A37" t="s">
        <v>96</v>
      </c>
      <c r="B37" s="4">
        <v>6.0323590814196244</v>
      </c>
      <c r="C37" s="4">
        <v>2.3089552887961031</v>
      </c>
      <c r="D37" s="4"/>
      <c r="E37" s="4">
        <v>0.30005076142131987</v>
      </c>
      <c r="F37" s="4">
        <v>0.27673096446700507</v>
      </c>
      <c r="G37" s="4"/>
      <c r="H37" s="4">
        <v>0</v>
      </c>
      <c r="I37" s="4"/>
      <c r="J37" s="4">
        <v>0.38276157928130589</v>
      </c>
      <c r="K37" s="4">
        <v>0.24980203327759581</v>
      </c>
      <c r="L37" s="4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9" x14ac:dyDescent="0.2">
      <c r="A38" t="s">
        <v>97</v>
      </c>
      <c r="B38" s="4">
        <v>3.6747663551401866</v>
      </c>
      <c r="C38" s="4">
        <v>8.2359813084112155</v>
      </c>
      <c r="D38" s="4"/>
      <c r="E38" s="4">
        <v>1.033920704845815</v>
      </c>
      <c r="F38" s="4">
        <v>0.10529955947136563</v>
      </c>
      <c r="G38" s="4">
        <v>7.8370044052863436E-2</v>
      </c>
      <c r="H38" s="4">
        <v>0</v>
      </c>
      <c r="I38" s="4"/>
      <c r="J38" s="4">
        <v>2.2412258392675488</v>
      </c>
      <c r="K38" s="4">
        <v>0.14783791545599401</v>
      </c>
      <c r="L38" s="4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9" x14ac:dyDescent="0.2">
      <c r="A39" t="s">
        <v>98</v>
      </c>
      <c r="B39" s="4">
        <v>1.3377125193199382</v>
      </c>
      <c r="C39" s="4">
        <v>5.2002833590932509</v>
      </c>
      <c r="D39" s="4"/>
      <c r="E39" s="4">
        <v>0.33642533936651581</v>
      </c>
      <c r="F39" s="4">
        <v>0.20795701357466068</v>
      </c>
      <c r="G39" s="4">
        <v>2.6081447963800901E-2</v>
      </c>
      <c r="H39" s="4">
        <v>0</v>
      </c>
      <c r="I39" s="4"/>
      <c r="J39" s="4">
        <v>3.8874446370113613</v>
      </c>
      <c r="K39" s="4">
        <v>0.10969859938640851</v>
      </c>
      <c r="L39" s="4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9" x14ac:dyDescent="0.2">
      <c r="A40" t="s">
        <v>99</v>
      </c>
      <c r="B40" s="4">
        <v>2.8197802197802191</v>
      </c>
      <c r="C40" s="4">
        <v>4.4597069597069599</v>
      </c>
      <c r="D40" s="4"/>
      <c r="E40" s="4">
        <v>0.43523809523809531</v>
      </c>
      <c r="F40" s="4">
        <v>0.42899999999999988</v>
      </c>
      <c r="G40" s="4">
        <v>8.5820105820105814E-3</v>
      </c>
      <c r="H40" s="4">
        <v>0</v>
      </c>
      <c r="I40" s="4"/>
      <c r="J40" s="4">
        <v>1.5815796310730064</v>
      </c>
      <c r="K40" s="4">
        <v>0.19571243440565822</v>
      </c>
      <c r="L40" s="4"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9" x14ac:dyDescent="0.2">
      <c r="A41" t="s">
        <v>100</v>
      </c>
      <c r="B41" s="4">
        <v>2.4138525155065471</v>
      </c>
      <c r="C41" s="4">
        <v>0.95785234321157819</v>
      </c>
      <c r="D41" s="4"/>
      <c r="E41" s="4">
        <v>0.56984924623115585</v>
      </c>
      <c r="F41" s="4">
        <v>0.16325125628140699</v>
      </c>
      <c r="G41" s="4"/>
      <c r="H41" s="4">
        <v>0</v>
      </c>
      <c r="I41" s="4"/>
      <c r="J41" s="4">
        <v>0.3968147751605996</v>
      </c>
      <c r="K41" s="4">
        <v>0.76535857296601062</v>
      </c>
      <c r="L41" s="4"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9" x14ac:dyDescent="0.2">
      <c r="A42" t="s">
        <v>101</v>
      </c>
      <c r="B42" s="4">
        <v>0.66169763513513513</v>
      </c>
      <c r="C42" s="4">
        <v>1.3473923141891888</v>
      </c>
      <c r="D42" s="4"/>
      <c r="E42" s="4">
        <v>0.37714285714285711</v>
      </c>
      <c r="F42" s="4">
        <v>0.15463054187192116</v>
      </c>
      <c r="G42" s="4"/>
      <c r="H42" s="4">
        <v>0</v>
      </c>
      <c r="I42" s="4"/>
      <c r="J42" s="4">
        <v>2.0362658752951681</v>
      </c>
      <c r="K42" s="4">
        <v>0.39466857084959694</v>
      </c>
      <c r="L42" s="4"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9" x14ac:dyDescent="0.2">
      <c r="A43" t="s">
        <v>102</v>
      </c>
      <c r="B43" s="4">
        <v>1.0953878406708595</v>
      </c>
      <c r="C43" s="4">
        <v>2.0904306429070578</v>
      </c>
      <c r="D43" s="4"/>
      <c r="E43" s="4">
        <v>0.32865853658536587</v>
      </c>
      <c r="F43" s="4">
        <v>0.19932926829268291</v>
      </c>
      <c r="G43" s="4"/>
      <c r="H43" s="4">
        <v>0</v>
      </c>
      <c r="I43" s="4"/>
      <c r="J43" s="4">
        <v>1.9083931419457734</v>
      </c>
      <c r="K43" s="4">
        <v>0.25257370134213225</v>
      </c>
      <c r="L43" s="4"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9" x14ac:dyDescent="0.2">
      <c r="A44" t="s">
        <v>103</v>
      </c>
      <c r="B44" s="4">
        <v>0.62586206896551722</v>
      </c>
      <c r="C44" s="4">
        <v>0.76200738916256161</v>
      </c>
      <c r="D44" s="4"/>
      <c r="E44" s="4">
        <v>0.27957446808510639</v>
      </c>
      <c r="F44" s="4">
        <v>0.23029255319148939</v>
      </c>
      <c r="G44" s="4"/>
      <c r="H44" s="4">
        <v>0</v>
      </c>
      <c r="I44" s="4"/>
      <c r="J44" s="4">
        <v>1.2175324675324677</v>
      </c>
      <c r="K44" s="4">
        <v>0.66911033741672044</v>
      </c>
      <c r="L44" s="4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9" x14ac:dyDescent="0.2">
      <c r="A45" t="s">
        <v>104</v>
      </c>
      <c r="B45" s="4">
        <v>0.92886658795749699</v>
      </c>
      <c r="C45" s="4">
        <v>0.92237308146399066</v>
      </c>
      <c r="D45" s="4"/>
      <c r="E45" s="4">
        <v>0.58058608058608052</v>
      </c>
      <c r="F45" s="4">
        <v>0.10569230769230768</v>
      </c>
      <c r="G45" s="4"/>
      <c r="H45" s="4">
        <v>0</v>
      </c>
      <c r="I45" s="4"/>
      <c r="J45" s="4">
        <v>0.99300921512551654</v>
      </c>
      <c r="K45" s="4">
        <v>0.74403557743589721</v>
      </c>
      <c r="L45" s="4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9" x14ac:dyDescent="0.2">
      <c r="A46" t="s">
        <v>105</v>
      </c>
      <c r="B46" s="4"/>
      <c r="C46" s="4">
        <v>0.83075629340277779</v>
      </c>
      <c r="D46" s="4"/>
      <c r="E46" s="4">
        <v>0.30091286307053938</v>
      </c>
      <c r="F46" s="4">
        <v>0.34671784232365149</v>
      </c>
      <c r="G46" s="4"/>
      <c r="H46" s="4">
        <v>3.4117997616209773E-3</v>
      </c>
      <c r="I46" s="4"/>
      <c r="J46" s="4"/>
      <c r="K46" s="4">
        <v>0.78367447869596241</v>
      </c>
      <c r="L46" s="4">
        <v>5.2405176844858119E-3</v>
      </c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9" x14ac:dyDescent="0.2">
      <c r="A47" t="s">
        <v>106</v>
      </c>
      <c r="B47" s="4"/>
      <c r="C47" s="4">
        <v>0.43224299065420574</v>
      </c>
      <c r="D47" s="4"/>
      <c r="E47" s="4">
        <v>0.31291666666666668</v>
      </c>
      <c r="F47" s="4">
        <v>7.4880681818181999E-2</v>
      </c>
      <c r="G47" s="4"/>
      <c r="H47" s="4">
        <v>0</v>
      </c>
      <c r="I47" s="4"/>
      <c r="J47" s="4"/>
      <c r="K47" s="4">
        <v>0.89717440622440647</v>
      </c>
      <c r="L47" s="4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9" x14ac:dyDescent="0.2">
      <c r="A48" t="s">
        <v>107</v>
      </c>
      <c r="B48" s="4">
        <v>0.65087412587412619</v>
      </c>
      <c r="C48" s="4">
        <v>0.76212849650349646</v>
      </c>
      <c r="D48" s="4"/>
      <c r="E48" s="4">
        <v>0.48137931034482762</v>
      </c>
      <c r="F48" s="4">
        <v>9.4827586206896575E-2</v>
      </c>
      <c r="G48" s="4"/>
      <c r="H48" s="4">
        <v>0</v>
      </c>
      <c r="I48" s="4"/>
      <c r="J48" s="4">
        <v>1.1709307010475416</v>
      </c>
      <c r="K48" s="4">
        <v>0.75604953652206164</v>
      </c>
      <c r="L48" s="4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Z48" s="5"/>
      <c r="AA48" s="5"/>
      <c r="AB48" s="5"/>
      <c r="AC48" s="5"/>
    </row>
    <row r="49" spans="1:22" x14ac:dyDescent="0.2">
      <c r="A49" t="s">
        <v>108</v>
      </c>
      <c r="B49" s="4">
        <v>0.38984425697598968</v>
      </c>
      <c r="C49" s="4">
        <v>0.49856018818948739</v>
      </c>
      <c r="D49" s="4"/>
      <c r="E49" s="4">
        <v>0.50088328075709798</v>
      </c>
      <c r="F49" s="4">
        <v>1.5665615141956E-2</v>
      </c>
      <c r="G49" s="4"/>
      <c r="H49" s="4">
        <v>0</v>
      </c>
      <c r="I49" s="4"/>
      <c r="J49" s="4">
        <v>1.2788701622971286</v>
      </c>
      <c r="K49" s="4">
        <v>1.0360813160290481</v>
      </c>
      <c r="L49" s="4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2">
      <c r="A50" t="s">
        <v>109</v>
      </c>
      <c r="B50" s="4"/>
      <c r="C50" s="4">
        <v>0.46357585023866343</v>
      </c>
      <c r="D50" s="4"/>
      <c r="E50" s="4">
        <v>0.33607305936073101</v>
      </c>
      <c r="F50" s="4">
        <v>0.1772146118721461</v>
      </c>
      <c r="G50" s="4"/>
      <c r="H50" s="4">
        <v>0</v>
      </c>
      <c r="I50" s="4"/>
      <c r="J50" s="4"/>
      <c r="K50" s="4">
        <v>1.1072355709828725</v>
      </c>
      <c r="L50" s="4"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2">
      <c r="A51" t="s">
        <v>110</v>
      </c>
      <c r="B51" s="4">
        <v>2.020263901979265</v>
      </c>
      <c r="C51" s="4">
        <v>1.1692978322337417</v>
      </c>
      <c r="D51" s="4"/>
      <c r="E51" s="4">
        <v>0.27723776223776225</v>
      </c>
      <c r="F51" s="4">
        <v>0.21638811188811191</v>
      </c>
      <c r="G51" s="4"/>
      <c r="H51" s="4">
        <v>0</v>
      </c>
      <c r="I51" s="4"/>
      <c r="J51" s="4">
        <v>0.57878469792395615</v>
      </c>
      <c r="K51" s="4">
        <v>0.42215581053707002</v>
      </c>
      <c r="L51" s="4"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">
      <c r="A52" t="s">
        <v>111</v>
      </c>
      <c r="B52" s="4">
        <v>2.585454545454545</v>
      </c>
      <c r="C52" s="4">
        <v>1.0142045454545454</v>
      </c>
      <c r="D52" s="4"/>
      <c r="E52" s="4">
        <v>0.2441666666666667</v>
      </c>
      <c r="F52" s="4">
        <v>0.18337121212121213</v>
      </c>
      <c r="G52" s="4"/>
      <c r="H52" s="4">
        <v>0</v>
      </c>
      <c r="I52" s="4"/>
      <c r="J52" s="4">
        <v>0.39227320675105493</v>
      </c>
      <c r="K52" s="4">
        <v>0.42154995331465928</v>
      </c>
      <c r="L52" s="4"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">
      <c r="A53" t="s">
        <v>112</v>
      </c>
      <c r="B53" s="4"/>
      <c r="C53" s="4">
        <v>0.46895305393112408</v>
      </c>
      <c r="D53" s="4"/>
      <c r="E53" s="4">
        <v>0.38821656050955416</v>
      </c>
      <c r="F53" s="4">
        <v>8.5504777070063695E-2</v>
      </c>
      <c r="G53" s="4"/>
      <c r="H53" s="4">
        <v>0</v>
      </c>
      <c r="I53" s="4"/>
      <c r="J53" s="4"/>
      <c r="K53" s="4">
        <v>1.0101679338870329</v>
      </c>
      <c r="L53" s="4"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669E9-2D7B-BB46-9E86-C3E5CCF4C9F0}">
  <dimension ref="A1:P58"/>
  <sheetViews>
    <sheetView topLeftCell="A2" workbookViewId="0">
      <selection activeCell="B4" sqref="B4:M28"/>
    </sheetView>
  </sheetViews>
  <sheetFormatPr baseColWidth="10" defaultRowHeight="16" x14ac:dyDescent="0.2"/>
  <cols>
    <col min="2" max="3" width="11" bestFit="1" customWidth="1"/>
    <col min="4" max="4" width="13.6640625" bestFit="1" customWidth="1"/>
    <col min="5" max="13" width="11" bestFit="1" customWidth="1"/>
  </cols>
  <sheetData>
    <row r="1" spans="1:16" x14ac:dyDescent="0.2">
      <c r="A1" s="7"/>
      <c r="B1" s="13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1"/>
    </row>
    <row r="2" spans="1:16" x14ac:dyDescent="0.2">
      <c r="A2" s="7"/>
      <c r="B2" s="7" t="s">
        <v>56</v>
      </c>
      <c r="C2" s="7" t="s">
        <v>57</v>
      </c>
      <c r="D2" s="7" t="s">
        <v>113</v>
      </c>
      <c r="E2" s="7" t="s">
        <v>114</v>
      </c>
      <c r="F2" s="8" t="s">
        <v>115</v>
      </c>
      <c r="G2" s="7" t="s">
        <v>58</v>
      </c>
      <c r="H2" s="7" t="s">
        <v>116</v>
      </c>
      <c r="I2" s="7" t="s">
        <v>117</v>
      </c>
      <c r="J2" s="7" t="s">
        <v>118</v>
      </c>
      <c r="K2" s="7" t="s">
        <v>119</v>
      </c>
      <c r="L2" s="7" t="s">
        <v>120</v>
      </c>
      <c r="M2" s="7" t="s">
        <v>121</v>
      </c>
      <c r="N2" s="1"/>
      <c r="O2" s="8" t="s">
        <v>122</v>
      </c>
      <c r="P2" s="1"/>
    </row>
    <row r="3" spans="1:16" x14ac:dyDescent="0.2">
      <c r="A3" s="9" t="s">
        <v>123</v>
      </c>
      <c r="B3" s="9" t="s">
        <v>62</v>
      </c>
      <c r="C3" s="9" t="s">
        <v>62</v>
      </c>
      <c r="D3" s="9" t="s">
        <v>124</v>
      </c>
      <c r="E3" s="9" t="s">
        <v>124</v>
      </c>
      <c r="F3" s="9" t="s">
        <v>124</v>
      </c>
      <c r="G3" s="9" t="s">
        <v>62</v>
      </c>
      <c r="H3" s="9" t="s">
        <v>124</v>
      </c>
      <c r="I3" s="9" t="s">
        <v>124</v>
      </c>
      <c r="J3" s="9" t="s">
        <v>124</v>
      </c>
      <c r="K3" s="9" t="s">
        <v>124</v>
      </c>
      <c r="L3" s="9" t="s">
        <v>124</v>
      </c>
      <c r="M3" s="9" t="s">
        <v>124</v>
      </c>
      <c r="N3" s="1"/>
      <c r="O3" s="1"/>
      <c r="P3" s="1"/>
    </row>
    <row r="4" spans="1:16" x14ac:dyDescent="0.2">
      <c r="A4" s="1" t="s">
        <v>63</v>
      </c>
      <c r="B4" s="15">
        <v>0.52807917888563061</v>
      </c>
      <c r="C4" s="15">
        <v>3.6334310850439886</v>
      </c>
      <c r="D4" s="15">
        <v>1485.2150537634407</v>
      </c>
      <c r="E4" s="15">
        <v>28.073680351906155</v>
      </c>
      <c r="F4" s="15">
        <v>36.638563049853374</v>
      </c>
      <c r="G4" s="15">
        <v>1.4571114369501461</v>
      </c>
      <c r="H4" s="15">
        <v>5.9788856304985334</v>
      </c>
      <c r="I4" s="15">
        <v>14.843384759233285</v>
      </c>
      <c r="J4" s="15">
        <v>1.7961876832844574</v>
      </c>
      <c r="K4" s="15">
        <v>37.971884746078288</v>
      </c>
      <c r="L4" s="15">
        <v>0.78812316715542519</v>
      </c>
      <c r="M4" s="15">
        <v>9.4483137829912023E-2</v>
      </c>
      <c r="N4" s="1"/>
      <c r="O4" s="10">
        <f>G4/C4</f>
        <v>0.40102905569007247</v>
      </c>
      <c r="P4" s="1"/>
    </row>
    <row r="5" spans="1:16" x14ac:dyDescent="0.2">
      <c r="A5" s="1" t="s">
        <v>65</v>
      </c>
      <c r="B5" s="15" t="s">
        <v>64</v>
      </c>
      <c r="C5" s="15" t="s">
        <v>64</v>
      </c>
      <c r="D5" s="15">
        <v>1224.8390557939913</v>
      </c>
      <c r="E5" s="15">
        <v>23.949570815450642</v>
      </c>
      <c r="F5" s="15">
        <v>32.124463519313302</v>
      </c>
      <c r="G5" s="15">
        <v>0.68468347639484961</v>
      </c>
      <c r="H5" s="15">
        <v>5.2509012875536474</v>
      </c>
      <c r="I5" s="15">
        <v>16.658891584250796</v>
      </c>
      <c r="J5" s="15">
        <v>1.033395922746781</v>
      </c>
      <c r="K5" s="15">
        <v>34.084406294706724</v>
      </c>
      <c r="L5" s="15">
        <v>0.69420600858369097</v>
      </c>
      <c r="M5" s="15">
        <v>8.3047210300429192E-2</v>
      </c>
      <c r="N5" s="1"/>
      <c r="O5" s="10"/>
      <c r="P5" s="1"/>
    </row>
    <row r="6" spans="1:16" x14ac:dyDescent="0.2">
      <c r="A6" s="1" t="s">
        <v>66</v>
      </c>
      <c r="B6" s="15" t="s">
        <v>64</v>
      </c>
      <c r="C6" s="15" t="s">
        <v>64</v>
      </c>
      <c r="D6" s="15">
        <v>939.90384615384619</v>
      </c>
      <c r="E6" s="15">
        <v>21.227297008547009</v>
      </c>
      <c r="F6" s="15">
        <v>26.696047008547009</v>
      </c>
      <c r="G6" s="15">
        <v>0.72337962962962965</v>
      </c>
      <c r="H6" s="15">
        <v>4.3730769230769226</v>
      </c>
      <c r="I6" s="15">
        <v>14.121144555927165</v>
      </c>
      <c r="J6" s="15">
        <v>0.86093304843304841</v>
      </c>
      <c r="K6" s="15">
        <v>28.897028897028903</v>
      </c>
      <c r="L6" s="15">
        <v>0.59116809116809121</v>
      </c>
      <c r="M6" s="15">
        <v>6.937767094017093E-2</v>
      </c>
      <c r="N6" s="1"/>
      <c r="O6" s="10"/>
      <c r="P6" s="1"/>
    </row>
    <row r="7" spans="1:16" x14ac:dyDescent="0.2">
      <c r="A7" s="1" t="s">
        <v>49</v>
      </c>
      <c r="B7" s="15">
        <v>4.0305536799459816</v>
      </c>
      <c r="C7" s="15">
        <v>3.1043214044564484</v>
      </c>
      <c r="D7" s="15">
        <v>891.03646185010132</v>
      </c>
      <c r="E7" s="15">
        <v>23.567268737339635</v>
      </c>
      <c r="F7" s="15">
        <v>25.39669142471303</v>
      </c>
      <c r="G7" s="15">
        <v>2.130633862255233</v>
      </c>
      <c r="H7" s="15">
        <v>4.1311276164753545</v>
      </c>
      <c r="I7" s="15">
        <v>11.071397117106537</v>
      </c>
      <c r="J7" s="15">
        <v>1.0740209318028358</v>
      </c>
      <c r="K7" s="15">
        <v>28.564194077360852</v>
      </c>
      <c r="L7" s="15">
        <v>0.54481769074949349</v>
      </c>
      <c r="M7" s="15">
        <v>6.5496286293045242E-2</v>
      </c>
      <c r="N7" s="1"/>
      <c r="O7" s="10">
        <f>G7/C7</f>
        <v>0.68634448069603049</v>
      </c>
      <c r="P7" s="1"/>
    </row>
    <row r="8" spans="1:16" x14ac:dyDescent="0.2">
      <c r="A8" s="1" t="s">
        <v>67</v>
      </c>
      <c r="B8" s="15">
        <v>0.90109343936381703</v>
      </c>
      <c r="C8" s="15" t="s">
        <v>64</v>
      </c>
      <c r="D8" s="15">
        <v>1356.1133200795227</v>
      </c>
      <c r="E8" s="15">
        <v>26.562500000000004</v>
      </c>
      <c r="F8" s="15">
        <v>37.208001988071572</v>
      </c>
      <c r="G8" s="15">
        <v>1.1043116302186879</v>
      </c>
      <c r="H8" s="15">
        <v>6.057554671968191</v>
      </c>
      <c r="I8" s="15">
        <v>16.266531247298818</v>
      </c>
      <c r="J8" s="15">
        <v>0.78761804174950301</v>
      </c>
      <c r="K8" s="15">
        <v>38.252627094575402</v>
      </c>
      <c r="L8" s="15">
        <v>0.86232604373757449</v>
      </c>
      <c r="M8" s="15">
        <v>9.6235089463220694E-2</v>
      </c>
      <c r="N8" s="1"/>
      <c r="O8" s="10"/>
      <c r="P8" s="1"/>
    </row>
    <row r="9" spans="1:16" x14ac:dyDescent="0.2">
      <c r="A9" s="1" t="s">
        <v>68</v>
      </c>
      <c r="B9" s="15">
        <v>0.48839044183949509</v>
      </c>
      <c r="C9" s="15">
        <v>1.7948602344454465</v>
      </c>
      <c r="D9" s="15">
        <v>1269.4431920649233</v>
      </c>
      <c r="E9" s="15">
        <v>25.42718665464383</v>
      </c>
      <c r="F9" s="15">
        <v>33.786068530207395</v>
      </c>
      <c r="G9" s="15">
        <v>1.3786350315599638</v>
      </c>
      <c r="H9" s="15">
        <v>5.5160504959422907</v>
      </c>
      <c r="I9" s="15">
        <v>12.927823734661075</v>
      </c>
      <c r="J9" s="15">
        <v>1.0543000450856628</v>
      </c>
      <c r="K9" s="15">
        <v>34.495899351625233</v>
      </c>
      <c r="L9" s="15">
        <v>0.74785843101893612</v>
      </c>
      <c r="M9" s="15">
        <v>8.7268935978358872E-2</v>
      </c>
      <c r="N9" s="1"/>
      <c r="O9" s="10">
        <f t="shared" ref="O9:O14" si="0">G9/C9</f>
        <v>0.76810160763627211</v>
      </c>
      <c r="P9" s="1"/>
    </row>
    <row r="10" spans="1:16" x14ac:dyDescent="0.2">
      <c r="A10" s="1" t="s">
        <v>69</v>
      </c>
      <c r="B10" s="15">
        <v>0.37428780131482836</v>
      </c>
      <c r="C10" s="15">
        <v>2.8948137326515706</v>
      </c>
      <c r="D10" s="15">
        <v>1178.9170927684443</v>
      </c>
      <c r="E10" s="15">
        <v>25.487582176771369</v>
      </c>
      <c r="F10" s="15">
        <v>27.433345507669831</v>
      </c>
      <c r="G10" s="15">
        <v>2.0053414901387874</v>
      </c>
      <c r="H10" s="15">
        <v>4.5118334550766983</v>
      </c>
      <c r="I10" s="15">
        <v>12.155810334423734</v>
      </c>
      <c r="J10" s="15">
        <v>0.81286523009495981</v>
      </c>
      <c r="K10" s="15">
        <v>28.909701206998502</v>
      </c>
      <c r="L10" s="15">
        <v>0.82085463842220596</v>
      </c>
      <c r="M10" s="15">
        <v>7.1950328707085467E-2</v>
      </c>
      <c r="N10" s="1"/>
      <c r="O10" s="10">
        <f t="shared" si="0"/>
        <v>0.69273593237446374</v>
      </c>
      <c r="P10" s="1"/>
    </row>
    <row r="11" spans="1:16" x14ac:dyDescent="0.2">
      <c r="A11" s="1" t="s">
        <v>70</v>
      </c>
      <c r="B11" s="15">
        <v>0.27642436149312377</v>
      </c>
      <c r="C11" s="15">
        <v>12.932711198428288</v>
      </c>
      <c r="D11" s="15">
        <v>1964.2681728880157</v>
      </c>
      <c r="E11" s="15">
        <v>38.064219056974459</v>
      </c>
      <c r="F11" s="15">
        <v>37.162328094302552</v>
      </c>
      <c r="G11" s="15">
        <v>4.882428781925344</v>
      </c>
      <c r="H11" s="15">
        <v>6.6005893909626714</v>
      </c>
      <c r="I11" s="15">
        <v>11.211241137780814</v>
      </c>
      <c r="J11" s="15">
        <v>0.14346451375245578</v>
      </c>
      <c r="K11" s="15">
        <v>37.421648423613057</v>
      </c>
      <c r="L11" s="15">
        <v>0.82330550098231825</v>
      </c>
      <c r="M11" s="15">
        <v>9.6297888015717079E-2</v>
      </c>
      <c r="N11" s="1"/>
      <c r="O11" s="10">
        <f t="shared" si="0"/>
        <v>0.37752554023774265</v>
      </c>
      <c r="P11" s="1"/>
    </row>
    <row r="12" spans="1:16" x14ac:dyDescent="0.2">
      <c r="A12" s="1" t="s">
        <v>71</v>
      </c>
      <c r="B12" s="15">
        <v>0.35294846382556994</v>
      </c>
      <c r="C12" s="15">
        <v>1.2587215064420219</v>
      </c>
      <c r="D12" s="15">
        <v>1329.9677898909811</v>
      </c>
      <c r="E12" s="15">
        <v>30.158572844400393</v>
      </c>
      <c r="F12" s="15">
        <v>37.097373637264617</v>
      </c>
      <c r="G12" s="15">
        <v>1.2024591179385529</v>
      </c>
      <c r="H12" s="15">
        <v>6.0199207135777995</v>
      </c>
      <c r="I12" s="15">
        <v>14.780023268841298</v>
      </c>
      <c r="J12" s="15">
        <v>0.55856665014866203</v>
      </c>
      <c r="K12" s="15">
        <v>37.755439142951531</v>
      </c>
      <c r="L12" s="15">
        <v>0.8349851337958375</v>
      </c>
      <c r="M12" s="15">
        <v>9.7962091179385521E-2</v>
      </c>
      <c r="N12" s="1"/>
      <c r="O12" s="10">
        <f t="shared" si="0"/>
        <v>0.95530195661588113</v>
      </c>
      <c r="P12" s="1"/>
    </row>
    <row r="13" spans="1:16" x14ac:dyDescent="0.2">
      <c r="A13" s="1" t="s">
        <v>72</v>
      </c>
      <c r="B13" s="15">
        <v>0.43191489361702134</v>
      </c>
      <c r="C13" s="15">
        <v>1.029185938945421</v>
      </c>
      <c r="D13" s="15">
        <v>1211.8987049028678</v>
      </c>
      <c r="E13" s="15">
        <v>25.211031452358927</v>
      </c>
      <c r="F13" s="15">
        <v>34.632284921369106</v>
      </c>
      <c r="G13" s="15">
        <v>0.73355111008325602</v>
      </c>
      <c r="H13" s="15">
        <v>5.6364477335800176</v>
      </c>
      <c r="I13" s="15">
        <v>14.770944777380045</v>
      </c>
      <c r="J13" s="15">
        <v>0.74164546716003699</v>
      </c>
      <c r="K13" s="15">
        <v>36.028148539711907</v>
      </c>
      <c r="L13" s="15">
        <v>0.85106382978723405</v>
      </c>
      <c r="M13" s="15">
        <v>8.96450046253469E-2</v>
      </c>
      <c r="N13" s="1"/>
      <c r="O13" s="10">
        <f t="shared" si="0"/>
        <v>0.7127488652195404</v>
      </c>
      <c r="P13" s="1"/>
    </row>
    <row r="14" spans="1:16" x14ac:dyDescent="0.2">
      <c r="A14" s="1" t="s">
        <v>73</v>
      </c>
      <c r="B14" s="15">
        <v>0.5112445414847161</v>
      </c>
      <c r="C14" s="15">
        <v>0.91257641921397381</v>
      </c>
      <c r="D14" s="15">
        <v>1132.0960698689955</v>
      </c>
      <c r="E14" s="15">
        <v>29.52729257641921</v>
      </c>
      <c r="F14" s="15">
        <v>32.79475982532751</v>
      </c>
      <c r="G14" s="15">
        <v>0.68367903930131013</v>
      </c>
      <c r="H14" s="15">
        <v>5.307248908296943</v>
      </c>
      <c r="I14" s="15">
        <v>12.962787165369283</v>
      </c>
      <c r="J14" s="15">
        <v>0.44254912663755452</v>
      </c>
      <c r="K14" s="15">
        <v>33.390517779164064</v>
      </c>
      <c r="L14" s="15">
        <v>0.72489082969432317</v>
      </c>
      <c r="M14" s="15">
        <v>8.5043668122270738E-2</v>
      </c>
      <c r="N14" s="1"/>
      <c r="O14" s="10">
        <f t="shared" si="0"/>
        <v>0.74917456215905842</v>
      </c>
      <c r="P14" s="1"/>
    </row>
    <row r="15" spans="1:16" x14ac:dyDescent="0.2">
      <c r="A15" s="11" t="s">
        <v>74</v>
      </c>
      <c r="B15" s="16">
        <v>0.52673611111111118</v>
      </c>
      <c r="C15" s="16" t="s">
        <v>64</v>
      </c>
      <c r="D15" s="16">
        <v>1269.0972222222219</v>
      </c>
      <c r="E15" s="16">
        <v>24.82328869047619</v>
      </c>
      <c r="F15" s="16">
        <v>37.096974206349209</v>
      </c>
      <c r="G15" s="17">
        <v>0.25</v>
      </c>
      <c r="H15" s="16">
        <v>6.0357142857142865</v>
      </c>
      <c r="I15" s="16">
        <v>17.441985852311937</v>
      </c>
      <c r="J15" s="16">
        <v>0.5482700892857143</v>
      </c>
      <c r="K15" s="16">
        <v>38.477891156462583</v>
      </c>
      <c r="L15" s="16">
        <v>0.80605158730158732</v>
      </c>
      <c r="M15" s="16">
        <v>9.5951140873015872E-2</v>
      </c>
      <c r="N15" s="11"/>
      <c r="O15" s="12"/>
      <c r="P15" s="1"/>
    </row>
    <row r="16" spans="1:16" x14ac:dyDescent="0.2">
      <c r="A16" s="11" t="s">
        <v>75</v>
      </c>
      <c r="B16" s="16" t="s">
        <v>64</v>
      </c>
      <c r="C16" s="16" t="s">
        <v>64</v>
      </c>
      <c r="D16" s="16">
        <v>1058.91652613828</v>
      </c>
      <c r="E16" s="16">
        <v>21.276876053962905</v>
      </c>
      <c r="F16" s="16">
        <v>31.518760539629007</v>
      </c>
      <c r="G16" s="17">
        <v>0.72</v>
      </c>
      <c r="H16" s="16">
        <v>5.1518549747048903</v>
      </c>
      <c r="I16" s="16">
        <v>16.812999486765897</v>
      </c>
      <c r="J16" s="16">
        <v>0.42817242833052277</v>
      </c>
      <c r="K16" s="16">
        <v>32.452019593672205</v>
      </c>
      <c r="L16" s="16">
        <v>0.68665682967959529</v>
      </c>
      <c r="M16" s="16">
        <v>8.1840219224283306E-2</v>
      </c>
      <c r="N16" s="11"/>
      <c r="O16" s="12"/>
      <c r="P16" s="1"/>
    </row>
    <row r="17" spans="1:16" x14ac:dyDescent="0.2">
      <c r="A17" s="1" t="s">
        <v>76</v>
      </c>
      <c r="B17" s="15">
        <v>0.23034188034188027</v>
      </c>
      <c r="C17" s="15">
        <v>1.168639053254438</v>
      </c>
      <c r="D17" s="15">
        <v>874.5890861275476</v>
      </c>
      <c r="E17" s="15">
        <v>18.602481919789611</v>
      </c>
      <c r="F17" s="15">
        <v>24.704142011834318</v>
      </c>
      <c r="G17" s="15">
        <v>0.85914488823142698</v>
      </c>
      <c r="H17" s="15">
        <v>4.0295857988165675</v>
      </c>
      <c r="I17" s="15">
        <v>12.216648086213302</v>
      </c>
      <c r="J17" s="15">
        <v>0.58421679815910577</v>
      </c>
      <c r="K17" s="15">
        <v>25.601890986506369</v>
      </c>
      <c r="L17" s="15">
        <v>0.53665351742274825</v>
      </c>
      <c r="M17" s="15">
        <v>6.3650558842866536E-2</v>
      </c>
      <c r="N17" s="1"/>
      <c r="O17" s="10">
        <f>G17/C17</f>
        <v>0.73516701828410713</v>
      </c>
      <c r="P17" s="1"/>
    </row>
    <row r="18" spans="1:16" x14ac:dyDescent="0.2">
      <c r="A18" s="1" t="s">
        <v>77</v>
      </c>
      <c r="B18" s="15">
        <v>0.69493452791178478</v>
      </c>
      <c r="C18" s="15" t="s">
        <v>64</v>
      </c>
      <c r="D18" s="15">
        <v>906.52997932460369</v>
      </c>
      <c r="E18" s="15">
        <v>18.753015161957268</v>
      </c>
      <c r="F18" s="15">
        <v>25.831323225361817</v>
      </c>
      <c r="G18" s="15">
        <v>0.97292815299793256</v>
      </c>
      <c r="H18" s="15">
        <v>4.2432115782219153</v>
      </c>
      <c r="I18" s="15">
        <v>14.716237677164173</v>
      </c>
      <c r="J18" s="15">
        <v>0.77349672639558931</v>
      </c>
      <c r="K18" s="15">
        <v>28.502510583833811</v>
      </c>
      <c r="L18" s="15">
        <v>1.4063576843556167</v>
      </c>
      <c r="M18" s="15">
        <v>6.6678152997932463E-2</v>
      </c>
      <c r="N18" s="1"/>
      <c r="O18" s="10"/>
      <c r="P18" s="1"/>
    </row>
    <row r="19" spans="1:16" x14ac:dyDescent="0.2">
      <c r="A19" s="1" t="s">
        <v>78</v>
      </c>
      <c r="B19" s="15">
        <v>0.38670378042465053</v>
      </c>
      <c r="C19" s="15" t="s">
        <v>64</v>
      </c>
      <c r="D19" s="15">
        <v>645.97358881408604</v>
      </c>
      <c r="E19" s="15">
        <v>19.104091144484723</v>
      </c>
      <c r="F19" s="15">
        <v>19.491196271361989</v>
      </c>
      <c r="G19" s="15">
        <v>0.85771620921802194</v>
      </c>
      <c r="H19" s="15">
        <v>3.2126877265665459</v>
      </c>
      <c r="I19" s="15">
        <v>10.965257919978384</v>
      </c>
      <c r="J19" s="15">
        <v>0.24396361988606938</v>
      </c>
      <c r="K19" s="15">
        <v>20.989001504278562</v>
      </c>
      <c r="L19" s="15">
        <v>0.61464267219057489</v>
      </c>
      <c r="M19" s="15">
        <v>5.0718539616778878E-2</v>
      </c>
      <c r="N19" s="1"/>
      <c r="O19" s="10"/>
      <c r="P19" s="1"/>
    </row>
    <row r="20" spans="1:16" x14ac:dyDescent="0.2">
      <c r="A20" s="1" t="s">
        <v>79</v>
      </c>
      <c r="B20" s="15">
        <v>0.44116415410385262</v>
      </c>
      <c r="C20" s="15" t="s">
        <v>64</v>
      </c>
      <c r="D20" s="15">
        <v>1051.821608040201</v>
      </c>
      <c r="E20" s="15">
        <v>24.809463986599663</v>
      </c>
      <c r="F20" s="15">
        <v>31.469849246231153</v>
      </c>
      <c r="G20" s="15">
        <v>0.86500209380234505</v>
      </c>
      <c r="H20" s="15">
        <v>5.0962311557788942</v>
      </c>
      <c r="I20" s="15">
        <v>13.682543150535286</v>
      </c>
      <c r="J20" s="15">
        <v>0.42922948073701844</v>
      </c>
      <c r="K20" s="15">
        <v>34.597591130254443</v>
      </c>
      <c r="L20" s="15">
        <v>0.74748743718592969</v>
      </c>
      <c r="M20" s="15">
        <v>8.1291876046901163E-2</v>
      </c>
      <c r="N20" s="1"/>
      <c r="O20" s="10"/>
      <c r="P20" s="1"/>
    </row>
    <row r="21" spans="1:16" x14ac:dyDescent="0.2">
      <c r="A21" s="1" t="s">
        <v>80</v>
      </c>
      <c r="B21" s="15">
        <v>0.83829416884247165</v>
      </c>
      <c r="C21" s="15">
        <v>2.1919060052219326</v>
      </c>
      <c r="D21" s="15">
        <v>1117.9830287206266</v>
      </c>
      <c r="E21" s="15">
        <v>29.553959965187119</v>
      </c>
      <c r="F21" s="15">
        <v>32.794821583986071</v>
      </c>
      <c r="G21" s="15">
        <v>1.0144691035683202</v>
      </c>
      <c r="H21" s="15">
        <v>5.3052219321148826</v>
      </c>
      <c r="I21" s="15">
        <v>14.26098308548076</v>
      </c>
      <c r="J21" s="15">
        <v>0.32528285465622281</v>
      </c>
      <c r="K21" s="15">
        <v>33.351983090886485</v>
      </c>
      <c r="L21" s="15">
        <v>0.7800261096605744</v>
      </c>
      <c r="M21" s="15">
        <v>8.4285248041775451E-2</v>
      </c>
      <c r="N21" s="1"/>
      <c r="O21" s="10">
        <f>G21/C21</f>
        <v>0.46282509430216384</v>
      </c>
      <c r="P21" s="1"/>
    </row>
    <row r="22" spans="1:16" x14ac:dyDescent="0.2">
      <c r="A22" s="1" t="s">
        <v>81</v>
      </c>
      <c r="B22" s="15">
        <v>0.4263114754098361</v>
      </c>
      <c r="C22" s="15">
        <v>0.77545081967213125</v>
      </c>
      <c r="D22" s="15">
        <v>1093.8524590163934</v>
      </c>
      <c r="E22" s="15">
        <v>24.69877049180328</v>
      </c>
      <c r="F22" s="15">
        <v>30.819672131147541</v>
      </c>
      <c r="G22" s="15">
        <v>1.8910092213114751</v>
      </c>
      <c r="H22" s="15">
        <v>4.9876229508196719</v>
      </c>
      <c r="I22" s="15">
        <v>8.9763007840342137</v>
      </c>
      <c r="J22" s="15">
        <v>-8.5911885245901654E-2</v>
      </c>
      <c r="K22" s="15">
        <v>30.884074941451988</v>
      </c>
      <c r="L22" s="15">
        <v>0.66803278688524603</v>
      </c>
      <c r="M22" s="15">
        <v>7.9482581967213126E-2</v>
      </c>
      <c r="N22" s="1"/>
      <c r="O22" s="10">
        <f>G22/C22</f>
        <v>2.4385933618730502</v>
      </c>
      <c r="P22" s="1"/>
    </row>
    <row r="23" spans="1:16" x14ac:dyDescent="0.2">
      <c r="A23" s="1" t="s">
        <v>82</v>
      </c>
      <c r="B23" s="15" t="s">
        <v>64</v>
      </c>
      <c r="C23" s="15" t="s">
        <v>64</v>
      </c>
      <c r="D23" s="15">
        <v>1064.2767558528428</v>
      </c>
      <c r="E23" s="15">
        <v>27.664088628762542</v>
      </c>
      <c r="F23" s="15">
        <v>31.375418060200673</v>
      </c>
      <c r="G23" s="15">
        <v>0.88641826923076927</v>
      </c>
      <c r="H23" s="15">
        <v>5.1215719063545162</v>
      </c>
      <c r="I23" s="15">
        <v>16.349789152246618</v>
      </c>
      <c r="J23" s="15">
        <v>0.27095526755852839</v>
      </c>
      <c r="K23" s="15">
        <v>34.116698518872425</v>
      </c>
      <c r="L23" s="15">
        <v>0.71854096989966543</v>
      </c>
      <c r="M23" s="15">
        <v>8.1103678929765888E-2</v>
      </c>
      <c r="N23" s="1"/>
      <c r="O23" s="10"/>
      <c r="P23" s="1"/>
    </row>
    <row r="24" spans="1:16" x14ac:dyDescent="0.2">
      <c r="A24" s="1" t="s">
        <v>83</v>
      </c>
      <c r="B24" s="15" t="s">
        <v>64</v>
      </c>
      <c r="C24" s="15">
        <v>0.41969339622641511</v>
      </c>
      <c r="D24" s="15">
        <v>1252.1128144654087</v>
      </c>
      <c r="E24" s="15">
        <v>25.685436320754715</v>
      </c>
      <c r="F24" s="15">
        <v>29.525353773584904</v>
      </c>
      <c r="G24" s="15">
        <v>2.8989779874213841</v>
      </c>
      <c r="H24" s="15">
        <v>4.8537735849056594</v>
      </c>
      <c r="I24" s="15">
        <v>14.843109105824448</v>
      </c>
      <c r="J24" s="15">
        <v>1.0024813286163521</v>
      </c>
      <c r="K24" s="15">
        <v>32.906558849955069</v>
      </c>
      <c r="L24" s="15">
        <v>0.71147798742138368</v>
      </c>
      <c r="M24" s="15">
        <v>7.6233294025157231E-2</v>
      </c>
      <c r="N24" s="1"/>
      <c r="O24" s="10">
        <f>G24/C24</f>
        <v>6.9073709843589031</v>
      </c>
      <c r="P24" s="1"/>
    </row>
    <row r="25" spans="1:16" x14ac:dyDescent="0.2">
      <c r="A25" s="1" t="s">
        <v>84</v>
      </c>
      <c r="B25" s="15">
        <v>0.31880090497737557</v>
      </c>
      <c r="C25" s="15">
        <v>4.4742081447963802</v>
      </c>
      <c r="D25" s="15">
        <v>14375.000000000002</v>
      </c>
      <c r="E25" s="15">
        <v>40.124999999999993</v>
      </c>
      <c r="F25" s="15">
        <v>34.191176470588239</v>
      </c>
      <c r="G25" s="15">
        <v>6.2966628959276019</v>
      </c>
      <c r="H25" s="15">
        <v>6.0067873303167403</v>
      </c>
      <c r="I25" s="15">
        <v>9.8416289592760187</v>
      </c>
      <c r="J25" s="15">
        <v>2.2723416289592763E-2</v>
      </c>
      <c r="K25" s="15">
        <v>34.162895927601809</v>
      </c>
      <c r="L25" s="15">
        <v>0.72228506787330293</v>
      </c>
      <c r="M25" s="15">
        <v>8.752828054298642E-2</v>
      </c>
      <c r="N25" s="1"/>
      <c r="O25" s="10">
        <f>G25/C25</f>
        <v>1.4073245347896439</v>
      </c>
      <c r="P25" s="1"/>
    </row>
    <row r="26" spans="1:16" x14ac:dyDescent="0.2">
      <c r="A26" s="1" t="s">
        <v>85</v>
      </c>
      <c r="B26" s="15">
        <v>0.23270156438026474</v>
      </c>
      <c r="C26" s="15">
        <v>3.4034296028880866</v>
      </c>
      <c r="D26" s="15">
        <v>1150.7220216606499</v>
      </c>
      <c r="E26" s="15">
        <v>25.175240673886883</v>
      </c>
      <c r="F26" s="15">
        <v>22.713598074608907</v>
      </c>
      <c r="G26" s="15">
        <v>4.7758724428399519</v>
      </c>
      <c r="H26" s="15">
        <v>3.8794223826714798</v>
      </c>
      <c r="I26" s="15">
        <v>6.5302411970909873</v>
      </c>
      <c r="J26" s="15">
        <v>3.934453971119134E-3</v>
      </c>
      <c r="K26" s="15">
        <v>22.76373846770959</v>
      </c>
      <c r="L26" s="15">
        <v>0.4809717208182912</v>
      </c>
      <c r="M26" s="15">
        <v>5.8194193742478945E-2</v>
      </c>
      <c r="N26" s="1"/>
      <c r="O26" s="10">
        <f>G26/C26</f>
        <v>1.403252894899673</v>
      </c>
      <c r="P26" s="1"/>
    </row>
    <row r="27" spans="1:16" x14ac:dyDescent="0.2">
      <c r="A27" s="1" t="s">
        <v>86</v>
      </c>
      <c r="B27" s="15">
        <v>0.23110261312938177</v>
      </c>
      <c r="C27" s="15">
        <v>2.5573613766730401</v>
      </c>
      <c r="D27" s="15">
        <v>1299.5140216698533</v>
      </c>
      <c r="E27" s="15">
        <v>24.493706182281709</v>
      </c>
      <c r="F27" s="15">
        <v>24.079827915869981</v>
      </c>
      <c r="G27" s="15">
        <v>2.1535412683237727</v>
      </c>
      <c r="H27" s="15">
        <v>3.9567877629063091</v>
      </c>
      <c r="I27" s="15">
        <v>9.792307479147615</v>
      </c>
      <c r="J27" s="15">
        <v>0.66961440407903117</v>
      </c>
      <c r="K27" s="15">
        <v>25.793650793650791</v>
      </c>
      <c r="L27" s="15">
        <v>0.52780433397068205</v>
      </c>
      <c r="M27" s="15">
        <v>6.1643562778840019E-2</v>
      </c>
      <c r="N27" s="1"/>
      <c r="O27" s="10">
        <f>G27/C27</f>
        <v>0.84209501557632382</v>
      </c>
      <c r="P27" s="1"/>
    </row>
    <row r="28" spans="1:16" x14ac:dyDescent="0.2">
      <c r="A28" s="1" t="s">
        <v>87</v>
      </c>
      <c r="B28" s="15">
        <v>0.71737079573420848</v>
      </c>
      <c r="C28" s="15" t="s">
        <v>64</v>
      </c>
      <c r="D28" s="15">
        <v>1469.5447087776865</v>
      </c>
      <c r="E28" s="15">
        <v>29.085828547990157</v>
      </c>
      <c r="F28" s="15">
        <v>30.834700574241182</v>
      </c>
      <c r="G28" s="15">
        <v>2.3527225184577523</v>
      </c>
      <c r="H28" s="15">
        <v>5.0847415914684158</v>
      </c>
      <c r="I28" s="15">
        <v>13.41976673681207</v>
      </c>
      <c r="J28" s="15">
        <v>0.84226312551271521</v>
      </c>
      <c r="K28" s="15">
        <v>32.657525684597047</v>
      </c>
      <c r="L28" s="15">
        <v>0.67678424938474169</v>
      </c>
      <c r="M28" s="15">
        <v>7.9265791632485649E-2</v>
      </c>
      <c r="N28" s="1"/>
      <c r="O28" s="10"/>
      <c r="P28" s="1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1"/>
    </row>
    <row r="30" spans="1:16" x14ac:dyDescent="0.2">
      <c r="A30" s="1" t="s">
        <v>88</v>
      </c>
      <c r="B30" s="10" t="s">
        <v>64</v>
      </c>
      <c r="C30" s="1">
        <v>15.367741935483872</v>
      </c>
      <c r="D30" s="1">
        <v>1513.5483870967744</v>
      </c>
      <c r="E30" s="1">
        <v>56.470161290322579</v>
      </c>
      <c r="F30" s="1">
        <v>25.532258064516128</v>
      </c>
      <c r="G30" s="1">
        <v>3.4430443548387095</v>
      </c>
      <c r="H30" s="1">
        <v>4.1835483870967742</v>
      </c>
      <c r="I30" s="1">
        <v>10.431276297335204</v>
      </c>
      <c r="J30" s="1">
        <v>2.7298387096774195</v>
      </c>
      <c r="K30" s="1">
        <v>26.628264208909364</v>
      </c>
      <c r="L30" s="1">
        <v>0.5185483870967742</v>
      </c>
      <c r="M30" s="1">
        <v>6.2681451612903213E-2</v>
      </c>
      <c r="N30" s="1"/>
      <c r="O30" s="10">
        <f>G30/C30</f>
        <v>0.22404360831234255</v>
      </c>
      <c r="P30" s="1"/>
    </row>
    <row r="31" spans="1:16" x14ac:dyDescent="0.2">
      <c r="A31" s="1" t="s">
        <v>89</v>
      </c>
      <c r="B31" s="1">
        <v>0.41594043887147325</v>
      </c>
      <c r="C31" s="1">
        <v>7.8827586206896552</v>
      </c>
      <c r="D31" s="1">
        <v>1030.5250783699059</v>
      </c>
      <c r="E31" s="1">
        <v>41.014498432601876</v>
      </c>
      <c r="F31" s="1">
        <v>24.41614420062696</v>
      </c>
      <c r="G31" s="1">
        <v>3.5021551724137927</v>
      </c>
      <c r="H31" s="1">
        <v>3.9148589341692785</v>
      </c>
      <c r="I31" s="1">
        <v>6.879514788060515</v>
      </c>
      <c r="J31" s="1">
        <v>-2.1943573667711599E-2</v>
      </c>
      <c r="K31" s="1">
        <v>23.746081504702197</v>
      </c>
      <c r="L31" s="1">
        <v>0.49921630094043878</v>
      </c>
      <c r="M31" s="1">
        <v>6.0677899686520369E-2</v>
      </c>
      <c r="N31" s="1"/>
      <c r="O31" s="10">
        <f>G31/C31</f>
        <v>0.44428040244969375</v>
      </c>
      <c r="P31" s="1"/>
    </row>
    <row r="32" spans="1:16" x14ac:dyDescent="0.2">
      <c r="A32" s="1" t="s">
        <v>90</v>
      </c>
      <c r="B32" s="1">
        <v>0.49896875000000007</v>
      </c>
      <c r="C32" s="10" t="s">
        <v>64</v>
      </c>
      <c r="D32" s="1">
        <v>834.06249999999989</v>
      </c>
      <c r="E32" s="1">
        <v>34.59765625</v>
      </c>
      <c r="F32" s="1">
        <v>23.5390625</v>
      </c>
      <c r="G32" s="1">
        <v>5.146484375</v>
      </c>
      <c r="H32" s="1">
        <v>3.8339999999999996</v>
      </c>
      <c r="I32" s="1">
        <v>10.927309782608695</v>
      </c>
      <c r="J32" s="1">
        <v>9.9218749999999994E-2</v>
      </c>
      <c r="K32" s="1">
        <v>26.655505952380953</v>
      </c>
      <c r="L32" s="1">
        <v>0.50156249999999991</v>
      </c>
      <c r="M32" s="1">
        <v>6.0332031250000008E-2</v>
      </c>
      <c r="N32" s="1"/>
      <c r="O32" s="10"/>
      <c r="P32" s="1"/>
    </row>
    <row r="33" spans="1:16" x14ac:dyDescent="0.2">
      <c r="A33" s="1" t="s">
        <v>91</v>
      </c>
      <c r="B33" s="1">
        <v>0.83649276859504129</v>
      </c>
      <c r="C33" s="1">
        <v>35.563016528925615</v>
      </c>
      <c r="D33" s="1">
        <v>2796.7458677685954</v>
      </c>
      <c r="E33" s="1">
        <v>66.373321280991732</v>
      </c>
      <c r="F33" s="1">
        <v>40.437758264462815</v>
      </c>
      <c r="G33" s="1">
        <v>13.381327479338843</v>
      </c>
      <c r="H33" s="1">
        <v>6.6365702479338848</v>
      </c>
      <c r="I33" s="1">
        <v>15.428494430470717</v>
      </c>
      <c r="J33" s="1">
        <v>5.4283961776859506</v>
      </c>
      <c r="K33" s="1">
        <v>43.191656828020456</v>
      </c>
      <c r="L33" s="1">
        <v>0.84775309917355368</v>
      </c>
      <c r="M33" s="1">
        <v>0.10010976239669421</v>
      </c>
      <c r="N33" s="1"/>
      <c r="O33" s="10">
        <f t="shared" ref="O33:O46" si="1">G33/C33</f>
        <v>0.37627087872185916</v>
      </c>
      <c r="P33" s="1"/>
    </row>
    <row r="34" spans="1:16" x14ac:dyDescent="0.2">
      <c r="A34" s="1" t="s">
        <v>92</v>
      </c>
      <c r="B34" s="1">
        <v>0.49139999999999989</v>
      </c>
      <c r="C34" s="1">
        <v>3.6378461538461533</v>
      </c>
      <c r="D34" s="1">
        <v>853.92307692307679</v>
      </c>
      <c r="E34" s="1">
        <v>36.445384615384611</v>
      </c>
      <c r="F34" s="1">
        <v>23.642307692307689</v>
      </c>
      <c r="G34" s="1">
        <v>4.3105769230769226</v>
      </c>
      <c r="H34" s="1">
        <v>3.8071384615384605</v>
      </c>
      <c r="I34" s="1">
        <v>11.785953177257525</v>
      </c>
      <c r="J34" s="1">
        <v>0.92730769230769217</v>
      </c>
      <c r="K34" s="1">
        <v>24.18681318681319</v>
      </c>
      <c r="L34" s="1">
        <v>0.49615384615384617</v>
      </c>
      <c r="M34" s="1">
        <v>5.9769230769230769E-2</v>
      </c>
      <c r="N34" s="1"/>
      <c r="O34" s="10">
        <f t="shared" si="1"/>
        <v>1.1849255688065636</v>
      </c>
      <c r="P34" s="1"/>
    </row>
    <row r="35" spans="1:16" x14ac:dyDescent="0.2">
      <c r="A35" s="1" t="s">
        <v>93</v>
      </c>
      <c r="B35" s="10" t="s">
        <v>64</v>
      </c>
      <c r="C35" s="1">
        <v>10.403264331210192</v>
      </c>
      <c r="D35" s="1">
        <v>2088.6246019108285</v>
      </c>
      <c r="E35" s="1">
        <v>40.54587977707007</v>
      </c>
      <c r="F35" s="1">
        <v>30.807125796178344</v>
      </c>
      <c r="G35" s="1">
        <v>10.617784633757964</v>
      </c>
      <c r="H35" s="1">
        <v>5.6923566878980889</v>
      </c>
      <c r="I35" s="1">
        <v>16.308674882304075</v>
      </c>
      <c r="J35" s="1">
        <v>9.3264828821656049</v>
      </c>
      <c r="K35" s="1">
        <v>32.709660297239914</v>
      </c>
      <c r="L35" s="1">
        <v>0.71705812101910837</v>
      </c>
      <c r="M35" s="1">
        <v>7.7403463375796192E-2</v>
      </c>
      <c r="N35" s="1"/>
      <c r="O35" s="10">
        <f t="shared" si="1"/>
        <v>1.0206204798530594</v>
      </c>
      <c r="P35" s="1"/>
    </row>
    <row r="36" spans="1:16" x14ac:dyDescent="0.2">
      <c r="A36" s="1" t="s">
        <v>94</v>
      </c>
      <c r="B36" s="10" t="s">
        <v>64</v>
      </c>
      <c r="C36" s="1">
        <v>3.9689221085759252</v>
      </c>
      <c r="D36" s="1">
        <v>1271.4889850511408</v>
      </c>
      <c r="E36" s="1">
        <v>33.588709677419359</v>
      </c>
      <c r="F36" s="1">
        <v>29.986231313926044</v>
      </c>
      <c r="G36" s="1">
        <v>3.0776701416207706</v>
      </c>
      <c r="H36" s="1">
        <v>4.8441384736428006</v>
      </c>
      <c r="I36" s="1">
        <v>13.623302432182808</v>
      </c>
      <c r="J36" s="1">
        <v>1.2772915027537373</v>
      </c>
      <c r="K36" s="1">
        <v>30.87182945562175</v>
      </c>
      <c r="L36" s="1">
        <v>0.63188434303697882</v>
      </c>
      <c r="M36" s="1">
        <v>7.5998229740361925E-2</v>
      </c>
      <c r="N36" s="1"/>
      <c r="O36" s="10">
        <f t="shared" si="1"/>
        <v>0.77544231341064496</v>
      </c>
      <c r="P36" s="1"/>
    </row>
    <row r="37" spans="1:16" x14ac:dyDescent="0.2">
      <c r="A37" s="1" t="s">
        <v>95</v>
      </c>
      <c r="B37" s="1">
        <v>0.35396294390118371</v>
      </c>
      <c r="C37" s="1">
        <v>3.5326814204837875</v>
      </c>
      <c r="D37" s="1">
        <v>990.31780751415329</v>
      </c>
      <c r="E37" s="1">
        <v>29.129889346371588</v>
      </c>
      <c r="F37" s="1">
        <v>19.782552753474008</v>
      </c>
      <c r="G37" s="1">
        <v>3.2315523674729798</v>
      </c>
      <c r="H37" s="1">
        <v>3.1896037056098816</v>
      </c>
      <c r="I37" s="1">
        <v>5.6529571035377844</v>
      </c>
      <c r="J37" s="1">
        <v>0.15399832732887289</v>
      </c>
      <c r="K37" s="1">
        <v>19.459353478910863</v>
      </c>
      <c r="L37" s="1">
        <v>0.41012609366958303</v>
      </c>
      <c r="M37" s="1">
        <v>4.9745882655687086E-2</v>
      </c>
      <c r="N37" s="1"/>
      <c r="O37" s="10">
        <f t="shared" si="1"/>
        <v>0.91475906905594417</v>
      </c>
      <c r="P37" s="1"/>
    </row>
    <row r="38" spans="1:16" x14ac:dyDescent="0.2">
      <c r="A38" s="1" t="s">
        <v>96</v>
      </c>
      <c r="B38" s="10" t="s">
        <v>64</v>
      </c>
      <c r="C38" s="1">
        <v>6.0323590814196244</v>
      </c>
      <c r="D38" s="1">
        <v>1126.8267223382047</v>
      </c>
      <c r="E38" s="1">
        <v>27.039405010438411</v>
      </c>
      <c r="F38" s="1">
        <v>26.430932498260265</v>
      </c>
      <c r="G38" s="1">
        <v>2.3089552887961031</v>
      </c>
      <c r="H38" s="1">
        <v>4.2807933194154488</v>
      </c>
      <c r="I38" s="1">
        <v>10.998154367492665</v>
      </c>
      <c r="J38" s="1">
        <v>1.088422059846903</v>
      </c>
      <c r="K38" s="1">
        <v>27.023892368360013</v>
      </c>
      <c r="L38" s="1">
        <v>0.55758524704244949</v>
      </c>
      <c r="M38" s="1">
        <v>6.7262526096033406E-2</v>
      </c>
      <c r="N38" s="1"/>
      <c r="O38" s="10">
        <f t="shared" si="1"/>
        <v>0.38276157928130589</v>
      </c>
      <c r="P38" s="1"/>
    </row>
    <row r="39" spans="1:16" x14ac:dyDescent="0.2">
      <c r="A39" s="1" t="s">
        <v>97</v>
      </c>
      <c r="B39" s="1">
        <v>11.099688473520246</v>
      </c>
      <c r="C39" s="1">
        <v>3.6747663551401866</v>
      </c>
      <c r="D39" s="1">
        <v>983.72274143302184</v>
      </c>
      <c r="E39" s="1">
        <v>54.230529595015568</v>
      </c>
      <c r="F39" s="1">
        <v>25.186915887850468</v>
      </c>
      <c r="G39" s="1">
        <v>8.2359813084112155</v>
      </c>
      <c r="H39" s="1">
        <v>3.977943925233645</v>
      </c>
      <c r="I39" s="1">
        <v>10.368413923879185</v>
      </c>
      <c r="J39" s="1">
        <v>10.504283489096572</v>
      </c>
      <c r="K39" s="1">
        <v>25.203975671265393</v>
      </c>
      <c r="L39" s="1">
        <v>0.51518691588785048</v>
      </c>
      <c r="M39" s="1">
        <v>6.0436137071651089E-2</v>
      </c>
      <c r="N39" s="1"/>
      <c r="O39" s="10">
        <f t="shared" si="1"/>
        <v>2.2412258392675488</v>
      </c>
      <c r="P39" s="1"/>
    </row>
    <row r="40" spans="1:16" x14ac:dyDescent="0.2">
      <c r="A40" s="1" t="s">
        <v>98</v>
      </c>
      <c r="B40" s="1">
        <v>12.928902627511595</v>
      </c>
      <c r="C40" s="1">
        <v>1.3377125193199382</v>
      </c>
      <c r="D40" s="1">
        <v>864.34183410613105</v>
      </c>
      <c r="E40" s="1">
        <v>25.826249356002062</v>
      </c>
      <c r="F40" s="1">
        <v>19.567877382792375</v>
      </c>
      <c r="G40" s="1">
        <v>5.2002833590932509</v>
      </c>
      <c r="H40" s="1">
        <v>3.1799072642967547</v>
      </c>
      <c r="I40" s="1">
        <v>9.9707680935421017</v>
      </c>
      <c r="J40" s="1">
        <v>0.61976751674394648</v>
      </c>
      <c r="K40" s="1">
        <v>20.948332965334508</v>
      </c>
      <c r="L40" s="1">
        <v>0.41763266357547663</v>
      </c>
      <c r="M40" s="1">
        <v>5.0151339515713558E-2</v>
      </c>
      <c r="N40" s="1"/>
      <c r="O40" s="10">
        <f t="shared" si="1"/>
        <v>3.8874446370113613</v>
      </c>
      <c r="P40" s="1"/>
    </row>
    <row r="41" spans="1:16" x14ac:dyDescent="0.2">
      <c r="A41" s="1" t="s">
        <v>99</v>
      </c>
      <c r="B41" s="1">
        <v>7.7782051282051299</v>
      </c>
      <c r="C41" s="1">
        <v>2.8197802197802191</v>
      </c>
      <c r="D41" s="1">
        <v>1251.6483516483518</v>
      </c>
      <c r="E41" s="1">
        <v>26.037087912087909</v>
      </c>
      <c r="F41" s="1">
        <v>27.728937728937726</v>
      </c>
      <c r="G41" s="1">
        <v>4.4597069597069599</v>
      </c>
      <c r="H41" s="1">
        <v>4.5606593406593401</v>
      </c>
      <c r="I41" s="1">
        <v>14.874980092371397</v>
      </c>
      <c r="J41" s="1">
        <v>8.6527014652014653</v>
      </c>
      <c r="K41" s="1">
        <v>31.161695447409727</v>
      </c>
      <c r="L41" s="1">
        <v>0.61950549450549441</v>
      </c>
      <c r="M41" s="1">
        <v>7.1405677655677652E-2</v>
      </c>
      <c r="N41" s="1"/>
      <c r="O41" s="10">
        <f t="shared" si="1"/>
        <v>1.5815796310730064</v>
      </c>
      <c r="P41" s="1"/>
    </row>
    <row r="42" spans="1:16" x14ac:dyDescent="0.2">
      <c r="A42" s="1" t="s">
        <v>100</v>
      </c>
      <c r="B42" s="10" t="s">
        <v>64</v>
      </c>
      <c r="C42" s="1">
        <v>2.4138525155065471</v>
      </c>
      <c r="D42" s="1">
        <v>1099.1126809097175</v>
      </c>
      <c r="E42" s="1">
        <v>24.684269469331493</v>
      </c>
      <c r="F42" s="1">
        <v>26.270675396278428</v>
      </c>
      <c r="G42" s="1">
        <v>0.95785234321157819</v>
      </c>
      <c r="H42" s="1">
        <v>4.2835286009648517</v>
      </c>
      <c r="I42" s="1">
        <v>12.225451712462172</v>
      </c>
      <c r="J42" s="1">
        <v>1.2372932460372157</v>
      </c>
      <c r="K42" s="1">
        <v>26.640084014308687</v>
      </c>
      <c r="L42" s="1">
        <v>0.55349758787043424</v>
      </c>
      <c r="M42" s="1">
        <v>6.6785837353549274E-2</v>
      </c>
      <c r="N42" s="1"/>
      <c r="O42" s="10">
        <f t="shared" si="1"/>
        <v>0.3968147751605996</v>
      </c>
      <c r="P42" s="1"/>
    </row>
    <row r="43" spans="1:16" x14ac:dyDescent="0.2">
      <c r="A43" s="1" t="s">
        <v>101</v>
      </c>
      <c r="B43" s="1">
        <v>0.28230574324324326</v>
      </c>
      <c r="C43" s="1">
        <v>0.66169763513513513</v>
      </c>
      <c r="D43" s="1">
        <v>1136.9826858108108</v>
      </c>
      <c r="E43" s="1">
        <v>38.228462837837839</v>
      </c>
      <c r="F43" s="1">
        <v>32.163217905405403</v>
      </c>
      <c r="G43" s="1">
        <v>1.3473923141891888</v>
      </c>
      <c r="H43" s="1">
        <v>5.1369932432432428</v>
      </c>
      <c r="I43" s="1">
        <v>9.194146592244417</v>
      </c>
      <c r="J43" s="1">
        <v>-6.4717060810810814E-2</v>
      </c>
      <c r="K43" s="1">
        <v>31.797981016731018</v>
      </c>
      <c r="L43" s="1">
        <v>0.67303631756756732</v>
      </c>
      <c r="M43" s="1">
        <v>8.18992820945946E-2</v>
      </c>
      <c r="N43" s="1"/>
      <c r="O43" s="10">
        <f t="shared" si="1"/>
        <v>2.0362658752951681</v>
      </c>
      <c r="P43" s="1"/>
    </row>
    <row r="44" spans="1:16" x14ac:dyDescent="0.2">
      <c r="A44" s="1" t="s">
        <v>102</v>
      </c>
      <c r="B44" s="1">
        <v>9.9790356394129986</v>
      </c>
      <c r="C44" s="1">
        <v>1.0953878406708595</v>
      </c>
      <c r="D44" s="1">
        <v>953.35429769392022</v>
      </c>
      <c r="E44" s="1">
        <v>22.668151642208247</v>
      </c>
      <c r="F44" s="1">
        <v>26.397624039133476</v>
      </c>
      <c r="G44" s="1">
        <v>2.0904306429070578</v>
      </c>
      <c r="H44" s="1">
        <v>4.2503144654088052</v>
      </c>
      <c r="I44" s="1">
        <v>11.067055570747122</v>
      </c>
      <c r="J44" s="1">
        <v>1.2109102026554857</v>
      </c>
      <c r="K44" s="1">
        <v>27.195434428138825</v>
      </c>
      <c r="L44" s="1">
        <v>0.56341719077568131</v>
      </c>
      <c r="M44" s="1">
        <v>6.7566387141858836E-2</v>
      </c>
      <c r="N44" s="1"/>
      <c r="O44" s="10">
        <f t="shared" si="1"/>
        <v>1.9083931419457734</v>
      </c>
      <c r="P44" s="1"/>
    </row>
    <row r="45" spans="1:16" x14ac:dyDescent="0.2">
      <c r="A45" s="1" t="s">
        <v>103</v>
      </c>
      <c r="B45" s="1">
        <v>0.32943349753694579</v>
      </c>
      <c r="C45" s="1">
        <v>0.62586206896551722</v>
      </c>
      <c r="D45" s="1">
        <v>911.46199859254034</v>
      </c>
      <c r="E45" s="1">
        <v>24.996041520056295</v>
      </c>
      <c r="F45" s="1">
        <v>26.688951442646019</v>
      </c>
      <c r="G45" s="1">
        <v>0.76200738916256161</v>
      </c>
      <c r="H45" s="1">
        <v>4.2776917663617162</v>
      </c>
      <c r="I45" s="1">
        <v>7.7639751552795024</v>
      </c>
      <c r="J45" s="1">
        <v>3.8529204785362425E-2</v>
      </c>
      <c r="K45" s="1">
        <v>26.502965718307031</v>
      </c>
      <c r="L45" s="1">
        <v>0.56122448979591821</v>
      </c>
      <c r="M45" s="1">
        <v>6.8151829697396193E-2</v>
      </c>
      <c r="N45" s="1"/>
      <c r="O45" s="10">
        <f t="shared" si="1"/>
        <v>1.2175324675324677</v>
      </c>
      <c r="P45" s="1"/>
    </row>
    <row r="46" spans="1:16" x14ac:dyDescent="0.2">
      <c r="A46" s="1" t="s">
        <v>104</v>
      </c>
      <c r="B46" s="1">
        <v>0.47882231404958675</v>
      </c>
      <c r="C46" s="1">
        <v>0.92886658795749699</v>
      </c>
      <c r="D46" s="1">
        <v>779.62662337662334</v>
      </c>
      <c r="E46" s="1">
        <v>20.196280991735538</v>
      </c>
      <c r="F46" s="1">
        <v>22.476387249114524</v>
      </c>
      <c r="G46" s="1">
        <v>0.92237308146399066</v>
      </c>
      <c r="H46" s="1">
        <v>3.6170011806375446</v>
      </c>
      <c r="I46" s="1">
        <v>9.5124736923155915</v>
      </c>
      <c r="J46" s="1">
        <v>0.9012507378984651</v>
      </c>
      <c r="K46" s="1">
        <v>22.614831056389498</v>
      </c>
      <c r="L46" s="1">
        <v>0.47446871310507677</v>
      </c>
      <c r="M46" s="1">
        <v>5.7242473435655257E-2</v>
      </c>
      <c r="N46" s="1"/>
      <c r="O46" s="10">
        <f t="shared" si="1"/>
        <v>0.99300921512551654</v>
      </c>
      <c r="P46" s="1"/>
    </row>
    <row r="47" spans="1:16" x14ac:dyDescent="0.2">
      <c r="A47" s="1" t="s">
        <v>105</v>
      </c>
      <c r="B47" s="10" t="s">
        <v>64</v>
      </c>
      <c r="C47" s="10" t="s">
        <v>64</v>
      </c>
      <c r="D47" s="1">
        <v>1148.2747395833333</v>
      </c>
      <c r="E47" s="1">
        <v>25.381944444444443</v>
      </c>
      <c r="F47" s="1">
        <v>32.834201388888886</v>
      </c>
      <c r="G47" s="1">
        <v>0.83075629340277779</v>
      </c>
      <c r="H47" s="1">
        <v>5.3124999999999991</v>
      </c>
      <c r="I47" s="1">
        <v>16.681763285024157</v>
      </c>
      <c r="J47" s="1">
        <v>0.86439344618055547</v>
      </c>
      <c r="K47" s="1">
        <v>33.476975859788361</v>
      </c>
      <c r="L47" s="1">
        <v>0.70583767361111105</v>
      </c>
      <c r="M47" s="1">
        <v>8.4038628472222224E-2</v>
      </c>
      <c r="N47" s="1"/>
      <c r="O47" s="10"/>
      <c r="P47" s="1"/>
    </row>
    <row r="48" spans="1:16" x14ac:dyDescent="0.2">
      <c r="A48" s="1" t="s">
        <v>106</v>
      </c>
      <c r="B48" s="10" t="s">
        <v>64</v>
      </c>
      <c r="C48" s="10" t="s">
        <v>64</v>
      </c>
      <c r="D48" s="1">
        <v>851.32398753894074</v>
      </c>
      <c r="E48" s="1">
        <v>25.493380062305295</v>
      </c>
      <c r="F48" s="1">
        <v>23.65264797507788</v>
      </c>
      <c r="G48" s="1">
        <v>0.43224299065420574</v>
      </c>
      <c r="H48" s="1">
        <v>3.8271028037383172</v>
      </c>
      <c r="I48" s="1">
        <v>12.373019097927671</v>
      </c>
      <c r="J48" s="1">
        <v>0.22624610591900313</v>
      </c>
      <c r="K48" s="1">
        <v>24.135884883548435</v>
      </c>
      <c r="L48" s="1">
        <v>0.50311526479750779</v>
      </c>
      <c r="M48" s="1">
        <v>6.0436137071651089E-2</v>
      </c>
      <c r="N48" s="1"/>
      <c r="O48" s="10"/>
      <c r="P48" s="1"/>
    </row>
    <row r="49" spans="1:16" x14ac:dyDescent="0.2">
      <c r="A49" s="1" t="s">
        <v>107</v>
      </c>
      <c r="B49" s="1">
        <v>0.28770979020979021</v>
      </c>
      <c r="C49" s="1">
        <v>0.65087412587412619</v>
      </c>
      <c r="D49" s="1">
        <v>896.80944055944065</v>
      </c>
      <c r="E49" s="1">
        <v>25.135926573426577</v>
      </c>
      <c r="F49" s="1">
        <v>26.490384615384617</v>
      </c>
      <c r="G49" s="1">
        <v>0.76212849650349646</v>
      </c>
      <c r="H49" s="1">
        <v>4.2665034965034963</v>
      </c>
      <c r="I49" s="1">
        <v>11.397841289145637</v>
      </c>
      <c r="J49" s="1">
        <v>0.48809003496503495</v>
      </c>
      <c r="K49" s="1">
        <v>26.710789210789216</v>
      </c>
      <c r="L49" s="1">
        <v>0.5646853146853148</v>
      </c>
      <c r="M49" s="1">
        <v>6.7722902097902105E-2</v>
      </c>
      <c r="N49" s="1"/>
      <c r="O49" s="10">
        <f>G49/C49</f>
        <v>1.1709307010475416</v>
      </c>
      <c r="P49" s="1"/>
    </row>
    <row r="50" spans="1:16" x14ac:dyDescent="0.2">
      <c r="A50" s="1" t="s">
        <v>108</v>
      </c>
      <c r="B50" s="1">
        <v>0.30173588578844912</v>
      </c>
      <c r="C50" s="1">
        <v>0.38984425697598968</v>
      </c>
      <c r="D50" s="1">
        <v>841.1745619727451</v>
      </c>
      <c r="E50" s="1">
        <v>28.655094094743671</v>
      </c>
      <c r="F50" s="1">
        <v>24.594419208306299</v>
      </c>
      <c r="G50" s="1">
        <v>0.49856018818948739</v>
      </c>
      <c r="H50" s="1">
        <v>3.9621025308241404</v>
      </c>
      <c r="I50" s="1">
        <v>10.707332900713824</v>
      </c>
      <c r="J50" s="1">
        <v>0.15401930564568464</v>
      </c>
      <c r="K50" s="1">
        <v>24.767467012762275</v>
      </c>
      <c r="L50" s="1">
        <v>0.52279364049318622</v>
      </c>
      <c r="M50" s="1">
        <v>6.3108371187540563E-2</v>
      </c>
      <c r="N50" s="1"/>
      <c r="O50" s="10">
        <f>G50/C50</f>
        <v>1.2788701622971286</v>
      </c>
      <c r="P50" s="1"/>
    </row>
    <row r="51" spans="1:16" x14ac:dyDescent="0.2">
      <c r="A51" s="1" t="s">
        <v>109</v>
      </c>
      <c r="B51" s="10" t="s">
        <v>64</v>
      </c>
      <c r="C51" s="10" t="s">
        <v>64</v>
      </c>
      <c r="D51" s="1">
        <v>752.49850835322195</v>
      </c>
      <c r="E51" s="1">
        <v>16.463678400954656</v>
      </c>
      <c r="F51" s="1">
        <v>22.40453460620525</v>
      </c>
      <c r="G51" s="1">
        <v>0.46357585023866343</v>
      </c>
      <c r="H51" s="1">
        <v>3.6982696897374696</v>
      </c>
      <c r="I51" s="1">
        <v>15.714174535643876</v>
      </c>
      <c r="J51" s="1">
        <v>0.5108890214797136</v>
      </c>
      <c r="K51" s="1">
        <v>22.882571883168545</v>
      </c>
      <c r="L51" s="1">
        <v>0.50119331742243445</v>
      </c>
      <c r="M51" s="1">
        <v>5.7745375894988064E-2</v>
      </c>
      <c r="N51" s="1"/>
      <c r="O51" s="10"/>
      <c r="P51" s="1"/>
    </row>
    <row r="52" spans="1:16" x14ac:dyDescent="0.2">
      <c r="A52" s="1" t="s">
        <v>110</v>
      </c>
      <c r="B52" s="1">
        <v>0.65084825636192278</v>
      </c>
      <c r="C52" s="1">
        <v>2.020263901979265</v>
      </c>
      <c r="D52" s="1">
        <v>1280.8081998114988</v>
      </c>
      <c r="E52" s="1">
        <v>32.455819981149858</v>
      </c>
      <c r="F52" s="1">
        <v>35.473609802073518</v>
      </c>
      <c r="G52" s="1">
        <v>1.1692978322337417</v>
      </c>
      <c r="H52" s="1">
        <v>5.718944392082939</v>
      </c>
      <c r="I52" s="1">
        <v>14.885464901856331</v>
      </c>
      <c r="J52" s="1">
        <v>1.1271795475966069</v>
      </c>
      <c r="K52" s="1">
        <v>36.112607154077459</v>
      </c>
      <c r="L52" s="1">
        <v>0.75636192271442027</v>
      </c>
      <c r="M52" s="1">
        <v>9.1540999057492939E-2</v>
      </c>
      <c r="N52" s="1"/>
      <c r="O52" s="10">
        <f>G52/C52</f>
        <v>0.57878469792395615</v>
      </c>
      <c r="P52" s="1"/>
    </row>
    <row r="53" spans="1:16" x14ac:dyDescent="0.2">
      <c r="A53" s="1" t="s">
        <v>111</v>
      </c>
      <c r="B53" s="1">
        <v>0.45436363636363641</v>
      </c>
      <c r="C53" s="1">
        <v>2.585454545454545</v>
      </c>
      <c r="D53" s="1">
        <v>1197.7272727272727</v>
      </c>
      <c r="E53" s="1">
        <v>31.585227272727273</v>
      </c>
      <c r="F53" s="1">
        <v>35.346590909090907</v>
      </c>
      <c r="G53" s="1">
        <v>1.0142045454545454</v>
      </c>
      <c r="H53" s="1">
        <v>5.5521818181818183</v>
      </c>
      <c r="I53" s="1">
        <v>14.550395256916998</v>
      </c>
      <c r="J53" s="1">
        <v>0.30482954545454544</v>
      </c>
      <c r="K53" s="1">
        <v>35.211038961038966</v>
      </c>
      <c r="L53" s="1">
        <v>0.73068181818181821</v>
      </c>
      <c r="M53" s="1">
        <v>8.8068181818181823E-2</v>
      </c>
      <c r="N53" s="1"/>
      <c r="O53" s="10">
        <f>G53/C53</f>
        <v>0.39227320675105493</v>
      </c>
      <c r="P53" s="1"/>
    </row>
    <row r="54" spans="1:16" x14ac:dyDescent="0.2">
      <c r="A54" s="1" t="s">
        <v>112</v>
      </c>
      <c r="B54" s="10" t="s">
        <v>64</v>
      </c>
      <c r="C54" s="10" t="s">
        <v>64</v>
      </c>
      <c r="D54" s="1">
        <v>838.12540610786232</v>
      </c>
      <c r="E54" s="1">
        <v>19.102907732293698</v>
      </c>
      <c r="F54" s="1">
        <v>24.63856400259909</v>
      </c>
      <c r="G54" s="1">
        <v>0.46895305393112408</v>
      </c>
      <c r="H54" s="1">
        <v>3.9578947368421051</v>
      </c>
      <c r="I54" s="1">
        <v>11.635873096590107</v>
      </c>
      <c r="J54" s="1">
        <v>0.14894005847953215</v>
      </c>
      <c r="K54" s="1">
        <v>24.784182678919517</v>
      </c>
      <c r="L54" s="1">
        <v>0.5214424951267056</v>
      </c>
      <c r="M54" s="1">
        <v>6.2865497076023402E-2</v>
      </c>
      <c r="N54" s="1"/>
      <c r="O54" s="10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1"/>
    </row>
    <row r="56" spans="1:16" x14ac:dyDescent="0.2">
      <c r="A56" s="1" t="s">
        <v>125</v>
      </c>
      <c r="B56" s="1">
        <v>1.5814360770577933</v>
      </c>
      <c r="C56" s="1">
        <v>7.0901926444833618</v>
      </c>
      <c r="D56" s="1">
        <v>3810.8581436077061</v>
      </c>
      <c r="E56" s="1">
        <v>126.58822241681263</v>
      </c>
      <c r="F56" s="1">
        <v>68.115148861646233</v>
      </c>
      <c r="G56" s="1">
        <v>3.5901926444833618</v>
      </c>
      <c r="H56" s="1">
        <v>11.0569176882662</v>
      </c>
      <c r="I56" s="1">
        <v>27.735475519683245</v>
      </c>
      <c r="J56" s="1">
        <v>29.580779334500878</v>
      </c>
      <c r="K56" s="1">
        <v>104.13018096906013</v>
      </c>
      <c r="L56" s="1">
        <v>1.4426444833625223</v>
      </c>
      <c r="M56" s="1">
        <v>3.389886164623467</v>
      </c>
      <c r="N56" s="1"/>
      <c r="O56" s="10">
        <f>G56/C56</f>
        <v>0.50636038038779785</v>
      </c>
      <c r="P56" s="1"/>
    </row>
    <row r="57" spans="1:16" x14ac:dyDescent="0.2">
      <c r="A57" s="1" t="s">
        <v>126</v>
      </c>
      <c r="B57" s="1">
        <v>1.64</v>
      </c>
      <c r="C57" s="1">
        <v>7.25</v>
      </c>
      <c r="D57" s="1">
        <v>3777</v>
      </c>
      <c r="E57" s="1">
        <v>130</v>
      </c>
      <c r="F57" s="1">
        <v>68</v>
      </c>
      <c r="G57" s="1">
        <v>3.59</v>
      </c>
      <c r="H57" s="1">
        <v>11</v>
      </c>
      <c r="I57" s="1">
        <v>27</v>
      </c>
      <c r="J57" s="1">
        <v>29</v>
      </c>
      <c r="K57" s="1">
        <v>100</v>
      </c>
      <c r="L57" s="1">
        <v>1.4</v>
      </c>
      <c r="M57" s="1"/>
      <c r="N57" s="1"/>
      <c r="O57" s="10">
        <f>G57/C57</f>
        <v>0.49517241379310345</v>
      </c>
      <c r="P57" s="1"/>
    </row>
    <row r="58" spans="1:16" x14ac:dyDescent="0.2">
      <c r="A58" s="1" t="s">
        <v>127</v>
      </c>
      <c r="B58" s="1">
        <v>96.429029088889834</v>
      </c>
      <c r="C58" s="1">
        <v>97.795760613563615</v>
      </c>
      <c r="D58" s="1">
        <v>100.89642953687334</v>
      </c>
      <c r="E58" s="1">
        <v>97.375555705240487</v>
      </c>
      <c r="F58" s="1">
        <v>100.16933656124448</v>
      </c>
      <c r="G58" s="1">
        <v>100.00536614159783</v>
      </c>
      <c r="H58" s="1">
        <v>100.51743352969274</v>
      </c>
      <c r="I58" s="1">
        <v>102.72398340623423</v>
      </c>
      <c r="J58" s="1">
        <v>102.00268736034785</v>
      </c>
      <c r="K58" s="1">
        <v>104.13018096906012</v>
      </c>
      <c r="L58" s="1">
        <v>103.04603452589444</v>
      </c>
      <c r="M58" s="1"/>
      <c r="N58" s="1"/>
      <c r="O58" s="10">
        <f>G58/C58</f>
        <v>1.0225940829558593</v>
      </c>
      <c r="P58" s="1"/>
    </row>
  </sheetData>
  <mergeCells count="1">
    <mergeCell ref="B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9CAD-7CAD-FF40-9489-09C2B656AC3D}">
  <dimension ref="A1:F47"/>
  <sheetViews>
    <sheetView workbookViewId="0">
      <selection activeCell="J14" sqref="J14"/>
    </sheetView>
  </sheetViews>
  <sheetFormatPr baseColWidth="10" defaultRowHeight="16" x14ac:dyDescent="0.2"/>
  <sheetData>
    <row r="1" spans="1:6" x14ac:dyDescent="0.2">
      <c r="A1" s="2"/>
      <c r="B1" s="2">
        <v>15.6</v>
      </c>
      <c r="C1" s="2" t="s">
        <v>132</v>
      </c>
      <c r="D1" s="2" t="s">
        <v>133</v>
      </c>
      <c r="E1" s="2" t="s">
        <v>134</v>
      </c>
      <c r="F1" s="2">
        <v>100</v>
      </c>
    </row>
    <row r="2" spans="1:6" x14ac:dyDescent="0.2">
      <c r="A2" s="2" t="s">
        <v>63</v>
      </c>
      <c r="B2" s="2">
        <v>21.26</v>
      </c>
      <c r="C2" s="2">
        <v>13.83909362</v>
      </c>
      <c r="D2" s="2">
        <v>30.429854339999999</v>
      </c>
      <c r="E2" s="2">
        <v>44.077119500000002</v>
      </c>
      <c r="F2" s="2">
        <v>17.052721529999999</v>
      </c>
    </row>
    <row r="3" spans="1:6" x14ac:dyDescent="0.2">
      <c r="A3" s="2" t="s">
        <v>65</v>
      </c>
      <c r="B3" s="2">
        <v>62.92</v>
      </c>
      <c r="C3" s="2">
        <v>20.803721029999998</v>
      </c>
      <c r="D3" s="2">
        <v>13.776903539999999</v>
      </c>
      <c r="E3" s="2">
        <v>12.91579546</v>
      </c>
      <c r="F3" s="2">
        <v>0.29949084399999998</v>
      </c>
    </row>
    <row r="4" spans="1:6" x14ac:dyDescent="0.2">
      <c r="A4" s="2" t="s">
        <v>66</v>
      </c>
      <c r="B4" s="2">
        <v>48.53</v>
      </c>
      <c r="C4" s="2">
        <v>20.712245039999999</v>
      </c>
      <c r="D4" s="2">
        <v>18.920956140000001</v>
      </c>
      <c r="E4" s="2">
        <v>21.759238079999999</v>
      </c>
      <c r="F4" s="2">
        <v>5.5335413779999998</v>
      </c>
    </row>
    <row r="5" spans="1:6" x14ac:dyDescent="0.2">
      <c r="A5" s="2" t="s">
        <v>49</v>
      </c>
      <c r="B5" s="2">
        <v>48.17</v>
      </c>
      <c r="C5" s="2">
        <v>16.503301990000001</v>
      </c>
      <c r="D5" s="2">
        <v>12.87882138</v>
      </c>
      <c r="E5" s="2">
        <v>15.461419619999999</v>
      </c>
      <c r="F5" s="2">
        <v>17.498148069999999</v>
      </c>
    </row>
    <row r="6" spans="1:6" x14ac:dyDescent="0.2">
      <c r="A6" s="2" t="s">
        <v>67</v>
      </c>
      <c r="B6" s="2">
        <v>58.25</v>
      </c>
      <c r="C6" s="2">
        <v>19.36742645</v>
      </c>
      <c r="D6" s="2">
        <v>17.141287519999999</v>
      </c>
      <c r="E6" s="2">
        <v>18.042905650000002</v>
      </c>
      <c r="F6" s="2">
        <v>1.074007003</v>
      </c>
    </row>
    <row r="7" spans="1:6" x14ac:dyDescent="0.2">
      <c r="A7" s="2" t="s">
        <v>68</v>
      </c>
      <c r="B7" s="2">
        <v>55.36</v>
      </c>
      <c r="C7" s="2">
        <v>26.366729530000001</v>
      </c>
      <c r="D7" s="2">
        <v>16.519325989999999</v>
      </c>
      <c r="E7" s="2">
        <v>14.2966202</v>
      </c>
      <c r="F7" s="2">
        <v>6.4316172000000005E-2</v>
      </c>
    </row>
    <row r="8" spans="1:6" x14ac:dyDescent="0.2">
      <c r="A8" s="2" t="s">
        <v>69</v>
      </c>
      <c r="B8" s="2">
        <v>31.9</v>
      </c>
      <c r="C8" s="2">
        <v>7.0021030939999997</v>
      </c>
      <c r="D8" s="2">
        <v>10.44012657</v>
      </c>
      <c r="E8" s="2">
        <v>20.277138690000001</v>
      </c>
      <c r="F8" s="2">
        <v>39.652204279999999</v>
      </c>
    </row>
    <row r="9" spans="1:6" x14ac:dyDescent="0.2">
      <c r="A9" s="2" t="s">
        <v>70</v>
      </c>
      <c r="B9" s="2">
        <v>38.47</v>
      </c>
      <c r="C9" s="2">
        <v>12.3178299</v>
      </c>
      <c r="D9" s="2">
        <v>14.51500903</v>
      </c>
      <c r="E9" s="2">
        <v>22.214456439999999</v>
      </c>
      <c r="F9" s="2">
        <v>24.906495280000001</v>
      </c>
    </row>
    <row r="10" spans="1:6" x14ac:dyDescent="0.2">
      <c r="A10" s="2" t="s">
        <v>71</v>
      </c>
      <c r="B10" s="2">
        <v>51.87</v>
      </c>
      <c r="C10" s="2">
        <v>26.439777249999999</v>
      </c>
      <c r="D10" s="2">
        <v>15.660806709999999</v>
      </c>
      <c r="E10" s="2">
        <v>14.452956220000001</v>
      </c>
      <c r="F10" s="2">
        <v>3.5330367570000001</v>
      </c>
    </row>
    <row r="11" spans="1:6" x14ac:dyDescent="0.2">
      <c r="A11" s="2" t="s">
        <v>72</v>
      </c>
      <c r="B11" s="2">
        <v>65.12</v>
      </c>
      <c r="C11" s="2">
        <v>20.289934160000001</v>
      </c>
      <c r="D11" s="2">
        <v>13.16610492</v>
      </c>
      <c r="E11" s="2">
        <v>11.53695613</v>
      </c>
      <c r="F11" s="2">
        <v>3.5471869999999998E-3</v>
      </c>
    </row>
    <row r="12" spans="1:6" x14ac:dyDescent="0.2">
      <c r="A12" s="2" t="s">
        <v>73</v>
      </c>
      <c r="B12" s="2">
        <v>82.71</v>
      </c>
      <c r="C12" s="2">
        <v>12.903996709999999</v>
      </c>
      <c r="D12" s="2">
        <v>4.3011722030000001</v>
      </c>
      <c r="E12" s="2">
        <v>3.0938540539999999</v>
      </c>
      <c r="F12" s="2">
        <v>0</v>
      </c>
    </row>
    <row r="13" spans="1:6" x14ac:dyDescent="0.2">
      <c r="A13" s="2" t="s">
        <v>74</v>
      </c>
      <c r="B13" s="2">
        <v>52.37</v>
      </c>
      <c r="C13" s="2">
        <v>25.994312520000001</v>
      </c>
      <c r="D13" s="2">
        <v>16.01726051</v>
      </c>
      <c r="E13" s="2">
        <v>15.54606583</v>
      </c>
      <c r="F13" s="2">
        <v>2.49463663</v>
      </c>
    </row>
    <row r="14" spans="1:6" x14ac:dyDescent="0.2">
      <c r="A14" s="2" t="s">
        <v>75</v>
      </c>
      <c r="B14" s="2">
        <v>54.62</v>
      </c>
      <c r="C14" s="2">
        <v>23.80503659</v>
      </c>
      <c r="D14" s="2">
        <v>15.365749299999999</v>
      </c>
      <c r="E14" s="2">
        <v>15.537665519999999</v>
      </c>
      <c r="F14" s="2">
        <v>2.716088735</v>
      </c>
    </row>
    <row r="15" spans="1:6" x14ac:dyDescent="0.2">
      <c r="A15" s="2" t="s">
        <v>76</v>
      </c>
      <c r="B15" s="2">
        <v>60.43</v>
      </c>
      <c r="C15" s="2">
        <v>23.90411194</v>
      </c>
      <c r="D15" s="2">
        <v>13.109896239999999</v>
      </c>
      <c r="E15" s="2">
        <v>12.03837049</v>
      </c>
      <c r="F15" s="2">
        <v>0.50469473399999998</v>
      </c>
    </row>
    <row r="16" spans="1:6" x14ac:dyDescent="0.2">
      <c r="A16" s="2" t="s">
        <v>77</v>
      </c>
      <c r="B16" s="2">
        <v>76.7</v>
      </c>
      <c r="C16" s="2">
        <v>11.27822512</v>
      </c>
      <c r="D16" s="2">
        <v>6.2698533359999997</v>
      </c>
      <c r="E16" s="2">
        <v>7.8690706840000004</v>
      </c>
      <c r="F16" s="2">
        <v>2.955186114</v>
      </c>
    </row>
    <row r="17" spans="1:6" x14ac:dyDescent="0.2">
      <c r="A17" s="2" t="s">
        <v>78</v>
      </c>
      <c r="B17" s="2">
        <v>40.08</v>
      </c>
      <c r="C17" s="2">
        <v>11.656645449999999</v>
      </c>
      <c r="D17" s="2">
        <v>12.39060209</v>
      </c>
      <c r="E17" s="2">
        <v>18.558263409999999</v>
      </c>
      <c r="F17" s="2">
        <v>27.92560946</v>
      </c>
    </row>
    <row r="18" spans="1:6" x14ac:dyDescent="0.2">
      <c r="A18" s="2" t="s">
        <v>79</v>
      </c>
      <c r="B18" s="2">
        <v>48.79</v>
      </c>
      <c r="C18" s="2">
        <v>25.943860170000001</v>
      </c>
      <c r="D18" s="2">
        <v>18.071231010000002</v>
      </c>
      <c r="E18" s="2">
        <v>18.690461119999998</v>
      </c>
      <c r="F18" s="2">
        <v>2.7536318039999998</v>
      </c>
    </row>
    <row r="19" spans="1:6" x14ac:dyDescent="0.2">
      <c r="A19" s="2" t="s">
        <v>80</v>
      </c>
      <c r="B19" s="2">
        <v>36.799999999999997</v>
      </c>
      <c r="C19" s="2">
        <v>14.05795912</v>
      </c>
      <c r="D19" s="2">
        <v>15.679453199999999</v>
      </c>
      <c r="E19" s="2">
        <v>23.13051068</v>
      </c>
      <c r="F19" s="2">
        <v>23.704000829999998</v>
      </c>
    </row>
    <row r="20" spans="1:6" x14ac:dyDescent="0.2">
      <c r="A20" s="2" t="s">
        <v>81</v>
      </c>
      <c r="B20" s="2">
        <v>60.48</v>
      </c>
      <c r="C20" s="2">
        <v>18.510954430000002</v>
      </c>
      <c r="D20" s="2">
        <v>15.558301569999999</v>
      </c>
      <c r="E20" s="2">
        <v>16.424176710000001</v>
      </c>
      <c r="F20" s="2">
        <v>1.548110882</v>
      </c>
    </row>
    <row r="21" spans="1:6" x14ac:dyDescent="0.2">
      <c r="A21" s="2" t="s">
        <v>82</v>
      </c>
      <c r="B21" s="2">
        <v>48.6</v>
      </c>
      <c r="C21" s="2">
        <v>27.088503660000001</v>
      </c>
      <c r="D21" s="2">
        <v>18.325102619999999</v>
      </c>
      <c r="E21" s="2">
        <v>17.841400579999998</v>
      </c>
      <c r="F21" s="2">
        <v>2.4003633839999998</v>
      </c>
    </row>
    <row r="22" spans="1:6" x14ac:dyDescent="0.2">
      <c r="A22" s="2" t="s">
        <v>83</v>
      </c>
      <c r="B22" s="2">
        <v>26.07</v>
      </c>
      <c r="C22" s="2">
        <v>7.7791653030000001</v>
      </c>
      <c r="D22" s="2">
        <v>23.063921820000001</v>
      </c>
      <c r="E22" s="2">
        <v>43.001263880000003</v>
      </c>
      <c r="F22" s="2">
        <v>21.47491411</v>
      </c>
    </row>
    <row r="23" spans="1:6" x14ac:dyDescent="0.2">
      <c r="A23" s="2" t="s">
        <v>84</v>
      </c>
      <c r="B23" s="2">
        <v>35.17</v>
      </c>
      <c r="C23" s="2">
        <v>6.6963074020000004</v>
      </c>
      <c r="D23" s="2">
        <v>16.76865776</v>
      </c>
      <c r="E23" s="2">
        <v>32.580254519999997</v>
      </c>
      <c r="F23" s="2">
        <v>24.248242279999999</v>
      </c>
    </row>
    <row r="24" spans="1:6" x14ac:dyDescent="0.2">
      <c r="A24" s="2" t="s">
        <v>85</v>
      </c>
      <c r="B24" s="2">
        <v>18.3</v>
      </c>
      <c r="C24" s="2">
        <v>1.2900781779999999</v>
      </c>
      <c r="D24" s="2">
        <v>1.075669633</v>
      </c>
      <c r="E24" s="2">
        <v>9.0709404379999992</v>
      </c>
      <c r="F24" s="2">
        <v>71.337434860000002</v>
      </c>
    </row>
    <row r="25" spans="1:6" x14ac:dyDescent="0.2">
      <c r="A25" s="2" t="s">
        <v>86</v>
      </c>
      <c r="B25" s="2">
        <v>15.12</v>
      </c>
      <c r="C25" s="2">
        <v>2.1142245040000001</v>
      </c>
      <c r="D25" s="2">
        <v>2.876069325</v>
      </c>
      <c r="E25" s="2">
        <v>4.564492907</v>
      </c>
      <c r="F25" s="2">
        <v>77.712904969999997</v>
      </c>
    </row>
    <row r="26" spans="1:6" x14ac:dyDescent="0.2">
      <c r="A26" s="2" t="s">
        <v>87</v>
      </c>
      <c r="B26" s="2">
        <v>2.92</v>
      </c>
      <c r="C26" s="2">
        <v>0.98344543200000001</v>
      </c>
      <c r="D26" s="2">
        <v>0.49698740600000002</v>
      </c>
      <c r="E26" s="2">
        <v>5.7534626910000002</v>
      </c>
      <c r="F26" s="2">
        <v>90.228433010000003</v>
      </c>
    </row>
    <row r="27" spans="1:6" x14ac:dyDescent="0.2">
      <c r="A27" s="2" t="s">
        <v>88</v>
      </c>
      <c r="B27" s="2">
        <v>16.13</v>
      </c>
      <c r="C27" s="2">
        <v>11.53526853</v>
      </c>
      <c r="D27" s="2">
        <v>36.202535150000003</v>
      </c>
      <c r="E27" s="2">
        <v>49.2186843</v>
      </c>
      <c r="F27" s="2">
        <v>18.760756499999999</v>
      </c>
    </row>
    <row r="28" spans="1:6" x14ac:dyDescent="0.2">
      <c r="A28" s="2" t="s">
        <v>89</v>
      </c>
      <c r="B28" s="2">
        <v>57.16</v>
      </c>
      <c r="C28" s="2">
        <v>18.888535170000001</v>
      </c>
      <c r="D28" s="2">
        <v>18.628961780000001</v>
      </c>
      <c r="E28" s="2">
        <v>19.802129319999999</v>
      </c>
      <c r="F28" s="2">
        <v>0.75808931000000002</v>
      </c>
    </row>
    <row r="29" spans="1:6" x14ac:dyDescent="0.2">
      <c r="A29" s="2" t="s">
        <v>90</v>
      </c>
      <c r="B29" s="2">
        <v>36.43</v>
      </c>
      <c r="C29" s="2">
        <v>17.08483017</v>
      </c>
      <c r="D29" s="2">
        <v>23.626286489999998</v>
      </c>
      <c r="E29" s="2">
        <v>33.725450500000001</v>
      </c>
      <c r="F29" s="2">
        <v>9.6673055419999994</v>
      </c>
    </row>
    <row r="30" spans="1:6" x14ac:dyDescent="0.2">
      <c r="A30" s="2" t="s">
        <v>91</v>
      </c>
      <c r="B30" s="2">
        <v>24.09</v>
      </c>
      <c r="C30" s="2">
        <v>6.9501054340000001</v>
      </c>
      <c r="D30" s="2">
        <v>27.210678189999999</v>
      </c>
      <c r="E30" s="2">
        <v>46.813833250000002</v>
      </c>
      <c r="F30" s="2">
        <v>19.969335210000001</v>
      </c>
    </row>
    <row r="31" spans="1:6" x14ac:dyDescent="0.2">
      <c r="A31" s="2" t="s">
        <v>92</v>
      </c>
      <c r="B31" s="2">
        <v>25.48</v>
      </c>
      <c r="C31" s="2">
        <v>12.2832337</v>
      </c>
      <c r="D31" s="2">
        <v>17.906792200000002</v>
      </c>
      <c r="E31" s="2">
        <v>30.53600913</v>
      </c>
      <c r="F31" s="2">
        <v>29.562206440000001</v>
      </c>
    </row>
    <row r="32" spans="1:6" x14ac:dyDescent="0.2">
      <c r="A32" s="2" t="s">
        <v>93</v>
      </c>
      <c r="B32" s="2">
        <v>16.260000000000002</v>
      </c>
      <c r="C32" s="2">
        <v>7.8350623349999999</v>
      </c>
      <c r="D32" s="2">
        <v>26.042389270000001</v>
      </c>
      <c r="E32" s="2">
        <v>45.950674319999997</v>
      </c>
      <c r="F32" s="2">
        <v>27.695532660000001</v>
      </c>
    </row>
    <row r="33" spans="1:6" x14ac:dyDescent="0.2">
      <c r="A33" s="2" t="s">
        <v>94</v>
      </c>
      <c r="B33" s="2">
        <v>40.36</v>
      </c>
      <c r="C33" s="2">
        <v>17.278400850000001</v>
      </c>
      <c r="D33" s="2">
        <v>16.43044781</v>
      </c>
      <c r="E33" s="2">
        <v>18.70056035</v>
      </c>
      <c r="F33" s="2">
        <v>20.573402860000002</v>
      </c>
    </row>
    <row r="34" spans="1:6" x14ac:dyDescent="0.2">
      <c r="A34" s="2" t="s">
        <v>95</v>
      </c>
      <c r="B34" s="2">
        <v>42.03</v>
      </c>
      <c r="C34" s="2">
        <v>18.97855822</v>
      </c>
      <c r="D34" s="2">
        <v>20.348887510000001</v>
      </c>
      <c r="E34" s="2">
        <v>22.637336449999999</v>
      </c>
      <c r="F34" s="2">
        <v>12.68350755</v>
      </c>
    </row>
    <row r="35" spans="1:6" x14ac:dyDescent="0.2">
      <c r="A35" s="2" t="s">
        <v>96</v>
      </c>
      <c r="B35" s="2">
        <v>14.12</v>
      </c>
      <c r="C35" s="2">
        <v>5.7100916740000001</v>
      </c>
      <c r="D35" s="2">
        <v>4.8061252860000003</v>
      </c>
      <c r="E35" s="2">
        <v>6.7691446439999998</v>
      </c>
      <c r="F35" s="2">
        <v>72.373041009999994</v>
      </c>
    </row>
    <row r="36" spans="1:6" x14ac:dyDescent="0.2">
      <c r="A36" s="2" t="s">
        <v>97</v>
      </c>
      <c r="B36" s="2">
        <v>24.75</v>
      </c>
      <c r="C36" s="2">
        <v>6.8410539930000001</v>
      </c>
      <c r="D36" s="2">
        <v>12.239839659999999</v>
      </c>
      <c r="E36" s="2">
        <v>30.71303193</v>
      </c>
      <c r="F36" s="2">
        <v>36.961236309999997</v>
      </c>
    </row>
    <row r="37" spans="1:6" x14ac:dyDescent="0.2">
      <c r="A37" s="2" t="s">
        <v>98</v>
      </c>
      <c r="B37" s="2">
        <v>21.35</v>
      </c>
      <c r="C37" s="2">
        <v>8.9344356539999996</v>
      </c>
      <c r="D37" s="2">
        <v>30.944984340000001</v>
      </c>
      <c r="E37" s="2">
        <v>52.314995189999998</v>
      </c>
      <c r="F37" s="2">
        <v>15.00528424</v>
      </c>
    </row>
    <row r="38" spans="1:6" x14ac:dyDescent="0.2">
      <c r="A38" s="2" t="s">
        <v>99</v>
      </c>
      <c r="B38" s="2">
        <v>74.88</v>
      </c>
      <c r="C38" s="2">
        <v>11.328035509999999</v>
      </c>
      <c r="D38" s="2">
        <v>3.7475342559999998</v>
      </c>
      <c r="E38" s="2">
        <v>3.9364175129999999</v>
      </c>
      <c r="F38" s="2">
        <v>8.888296553</v>
      </c>
    </row>
    <row r="39" spans="1:6" x14ac:dyDescent="0.2">
      <c r="A39" s="2" t="s">
        <v>100</v>
      </c>
      <c r="B39" s="2">
        <v>33.17</v>
      </c>
      <c r="C39" s="2">
        <v>14.571558960000001</v>
      </c>
      <c r="D39" s="2">
        <v>23.637851019999999</v>
      </c>
      <c r="E39" s="2">
        <v>35.512509170000001</v>
      </c>
      <c r="F39" s="2">
        <v>13.70780386</v>
      </c>
    </row>
    <row r="40" spans="1:6" x14ac:dyDescent="0.2">
      <c r="A40" s="2" t="s">
        <v>101</v>
      </c>
      <c r="B40" s="2">
        <v>50.01</v>
      </c>
      <c r="C40" s="2">
        <v>18.437436770000001</v>
      </c>
      <c r="D40" s="2">
        <v>11.364052170000001</v>
      </c>
      <c r="E40" s="2">
        <v>16.459047850000001</v>
      </c>
      <c r="F40" s="2">
        <v>12.995058050000001</v>
      </c>
    </row>
    <row r="41" spans="1:6" x14ac:dyDescent="0.2">
      <c r="A41" s="2" t="s">
        <v>102</v>
      </c>
      <c r="B41" s="2">
        <v>69.89</v>
      </c>
      <c r="C41" s="2">
        <v>10.98711636</v>
      </c>
      <c r="D41" s="2">
        <v>9.7761069200000001</v>
      </c>
      <c r="E41" s="2">
        <v>13.24645857</v>
      </c>
      <c r="F41" s="2">
        <v>4.2734690400000002</v>
      </c>
    </row>
    <row r="42" spans="1:6" x14ac:dyDescent="0.2">
      <c r="A42" s="2" t="s">
        <v>103</v>
      </c>
      <c r="B42" s="2">
        <v>1.29</v>
      </c>
      <c r="C42" s="2">
        <v>0.71953385800000003</v>
      </c>
      <c r="D42" s="2">
        <v>0.346112476</v>
      </c>
      <c r="E42" s="2">
        <v>5.8621650650000001</v>
      </c>
      <c r="F42" s="2">
        <v>92.077988509999997</v>
      </c>
    </row>
    <row r="43" spans="1:6" x14ac:dyDescent="0.2">
      <c r="A43" s="2" t="s">
        <v>105</v>
      </c>
      <c r="B43" s="2">
        <v>55.6</v>
      </c>
      <c r="C43" s="2">
        <v>11.75190435</v>
      </c>
      <c r="D43" s="2">
        <v>21.565119809999999</v>
      </c>
      <c r="E43" s="2">
        <v>26.87385845</v>
      </c>
      <c r="F43" s="2">
        <v>2.833313456</v>
      </c>
    </row>
    <row r="44" spans="1:6" x14ac:dyDescent="0.2">
      <c r="A44" s="2" t="s">
        <v>107</v>
      </c>
      <c r="B44" s="2">
        <v>35.75</v>
      </c>
      <c r="C44" s="2">
        <v>4.6151350459999998</v>
      </c>
      <c r="D44" s="2">
        <v>21.358299980000002</v>
      </c>
      <c r="E44" s="2">
        <v>41.447976689999997</v>
      </c>
      <c r="F44" s="2">
        <v>17.061881840000002</v>
      </c>
    </row>
    <row r="45" spans="1:6" x14ac:dyDescent="0.2">
      <c r="A45" s="2" t="s">
        <v>109</v>
      </c>
      <c r="B45" s="2">
        <v>60.73</v>
      </c>
      <c r="C45" s="2">
        <v>15.12527131</v>
      </c>
      <c r="D45" s="2">
        <v>11.079224910000001</v>
      </c>
      <c r="E45" s="2">
        <v>15.769770080000001</v>
      </c>
      <c r="F45" s="2">
        <v>6.5443935340000001</v>
      </c>
    </row>
    <row r="46" spans="1:6" x14ac:dyDescent="0.2">
      <c r="A46" s="2" t="s">
        <v>110</v>
      </c>
      <c r="B46" s="2">
        <v>78.89</v>
      </c>
      <c r="C46" s="2">
        <v>13.940507909999999</v>
      </c>
      <c r="D46" s="2">
        <v>6.6452219440000002</v>
      </c>
      <c r="E46" s="2">
        <v>5.4318335959999997</v>
      </c>
      <c r="F46" s="2">
        <v>1.0871260000000001E-3</v>
      </c>
    </row>
    <row r="47" spans="1:6" x14ac:dyDescent="0.2">
      <c r="A47" s="2" t="s">
        <v>112</v>
      </c>
      <c r="B47" s="2">
        <v>55.34</v>
      </c>
      <c r="C47" s="2">
        <v>10.98524462</v>
      </c>
      <c r="D47" s="2">
        <v>15.320399419999999</v>
      </c>
      <c r="E47" s="2">
        <v>24.01689288</v>
      </c>
      <c r="F47" s="2">
        <v>7.9194965469999996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3C09-E02B-1B41-8913-997860FD8E94}">
  <dimension ref="A1:AY7"/>
  <sheetViews>
    <sheetView workbookViewId="0">
      <selection sqref="A1:AY7"/>
    </sheetView>
  </sheetViews>
  <sheetFormatPr baseColWidth="10" defaultRowHeight="16" x14ac:dyDescent="0.2"/>
  <sheetData>
    <row r="1" spans="1:51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/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</row>
    <row r="2" spans="1:51" x14ac:dyDescent="0.2">
      <c r="A2" s="2" t="s">
        <v>49</v>
      </c>
      <c r="B2" s="2">
        <v>18968</v>
      </c>
      <c r="C2" s="2">
        <v>12106</v>
      </c>
      <c r="D2" s="2">
        <v>3329</v>
      </c>
      <c r="E2" s="2">
        <v>4557</v>
      </c>
      <c r="F2" s="2">
        <v>2403</v>
      </c>
      <c r="G2" s="2">
        <v>3369</v>
      </c>
      <c r="H2" s="2">
        <v>2458</v>
      </c>
      <c r="I2" s="2">
        <v>10771</v>
      </c>
      <c r="J2" s="2">
        <v>5808</v>
      </c>
      <c r="K2" s="2">
        <v>1988</v>
      </c>
      <c r="L2" s="2">
        <v>2274</v>
      </c>
      <c r="M2" s="2">
        <v>808</v>
      </c>
      <c r="N2" s="2">
        <v>2383</v>
      </c>
      <c r="O2" s="2">
        <v>950</v>
      </c>
      <c r="P2" s="2">
        <v>7047</v>
      </c>
      <c r="Q2" s="2">
        <v>4740</v>
      </c>
      <c r="R2" s="2">
        <v>1574</v>
      </c>
      <c r="S2" s="2">
        <v>1183</v>
      </c>
      <c r="T2" s="2">
        <v>1066</v>
      </c>
      <c r="U2" s="2">
        <v>2021</v>
      </c>
      <c r="V2" s="2">
        <v>922</v>
      </c>
      <c r="W2" s="2">
        <v>831</v>
      </c>
      <c r="X2" s="2">
        <v>689</v>
      </c>
      <c r="Y2" s="2">
        <v>180</v>
      </c>
      <c r="Z2" s="2">
        <v>133</v>
      </c>
      <c r="AA2" s="2">
        <v>231</v>
      </c>
      <c r="AB2" s="2">
        <v>76</v>
      </c>
      <c r="AC2" s="2">
        <v>11107</v>
      </c>
      <c r="AD2" s="2">
        <v>6444</v>
      </c>
      <c r="AE2" s="2">
        <v>689</v>
      </c>
      <c r="AF2" s="2">
        <v>920</v>
      </c>
      <c r="AG2" s="2">
        <v>2931</v>
      </c>
      <c r="AH2" s="2">
        <v>10863</v>
      </c>
      <c r="AI2" s="2">
        <v>8988</v>
      </c>
      <c r="AJ2" s="2">
        <v>782</v>
      </c>
      <c r="AK2" s="2">
        <v>3612</v>
      </c>
      <c r="AL2" s="2">
        <v>1992</v>
      </c>
      <c r="AM2" s="2">
        <v>424</v>
      </c>
      <c r="AN2" s="2">
        <v>370</v>
      </c>
      <c r="AO2" s="2">
        <v>302</v>
      </c>
      <c r="AP2" s="2">
        <v>194</v>
      </c>
      <c r="AQ2" s="2" t="s">
        <v>49</v>
      </c>
      <c r="AR2" s="3">
        <f>SUM(B2:V2)/SUM(AG2:AI2,AK2:AL2)</f>
        <v>3.1961178045515397</v>
      </c>
      <c r="AS2" s="3">
        <f>SUM(B2:E2)/SUM(F2:H2)</f>
        <v>4.733900364520049</v>
      </c>
      <c r="AT2" s="3">
        <f>SUM(P2:S2)/SUM(T2:V2)</f>
        <v>3.6278373659266649</v>
      </c>
      <c r="AU2" s="3">
        <f>AC2/AD2</f>
        <v>1.7236188702669148</v>
      </c>
      <c r="AV2" s="3">
        <f>AH2/AI2</f>
        <v>1.2086114819759679</v>
      </c>
      <c r="AW2" s="3">
        <f>(AM2+AO2)/(AI2+AK2+AM2+AO2)*100</f>
        <v>5.4479963980189101</v>
      </c>
      <c r="AX2" s="3">
        <f>(AN2+AP2)/(AP2+AN2+AK2+AI2)*100</f>
        <v>4.284412032816773</v>
      </c>
      <c r="AY2" s="3">
        <f>(AM2+AO2)/(AN2+AP2)</f>
        <v>1.2872340425531914</v>
      </c>
    </row>
    <row r="3" spans="1:51" x14ac:dyDescent="0.2">
      <c r="A3" s="2" t="s">
        <v>50</v>
      </c>
      <c r="B3" s="2">
        <v>37448</v>
      </c>
      <c r="C3" s="2">
        <v>24507</v>
      </c>
      <c r="D3" s="2">
        <v>8085</v>
      </c>
      <c r="E3" s="2">
        <v>10703</v>
      </c>
      <c r="F3" s="2">
        <v>15177</v>
      </c>
      <c r="G3" s="2">
        <v>20551</v>
      </c>
      <c r="H3" s="2">
        <v>14202</v>
      </c>
      <c r="I3" s="2">
        <v>27062</v>
      </c>
      <c r="J3" s="2">
        <v>17614</v>
      </c>
      <c r="K3" s="2">
        <v>6025</v>
      </c>
      <c r="L3" s="2">
        <v>7439</v>
      </c>
      <c r="M3" s="2">
        <v>7929</v>
      </c>
      <c r="N3" s="2">
        <v>19767</v>
      </c>
      <c r="O3" s="2">
        <v>11071</v>
      </c>
      <c r="P3" s="2">
        <v>17395</v>
      </c>
      <c r="Q3" s="2">
        <v>11595</v>
      </c>
      <c r="R3" s="2">
        <v>3118</v>
      </c>
      <c r="S3" s="2">
        <v>4250</v>
      </c>
      <c r="T3" s="2">
        <v>8133</v>
      </c>
      <c r="U3" s="2">
        <v>15506</v>
      </c>
      <c r="V3" s="2">
        <v>7723</v>
      </c>
      <c r="W3" s="2">
        <v>1826</v>
      </c>
      <c r="X3" s="2">
        <v>1727</v>
      </c>
      <c r="Y3" s="2">
        <v>525</v>
      </c>
      <c r="Z3" s="2">
        <v>811</v>
      </c>
      <c r="AA3" s="2">
        <v>1534</v>
      </c>
      <c r="AB3" s="2">
        <v>851</v>
      </c>
      <c r="AC3" s="2">
        <v>42885</v>
      </c>
      <c r="AD3" s="2">
        <v>6917</v>
      </c>
      <c r="AE3" s="2">
        <v>7428</v>
      </c>
      <c r="AF3" s="2">
        <v>13725</v>
      </c>
      <c r="AG3" s="2">
        <v>6971</v>
      </c>
      <c r="AH3" s="2">
        <v>77123</v>
      </c>
      <c r="AI3" s="2">
        <v>63334</v>
      </c>
      <c r="AJ3" s="2">
        <v>2509</v>
      </c>
      <c r="AK3" s="2">
        <v>40311</v>
      </c>
      <c r="AL3" s="2">
        <v>18245</v>
      </c>
      <c r="AM3" s="2">
        <v>3192</v>
      </c>
      <c r="AN3" s="2">
        <v>2454</v>
      </c>
      <c r="AO3" s="2">
        <v>2864</v>
      </c>
      <c r="AP3" s="2">
        <v>2226</v>
      </c>
      <c r="AQ3" s="2" t="s">
        <v>50</v>
      </c>
      <c r="AR3" s="3">
        <f t="shared" ref="AR3:AR7" si="0">SUM(B3:V3)/SUM(AG3:AI3,AK3:AL3)</f>
        <v>1.4336064937082491</v>
      </c>
      <c r="AS3" s="3">
        <f t="shared" ref="AS3:AS7" si="1">SUM(B3:E3)/SUM(F3:H3)</f>
        <v>1.6171239735629881</v>
      </c>
      <c r="AT3" s="3">
        <f t="shared" ref="AT3:AT7" si="2">SUM(P3:S3)/SUM(T3:V3)</f>
        <v>1.1593010649831006</v>
      </c>
      <c r="AU3" s="3">
        <f t="shared" ref="AU3:AU7" si="3">AC3/AD3</f>
        <v>6.1999421714616165</v>
      </c>
      <c r="AV3" s="3">
        <f t="shared" ref="AV3:AV7" si="4">AH3/AI3</f>
        <v>1.217718760855149</v>
      </c>
      <c r="AW3" s="3">
        <f t="shared" ref="AW3:AW7" si="5">(AM3+AO3)/(AI3+AK3+AM3+AO3)*100</f>
        <v>5.5204601598891534</v>
      </c>
      <c r="AX3" s="3">
        <f t="shared" ref="AX3:AX7" si="6">(AN3+AP3)/(AP3+AN3+AK3+AI3)*100</f>
        <v>4.3203323332564043</v>
      </c>
      <c r="AY3" s="3">
        <f t="shared" ref="AY3:AY7" si="7">(AM3+AO3)/(AN3+AP3)</f>
        <v>1.2940170940170941</v>
      </c>
    </row>
    <row r="4" spans="1:51" x14ac:dyDescent="0.2">
      <c r="A4" s="2" t="s">
        <v>51</v>
      </c>
      <c r="B4" s="2">
        <v>11045</v>
      </c>
      <c r="C4" s="2">
        <v>7079</v>
      </c>
      <c r="D4" s="2">
        <v>2046</v>
      </c>
      <c r="E4" s="2">
        <v>3075</v>
      </c>
      <c r="F4" s="2">
        <v>2932</v>
      </c>
      <c r="G4" s="2">
        <v>4464</v>
      </c>
      <c r="H4" s="2">
        <v>2902</v>
      </c>
      <c r="I4" s="2">
        <v>7253</v>
      </c>
      <c r="J4" s="2">
        <v>4874</v>
      </c>
      <c r="K4" s="2">
        <v>1407</v>
      </c>
      <c r="L4" s="2">
        <v>1595</v>
      </c>
      <c r="M4" s="2">
        <v>1090</v>
      </c>
      <c r="N4" s="2">
        <v>2576</v>
      </c>
      <c r="O4" s="2">
        <v>1258</v>
      </c>
      <c r="P4" s="2">
        <v>6186</v>
      </c>
      <c r="Q4" s="2">
        <v>3702</v>
      </c>
      <c r="R4" s="2">
        <v>971</v>
      </c>
      <c r="S4" s="2">
        <v>949</v>
      </c>
      <c r="T4" s="2">
        <v>2421</v>
      </c>
      <c r="U4" s="2">
        <v>4964</v>
      </c>
      <c r="V4" s="2">
        <v>1875</v>
      </c>
      <c r="W4" s="2">
        <v>415</v>
      </c>
      <c r="X4" s="2">
        <v>301</v>
      </c>
      <c r="Y4" s="2">
        <v>106</v>
      </c>
      <c r="Z4" s="2">
        <v>96</v>
      </c>
      <c r="AA4" s="2">
        <v>204</v>
      </c>
      <c r="AB4" s="2">
        <v>117</v>
      </c>
      <c r="AC4" s="2">
        <v>25452</v>
      </c>
      <c r="AD4" s="2">
        <v>24767</v>
      </c>
      <c r="AE4" s="2">
        <v>10286</v>
      </c>
      <c r="AF4" s="2">
        <v>1402</v>
      </c>
      <c r="AG4" s="2">
        <v>3706</v>
      </c>
      <c r="AH4" s="2">
        <v>47382</v>
      </c>
      <c r="AI4" s="2">
        <v>33968</v>
      </c>
      <c r="AJ4" s="2">
        <v>2282</v>
      </c>
      <c r="AK4" s="2">
        <v>23098</v>
      </c>
      <c r="AL4" s="2">
        <v>10398</v>
      </c>
      <c r="AM4" s="2">
        <v>4276</v>
      </c>
      <c r="AN4" s="2">
        <v>711</v>
      </c>
      <c r="AO4" s="2">
        <v>3882</v>
      </c>
      <c r="AP4" s="2">
        <v>697</v>
      </c>
      <c r="AQ4" s="2" t="s">
        <v>51</v>
      </c>
      <c r="AR4" s="3">
        <f t="shared" si="0"/>
        <v>0.62979958161819283</v>
      </c>
      <c r="AS4" s="3">
        <f t="shared" si="1"/>
        <v>2.2572344144494076</v>
      </c>
      <c r="AT4" s="3">
        <f t="shared" si="2"/>
        <v>1.2751619870410367</v>
      </c>
      <c r="AU4" s="3">
        <f t="shared" si="3"/>
        <v>1.0276577704203174</v>
      </c>
      <c r="AV4" s="3">
        <f t="shared" si="4"/>
        <v>1.3949010833725859</v>
      </c>
      <c r="AW4" s="3">
        <f t="shared" si="5"/>
        <v>12.507665889856495</v>
      </c>
      <c r="AX4" s="3">
        <f t="shared" si="6"/>
        <v>2.4079077880767521</v>
      </c>
      <c r="AY4" s="3">
        <f t="shared" si="7"/>
        <v>5.7940340909090908</v>
      </c>
    </row>
    <row r="5" spans="1:51" x14ac:dyDescent="0.2">
      <c r="A5" s="2" t="s">
        <v>52</v>
      </c>
      <c r="B5" s="2">
        <v>292</v>
      </c>
      <c r="C5" s="2">
        <v>163</v>
      </c>
      <c r="D5" s="2">
        <v>109</v>
      </c>
      <c r="E5" s="2">
        <v>96</v>
      </c>
      <c r="F5" s="2">
        <v>105</v>
      </c>
      <c r="G5" s="2">
        <v>252</v>
      </c>
      <c r="H5" s="2">
        <v>119</v>
      </c>
      <c r="I5" s="2">
        <v>245</v>
      </c>
      <c r="J5" s="2">
        <v>168</v>
      </c>
      <c r="K5" s="2">
        <v>80</v>
      </c>
      <c r="L5" s="2">
        <v>77</v>
      </c>
      <c r="M5" s="2">
        <v>103</v>
      </c>
      <c r="N5" s="2">
        <v>230</v>
      </c>
      <c r="O5" s="2">
        <v>124</v>
      </c>
      <c r="P5" s="2">
        <v>214</v>
      </c>
      <c r="Q5" s="2">
        <v>154</v>
      </c>
      <c r="R5" s="2"/>
      <c r="S5" s="2"/>
      <c r="T5" s="2">
        <v>226</v>
      </c>
      <c r="U5" s="2">
        <v>304</v>
      </c>
      <c r="V5" s="2">
        <v>139</v>
      </c>
      <c r="W5" s="2"/>
      <c r="X5" s="2"/>
      <c r="Y5" s="2"/>
      <c r="Z5" s="2"/>
      <c r="AA5" s="2"/>
      <c r="AB5" s="2"/>
      <c r="AC5" s="2">
        <v>2503</v>
      </c>
      <c r="AD5" s="2">
        <v>2494</v>
      </c>
      <c r="AE5" s="2">
        <v>516</v>
      </c>
      <c r="AF5" s="2">
        <v>86</v>
      </c>
      <c r="AG5" s="2">
        <v>124</v>
      </c>
      <c r="AH5" s="2">
        <v>4950</v>
      </c>
      <c r="AI5" s="2">
        <v>5393</v>
      </c>
      <c r="AJ5" s="2">
        <v>203</v>
      </c>
      <c r="AK5" s="2">
        <v>4282</v>
      </c>
      <c r="AL5" s="2">
        <v>2157</v>
      </c>
      <c r="AM5" s="2">
        <v>218</v>
      </c>
      <c r="AN5" s="2">
        <v>311</v>
      </c>
      <c r="AO5" s="2">
        <v>294</v>
      </c>
      <c r="AP5" s="2">
        <v>332</v>
      </c>
      <c r="AQ5" s="2" t="s">
        <v>52</v>
      </c>
      <c r="AR5" s="3">
        <f t="shared" si="0"/>
        <v>0.18928191174730866</v>
      </c>
      <c r="AS5" s="3">
        <f t="shared" si="1"/>
        <v>1.3865546218487395</v>
      </c>
      <c r="AT5" s="3">
        <f t="shared" si="2"/>
        <v>0.55007473841554555</v>
      </c>
      <c r="AU5" s="3">
        <f t="shared" si="3"/>
        <v>1.0036086607858861</v>
      </c>
      <c r="AV5" s="3">
        <f t="shared" si="4"/>
        <v>0.91785648062302982</v>
      </c>
      <c r="AW5" s="3">
        <f t="shared" si="5"/>
        <v>5.0260135466771372</v>
      </c>
      <c r="AX5" s="3">
        <f t="shared" si="6"/>
        <v>6.2318278736189185</v>
      </c>
      <c r="AY5" s="3">
        <f t="shared" si="7"/>
        <v>0.79626749611197511</v>
      </c>
    </row>
    <row r="6" spans="1:51" x14ac:dyDescent="0.2">
      <c r="A6" s="2" t="s">
        <v>53</v>
      </c>
      <c r="B6" s="2">
        <v>3451</v>
      </c>
      <c r="C6" s="2">
        <v>2320</v>
      </c>
      <c r="D6" s="2">
        <v>715</v>
      </c>
      <c r="E6" s="2">
        <v>1039</v>
      </c>
      <c r="F6" s="2">
        <v>1627</v>
      </c>
      <c r="G6" s="2">
        <v>2413</v>
      </c>
      <c r="H6" s="2">
        <v>1511</v>
      </c>
      <c r="I6" s="2">
        <v>2435</v>
      </c>
      <c r="J6" s="2">
        <v>1612</v>
      </c>
      <c r="K6" s="2">
        <v>585</v>
      </c>
      <c r="L6" s="2">
        <v>810</v>
      </c>
      <c r="M6" s="2">
        <v>795</v>
      </c>
      <c r="N6" s="2">
        <v>1843</v>
      </c>
      <c r="O6" s="2">
        <v>1003</v>
      </c>
      <c r="P6" s="2">
        <v>2391</v>
      </c>
      <c r="Q6" s="2">
        <v>1463</v>
      </c>
      <c r="R6" s="2">
        <v>500</v>
      </c>
      <c r="S6" s="2">
        <v>640</v>
      </c>
      <c r="T6" s="2">
        <v>1522</v>
      </c>
      <c r="U6" s="2">
        <v>3093</v>
      </c>
      <c r="V6" s="2">
        <v>1277</v>
      </c>
      <c r="W6" s="2">
        <v>183</v>
      </c>
      <c r="X6" s="2">
        <v>165</v>
      </c>
      <c r="Y6" s="2">
        <v>65</v>
      </c>
      <c r="Z6" s="2">
        <v>70</v>
      </c>
      <c r="AA6" s="2">
        <v>164</v>
      </c>
      <c r="AB6" s="2">
        <v>103</v>
      </c>
      <c r="AC6" s="2">
        <v>40879</v>
      </c>
      <c r="AD6" s="2">
        <v>37536</v>
      </c>
      <c r="AE6" s="2">
        <v>7288</v>
      </c>
      <c r="AF6" s="2">
        <v>1531</v>
      </c>
      <c r="AG6" s="2">
        <v>1104</v>
      </c>
      <c r="AH6" s="2">
        <v>73617</v>
      </c>
      <c r="AI6" s="2">
        <v>83241</v>
      </c>
      <c r="AJ6" s="2"/>
      <c r="AK6" s="2">
        <v>60645</v>
      </c>
      <c r="AL6" s="2">
        <v>27915</v>
      </c>
      <c r="AM6" s="2">
        <v>5988</v>
      </c>
      <c r="AN6" s="2">
        <v>4368</v>
      </c>
      <c r="AO6" s="2">
        <v>6074</v>
      </c>
      <c r="AP6" s="2">
        <v>4645</v>
      </c>
      <c r="AQ6" s="2" t="s">
        <v>53</v>
      </c>
      <c r="AR6" s="3">
        <f t="shared" si="0"/>
        <v>0.1340448316985908</v>
      </c>
      <c r="AS6" s="3">
        <f t="shared" si="1"/>
        <v>1.3556116015132409</v>
      </c>
      <c r="AT6" s="3">
        <f t="shared" si="2"/>
        <v>0.84758995247793623</v>
      </c>
      <c r="AU6" s="3">
        <f t="shared" si="3"/>
        <v>1.0890611679454389</v>
      </c>
      <c r="AV6" s="3">
        <f t="shared" si="4"/>
        <v>0.88438389735827294</v>
      </c>
      <c r="AW6" s="3">
        <f t="shared" si="5"/>
        <v>7.7346294918819103</v>
      </c>
      <c r="AX6" s="3">
        <f t="shared" si="6"/>
        <v>5.8947409727990374</v>
      </c>
      <c r="AY6" s="3">
        <f t="shared" si="7"/>
        <v>1.3382891379119051</v>
      </c>
    </row>
    <row r="7" spans="1:51" x14ac:dyDescent="0.2">
      <c r="A7" s="2" t="s">
        <v>54</v>
      </c>
      <c r="B7" s="2">
        <v>34533</v>
      </c>
      <c r="C7" s="2">
        <v>23896</v>
      </c>
      <c r="D7" s="2">
        <v>8008</v>
      </c>
      <c r="E7" s="2">
        <v>12222</v>
      </c>
      <c r="F7" s="2">
        <v>15199</v>
      </c>
      <c r="G7" s="2">
        <v>25802</v>
      </c>
      <c r="H7" s="2">
        <v>14252</v>
      </c>
      <c r="I7" s="2">
        <v>22215</v>
      </c>
      <c r="J7" s="2">
        <v>15036</v>
      </c>
      <c r="K7" s="2">
        <v>6233</v>
      </c>
      <c r="L7" s="2">
        <v>6603</v>
      </c>
      <c r="M7" s="2">
        <v>5773</v>
      </c>
      <c r="N7" s="2">
        <v>15506</v>
      </c>
      <c r="O7" s="2">
        <v>7122</v>
      </c>
      <c r="P7" s="2">
        <v>35006</v>
      </c>
      <c r="Q7" s="2">
        <v>22879</v>
      </c>
      <c r="R7" s="2">
        <v>7651</v>
      </c>
      <c r="S7" s="2">
        <v>7863</v>
      </c>
      <c r="T7" s="2">
        <v>21370</v>
      </c>
      <c r="U7" s="2">
        <v>46366</v>
      </c>
      <c r="V7" s="2">
        <v>19891</v>
      </c>
      <c r="W7" s="2">
        <v>2563</v>
      </c>
      <c r="X7" s="2">
        <v>2201</v>
      </c>
      <c r="Y7" s="2">
        <v>815</v>
      </c>
      <c r="Z7" s="2">
        <v>1393</v>
      </c>
      <c r="AA7" s="2">
        <v>2640</v>
      </c>
      <c r="AB7" s="2">
        <v>1156</v>
      </c>
      <c r="AC7" s="2">
        <v>492096</v>
      </c>
      <c r="AD7" s="2">
        <v>375397</v>
      </c>
      <c r="AE7" s="2">
        <v>89630</v>
      </c>
      <c r="AF7" s="2">
        <v>7381</v>
      </c>
      <c r="AG7" s="2">
        <v>16704</v>
      </c>
      <c r="AH7" s="2">
        <v>1003762</v>
      </c>
      <c r="AI7" s="2">
        <v>1117806</v>
      </c>
      <c r="AJ7" s="2"/>
      <c r="AK7" s="2">
        <v>959119</v>
      </c>
      <c r="AL7" s="2">
        <v>494732</v>
      </c>
      <c r="AM7" s="2">
        <v>96694</v>
      </c>
      <c r="AN7" s="2">
        <v>68438</v>
      </c>
      <c r="AO7" s="2">
        <v>107997</v>
      </c>
      <c r="AP7" s="2">
        <v>80971</v>
      </c>
      <c r="AQ7" s="2" t="s">
        <v>54</v>
      </c>
      <c r="AR7" s="3">
        <f t="shared" si="0"/>
        <v>0.10395690793438866</v>
      </c>
      <c r="AS7" s="3">
        <f t="shared" si="1"/>
        <v>1.4236150073299187</v>
      </c>
      <c r="AT7" s="3">
        <f t="shared" si="2"/>
        <v>0.83762995423784903</v>
      </c>
      <c r="AU7" s="3">
        <f t="shared" si="3"/>
        <v>1.31086822750315</v>
      </c>
      <c r="AV7" s="3">
        <f t="shared" si="4"/>
        <v>0.89797514058790162</v>
      </c>
      <c r="AW7" s="3">
        <f t="shared" si="5"/>
        <v>8.9713168210601619</v>
      </c>
      <c r="AX7" s="3">
        <f t="shared" si="6"/>
        <v>6.7109876595335658</v>
      </c>
      <c r="AY7" s="3">
        <f t="shared" si="7"/>
        <v>1.3700044843349464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8DF0-4070-AF41-AE3F-C6F93B107769}">
  <dimension ref="A1:AL48"/>
  <sheetViews>
    <sheetView tabSelected="1" workbookViewId="0">
      <selection activeCell="S32" sqref="S32"/>
    </sheetView>
  </sheetViews>
  <sheetFormatPr baseColWidth="10" defaultRowHeight="16" x14ac:dyDescent="0.2"/>
  <sheetData>
    <row r="1" spans="1:38" x14ac:dyDescent="0.2">
      <c r="A1" s="2"/>
      <c r="B1" s="2" t="s">
        <v>135</v>
      </c>
      <c r="C1" s="2" t="s">
        <v>135</v>
      </c>
      <c r="D1" s="2" t="s">
        <v>135</v>
      </c>
      <c r="E1" s="2" t="s">
        <v>135</v>
      </c>
      <c r="F1" s="2" t="s">
        <v>135</v>
      </c>
      <c r="G1" s="2" t="s">
        <v>135</v>
      </c>
      <c r="H1" s="2" t="s">
        <v>135</v>
      </c>
      <c r="I1" s="2" t="s">
        <v>136</v>
      </c>
      <c r="J1" s="2" t="s">
        <v>137</v>
      </c>
      <c r="K1" s="2" t="s">
        <v>137</v>
      </c>
      <c r="L1" s="2" t="s">
        <v>137</v>
      </c>
      <c r="M1" s="2" t="s">
        <v>137</v>
      </c>
      <c r="N1" s="2" t="s">
        <v>137</v>
      </c>
      <c r="O1" s="2" t="s">
        <v>137</v>
      </c>
      <c r="P1" s="2" t="s">
        <v>138</v>
      </c>
      <c r="Q1" s="2" t="s">
        <v>138</v>
      </c>
      <c r="R1" s="2" t="s">
        <v>138</v>
      </c>
      <c r="S1" s="2" t="s">
        <v>138</v>
      </c>
      <c r="T1" s="2" t="s">
        <v>138</v>
      </c>
      <c r="U1" s="2" t="s">
        <v>138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">
      <c r="A2" s="2"/>
      <c r="B2" s="2" t="s">
        <v>139</v>
      </c>
      <c r="C2" s="2" t="s">
        <v>140</v>
      </c>
      <c r="D2" s="2" t="s">
        <v>141</v>
      </c>
      <c r="E2" s="2" t="s">
        <v>142</v>
      </c>
      <c r="F2" s="2" t="s">
        <v>143</v>
      </c>
      <c r="G2" s="2" t="s">
        <v>144</v>
      </c>
      <c r="H2" s="2" t="s">
        <v>145</v>
      </c>
      <c r="I2" s="2" t="s">
        <v>146</v>
      </c>
      <c r="J2" s="2" t="s">
        <v>147</v>
      </c>
      <c r="K2" s="2" t="s">
        <v>148</v>
      </c>
      <c r="L2" s="2" t="s">
        <v>149</v>
      </c>
      <c r="M2" s="2" t="s">
        <v>150</v>
      </c>
      <c r="N2" s="2" t="s">
        <v>151</v>
      </c>
      <c r="O2" s="2" t="s">
        <v>152</v>
      </c>
      <c r="P2" s="2" t="s">
        <v>153</v>
      </c>
      <c r="Q2" s="2" t="s">
        <v>154</v>
      </c>
      <c r="R2" s="2" t="s">
        <v>155</v>
      </c>
      <c r="S2" s="2" t="s">
        <v>156</v>
      </c>
      <c r="T2" s="2" t="s">
        <v>157</v>
      </c>
      <c r="U2" s="2" t="s">
        <v>158</v>
      </c>
      <c r="V2" s="2" t="s">
        <v>159</v>
      </c>
      <c r="W2" s="2" t="s">
        <v>128</v>
      </c>
      <c r="X2" s="2" t="s">
        <v>129</v>
      </c>
      <c r="Y2" s="2" t="s">
        <v>130</v>
      </c>
      <c r="Z2" s="2" t="s">
        <v>61</v>
      </c>
      <c r="AA2" s="2" t="s">
        <v>131</v>
      </c>
      <c r="AB2" s="2" t="s">
        <v>59</v>
      </c>
      <c r="AC2" s="2" t="s">
        <v>60</v>
      </c>
      <c r="AD2" s="2" t="s">
        <v>58</v>
      </c>
      <c r="AE2" s="2" t="s">
        <v>160</v>
      </c>
      <c r="AF2" s="2" t="s">
        <v>161</v>
      </c>
      <c r="AG2" s="2" t="s">
        <v>135</v>
      </c>
      <c r="AH2" s="2" t="s">
        <v>136</v>
      </c>
      <c r="AI2" s="2" t="s">
        <v>137</v>
      </c>
      <c r="AJ2" s="2" t="s">
        <v>138</v>
      </c>
      <c r="AK2" s="2" t="s">
        <v>162</v>
      </c>
      <c r="AL2" s="2" t="s">
        <v>163</v>
      </c>
    </row>
    <row r="3" spans="1:38" x14ac:dyDescent="0.2">
      <c r="A3" s="2" t="s">
        <v>63</v>
      </c>
      <c r="B3" s="2">
        <v>0</v>
      </c>
      <c r="C3" s="2">
        <v>385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0</v>
      </c>
      <c r="L3" s="2">
        <v>4</v>
      </c>
      <c r="M3" s="2">
        <v>0</v>
      </c>
      <c r="N3" s="2">
        <v>10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400</v>
      </c>
      <c r="W3" s="2">
        <v>0.53181818181818186</v>
      </c>
      <c r="X3" s="2">
        <v>0.61611570247933878</v>
      </c>
      <c r="Y3" s="2"/>
      <c r="Z3" s="2">
        <v>0</v>
      </c>
      <c r="AA3" s="2">
        <v>0.40102905569007247</v>
      </c>
      <c r="AB3" s="2">
        <v>0.78781475128644962</v>
      </c>
      <c r="AC3" s="2">
        <v>0</v>
      </c>
      <c r="AD3" s="2">
        <v>1.4571114369501461</v>
      </c>
      <c r="AE3" s="2">
        <v>0.36498113207547184</v>
      </c>
      <c r="AF3" s="2">
        <v>0.42283361921097778</v>
      </c>
      <c r="AG3" s="2">
        <v>385</v>
      </c>
      <c r="AH3" s="2">
        <v>1</v>
      </c>
      <c r="AI3" s="2">
        <v>14</v>
      </c>
      <c r="AJ3" s="2">
        <v>0</v>
      </c>
      <c r="AK3" s="2">
        <v>0.6</v>
      </c>
      <c r="AL3" s="2" t="s">
        <v>164</v>
      </c>
    </row>
    <row r="4" spans="1:38" x14ac:dyDescent="0.2">
      <c r="A4" s="2" t="s">
        <v>65</v>
      </c>
      <c r="B4" s="2">
        <v>0</v>
      </c>
      <c r="C4" s="2">
        <v>400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400</v>
      </c>
      <c r="W4" s="2">
        <v>0.27668269230769232</v>
      </c>
      <c r="X4" s="2">
        <v>0.39850961538461549</v>
      </c>
      <c r="Y4" s="2"/>
      <c r="Z4" s="2">
        <v>0</v>
      </c>
      <c r="AA4" s="2"/>
      <c r="AB4" s="2">
        <v>0.98613787387930441</v>
      </c>
      <c r="AC4" s="2">
        <v>0</v>
      </c>
      <c r="AD4" s="2">
        <v>0.68468347639484961</v>
      </c>
      <c r="AE4" s="2">
        <v>0.4041030663753486</v>
      </c>
      <c r="AF4" s="2">
        <v>0.58203480750395575</v>
      </c>
      <c r="AG4" s="2">
        <v>400</v>
      </c>
      <c r="AH4" s="2">
        <v>0</v>
      </c>
      <c r="AI4" s="2">
        <v>0</v>
      </c>
      <c r="AJ4" s="2">
        <v>0</v>
      </c>
      <c r="AK4" s="2">
        <v>1.5</v>
      </c>
      <c r="AL4" s="2" t="s">
        <v>164</v>
      </c>
    </row>
    <row r="5" spans="1:38" x14ac:dyDescent="0.2">
      <c r="A5" s="2" t="s">
        <v>66</v>
      </c>
      <c r="B5" s="2">
        <v>0</v>
      </c>
      <c r="C5" s="2">
        <v>323</v>
      </c>
      <c r="D5" s="2">
        <v>24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12</v>
      </c>
      <c r="N5" s="2">
        <v>41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400</v>
      </c>
      <c r="W5" s="2">
        <v>0.5763819095477386</v>
      </c>
      <c r="X5" s="2">
        <v>0.1556005025125628</v>
      </c>
      <c r="Y5" s="2"/>
      <c r="Z5" s="2">
        <v>0</v>
      </c>
      <c r="AA5" s="2"/>
      <c r="AB5" s="2">
        <v>1.0118924864321606</v>
      </c>
      <c r="AC5" s="2">
        <v>0</v>
      </c>
      <c r="AD5" s="2">
        <v>0.72337962962962965</v>
      </c>
      <c r="AE5" s="2">
        <v>0.79679035175879387</v>
      </c>
      <c r="AF5" s="2">
        <v>0.21510213467336681</v>
      </c>
      <c r="AG5" s="2">
        <v>347</v>
      </c>
      <c r="AH5" s="2">
        <v>0</v>
      </c>
      <c r="AI5" s="2">
        <v>53</v>
      </c>
      <c r="AJ5" s="2">
        <v>0</v>
      </c>
      <c r="AK5" s="2">
        <v>2.75</v>
      </c>
      <c r="AL5" s="2" t="s">
        <v>164</v>
      </c>
    </row>
    <row r="6" spans="1:38" x14ac:dyDescent="0.2">
      <c r="A6" s="2" t="s">
        <v>49</v>
      </c>
      <c r="B6" s="2">
        <v>0</v>
      </c>
      <c r="C6" s="2">
        <v>276</v>
      </c>
      <c r="D6" s="2">
        <v>53</v>
      </c>
      <c r="E6" s="2">
        <v>0</v>
      </c>
      <c r="F6" s="2">
        <v>0</v>
      </c>
      <c r="G6" s="2">
        <v>0</v>
      </c>
      <c r="H6" s="2">
        <v>13</v>
      </c>
      <c r="I6" s="2">
        <v>0</v>
      </c>
      <c r="J6" s="2">
        <v>0</v>
      </c>
      <c r="K6" s="2">
        <v>0</v>
      </c>
      <c r="L6" s="2">
        <v>0</v>
      </c>
      <c r="M6" s="2">
        <v>15</v>
      </c>
      <c r="N6" s="2">
        <v>43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400</v>
      </c>
      <c r="W6" s="2">
        <v>0.49347826086956526</v>
      </c>
      <c r="X6" s="2">
        <v>0.17754130434782611</v>
      </c>
      <c r="Y6" s="2"/>
      <c r="Z6" s="2">
        <v>0</v>
      </c>
      <c r="AA6" s="2">
        <v>0.68634448069603049</v>
      </c>
      <c r="AB6" s="2">
        <v>0.31493893770520043</v>
      </c>
      <c r="AC6" s="2">
        <v>0</v>
      </c>
      <c r="AD6" s="2">
        <v>2.130633862255233</v>
      </c>
      <c r="AE6" s="2">
        <v>0.23161101004338139</v>
      </c>
      <c r="AF6" s="2">
        <v>8.3327927661819012E-2</v>
      </c>
      <c r="AG6" s="2">
        <v>342</v>
      </c>
      <c r="AH6" s="2">
        <v>0</v>
      </c>
      <c r="AI6" s="2">
        <v>58</v>
      </c>
      <c r="AJ6" s="2">
        <v>0</v>
      </c>
      <c r="AK6" s="2">
        <v>3.25</v>
      </c>
      <c r="AL6" s="2" t="s">
        <v>164</v>
      </c>
    </row>
    <row r="7" spans="1:38" x14ac:dyDescent="0.2">
      <c r="A7" s="2" t="s">
        <v>67</v>
      </c>
      <c r="B7" s="2">
        <v>0</v>
      </c>
      <c r="C7" s="2">
        <v>216</v>
      </c>
      <c r="D7" s="2">
        <v>3</v>
      </c>
      <c r="E7" s="2">
        <v>39</v>
      </c>
      <c r="F7" s="2">
        <v>0</v>
      </c>
      <c r="G7" s="2">
        <v>0</v>
      </c>
      <c r="H7" s="2">
        <v>142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400</v>
      </c>
      <c r="W7" s="2">
        <v>0.52264150943396226</v>
      </c>
      <c r="X7" s="2">
        <v>0.30811556603773588</v>
      </c>
      <c r="Y7" s="2"/>
      <c r="Z7" s="2">
        <v>1.7897616256350026E-2</v>
      </c>
      <c r="AA7" s="2"/>
      <c r="AB7" s="2">
        <v>0.7684920347710078</v>
      </c>
      <c r="AC7" s="2">
        <v>2.1089397644060072E-2</v>
      </c>
      <c r="AD7" s="2">
        <v>1.1043116302186879</v>
      </c>
      <c r="AE7" s="2">
        <v>0.47327357163707767</v>
      </c>
      <c r="AF7" s="2">
        <v>0.2790114290263514</v>
      </c>
      <c r="AG7" s="2">
        <v>400</v>
      </c>
      <c r="AH7" s="2">
        <v>0</v>
      </c>
      <c r="AI7" s="2">
        <v>0</v>
      </c>
      <c r="AJ7" s="2">
        <v>0</v>
      </c>
      <c r="AK7" s="2">
        <v>4.25</v>
      </c>
      <c r="AL7" s="2" t="s">
        <v>164</v>
      </c>
    </row>
    <row r="8" spans="1:38" x14ac:dyDescent="0.2">
      <c r="A8" s="2" t="s">
        <v>68</v>
      </c>
      <c r="B8" s="2">
        <v>0</v>
      </c>
      <c r="C8" s="2">
        <v>240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160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400</v>
      </c>
      <c r="W8" s="2">
        <v>0.52525252525252519</v>
      </c>
      <c r="X8" s="2">
        <v>0.15394444444444447</v>
      </c>
      <c r="Y8" s="2"/>
      <c r="Z8" s="2">
        <v>0</v>
      </c>
      <c r="AA8" s="2">
        <v>0.76810160763627211</v>
      </c>
      <c r="AB8" s="2">
        <v>0.49265900992551986</v>
      </c>
      <c r="AC8" s="2">
        <v>0</v>
      </c>
      <c r="AD8" s="2">
        <v>1.3786350315599638</v>
      </c>
      <c r="AE8" s="2">
        <v>0.3809946165796958</v>
      </c>
      <c r="AF8" s="2">
        <v>0.11166439334582413</v>
      </c>
      <c r="AG8" s="2">
        <v>240</v>
      </c>
      <c r="AH8" s="2">
        <v>0</v>
      </c>
      <c r="AI8" s="2">
        <v>160</v>
      </c>
      <c r="AJ8" s="2">
        <v>0</v>
      </c>
      <c r="AK8" s="2">
        <v>5.5</v>
      </c>
      <c r="AL8" s="2" t="s">
        <v>164</v>
      </c>
    </row>
    <row r="9" spans="1:38" x14ac:dyDescent="0.2">
      <c r="A9" s="2" t="s">
        <v>69</v>
      </c>
      <c r="B9" s="2">
        <v>42</v>
      </c>
      <c r="C9" s="2">
        <v>0</v>
      </c>
      <c r="D9" s="2">
        <v>0</v>
      </c>
      <c r="E9" s="2">
        <v>62</v>
      </c>
      <c r="F9" s="2">
        <v>9</v>
      </c>
      <c r="G9" s="2">
        <v>0</v>
      </c>
      <c r="H9" s="2">
        <v>139</v>
      </c>
      <c r="I9" s="2">
        <v>2</v>
      </c>
      <c r="J9" s="2">
        <v>9</v>
      </c>
      <c r="K9" s="2">
        <v>0</v>
      </c>
      <c r="L9" s="2">
        <v>33</v>
      </c>
      <c r="M9" s="2">
        <v>16</v>
      </c>
      <c r="N9" s="2">
        <v>4</v>
      </c>
      <c r="O9" s="2">
        <v>20</v>
      </c>
      <c r="P9" s="2">
        <v>0</v>
      </c>
      <c r="Q9" s="2">
        <v>16</v>
      </c>
      <c r="R9" s="2">
        <v>0</v>
      </c>
      <c r="S9" s="2">
        <v>21</v>
      </c>
      <c r="T9" s="2">
        <v>20</v>
      </c>
      <c r="U9" s="2">
        <v>7</v>
      </c>
      <c r="V9" s="2">
        <v>400</v>
      </c>
      <c r="W9" s="2">
        <v>0.60873786407766994</v>
      </c>
      <c r="X9" s="2">
        <v>0.19042718446601944</v>
      </c>
      <c r="Y9" s="2"/>
      <c r="Z9" s="2">
        <v>0</v>
      </c>
      <c r="AA9" s="2">
        <v>0.69273593237446374</v>
      </c>
      <c r="AB9" s="2">
        <v>0.39851818379740406</v>
      </c>
      <c r="AC9" s="2">
        <v>0</v>
      </c>
      <c r="AD9" s="2">
        <v>2.0053414901387874</v>
      </c>
      <c r="AE9" s="2">
        <v>0.30355820545833312</v>
      </c>
      <c r="AF9" s="2">
        <v>9.4959978339070911E-2</v>
      </c>
      <c r="AG9" s="2">
        <v>252</v>
      </c>
      <c r="AH9" s="2">
        <v>2</v>
      </c>
      <c r="AI9" s="2">
        <v>82</v>
      </c>
      <c r="AJ9" s="2">
        <v>57</v>
      </c>
      <c r="AK9" s="2">
        <v>6.5</v>
      </c>
      <c r="AL9" s="2" t="s">
        <v>164</v>
      </c>
    </row>
    <row r="10" spans="1:38" x14ac:dyDescent="0.2">
      <c r="A10" s="2" t="s">
        <v>70</v>
      </c>
      <c r="B10" s="2">
        <v>0</v>
      </c>
      <c r="C10" s="2">
        <v>0</v>
      </c>
      <c r="D10" s="2">
        <v>0</v>
      </c>
      <c r="E10" s="2">
        <v>12</v>
      </c>
      <c r="F10" s="2">
        <v>0</v>
      </c>
      <c r="G10" s="2">
        <v>0</v>
      </c>
      <c r="H10" s="2">
        <v>0</v>
      </c>
      <c r="I10" s="2">
        <v>0</v>
      </c>
      <c r="J10" s="2">
        <v>13</v>
      </c>
      <c r="K10" s="2">
        <v>0</v>
      </c>
      <c r="L10" s="2">
        <v>9</v>
      </c>
      <c r="M10" s="2">
        <v>21</v>
      </c>
      <c r="N10" s="2">
        <v>3</v>
      </c>
      <c r="O10" s="2">
        <v>0</v>
      </c>
      <c r="P10" s="2">
        <v>0</v>
      </c>
      <c r="Q10" s="2">
        <v>277</v>
      </c>
      <c r="R10" s="2">
        <v>0</v>
      </c>
      <c r="S10" s="2">
        <v>0</v>
      </c>
      <c r="T10" s="2">
        <v>0</v>
      </c>
      <c r="U10" s="2">
        <v>65</v>
      </c>
      <c r="V10" s="2">
        <v>400</v>
      </c>
      <c r="W10" s="2">
        <v>0.47046413502109707</v>
      </c>
      <c r="X10" s="2">
        <v>0.1518565400843882</v>
      </c>
      <c r="Y10" s="2"/>
      <c r="Z10" s="2">
        <v>0</v>
      </c>
      <c r="AA10" s="2">
        <v>0.37752554023774265</v>
      </c>
      <c r="AB10" s="2">
        <v>0.12746129086599364</v>
      </c>
      <c r="AC10" s="2">
        <v>0</v>
      </c>
      <c r="AD10" s="2">
        <v>4.882428781925344</v>
      </c>
      <c r="AE10" s="2">
        <v>9.6358627239530065E-2</v>
      </c>
      <c r="AF10" s="2">
        <v>3.1102663626463564E-2</v>
      </c>
      <c r="AG10" s="2">
        <v>12</v>
      </c>
      <c r="AH10" s="2">
        <v>0</v>
      </c>
      <c r="AI10" s="2">
        <v>46</v>
      </c>
      <c r="AJ10" s="2">
        <v>277</v>
      </c>
      <c r="AK10" s="2">
        <v>7.07</v>
      </c>
      <c r="AL10" s="2" t="s">
        <v>164</v>
      </c>
    </row>
    <row r="11" spans="1:38" x14ac:dyDescent="0.2">
      <c r="A11" s="2" t="s">
        <v>71</v>
      </c>
      <c r="B11" s="2">
        <v>28</v>
      </c>
      <c r="C11" s="2">
        <v>0</v>
      </c>
      <c r="D11" s="2">
        <v>0</v>
      </c>
      <c r="E11" s="2">
        <v>112</v>
      </c>
      <c r="F11" s="2">
        <v>3</v>
      </c>
      <c r="G11" s="2">
        <v>0</v>
      </c>
      <c r="H11" s="2">
        <v>121</v>
      </c>
      <c r="I11" s="2">
        <v>5</v>
      </c>
      <c r="J11" s="2">
        <v>10</v>
      </c>
      <c r="K11" s="2">
        <v>0</v>
      </c>
      <c r="L11" s="2">
        <v>8</v>
      </c>
      <c r="M11" s="2">
        <v>8</v>
      </c>
      <c r="N11" s="2">
        <v>0</v>
      </c>
      <c r="O11" s="2">
        <v>0</v>
      </c>
      <c r="P11" s="2">
        <v>0</v>
      </c>
      <c r="Q11" s="2">
        <v>105</v>
      </c>
      <c r="R11" s="2">
        <v>0</v>
      </c>
      <c r="S11" s="2">
        <v>0</v>
      </c>
      <c r="T11" s="2">
        <v>0</v>
      </c>
      <c r="U11" s="2">
        <v>0</v>
      </c>
      <c r="V11" s="2">
        <v>400</v>
      </c>
      <c r="W11" s="2">
        <v>0.51333333333333331</v>
      </c>
      <c r="X11" s="2">
        <v>0.66161290322580646</v>
      </c>
      <c r="Y11" s="2"/>
      <c r="Z11" s="2">
        <v>0</v>
      </c>
      <c r="AA11" s="2">
        <v>0.95530195661588113</v>
      </c>
      <c r="AB11" s="2">
        <v>0.97711948708361895</v>
      </c>
      <c r="AC11" s="2">
        <v>0</v>
      </c>
      <c r="AD11" s="2">
        <v>1.2024591179385529</v>
      </c>
      <c r="AE11" s="2">
        <v>0.42690294054518141</v>
      </c>
      <c r="AF11" s="2">
        <v>0.55021654653843766</v>
      </c>
      <c r="AG11" s="2">
        <v>264</v>
      </c>
      <c r="AH11" s="2">
        <v>5</v>
      </c>
      <c r="AI11" s="2">
        <v>26</v>
      </c>
      <c r="AJ11" s="2">
        <v>105</v>
      </c>
      <c r="AK11" s="2">
        <v>8.25</v>
      </c>
      <c r="AL11" s="2" t="s">
        <v>164</v>
      </c>
    </row>
    <row r="12" spans="1:38" x14ac:dyDescent="0.2">
      <c r="A12" s="2" t="s">
        <v>72</v>
      </c>
      <c r="B12" s="2">
        <v>81</v>
      </c>
      <c r="C12" s="2">
        <v>0</v>
      </c>
      <c r="D12" s="2">
        <v>0</v>
      </c>
      <c r="E12" s="2">
        <v>61</v>
      </c>
      <c r="F12" s="2">
        <v>15</v>
      </c>
      <c r="G12" s="2">
        <v>0</v>
      </c>
      <c r="H12" s="2">
        <v>86</v>
      </c>
      <c r="I12" s="2">
        <v>8</v>
      </c>
      <c r="J12" s="2">
        <v>0</v>
      </c>
      <c r="K12" s="2">
        <v>59</v>
      </c>
      <c r="L12" s="2">
        <v>64</v>
      </c>
      <c r="M12" s="2">
        <v>26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400</v>
      </c>
      <c r="W12" s="2">
        <v>0.461306532663317</v>
      </c>
      <c r="X12" s="2">
        <v>0.24582914572864301</v>
      </c>
      <c r="Y12" s="2"/>
      <c r="Z12" s="2">
        <v>1.2819555887292179E-2</v>
      </c>
      <c r="AA12" s="2">
        <v>0.7127488652195404</v>
      </c>
      <c r="AB12" s="2">
        <v>0.98146567346553304</v>
      </c>
      <c r="AC12" s="2">
        <v>1.7806045816342798E-2</v>
      </c>
      <c r="AD12" s="2">
        <v>0.73355111008325602</v>
      </c>
      <c r="AE12" s="2">
        <v>0.62886760898086569</v>
      </c>
      <c r="AF12" s="2">
        <v>0.33512204173577226</v>
      </c>
      <c r="AG12" s="2">
        <v>243</v>
      </c>
      <c r="AH12" s="2">
        <v>8</v>
      </c>
      <c r="AI12" s="2">
        <v>149</v>
      </c>
      <c r="AJ12" s="2">
        <v>0</v>
      </c>
      <c r="AK12" s="2">
        <v>9.5500000000000007</v>
      </c>
      <c r="AL12" s="2" t="s">
        <v>164</v>
      </c>
    </row>
    <row r="13" spans="1:38" x14ac:dyDescent="0.2">
      <c r="A13" s="2" t="s">
        <v>73</v>
      </c>
      <c r="B13" s="2">
        <v>36</v>
      </c>
      <c r="C13" s="2">
        <v>24</v>
      </c>
      <c r="D13" s="2">
        <v>0</v>
      </c>
      <c r="E13" s="2">
        <v>142</v>
      </c>
      <c r="F13" s="2">
        <v>22</v>
      </c>
      <c r="G13" s="2">
        <v>0</v>
      </c>
      <c r="H13" s="2">
        <v>77</v>
      </c>
      <c r="I13" s="2">
        <v>10</v>
      </c>
      <c r="J13" s="2">
        <v>0</v>
      </c>
      <c r="K13" s="2">
        <v>0</v>
      </c>
      <c r="L13" s="2">
        <v>72</v>
      </c>
      <c r="M13" s="2">
        <v>15</v>
      </c>
      <c r="N13" s="2">
        <v>0</v>
      </c>
      <c r="O13" s="2">
        <v>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400</v>
      </c>
      <c r="W13" s="2">
        <v>0.57112299465240657</v>
      </c>
      <c r="X13" s="2">
        <v>7.4794117647058997E-2</v>
      </c>
      <c r="Y13" s="2"/>
      <c r="Z13" s="2">
        <v>0</v>
      </c>
      <c r="AA13" s="2">
        <v>0.74917456215905842</v>
      </c>
      <c r="AB13" s="2">
        <v>0.94476658661287094</v>
      </c>
      <c r="AC13" s="2">
        <v>0</v>
      </c>
      <c r="AD13" s="2">
        <v>0.68367903930131013</v>
      </c>
      <c r="AE13" s="2">
        <v>0.8353671267091487</v>
      </c>
      <c r="AF13" s="2">
        <v>0.10939945990372221</v>
      </c>
      <c r="AG13" s="2">
        <v>301</v>
      </c>
      <c r="AH13" s="2">
        <v>10</v>
      </c>
      <c r="AI13" s="2">
        <v>89</v>
      </c>
      <c r="AJ13" s="2">
        <v>0</v>
      </c>
      <c r="AK13" s="2">
        <v>10.25</v>
      </c>
      <c r="AL13" s="2" t="s">
        <v>164</v>
      </c>
    </row>
    <row r="14" spans="1:38" x14ac:dyDescent="0.2">
      <c r="A14" s="2" t="s">
        <v>74</v>
      </c>
      <c r="B14" s="2">
        <v>15</v>
      </c>
      <c r="C14" s="2">
        <v>0</v>
      </c>
      <c r="D14" s="2">
        <v>0</v>
      </c>
      <c r="E14" s="2">
        <v>91</v>
      </c>
      <c r="F14" s="2">
        <v>3</v>
      </c>
      <c r="G14" s="2">
        <v>0</v>
      </c>
      <c r="H14" s="2">
        <v>140</v>
      </c>
      <c r="I14" s="2">
        <v>40</v>
      </c>
      <c r="J14" s="2">
        <v>0</v>
      </c>
      <c r="K14" s="2">
        <v>0</v>
      </c>
      <c r="L14" s="2">
        <v>36</v>
      </c>
      <c r="M14" s="2">
        <v>49</v>
      </c>
      <c r="N14" s="2">
        <v>4</v>
      </c>
      <c r="O14" s="2">
        <v>2</v>
      </c>
      <c r="P14" s="2">
        <v>0</v>
      </c>
      <c r="Q14" s="2">
        <v>20</v>
      </c>
      <c r="R14" s="2">
        <v>0</v>
      </c>
      <c r="S14" s="2">
        <v>0</v>
      </c>
      <c r="T14" s="2">
        <v>0</v>
      </c>
      <c r="U14" s="2">
        <v>0</v>
      </c>
      <c r="V14" s="2">
        <v>400</v>
      </c>
      <c r="W14" s="2">
        <v>0</v>
      </c>
      <c r="X14" s="2">
        <v>0.27029999999999998</v>
      </c>
      <c r="Y14" s="2"/>
      <c r="Z14" s="2">
        <v>0</v>
      </c>
      <c r="AA14" s="2"/>
      <c r="AB14" s="2">
        <v>1</v>
      </c>
      <c r="AC14" s="2">
        <v>0</v>
      </c>
      <c r="AD14" s="2">
        <v>0.1011439732142857</v>
      </c>
      <c r="AE14" s="2">
        <v>0</v>
      </c>
      <c r="AF14" s="2">
        <v>2.6724281379310346</v>
      </c>
      <c r="AG14" s="2">
        <v>249</v>
      </c>
      <c r="AH14" s="2">
        <v>40</v>
      </c>
      <c r="AI14" s="2">
        <v>91</v>
      </c>
      <c r="AJ14" s="2">
        <v>20</v>
      </c>
      <c r="AK14" s="2">
        <v>11</v>
      </c>
      <c r="AL14" s="2" t="s">
        <v>164</v>
      </c>
    </row>
    <row r="15" spans="1:38" x14ac:dyDescent="0.2">
      <c r="A15" s="2" t="s">
        <v>75</v>
      </c>
      <c r="B15" s="2">
        <v>15</v>
      </c>
      <c r="C15" s="2">
        <v>0</v>
      </c>
      <c r="D15" s="2">
        <v>0</v>
      </c>
      <c r="E15" s="2">
        <v>7</v>
      </c>
      <c r="F15" s="2">
        <v>0</v>
      </c>
      <c r="G15" s="2">
        <v>0</v>
      </c>
      <c r="H15" s="2">
        <v>127</v>
      </c>
      <c r="I15" s="2">
        <v>50</v>
      </c>
      <c r="J15" s="2">
        <v>18</v>
      </c>
      <c r="K15" s="2">
        <v>0</v>
      </c>
      <c r="L15" s="2">
        <v>43</v>
      </c>
      <c r="M15" s="2">
        <v>93</v>
      </c>
      <c r="N15" s="2">
        <v>0</v>
      </c>
      <c r="O15" s="2">
        <v>0</v>
      </c>
      <c r="P15" s="2">
        <v>0</v>
      </c>
      <c r="Q15" s="2">
        <v>43</v>
      </c>
      <c r="R15" s="2">
        <v>0</v>
      </c>
      <c r="S15" s="2">
        <v>0</v>
      </c>
      <c r="T15" s="2">
        <v>4</v>
      </c>
      <c r="U15" s="2">
        <v>0</v>
      </c>
      <c r="V15" s="2">
        <v>400</v>
      </c>
      <c r="W15" s="2">
        <v>0.5654450261780104</v>
      </c>
      <c r="X15" s="2">
        <v>0.1697041884816754</v>
      </c>
      <c r="Y15" s="2"/>
      <c r="Z15" s="2">
        <v>0</v>
      </c>
      <c r="AA15" s="2"/>
      <c r="AB15" s="2">
        <v>1</v>
      </c>
      <c r="AC15" s="2">
        <v>0</v>
      </c>
      <c r="AD15" s="2">
        <v>9.1233663575042159E-2</v>
      </c>
      <c r="AE15" s="2">
        <v>6.1977674031791627</v>
      </c>
      <c r="AF15" s="2">
        <v>1.8601049418791464</v>
      </c>
      <c r="AG15" s="2">
        <v>149</v>
      </c>
      <c r="AH15" s="2">
        <v>50</v>
      </c>
      <c r="AI15" s="2">
        <v>154</v>
      </c>
      <c r="AJ15" s="2">
        <v>47</v>
      </c>
      <c r="AK15" s="2">
        <v>12</v>
      </c>
      <c r="AL15" s="2" t="s">
        <v>164</v>
      </c>
    </row>
    <row r="16" spans="1:38" x14ac:dyDescent="0.2">
      <c r="A16" s="2" t="s">
        <v>76</v>
      </c>
      <c r="B16" s="2">
        <v>0</v>
      </c>
      <c r="C16" s="2">
        <v>96</v>
      </c>
      <c r="D16" s="2">
        <v>0</v>
      </c>
      <c r="E16" s="2">
        <v>23</v>
      </c>
      <c r="F16" s="2">
        <v>0</v>
      </c>
      <c r="G16" s="2">
        <v>0</v>
      </c>
      <c r="H16" s="2">
        <v>140</v>
      </c>
      <c r="I16" s="2">
        <v>16</v>
      </c>
      <c r="J16" s="2">
        <v>0</v>
      </c>
      <c r="K16" s="2">
        <v>0</v>
      </c>
      <c r="L16" s="2">
        <v>14</v>
      </c>
      <c r="M16" s="2">
        <v>79</v>
      </c>
      <c r="N16" s="2">
        <v>25</v>
      </c>
      <c r="O16" s="2">
        <v>7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400</v>
      </c>
      <c r="W16" s="2">
        <v>0.38038251366120224</v>
      </c>
      <c r="X16" s="2">
        <v>0.32928688524590161</v>
      </c>
      <c r="Y16" s="2"/>
      <c r="Z16" s="2">
        <v>0</v>
      </c>
      <c r="AA16" s="2">
        <v>0.73516701828410713</v>
      </c>
      <c r="AB16" s="2">
        <v>0.82601829869229337</v>
      </c>
      <c r="AC16" s="2">
        <v>0</v>
      </c>
      <c r="AD16" s="2">
        <v>0.85914488823142698</v>
      </c>
      <c r="AE16" s="2">
        <v>0.4427454773597384</v>
      </c>
      <c r="AF16" s="2">
        <v>0.38327282133255497</v>
      </c>
      <c r="AG16" s="2">
        <v>259</v>
      </c>
      <c r="AH16" s="2">
        <v>16</v>
      </c>
      <c r="AI16" s="2">
        <v>125</v>
      </c>
      <c r="AJ16" s="2">
        <v>0</v>
      </c>
      <c r="AK16" s="2">
        <v>13.2</v>
      </c>
      <c r="AL16" s="2" t="s">
        <v>164</v>
      </c>
    </row>
    <row r="17" spans="1:38" x14ac:dyDescent="0.2">
      <c r="A17" s="2" t="s">
        <v>77</v>
      </c>
      <c r="B17" s="2">
        <v>34</v>
      </c>
      <c r="C17" s="2">
        <v>21</v>
      </c>
      <c r="D17" s="2">
        <v>0</v>
      </c>
      <c r="E17" s="2">
        <v>98</v>
      </c>
      <c r="F17" s="2">
        <v>0</v>
      </c>
      <c r="G17" s="2">
        <v>0</v>
      </c>
      <c r="H17" s="2">
        <v>137</v>
      </c>
      <c r="I17" s="2">
        <v>14</v>
      </c>
      <c r="J17" s="2">
        <v>0</v>
      </c>
      <c r="K17" s="2">
        <v>0</v>
      </c>
      <c r="L17" s="2">
        <v>16</v>
      </c>
      <c r="M17" s="2">
        <v>48</v>
      </c>
      <c r="N17" s="2">
        <v>24</v>
      </c>
      <c r="O17" s="2">
        <v>4</v>
      </c>
      <c r="P17" s="2">
        <v>0</v>
      </c>
      <c r="Q17" s="2">
        <v>4</v>
      </c>
      <c r="R17" s="2">
        <v>0</v>
      </c>
      <c r="S17" s="2">
        <v>0</v>
      </c>
      <c r="T17" s="2">
        <v>0</v>
      </c>
      <c r="U17" s="2">
        <v>0</v>
      </c>
      <c r="V17" s="2">
        <v>400</v>
      </c>
      <c r="W17" s="2">
        <v>0.52470119521912351</v>
      </c>
      <c r="X17" s="2">
        <v>0.14206374501992031</v>
      </c>
      <c r="Y17" s="2"/>
      <c r="Z17" s="2">
        <v>0</v>
      </c>
      <c r="AA17" s="2"/>
      <c r="AB17" s="2">
        <v>0.68531775772394643</v>
      </c>
      <c r="AC17" s="2">
        <v>0</v>
      </c>
      <c r="AD17" s="2">
        <v>0.97292815299793256</v>
      </c>
      <c r="AE17" s="2">
        <v>0.53930107130966998</v>
      </c>
      <c r="AF17" s="2">
        <v>0.14601668641427645</v>
      </c>
      <c r="AG17" s="2">
        <v>290</v>
      </c>
      <c r="AH17" s="2">
        <v>14</v>
      </c>
      <c r="AI17" s="2">
        <v>92</v>
      </c>
      <c r="AJ17" s="2">
        <v>4</v>
      </c>
      <c r="AK17" s="2">
        <v>14</v>
      </c>
      <c r="AL17" s="2" t="s">
        <v>164</v>
      </c>
    </row>
    <row r="18" spans="1:38" x14ac:dyDescent="0.2">
      <c r="A18" s="2" t="s">
        <v>78</v>
      </c>
      <c r="B18" s="2">
        <v>0</v>
      </c>
      <c r="C18" s="2">
        <v>0</v>
      </c>
      <c r="D18" s="2">
        <v>0</v>
      </c>
      <c r="E18" s="2">
        <v>105</v>
      </c>
      <c r="F18" s="2">
        <v>0</v>
      </c>
      <c r="G18" s="2">
        <v>0</v>
      </c>
      <c r="H18" s="2">
        <v>145</v>
      </c>
      <c r="I18" s="2">
        <v>84</v>
      </c>
      <c r="J18" s="2">
        <v>0</v>
      </c>
      <c r="K18" s="2">
        <v>0</v>
      </c>
      <c r="L18" s="2">
        <v>37</v>
      </c>
      <c r="M18" s="2">
        <v>16</v>
      </c>
      <c r="N18" s="2">
        <v>0</v>
      </c>
      <c r="O18" s="2">
        <v>0</v>
      </c>
      <c r="P18" s="2">
        <v>0</v>
      </c>
      <c r="Q18" s="2">
        <v>11</v>
      </c>
      <c r="R18" s="2">
        <v>2</v>
      </c>
      <c r="S18" s="2">
        <v>0</v>
      </c>
      <c r="T18" s="2">
        <v>0</v>
      </c>
      <c r="U18" s="2">
        <v>0</v>
      </c>
      <c r="V18" s="2">
        <v>400</v>
      </c>
      <c r="W18" s="2">
        <v>0.28655737704918033</v>
      </c>
      <c r="X18" s="2">
        <v>0.30458606557377049</v>
      </c>
      <c r="Y18" s="2"/>
      <c r="Z18" s="2">
        <v>0</v>
      </c>
      <c r="AA18" s="2"/>
      <c r="AB18" s="2">
        <v>0.68920633219919569</v>
      </c>
      <c r="AC18" s="2">
        <v>0</v>
      </c>
      <c r="AD18" s="2">
        <v>0.85771620921802194</v>
      </c>
      <c r="AE18" s="2">
        <v>0.33409346118156502</v>
      </c>
      <c r="AF18" s="2">
        <v>0.35511287101763062</v>
      </c>
      <c r="AG18" s="2">
        <v>250</v>
      </c>
      <c r="AH18" s="2">
        <v>84</v>
      </c>
      <c r="AI18" s="2">
        <v>53</v>
      </c>
      <c r="AJ18" s="2">
        <v>13</v>
      </c>
      <c r="AK18" s="2">
        <v>15</v>
      </c>
      <c r="AL18" s="2" t="s">
        <v>164</v>
      </c>
    </row>
    <row r="19" spans="1:38" x14ac:dyDescent="0.2">
      <c r="A19" s="2" t="s">
        <v>79</v>
      </c>
      <c r="B19" s="2">
        <v>0</v>
      </c>
      <c r="C19" s="2">
        <v>0</v>
      </c>
      <c r="D19" s="2">
        <v>0</v>
      </c>
      <c r="E19" s="2">
        <v>92</v>
      </c>
      <c r="F19" s="2">
        <v>16</v>
      </c>
      <c r="G19" s="2">
        <v>0</v>
      </c>
      <c r="H19" s="2">
        <v>119</v>
      </c>
      <c r="I19" s="2">
        <v>35</v>
      </c>
      <c r="J19" s="2">
        <v>0</v>
      </c>
      <c r="K19" s="2">
        <v>0</v>
      </c>
      <c r="L19" s="2">
        <v>43</v>
      </c>
      <c r="M19" s="2">
        <v>49</v>
      </c>
      <c r="N19" s="2">
        <v>6</v>
      </c>
      <c r="O19" s="2">
        <v>13</v>
      </c>
      <c r="P19" s="2">
        <v>0</v>
      </c>
      <c r="Q19" s="2">
        <v>11</v>
      </c>
      <c r="R19" s="2">
        <v>0</v>
      </c>
      <c r="S19" s="2">
        <v>0</v>
      </c>
      <c r="T19" s="2">
        <v>16</v>
      </c>
      <c r="U19" s="2">
        <v>0</v>
      </c>
      <c r="V19" s="2">
        <v>400</v>
      </c>
      <c r="W19" s="2">
        <v>0.62134831460674167</v>
      </c>
      <c r="X19" s="2">
        <v>0.15601123595505617</v>
      </c>
      <c r="Y19" s="2"/>
      <c r="Z19" s="2">
        <v>0</v>
      </c>
      <c r="AA19" s="2"/>
      <c r="AB19" s="2">
        <v>0.89867938601710051</v>
      </c>
      <c r="AC19" s="2">
        <v>0</v>
      </c>
      <c r="AD19" s="2">
        <v>0.86500209380234505</v>
      </c>
      <c r="AE19" s="2">
        <v>0.71832001223886188</v>
      </c>
      <c r="AF19" s="2">
        <v>0.1803593737782386</v>
      </c>
      <c r="AG19" s="2">
        <v>227</v>
      </c>
      <c r="AH19" s="2">
        <v>35</v>
      </c>
      <c r="AI19" s="2">
        <v>111</v>
      </c>
      <c r="AJ19" s="2">
        <v>27</v>
      </c>
      <c r="AK19" s="2">
        <v>16</v>
      </c>
      <c r="AL19" s="2" t="s">
        <v>164</v>
      </c>
    </row>
    <row r="20" spans="1:38" x14ac:dyDescent="0.2">
      <c r="A20" s="2" t="s">
        <v>80</v>
      </c>
      <c r="B20" s="2">
        <v>0</v>
      </c>
      <c r="C20" s="2">
        <v>0</v>
      </c>
      <c r="D20" s="2">
        <v>0</v>
      </c>
      <c r="E20" s="2">
        <v>114</v>
      </c>
      <c r="F20" s="2">
        <v>7</v>
      </c>
      <c r="G20" s="2">
        <v>0</v>
      </c>
      <c r="H20" s="2">
        <v>97</v>
      </c>
      <c r="I20" s="2">
        <v>13</v>
      </c>
      <c r="J20" s="2">
        <v>0</v>
      </c>
      <c r="K20" s="2">
        <v>0</v>
      </c>
      <c r="L20" s="2">
        <v>22</v>
      </c>
      <c r="M20" s="2">
        <v>29</v>
      </c>
      <c r="N20" s="2">
        <v>1</v>
      </c>
      <c r="O20" s="2">
        <v>31</v>
      </c>
      <c r="P20" s="2">
        <v>0</v>
      </c>
      <c r="Q20" s="2">
        <v>9</v>
      </c>
      <c r="R20" s="2">
        <v>0</v>
      </c>
      <c r="S20" s="2">
        <v>9</v>
      </c>
      <c r="T20" s="2">
        <v>68</v>
      </c>
      <c r="U20" s="2">
        <v>0</v>
      </c>
      <c r="V20" s="2">
        <v>400</v>
      </c>
      <c r="W20" s="2">
        <v>0.30632124352331608</v>
      </c>
      <c r="X20" s="2">
        <v>0.35759844559585485</v>
      </c>
      <c r="Y20" s="2"/>
      <c r="Z20" s="2">
        <v>0</v>
      </c>
      <c r="AA20" s="2">
        <v>0.46282509430216384</v>
      </c>
      <c r="AB20" s="2">
        <v>0.65445037880787349</v>
      </c>
      <c r="AC20" s="2">
        <v>0</v>
      </c>
      <c r="AD20" s="2">
        <v>1.0144691035683202</v>
      </c>
      <c r="AE20" s="2">
        <v>0.30195226492936422</v>
      </c>
      <c r="AF20" s="2">
        <v>0.35249811387850916</v>
      </c>
      <c r="AG20" s="2">
        <v>218</v>
      </c>
      <c r="AH20" s="2">
        <v>13</v>
      </c>
      <c r="AI20" s="2">
        <v>83</v>
      </c>
      <c r="AJ20" s="2">
        <v>86</v>
      </c>
      <c r="AK20" s="2">
        <v>17.25</v>
      </c>
      <c r="AL20" s="2" t="s">
        <v>164</v>
      </c>
    </row>
    <row r="21" spans="1:38" x14ac:dyDescent="0.2">
      <c r="A21" s="2" t="s">
        <v>81</v>
      </c>
      <c r="B21" s="2">
        <v>3</v>
      </c>
      <c r="C21" s="2">
        <v>0</v>
      </c>
      <c r="D21" s="2">
        <v>0</v>
      </c>
      <c r="E21" s="2">
        <v>83</v>
      </c>
      <c r="F21" s="2">
        <v>6</v>
      </c>
      <c r="G21" s="2">
        <v>0</v>
      </c>
      <c r="H21" s="2">
        <v>93</v>
      </c>
      <c r="I21" s="2">
        <v>24</v>
      </c>
      <c r="J21" s="2">
        <v>0</v>
      </c>
      <c r="K21" s="2">
        <v>0</v>
      </c>
      <c r="L21" s="2">
        <v>75</v>
      </c>
      <c r="M21" s="2">
        <v>61</v>
      </c>
      <c r="N21" s="2">
        <v>4</v>
      </c>
      <c r="O21" s="2">
        <v>6</v>
      </c>
      <c r="P21" s="2">
        <v>0</v>
      </c>
      <c r="Q21" s="2">
        <v>17</v>
      </c>
      <c r="R21" s="2">
        <v>0</v>
      </c>
      <c r="S21" s="2">
        <v>0</v>
      </c>
      <c r="T21" s="2">
        <v>28</v>
      </c>
      <c r="U21" s="2">
        <v>0</v>
      </c>
      <c r="V21" s="2">
        <v>400</v>
      </c>
      <c r="W21" s="2">
        <v>0.26994764397905757</v>
      </c>
      <c r="X21" s="2">
        <v>0.59261780104712047</v>
      </c>
      <c r="Y21" s="2"/>
      <c r="Z21" s="2">
        <v>0</v>
      </c>
      <c r="AA21" s="2">
        <v>2.4385933618730502</v>
      </c>
      <c r="AB21" s="2">
        <v>0.4561402637835692</v>
      </c>
      <c r="AC21" s="2">
        <v>0</v>
      </c>
      <c r="AD21" s="2">
        <v>1.8910092213114751</v>
      </c>
      <c r="AE21" s="2">
        <v>0.14275321396467877</v>
      </c>
      <c r="AF21" s="2">
        <v>0.31338704981889043</v>
      </c>
      <c r="AG21" s="2">
        <v>185</v>
      </c>
      <c r="AH21" s="2">
        <v>24</v>
      </c>
      <c r="AI21" s="2">
        <v>146</v>
      </c>
      <c r="AJ21" s="2">
        <v>45</v>
      </c>
      <c r="AK21" s="2">
        <v>18.239999999999998</v>
      </c>
      <c r="AL21" s="2" t="s">
        <v>164</v>
      </c>
    </row>
    <row r="22" spans="1:38" x14ac:dyDescent="0.2">
      <c r="A22" s="2" t="s">
        <v>82</v>
      </c>
      <c r="B22" s="2">
        <v>16</v>
      </c>
      <c r="C22" s="2">
        <v>0</v>
      </c>
      <c r="D22" s="2">
        <v>0</v>
      </c>
      <c r="E22" s="2">
        <v>117</v>
      </c>
      <c r="F22" s="2">
        <v>14</v>
      </c>
      <c r="G22" s="2">
        <v>0</v>
      </c>
      <c r="H22" s="2">
        <v>112</v>
      </c>
      <c r="I22" s="2">
        <v>35</v>
      </c>
      <c r="J22" s="2">
        <v>0</v>
      </c>
      <c r="K22" s="2">
        <v>0</v>
      </c>
      <c r="L22" s="2">
        <v>42</v>
      </c>
      <c r="M22" s="2">
        <v>46</v>
      </c>
      <c r="N22" s="2">
        <v>1</v>
      </c>
      <c r="O22" s="2">
        <v>3</v>
      </c>
      <c r="P22" s="2">
        <v>0</v>
      </c>
      <c r="Q22" s="2">
        <v>2</v>
      </c>
      <c r="R22" s="2">
        <v>0</v>
      </c>
      <c r="S22" s="2">
        <v>0</v>
      </c>
      <c r="T22" s="2">
        <v>12</v>
      </c>
      <c r="U22" s="2">
        <v>0</v>
      </c>
      <c r="V22" s="2">
        <v>400</v>
      </c>
      <c r="W22" s="2">
        <v>0.59960474308300393</v>
      </c>
      <c r="X22" s="2">
        <v>0.14488339920948612</v>
      </c>
      <c r="Y22" s="2"/>
      <c r="Z22" s="2">
        <v>0</v>
      </c>
      <c r="AA22" s="2"/>
      <c r="AB22" s="2">
        <v>0.83988357205064634</v>
      </c>
      <c r="AC22" s="2">
        <v>0</v>
      </c>
      <c r="AD22" s="2">
        <v>0.88641826923076927</v>
      </c>
      <c r="AE22" s="2">
        <v>0.67643545253567361</v>
      </c>
      <c r="AF22" s="2">
        <v>0.16344811951497282</v>
      </c>
      <c r="AG22" s="2">
        <v>259</v>
      </c>
      <c r="AH22" s="2">
        <v>35</v>
      </c>
      <c r="AI22" s="2">
        <v>92</v>
      </c>
      <c r="AJ22" s="2">
        <v>14</v>
      </c>
      <c r="AK22" s="2">
        <v>19.239999999999998</v>
      </c>
      <c r="AL22" s="2" t="s">
        <v>164</v>
      </c>
    </row>
    <row r="23" spans="1:38" x14ac:dyDescent="0.2">
      <c r="A23" s="2" t="s">
        <v>83</v>
      </c>
      <c r="B23" s="2">
        <v>3</v>
      </c>
      <c r="C23" s="2">
        <v>0</v>
      </c>
      <c r="D23" s="2">
        <v>0</v>
      </c>
      <c r="E23" s="2">
        <v>45</v>
      </c>
      <c r="F23" s="2">
        <v>3</v>
      </c>
      <c r="G23" s="2">
        <v>0</v>
      </c>
      <c r="H23" s="2">
        <v>21</v>
      </c>
      <c r="I23" s="2">
        <v>15</v>
      </c>
      <c r="J23" s="2">
        <v>0</v>
      </c>
      <c r="K23" s="2">
        <v>0</v>
      </c>
      <c r="L23" s="2">
        <v>16</v>
      </c>
      <c r="M23" s="2">
        <v>23</v>
      </c>
      <c r="N23" s="2">
        <v>3</v>
      </c>
      <c r="O23" s="2">
        <v>2</v>
      </c>
      <c r="P23" s="2">
        <v>0</v>
      </c>
      <c r="Q23" s="2">
        <v>1</v>
      </c>
      <c r="R23" s="2">
        <v>0</v>
      </c>
      <c r="S23" s="2">
        <v>261</v>
      </c>
      <c r="T23" s="2">
        <v>7</v>
      </c>
      <c r="U23" s="2">
        <v>0</v>
      </c>
      <c r="V23" s="2">
        <v>400</v>
      </c>
      <c r="W23" s="2">
        <v>0.57788461538461544</v>
      </c>
      <c r="X23" s="2">
        <v>0.16456730769230771</v>
      </c>
      <c r="Y23" s="2"/>
      <c r="Z23" s="2">
        <v>0</v>
      </c>
      <c r="AA23" s="2">
        <v>6.9073709843589031</v>
      </c>
      <c r="AB23" s="2">
        <v>0.2561081616688396</v>
      </c>
      <c r="AC23" s="2">
        <v>0</v>
      </c>
      <c r="AD23" s="2">
        <v>2.8989779874213841</v>
      </c>
      <c r="AE23" s="2">
        <v>0.19934080834419815</v>
      </c>
      <c r="AF23" s="2">
        <v>5.6767353324641459E-2</v>
      </c>
      <c r="AG23" s="2">
        <v>72</v>
      </c>
      <c r="AH23" s="2">
        <v>15</v>
      </c>
      <c r="AI23" s="2">
        <v>44</v>
      </c>
      <c r="AJ23" s="2">
        <v>269</v>
      </c>
      <c r="AK23" s="2">
        <v>20.5</v>
      </c>
      <c r="AL23" s="2" t="s">
        <v>164</v>
      </c>
    </row>
    <row r="24" spans="1:38" x14ac:dyDescent="0.2">
      <c r="A24" s="2" t="s">
        <v>84</v>
      </c>
      <c r="B24" s="2">
        <v>0</v>
      </c>
      <c r="C24" s="2">
        <v>0</v>
      </c>
      <c r="D24" s="2">
        <v>0</v>
      </c>
      <c r="E24" s="2">
        <v>13</v>
      </c>
      <c r="F24" s="2">
        <v>1</v>
      </c>
      <c r="G24" s="2">
        <v>0</v>
      </c>
      <c r="H24" s="2">
        <v>15</v>
      </c>
      <c r="I24" s="2">
        <v>2</v>
      </c>
      <c r="J24" s="2">
        <v>1</v>
      </c>
      <c r="K24" s="2">
        <v>0</v>
      </c>
      <c r="L24" s="2">
        <v>26</v>
      </c>
      <c r="M24" s="2">
        <v>30</v>
      </c>
      <c r="N24" s="2">
        <v>0</v>
      </c>
      <c r="O24" s="2">
        <v>0</v>
      </c>
      <c r="P24" s="2">
        <v>0</v>
      </c>
      <c r="Q24" s="2">
        <v>4</v>
      </c>
      <c r="R24" s="2">
        <v>31</v>
      </c>
      <c r="S24" s="2">
        <v>274</v>
      </c>
      <c r="T24" s="2">
        <v>3</v>
      </c>
      <c r="U24" s="2">
        <v>0</v>
      </c>
      <c r="V24" s="2">
        <v>400</v>
      </c>
      <c r="W24" s="2">
        <v>0.70152284263959386</v>
      </c>
      <c r="X24" s="2">
        <v>0.14360406091370556</v>
      </c>
      <c r="Y24" s="2"/>
      <c r="Z24" s="2">
        <v>0</v>
      </c>
      <c r="AA24" s="2">
        <v>1.4073245347896439</v>
      </c>
      <c r="AB24" s="2">
        <v>0.13421822281448312</v>
      </c>
      <c r="AC24" s="2">
        <v>0</v>
      </c>
      <c r="AD24" s="2">
        <v>6.2966628959276019</v>
      </c>
      <c r="AE24" s="2">
        <v>0.11141184691549984</v>
      </c>
      <c r="AF24" s="2">
        <v>2.2806375898983287E-2</v>
      </c>
      <c r="AG24" s="2">
        <v>29</v>
      </c>
      <c r="AH24" s="2">
        <v>2</v>
      </c>
      <c r="AI24" s="2">
        <v>57</v>
      </c>
      <c r="AJ24" s="2">
        <v>312</v>
      </c>
      <c r="AK24" s="2">
        <v>22.5</v>
      </c>
      <c r="AL24" s="2" t="s">
        <v>164</v>
      </c>
    </row>
    <row r="25" spans="1:38" x14ac:dyDescent="0.2">
      <c r="A25" s="2" t="s">
        <v>85</v>
      </c>
      <c r="B25" s="2">
        <v>1</v>
      </c>
      <c r="C25" s="2">
        <v>0</v>
      </c>
      <c r="D25" s="2">
        <v>0</v>
      </c>
      <c r="E25" s="2">
        <v>20</v>
      </c>
      <c r="F25" s="2">
        <v>0</v>
      </c>
      <c r="G25" s="2">
        <v>0</v>
      </c>
      <c r="H25" s="2">
        <v>15</v>
      </c>
      <c r="I25" s="2">
        <v>7</v>
      </c>
      <c r="J25" s="2">
        <v>0</v>
      </c>
      <c r="K25" s="2">
        <v>0</v>
      </c>
      <c r="L25" s="2">
        <v>33</v>
      </c>
      <c r="M25" s="2">
        <v>22</v>
      </c>
      <c r="N25" s="2">
        <v>6</v>
      </c>
      <c r="O25" s="2">
        <v>0</v>
      </c>
      <c r="P25" s="2">
        <v>0</v>
      </c>
      <c r="Q25" s="2">
        <v>0</v>
      </c>
      <c r="R25" s="2">
        <v>16</v>
      </c>
      <c r="S25" s="2">
        <v>280</v>
      </c>
      <c r="T25" s="2">
        <v>0</v>
      </c>
      <c r="U25" s="2">
        <v>0</v>
      </c>
      <c r="V25" s="2">
        <v>400</v>
      </c>
      <c r="W25" s="2">
        <v>0.62324324324324321</v>
      </c>
      <c r="X25" s="2">
        <v>1.3082432432432434</v>
      </c>
      <c r="Y25" s="2"/>
      <c r="Z25" s="2">
        <v>2.2112784859018925E-2</v>
      </c>
      <c r="AA25" s="2">
        <v>1.403252894899673</v>
      </c>
      <c r="AB25" s="2">
        <v>0.40905599861117864</v>
      </c>
      <c r="AC25" s="2">
        <v>1.131899729046743E-2</v>
      </c>
      <c r="AD25" s="2">
        <v>4.7758724428399519</v>
      </c>
      <c r="AE25" s="2">
        <v>0.13049830176633326</v>
      </c>
      <c r="AF25" s="2">
        <v>0.27392759310491599</v>
      </c>
      <c r="AG25" s="2">
        <v>36</v>
      </c>
      <c r="AH25" s="2">
        <v>7</v>
      </c>
      <c r="AI25" s="2">
        <v>61</v>
      </c>
      <c r="AJ25" s="2">
        <v>296</v>
      </c>
      <c r="AK25" s="2">
        <v>24.6</v>
      </c>
      <c r="AL25" s="2" t="s">
        <v>164</v>
      </c>
    </row>
    <row r="26" spans="1:38" x14ac:dyDescent="0.2">
      <c r="A26" s="2" t="s">
        <v>86</v>
      </c>
      <c r="B26" s="2">
        <v>11</v>
      </c>
      <c r="C26" s="2">
        <v>0</v>
      </c>
      <c r="D26" s="2">
        <v>0</v>
      </c>
      <c r="E26" s="2">
        <v>25</v>
      </c>
      <c r="F26" s="2">
        <v>0</v>
      </c>
      <c r="G26" s="2">
        <v>0</v>
      </c>
      <c r="H26" s="2">
        <v>24</v>
      </c>
      <c r="I26" s="2">
        <v>13</v>
      </c>
      <c r="J26" s="2">
        <v>0</v>
      </c>
      <c r="K26" s="2">
        <v>0</v>
      </c>
      <c r="L26" s="2">
        <v>19</v>
      </c>
      <c r="M26" s="2">
        <v>32</v>
      </c>
      <c r="N26" s="2">
        <v>0</v>
      </c>
      <c r="O26" s="2">
        <v>0</v>
      </c>
      <c r="P26" s="2">
        <v>0</v>
      </c>
      <c r="Q26" s="2">
        <v>0</v>
      </c>
      <c r="R26" s="2">
        <v>19</v>
      </c>
      <c r="S26" s="2">
        <v>257</v>
      </c>
      <c r="T26" s="2">
        <v>0</v>
      </c>
      <c r="U26" s="2">
        <v>0</v>
      </c>
      <c r="V26" s="2">
        <v>400</v>
      </c>
      <c r="W26" s="2">
        <v>0.33323863636363638</v>
      </c>
      <c r="X26" s="2">
        <v>0.98497159090909092</v>
      </c>
      <c r="Y26" s="2"/>
      <c r="Z26" s="2">
        <v>0</v>
      </c>
      <c r="AA26" s="2">
        <v>0.84209501557632382</v>
      </c>
      <c r="AB26" s="2">
        <v>0.61211282396216515</v>
      </c>
      <c r="AC26" s="2">
        <v>0</v>
      </c>
      <c r="AD26" s="2">
        <v>2.1535412683237727</v>
      </c>
      <c r="AE26" s="2">
        <v>0.15473984235417765</v>
      </c>
      <c r="AF26" s="2">
        <v>0.45737298160798751</v>
      </c>
      <c r="AG26" s="2">
        <v>60</v>
      </c>
      <c r="AH26" s="2">
        <v>13</v>
      </c>
      <c r="AI26" s="2">
        <v>51</v>
      </c>
      <c r="AJ26" s="2">
        <v>276</v>
      </c>
      <c r="AK26" s="2">
        <v>26.95</v>
      </c>
      <c r="AL26" s="2" t="s">
        <v>164</v>
      </c>
    </row>
    <row r="27" spans="1:38" x14ac:dyDescent="0.2">
      <c r="A27" s="2" t="s">
        <v>87</v>
      </c>
      <c r="B27" s="2">
        <v>0</v>
      </c>
      <c r="C27" s="2">
        <v>0</v>
      </c>
      <c r="D27" s="2">
        <v>0</v>
      </c>
      <c r="E27" s="2">
        <v>8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14</v>
      </c>
      <c r="M27" s="2">
        <v>36</v>
      </c>
      <c r="N27" s="2">
        <v>0</v>
      </c>
      <c r="O27" s="2">
        <v>0</v>
      </c>
      <c r="P27" s="2">
        <v>0</v>
      </c>
      <c r="Q27" s="2">
        <v>3</v>
      </c>
      <c r="R27" s="2">
        <v>4</v>
      </c>
      <c r="S27" s="2">
        <v>58</v>
      </c>
      <c r="T27" s="2">
        <v>101</v>
      </c>
      <c r="U27" s="2">
        <v>175</v>
      </c>
      <c r="V27" s="2">
        <v>400</v>
      </c>
      <c r="W27" s="2">
        <v>0.62670157068062826</v>
      </c>
      <c r="X27" s="2">
        <v>0.16530628272251305</v>
      </c>
      <c r="Y27" s="2"/>
      <c r="Z27" s="2">
        <v>0</v>
      </c>
      <c r="AA27" s="2"/>
      <c r="AB27" s="2">
        <v>0.3366346210356822</v>
      </c>
      <c r="AC27" s="2">
        <v>0</v>
      </c>
      <c r="AD27" s="2">
        <v>2.3527225184577523</v>
      </c>
      <c r="AE27" s="2">
        <v>0.26637292148308306</v>
      </c>
      <c r="AF27" s="2">
        <v>7.0261699552599172E-2</v>
      </c>
      <c r="AG27" s="2">
        <v>8</v>
      </c>
      <c r="AH27" s="2">
        <v>1</v>
      </c>
      <c r="AI27" s="2">
        <v>50</v>
      </c>
      <c r="AJ27" s="2">
        <v>166</v>
      </c>
      <c r="AK27" s="2">
        <v>27.75</v>
      </c>
      <c r="AL27" s="2" t="s">
        <v>164</v>
      </c>
    </row>
    <row r="28" spans="1:38" x14ac:dyDescent="0.2">
      <c r="A28" s="2" t="s">
        <v>88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31</v>
      </c>
      <c r="I28" s="2">
        <v>40</v>
      </c>
      <c r="J28" s="2">
        <v>0</v>
      </c>
      <c r="K28" s="2">
        <v>0</v>
      </c>
      <c r="L28" s="2">
        <v>40</v>
      </c>
      <c r="M28" s="2">
        <v>167</v>
      </c>
      <c r="N28" s="2">
        <v>0</v>
      </c>
      <c r="O28" s="2">
        <v>0</v>
      </c>
      <c r="P28" s="2">
        <v>0</v>
      </c>
      <c r="Q28" s="2">
        <v>20</v>
      </c>
      <c r="R28" s="2">
        <v>0</v>
      </c>
      <c r="S28" s="2">
        <v>0</v>
      </c>
      <c r="T28" s="2">
        <v>0</v>
      </c>
      <c r="U28" s="2">
        <v>102</v>
      </c>
      <c r="V28" s="2">
        <v>400</v>
      </c>
      <c r="W28" s="2">
        <v>0.67574257425742579</v>
      </c>
      <c r="X28" s="2">
        <v>0.91435643564356428</v>
      </c>
      <c r="Y28" s="2"/>
      <c r="Z28" s="2">
        <v>3.3039435716575825E-2</v>
      </c>
      <c r="AA28" s="2">
        <v>0.22404360831234255</v>
      </c>
      <c r="AB28" s="2">
        <v>0.47142536614042613</v>
      </c>
      <c r="AC28" s="2">
        <v>2.0355278877030789E-2</v>
      </c>
      <c r="AD28" s="2">
        <v>3.4430443548387095</v>
      </c>
      <c r="AE28" s="2">
        <v>0.19626310457132673</v>
      </c>
      <c r="AF28" s="2">
        <v>0.26556626677160466</v>
      </c>
      <c r="AG28" s="2">
        <v>31</v>
      </c>
      <c r="AH28" s="2">
        <v>40</v>
      </c>
      <c r="AI28" s="2">
        <v>207</v>
      </c>
      <c r="AJ28" s="2">
        <v>20</v>
      </c>
      <c r="AK28" s="2">
        <v>0.9</v>
      </c>
      <c r="AL28" s="2" t="s">
        <v>165</v>
      </c>
    </row>
    <row r="29" spans="1:38" x14ac:dyDescent="0.2">
      <c r="A29" s="2" t="s">
        <v>89</v>
      </c>
      <c r="B29" s="2">
        <v>0</v>
      </c>
      <c r="C29" s="2">
        <v>0</v>
      </c>
      <c r="D29" s="2">
        <v>0</v>
      </c>
      <c r="E29" s="2">
        <v>27</v>
      </c>
      <c r="F29" s="2">
        <v>2</v>
      </c>
      <c r="G29" s="2">
        <v>95</v>
      </c>
      <c r="H29" s="2">
        <v>63</v>
      </c>
      <c r="I29" s="2">
        <v>47</v>
      </c>
      <c r="J29" s="2">
        <v>24</v>
      </c>
      <c r="K29" s="2">
        <v>0</v>
      </c>
      <c r="L29" s="2">
        <v>44</v>
      </c>
      <c r="M29" s="2">
        <v>60</v>
      </c>
      <c r="N29" s="2">
        <v>27</v>
      </c>
      <c r="O29" s="2">
        <v>11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400</v>
      </c>
      <c r="W29" s="2">
        <v>0.46348448687350841</v>
      </c>
      <c r="X29" s="2">
        <v>0.47312649164677806</v>
      </c>
      <c r="Y29" s="2"/>
      <c r="Z29" s="2">
        <v>0</v>
      </c>
      <c r="AA29" s="2">
        <v>0.44428040244969375</v>
      </c>
      <c r="AB29" s="2">
        <v>0.26743845786671566</v>
      </c>
      <c r="AC29" s="2">
        <v>0</v>
      </c>
      <c r="AD29" s="2">
        <v>3.5021551724137927</v>
      </c>
      <c r="AE29" s="2">
        <v>0.13234264732880488</v>
      </c>
      <c r="AF29" s="2">
        <v>0.13509581053791081</v>
      </c>
      <c r="AG29" s="2">
        <v>187</v>
      </c>
      <c r="AH29" s="2">
        <v>47</v>
      </c>
      <c r="AI29" s="2">
        <v>166</v>
      </c>
      <c r="AJ29" s="2">
        <v>0</v>
      </c>
      <c r="AK29" s="2">
        <v>2.1</v>
      </c>
      <c r="AL29" s="2" t="s">
        <v>165</v>
      </c>
    </row>
    <row r="30" spans="1:38" x14ac:dyDescent="0.2">
      <c r="A30" s="2" t="s">
        <v>90</v>
      </c>
      <c r="B30" s="2">
        <v>0</v>
      </c>
      <c r="C30" s="2">
        <v>0</v>
      </c>
      <c r="D30" s="2">
        <v>0</v>
      </c>
      <c r="E30" s="2">
        <v>20</v>
      </c>
      <c r="F30" s="2">
        <v>8</v>
      </c>
      <c r="G30" s="2">
        <v>30</v>
      </c>
      <c r="H30" s="2">
        <v>25</v>
      </c>
      <c r="I30" s="2">
        <v>115</v>
      </c>
      <c r="J30" s="2">
        <v>18</v>
      </c>
      <c r="K30" s="2">
        <v>0</v>
      </c>
      <c r="L30" s="2">
        <v>92</v>
      </c>
      <c r="M30" s="2">
        <v>71</v>
      </c>
      <c r="N30" s="2">
        <v>18</v>
      </c>
      <c r="O30" s="2">
        <v>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400</v>
      </c>
      <c r="W30" s="2">
        <v>0.48432432432432437</v>
      </c>
      <c r="X30" s="2">
        <v>0.48108108108108105</v>
      </c>
      <c r="Y30" s="2"/>
      <c r="Z30" s="2">
        <v>0</v>
      </c>
      <c r="AA30" s="2"/>
      <c r="AB30" s="2">
        <v>0.18758541463664805</v>
      </c>
      <c r="AC30" s="2">
        <v>0</v>
      </c>
      <c r="AD30" s="2">
        <v>5.146484375</v>
      </c>
      <c r="AE30" s="2">
        <v>9.4107800400020522E-2</v>
      </c>
      <c r="AF30" s="2">
        <v>9.347761423662751E-2</v>
      </c>
      <c r="AG30" s="2">
        <v>83</v>
      </c>
      <c r="AH30" s="2">
        <v>115</v>
      </c>
      <c r="AI30" s="2">
        <v>202</v>
      </c>
      <c r="AJ30" s="2">
        <v>0</v>
      </c>
      <c r="AK30" s="2">
        <v>5.0999999999999996</v>
      </c>
      <c r="AL30" s="2" t="s">
        <v>165</v>
      </c>
    </row>
    <row r="31" spans="1:38" x14ac:dyDescent="0.2">
      <c r="A31" s="2" t="s">
        <v>91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28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372</v>
      </c>
      <c r="V31" s="2">
        <v>400</v>
      </c>
      <c r="W31" s="2">
        <v>0.81148648648648647</v>
      </c>
      <c r="X31" s="2">
        <v>0.59966216216216217</v>
      </c>
      <c r="Y31" s="2">
        <v>9.6925675675675671E-2</v>
      </c>
      <c r="Z31" s="2">
        <v>3.112017084061347E-2</v>
      </c>
      <c r="AA31" s="2">
        <v>0.37627087872185916</v>
      </c>
      <c r="AB31" s="2">
        <v>0.11502554567485915</v>
      </c>
      <c r="AC31" s="2">
        <v>2.0218478521311679E-2</v>
      </c>
      <c r="AD31" s="2">
        <v>13.381327479338843</v>
      </c>
      <c r="AE31" s="2">
        <v>6.0643197600495545E-2</v>
      </c>
      <c r="AF31" s="2">
        <v>4.4813353763896585E-2</v>
      </c>
      <c r="AG31" s="2">
        <v>0</v>
      </c>
      <c r="AH31" s="2">
        <v>0</v>
      </c>
      <c r="AI31" s="2">
        <v>28</v>
      </c>
      <c r="AJ31" s="2">
        <v>0</v>
      </c>
      <c r="AK31" s="2">
        <v>6.3</v>
      </c>
      <c r="AL31" s="2" t="s">
        <v>165</v>
      </c>
    </row>
    <row r="32" spans="1:38" x14ac:dyDescent="0.2">
      <c r="A32" s="2" t="s">
        <v>92</v>
      </c>
      <c r="B32" s="2">
        <v>0</v>
      </c>
      <c r="C32" s="2">
        <v>0</v>
      </c>
      <c r="D32" s="2">
        <v>0</v>
      </c>
      <c r="E32" s="2">
        <v>19</v>
      </c>
      <c r="F32" s="2">
        <v>1</v>
      </c>
      <c r="G32" s="2">
        <v>0</v>
      </c>
      <c r="H32" s="2">
        <v>48</v>
      </c>
      <c r="I32" s="2">
        <v>48</v>
      </c>
      <c r="J32" s="2">
        <v>34</v>
      </c>
      <c r="K32" s="2">
        <v>0</v>
      </c>
      <c r="L32" s="2">
        <v>46</v>
      </c>
      <c r="M32" s="2">
        <v>195</v>
      </c>
      <c r="N32" s="2">
        <v>4</v>
      </c>
      <c r="O32" s="2">
        <v>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400</v>
      </c>
      <c r="W32" s="2">
        <v>0.505</v>
      </c>
      <c r="X32" s="2">
        <v>0.42685000000000001</v>
      </c>
      <c r="Y32" s="2"/>
      <c r="Z32" s="2">
        <v>0</v>
      </c>
      <c r="AA32" s="2">
        <v>1.1849255688065636</v>
      </c>
      <c r="AB32" s="2">
        <v>0.21617755966986396</v>
      </c>
      <c r="AC32" s="2">
        <v>0</v>
      </c>
      <c r="AD32" s="2">
        <v>4.3105769230769226</v>
      </c>
      <c r="AE32" s="2">
        <v>0.11715369172429178</v>
      </c>
      <c r="AF32" s="2">
        <v>9.9023867945572178E-2</v>
      </c>
      <c r="AG32" s="2">
        <v>68</v>
      </c>
      <c r="AH32" s="2">
        <v>48</v>
      </c>
      <c r="AI32" s="2">
        <v>284</v>
      </c>
      <c r="AJ32" s="2">
        <v>0</v>
      </c>
      <c r="AK32" s="2">
        <v>7.5</v>
      </c>
      <c r="AL32" s="2" t="s">
        <v>165</v>
      </c>
    </row>
    <row r="33" spans="1:38" x14ac:dyDescent="0.2">
      <c r="A33" s="2" t="s">
        <v>93</v>
      </c>
      <c r="B33" s="2">
        <v>0</v>
      </c>
      <c r="C33" s="2">
        <v>0</v>
      </c>
      <c r="D33" s="2">
        <v>0</v>
      </c>
      <c r="E33" s="2">
        <v>16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40</v>
      </c>
      <c r="M33" s="2">
        <v>95</v>
      </c>
      <c r="N33" s="2">
        <v>2</v>
      </c>
      <c r="O33" s="2">
        <v>0</v>
      </c>
      <c r="P33" s="2">
        <v>0</v>
      </c>
      <c r="Q33" s="2">
        <v>30</v>
      </c>
      <c r="R33" s="2">
        <v>0</v>
      </c>
      <c r="S33" s="2">
        <v>0</v>
      </c>
      <c r="T33" s="2">
        <v>0</v>
      </c>
      <c r="U33" s="2">
        <v>217</v>
      </c>
      <c r="V33" s="2">
        <v>400</v>
      </c>
      <c r="W33" s="2">
        <v>0.29147058823529409</v>
      </c>
      <c r="X33" s="2">
        <v>3.5734742647058817</v>
      </c>
      <c r="Y33" s="2"/>
      <c r="Z33" s="2">
        <v>0</v>
      </c>
      <c r="AA33" s="2">
        <v>1.0206204798530594</v>
      </c>
      <c r="AB33" s="2">
        <v>0.36400671008649493</v>
      </c>
      <c r="AC33" s="2">
        <v>0</v>
      </c>
      <c r="AD33" s="2">
        <v>10.617784633757964</v>
      </c>
      <c r="AE33" s="2">
        <v>2.7451167855542913E-2</v>
      </c>
      <c r="AF33" s="2">
        <v>0.33655554223095202</v>
      </c>
      <c r="AG33" s="2">
        <v>16</v>
      </c>
      <c r="AH33" s="2">
        <v>0</v>
      </c>
      <c r="AI33" s="2">
        <v>137</v>
      </c>
      <c r="AJ33" s="2">
        <v>30</v>
      </c>
      <c r="AK33" s="2">
        <v>8.1</v>
      </c>
      <c r="AL33" s="2" t="s">
        <v>165</v>
      </c>
    </row>
    <row r="34" spans="1:38" x14ac:dyDescent="0.2">
      <c r="A34" s="2" t="s">
        <v>94</v>
      </c>
      <c r="B34" s="2">
        <v>0</v>
      </c>
      <c r="C34" s="2">
        <v>0</v>
      </c>
      <c r="D34" s="2">
        <v>0</v>
      </c>
      <c r="E34" s="2">
        <v>62</v>
      </c>
      <c r="F34" s="2">
        <v>37</v>
      </c>
      <c r="G34" s="2">
        <v>17</v>
      </c>
      <c r="H34" s="2">
        <v>41</v>
      </c>
      <c r="I34" s="2">
        <v>45</v>
      </c>
      <c r="J34" s="2">
        <v>7</v>
      </c>
      <c r="K34" s="2">
        <v>0</v>
      </c>
      <c r="L34" s="2">
        <v>25</v>
      </c>
      <c r="M34" s="2">
        <v>29</v>
      </c>
      <c r="N34" s="2">
        <v>21</v>
      </c>
      <c r="O34" s="2">
        <v>20</v>
      </c>
      <c r="P34" s="2">
        <v>0</v>
      </c>
      <c r="Q34" s="2">
        <v>0</v>
      </c>
      <c r="R34" s="2">
        <v>0</v>
      </c>
      <c r="S34" s="2">
        <v>66</v>
      </c>
      <c r="T34" s="2">
        <v>30</v>
      </c>
      <c r="U34" s="2">
        <v>0</v>
      </c>
      <c r="V34" s="2">
        <v>400</v>
      </c>
      <c r="W34" s="2">
        <v>0.85783783783783785</v>
      </c>
      <c r="X34" s="2">
        <v>1.0454054054054054</v>
      </c>
      <c r="Y34" s="2"/>
      <c r="Z34" s="2">
        <v>0</v>
      </c>
      <c r="AA34" s="2">
        <v>0.77544231341064496</v>
      </c>
      <c r="AB34" s="2">
        <v>0.61840390804225442</v>
      </c>
      <c r="AC34" s="2">
        <v>0</v>
      </c>
      <c r="AD34" s="2">
        <v>3.0776701416207706</v>
      </c>
      <c r="AE34" s="2">
        <v>0.2787296228523311</v>
      </c>
      <c r="AF34" s="2">
        <v>0.33967428518992332</v>
      </c>
      <c r="AG34" s="2">
        <v>157</v>
      </c>
      <c r="AH34" s="2">
        <v>45</v>
      </c>
      <c r="AI34" s="2">
        <v>102</v>
      </c>
      <c r="AJ34" s="2">
        <v>96</v>
      </c>
      <c r="AK34" s="2">
        <v>10.199999999999999</v>
      </c>
      <c r="AL34" s="2" t="s">
        <v>165</v>
      </c>
    </row>
    <row r="35" spans="1:38" x14ac:dyDescent="0.2">
      <c r="A35" s="2" t="s">
        <v>95</v>
      </c>
      <c r="B35" s="2">
        <v>0</v>
      </c>
      <c r="C35" s="2">
        <v>0</v>
      </c>
      <c r="D35" s="2">
        <v>0</v>
      </c>
      <c r="E35" s="2">
        <v>16</v>
      </c>
      <c r="F35" s="2">
        <v>5</v>
      </c>
      <c r="G35" s="2">
        <v>7</v>
      </c>
      <c r="H35" s="2">
        <v>65</v>
      </c>
      <c r="I35" s="2">
        <v>146</v>
      </c>
      <c r="J35" s="2">
        <v>47</v>
      </c>
      <c r="K35" s="2">
        <v>0</v>
      </c>
      <c r="L35" s="2">
        <v>31</v>
      </c>
      <c r="M35" s="2">
        <v>67</v>
      </c>
      <c r="N35" s="2">
        <v>7</v>
      </c>
      <c r="O35" s="2">
        <v>1</v>
      </c>
      <c r="P35" s="2">
        <v>0</v>
      </c>
      <c r="Q35" s="2">
        <v>4</v>
      </c>
      <c r="R35" s="2">
        <v>0</v>
      </c>
      <c r="S35" s="2">
        <v>0</v>
      </c>
      <c r="T35" s="2">
        <v>4</v>
      </c>
      <c r="U35" s="2">
        <v>0</v>
      </c>
      <c r="V35" s="2">
        <v>400</v>
      </c>
      <c r="W35" s="2">
        <v>0.42717073170731701</v>
      </c>
      <c r="X35" s="2">
        <v>0.51122195121951219</v>
      </c>
      <c r="Y35" s="2"/>
      <c r="Z35" s="2">
        <v>0</v>
      </c>
      <c r="AA35" s="2">
        <v>0.91475906905594417</v>
      </c>
      <c r="AB35" s="2">
        <v>0.29038448900663699</v>
      </c>
      <c r="AC35" s="2">
        <v>0</v>
      </c>
      <c r="AD35" s="2">
        <v>3.2315523674729798</v>
      </c>
      <c r="AE35" s="2">
        <v>0.13218747002430828</v>
      </c>
      <c r="AF35" s="2">
        <v>0.15819701898232869</v>
      </c>
      <c r="AG35" s="2">
        <v>93</v>
      </c>
      <c r="AH35" s="2">
        <v>146</v>
      </c>
      <c r="AI35" s="2">
        <v>153</v>
      </c>
      <c r="AJ35" s="2">
        <v>8</v>
      </c>
      <c r="AK35" s="2">
        <v>11.7</v>
      </c>
      <c r="AL35" s="2" t="s">
        <v>165</v>
      </c>
    </row>
    <row r="36" spans="1:38" x14ac:dyDescent="0.2">
      <c r="A36" s="2" t="s">
        <v>96</v>
      </c>
      <c r="B36" s="2">
        <v>0</v>
      </c>
      <c r="C36" s="2">
        <v>0</v>
      </c>
      <c r="D36" s="2">
        <v>0</v>
      </c>
      <c r="E36" s="2">
        <v>3</v>
      </c>
      <c r="F36" s="2">
        <v>0</v>
      </c>
      <c r="G36" s="2">
        <v>4</v>
      </c>
      <c r="H36" s="2">
        <v>10</v>
      </c>
      <c r="I36" s="2">
        <v>26</v>
      </c>
      <c r="J36" s="2">
        <v>19</v>
      </c>
      <c r="K36" s="2">
        <v>0</v>
      </c>
      <c r="L36" s="2">
        <v>62</v>
      </c>
      <c r="M36" s="2">
        <v>153</v>
      </c>
      <c r="N36" s="2">
        <v>38</v>
      </c>
      <c r="O36" s="2">
        <v>1</v>
      </c>
      <c r="P36" s="2">
        <v>0</v>
      </c>
      <c r="Q36" s="2">
        <v>44</v>
      </c>
      <c r="R36" s="2">
        <v>0</v>
      </c>
      <c r="S36" s="2">
        <v>34</v>
      </c>
      <c r="T36" s="2">
        <v>6</v>
      </c>
      <c r="U36" s="2">
        <v>0</v>
      </c>
      <c r="V36" s="2">
        <v>400</v>
      </c>
      <c r="W36" s="2">
        <v>0.30005076142131987</v>
      </c>
      <c r="X36" s="2">
        <v>0.27673096446700507</v>
      </c>
      <c r="Y36" s="2"/>
      <c r="Z36" s="2">
        <v>0</v>
      </c>
      <c r="AA36" s="2">
        <v>0.38276157928130589</v>
      </c>
      <c r="AB36" s="2">
        <v>0.24980203327759581</v>
      </c>
      <c r="AC36" s="2">
        <v>0</v>
      </c>
      <c r="AD36" s="2">
        <v>2.3089552887961031</v>
      </c>
      <c r="AE36" s="2">
        <v>0.12995087556579207</v>
      </c>
      <c r="AF36" s="2">
        <v>0.11985115771180373</v>
      </c>
      <c r="AG36" s="2">
        <v>17</v>
      </c>
      <c r="AH36" s="2">
        <v>26</v>
      </c>
      <c r="AI36" s="2">
        <v>273</v>
      </c>
      <c r="AJ36" s="2">
        <v>84</v>
      </c>
      <c r="AK36" s="2">
        <v>13.2</v>
      </c>
      <c r="AL36" s="2" t="s">
        <v>165</v>
      </c>
    </row>
    <row r="37" spans="1:38" x14ac:dyDescent="0.2">
      <c r="A37" s="2" t="s">
        <v>97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25</v>
      </c>
      <c r="I37" s="2">
        <v>63</v>
      </c>
      <c r="J37" s="2">
        <v>0</v>
      </c>
      <c r="K37" s="2">
        <v>0</v>
      </c>
      <c r="L37" s="2">
        <v>32</v>
      </c>
      <c r="M37" s="2">
        <v>25</v>
      </c>
      <c r="N37" s="2">
        <v>0</v>
      </c>
      <c r="O37" s="2">
        <v>0</v>
      </c>
      <c r="P37" s="2">
        <v>0</v>
      </c>
      <c r="Q37" s="2">
        <v>196</v>
      </c>
      <c r="R37" s="2">
        <v>0</v>
      </c>
      <c r="S37" s="2">
        <v>0</v>
      </c>
      <c r="T37" s="2">
        <v>7</v>
      </c>
      <c r="U37" s="2">
        <v>52</v>
      </c>
      <c r="V37" s="2">
        <v>400</v>
      </c>
      <c r="W37" s="2">
        <v>1.033920704845815</v>
      </c>
      <c r="X37" s="2">
        <v>0.10529955947136563</v>
      </c>
      <c r="Y37" s="2">
        <v>7.8370044052863436E-2</v>
      </c>
      <c r="Z37" s="2">
        <v>0</v>
      </c>
      <c r="AA37" s="2">
        <v>2.2412258392675488</v>
      </c>
      <c r="AB37" s="2">
        <v>0.14783791545599401</v>
      </c>
      <c r="AC37" s="2">
        <v>0</v>
      </c>
      <c r="AD37" s="2">
        <v>8.2359813084112155</v>
      </c>
      <c r="AE37" s="2">
        <v>0.12553703877276845</v>
      </c>
      <c r="AF37" s="2">
        <v>1.2785308213828223E-2</v>
      </c>
      <c r="AG37" s="2">
        <v>25</v>
      </c>
      <c r="AH37" s="2">
        <v>63</v>
      </c>
      <c r="AI37" s="2">
        <v>57</v>
      </c>
      <c r="AJ37" s="2">
        <v>203</v>
      </c>
      <c r="AK37" s="2">
        <v>14.7</v>
      </c>
      <c r="AL37" s="2" t="s">
        <v>165</v>
      </c>
    </row>
    <row r="38" spans="1:38" x14ac:dyDescent="0.2">
      <c r="A38" s="2" t="s">
        <v>98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6</v>
      </c>
      <c r="I38" s="2">
        <v>56</v>
      </c>
      <c r="J38" s="2">
        <v>0</v>
      </c>
      <c r="K38" s="2">
        <v>0</v>
      </c>
      <c r="L38" s="2">
        <v>3</v>
      </c>
      <c r="M38" s="2">
        <v>12</v>
      </c>
      <c r="N38" s="2">
        <v>0</v>
      </c>
      <c r="O38" s="2">
        <v>0</v>
      </c>
      <c r="P38" s="2">
        <v>0</v>
      </c>
      <c r="Q38" s="2">
        <v>272</v>
      </c>
      <c r="R38" s="2">
        <v>0</v>
      </c>
      <c r="S38" s="2">
        <v>0</v>
      </c>
      <c r="T38" s="2">
        <v>0</v>
      </c>
      <c r="U38" s="2">
        <v>51</v>
      </c>
      <c r="V38" s="2">
        <v>400</v>
      </c>
      <c r="W38" s="2">
        <v>0.33642533936651581</v>
      </c>
      <c r="X38" s="2">
        <v>0.20795701357466068</v>
      </c>
      <c r="Y38" s="2">
        <v>2.6081447963800901E-2</v>
      </c>
      <c r="Z38" s="2">
        <v>0</v>
      </c>
      <c r="AA38" s="2">
        <v>3.8874446370113613</v>
      </c>
      <c r="AB38" s="2">
        <v>0.10969859938640851</v>
      </c>
      <c r="AC38" s="2">
        <v>0</v>
      </c>
      <c r="AD38" s="2">
        <v>5.2002833590932509</v>
      </c>
      <c r="AE38" s="2">
        <v>6.4693655352114646E-2</v>
      </c>
      <c r="AF38" s="2">
        <v>3.9989554263620199E-2</v>
      </c>
      <c r="AG38" s="2">
        <v>6</v>
      </c>
      <c r="AH38" s="2">
        <v>56</v>
      </c>
      <c r="AI38" s="2">
        <v>15</v>
      </c>
      <c r="AJ38" s="2">
        <v>272</v>
      </c>
      <c r="AK38" s="2">
        <v>16.399999999999999</v>
      </c>
      <c r="AL38" s="2" t="s">
        <v>165</v>
      </c>
    </row>
    <row r="39" spans="1:38" x14ac:dyDescent="0.2">
      <c r="A39" s="2" t="s">
        <v>99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73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327</v>
      </c>
      <c r="R39" s="2">
        <v>0</v>
      </c>
      <c r="S39" s="2">
        <v>0</v>
      </c>
      <c r="T39" s="2">
        <v>0</v>
      </c>
      <c r="U39" s="2">
        <v>0</v>
      </c>
      <c r="V39" s="2">
        <v>400</v>
      </c>
      <c r="W39" s="2">
        <v>0.43523809523809531</v>
      </c>
      <c r="X39" s="2">
        <v>0.42899999999999988</v>
      </c>
      <c r="Y39" s="2">
        <v>8.5820105820105814E-3</v>
      </c>
      <c r="Z39" s="2">
        <v>0</v>
      </c>
      <c r="AA39" s="2">
        <v>1.5815796310730064</v>
      </c>
      <c r="AB39" s="2">
        <v>0.19571243440565822</v>
      </c>
      <c r="AC39" s="2">
        <v>0</v>
      </c>
      <c r="AD39" s="2">
        <v>4.4597069597069599</v>
      </c>
      <c r="AE39" s="2">
        <v>9.7593429158110895E-2</v>
      </c>
      <c r="AF39" s="2">
        <v>9.6194661190965064E-2</v>
      </c>
      <c r="AG39" s="2">
        <v>0</v>
      </c>
      <c r="AH39" s="2">
        <v>73</v>
      </c>
      <c r="AI39" s="2">
        <v>0</v>
      </c>
      <c r="AJ39" s="2">
        <v>327</v>
      </c>
      <c r="AK39" s="2">
        <v>17</v>
      </c>
      <c r="AL39" s="2" t="s">
        <v>165</v>
      </c>
    </row>
    <row r="40" spans="1:38" x14ac:dyDescent="0.2">
      <c r="A40" s="2" t="s">
        <v>100</v>
      </c>
      <c r="B40" s="2">
        <v>0</v>
      </c>
      <c r="C40" s="2">
        <v>0</v>
      </c>
      <c r="D40" s="2">
        <v>0</v>
      </c>
      <c r="E40" s="2">
        <v>159</v>
      </c>
      <c r="F40" s="2">
        <v>0</v>
      </c>
      <c r="G40" s="2">
        <v>17</v>
      </c>
      <c r="H40" s="2">
        <v>17</v>
      </c>
      <c r="I40" s="2">
        <v>24</v>
      </c>
      <c r="J40" s="2">
        <v>16</v>
      </c>
      <c r="K40" s="2">
        <v>0</v>
      </c>
      <c r="L40" s="2">
        <v>81</v>
      </c>
      <c r="M40" s="2">
        <v>59</v>
      </c>
      <c r="N40" s="2">
        <v>3</v>
      </c>
      <c r="O40" s="2">
        <v>0</v>
      </c>
      <c r="P40" s="2">
        <v>0</v>
      </c>
      <c r="Q40" s="2">
        <v>24</v>
      </c>
      <c r="R40" s="2">
        <v>0</v>
      </c>
      <c r="S40" s="2">
        <v>0</v>
      </c>
      <c r="T40" s="2">
        <v>0</v>
      </c>
      <c r="U40" s="2">
        <v>0</v>
      </c>
      <c r="V40" s="2">
        <v>400</v>
      </c>
      <c r="W40" s="2">
        <v>0.56984924623115585</v>
      </c>
      <c r="X40" s="2">
        <v>0.16325125628140699</v>
      </c>
      <c r="Y40" s="2"/>
      <c r="Z40" s="2">
        <v>0</v>
      </c>
      <c r="AA40" s="2">
        <v>0.3968147751605996</v>
      </c>
      <c r="AB40" s="2">
        <v>0.76535857296601062</v>
      </c>
      <c r="AC40" s="2">
        <v>0</v>
      </c>
      <c r="AD40" s="2">
        <v>0.95785234321157819</v>
      </c>
      <c r="AE40" s="2">
        <v>0.59492389434525084</v>
      </c>
      <c r="AF40" s="2">
        <v>0.17043467862075976</v>
      </c>
      <c r="AG40" s="2">
        <v>193</v>
      </c>
      <c r="AH40" s="2">
        <v>24</v>
      </c>
      <c r="AI40" s="2">
        <v>159</v>
      </c>
      <c r="AJ40" s="2">
        <v>24</v>
      </c>
      <c r="AK40" s="2">
        <v>18.5</v>
      </c>
      <c r="AL40" s="2" t="s">
        <v>165</v>
      </c>
    </row>
    <row r="41" spans="1:38" x14ac:dyDescent="0.2">
      <c r="A41" s="2" t="s">
        <v>101</v>
      </c>
      <c r="B41" s="2">
        <v>111</v>
      </c>
      <c r="C41" s="2">
        <v>0</v>
      </c>
      <c r="D41" s="2">
        <v>0</v>
      </c>
      <c r="E41" s="2">
        <v>6</v>
      </c>
      <c r="F41" s="2">
        <v>5</v>
      </c>
      <c r="G41" s="2">
        <v>0</v>
      </c>
      <c r="H41" s="2">
        <v>17</v>
      </c>
      <c r="I41" s="2">
        <v>91</v>
      </c>
      <c r="J41" s="2">
        <v>8</v>
      </c>
      <c r="K41" s="2">
        <v>0</v>
      </c>
      <c r="L41" s="2">
        <v>113</v>
      </c>
      <c r="M41" s="2">
        <v>39</v>
      </c>
      <c r="N41" s="2">
        <v>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8</v>
      </c>
      <c r="U41" s="2">
        <v>0</v>
      </c>
      <c r="V41" s="2">
        <v>400</v>
      </c>
      <c r="W41" s="2">
        <v>0.37714285714285711</v>
      </c>
      <c r="X41" s="2">
        <v>0.15463054187192116</v>
      </c>
      <c r="Y41" s="2"/>
      <c r="Z41" s="2">
        <v>0</v>
      </c>
      <c r="AA41" s="2">
        <v>2.0362658752951681</v>
      </c>
      <c r="AB41" s="2">
        <v>0.39466857084959694</v>
      </c>
      <c r="AC41" s="2">
        <v>0</v>
      </c>
      <c r="AD41" s="2">
        <v>1.3473923141891888</v>
      </c>
      <c r="AE41" s="2">
        <v>0.27990575066461459</v>
      </c>
      <c r="AF41" s="2">
        <v>0.11476282018498238</v>
      </c>
      <c r="AG41" s="2">
        <v>139</v>
      </c>
      <c r="AH41" s="2">
        <v>91</v>
      </c>
      <c r="AI41" s="2">
        <v>162</v>
      </c>
      <c r="AJ41" s="2">
        <v>8</v>
      </c>
      <c r="AK41" s="2">
        <v>19.100000000000001</v>
      </c>
      <c r="AL41" s="2" t="s">
        <v>165</v>
      </c>
    </row>
    <row r="42" spans="1:38" x14ac:dyDescent="0.2">
      <c r="A42" s="2" t="s">
        <v>102</v>
      </c>
      <c r="B42" s="2">
        <v>28</v>
      </c>
      <c r="C42" s="2">
        <v>0</v>
      </c>
      <c r="D42" s="2">
        <v>0</v>
      </c>
      <c r="E42" s="2">
        <v>35</v>
      </c>
      <c r="F42" s="2">
        <v>1</v>
      </c>
      <c r="G42" s="2">
        <v>0</v>
      </c>
      <c r="H42" s="2">
        <v>37</v>
      </c>
      <c r="I42" s="2">
        <v>62</v>
      </c>
      <c r="J42" s="2">
        <v>31</v>
      </c>
      <c r="K42" s="2">
        <v>0</v>
      </c>
      <c r="L42" s="2">
        <v>60</v>
      </c>
      <c r="M42" s="2">
        <v>27</v>
      </c>
      <c r="N42" s="2">
        <v>6</v>
      </c>
      <c r="O42" s="2">
        <v>3</v>
      </c>
      <c r="P42" s="2">
        <v>0</v>
      </c>
      <c r="Q42" s="2">
        <v>0</v>
      </c>
      <c r="R42" s="2">
        <v>0</v>
      </c>
      <c r="S42" s="2">
        <v>99</v>
      </c>
      <c r="T42" s="2">
        <v>11</v>
      </c>
      <c r="U42" s="2">
        <v>0</v>
      </c>
      <c r="V42" s="2">
        <v>400</v>
      </c>
      <c r="W42" s="2">
        <v>0.32865853658536587</v>
      </c>
      <c r="X42" s="2">
        <v>0.19932926829268291</v>
      </c>
      <c r="Y42" s="2"/>
      <c r="Z42" s="2">
        <v>0</v>
      </c>
      <c r="AA42" s="2">
        <v>1.9083931419457734</v>
      </c>
      <c r="AB42" s="2">
        <v>0.25257370134213225</v>
      </c>
      <c r="AC42" s="2">
        <v>0</v>
      </c>
      <c r="AD42" s="2">
        <v>2.0904306429070578</v>
      </c>
      <c r="AE42" s="2">
        <v>0.15722049315557143</v>
      </c>
      <c r="AF42" s="2">
        <v>9.5353208186560845E-2</v>
      </c>
      <c r="AG42" s="2">
        <v>101</v>
      </c>
      <c r="AH42" s="2">
        <v>62</v>
      </c>
      <c r="AI42" s="2">
        <v>127</v>
      </c>
      <c r="AJ42" s="2">
        <v>110</v>
      </c>
      <c r="AK42" s="2">
        <v>20.3</v>
      </c>
      <c r="AL42" s="2" t="s">
        <v>165</v>
      </c>
    </row>
    <row r="43" spans="1:38" x14ac:dyDescent="0.2">
      <c r="A43" s="2" t="s">
        <v>103</v>
      </c>
      <c r="B43" s="2">
        <v>215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3</v>
      </c>
      <c r="I43" s="2">
        <v>91</v>
      </c>
      <c r="J43" s="2">
        <v>6</v>
      </c>
      <c r="K43" s="2">
        <v>0</v>
      </c>
      <c r="L43" s="2">
        <v>18</v>
      </c>
      <c r="M43" s="2">
        <v>62</v>
      </c>
      <c r="N43" s="2">
        <v>5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400</v>
      </c>
      <c r="W43" s="2">
        <v>0.27957446808510639</v>
      </c>
      <c r="X43" s="2">
        <v>0.23029255319148939</v>
      </c>
      <c r="Y43" s="2"/>
      <c r="Z43" s="2">
        <v>0</v>
      </c>
      <c r="AA43" s="2">
        <v>1.2175324675324677</v>
      </c>
      <c r="AB43" s="2">
        <v>0.66911033741672044</v>
      </c>
      <c r="AC43" s="2">
        <v>0</v>
      </c>
      <c r="AD43" s="2">
        <v>0.76200738916256161</v>
      </c>
      <c r="AE43" s="2">
        <v>0.36689206963249515</v>
      </c>
      <c r="AF43" s="2">
        <v>0.30221826778422528</v>
      </c>
      <c r="AG43" s="2">
        <v>218</v>
      </c>
      <c r="AH43" s="2">
        <v>91</v>
      </c>
      <c r="AI43" s="2">
        <v>91</v>
      </c>
      <c r="AJ43" s="2">
        <v>0</v>
      </c>
      <c r="AK43" s="2">
        <v>21.85</v>
      </c>
      <c r="AL43" s="2" t="s">
        <v>165</v>
      </c>
    </row>
    <row r="44" spans="1:38" x14ac:dyDescent="0.2">
      <c r="A44" s="2" t="s">
        <v>105</v>
      </c>
      <c r="B44" s="2">
        <v>238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6</v>
      </c>
      <c r="I44" s="2">
        <v>109</v>
      </c>
      <c r="J44" s="2">
        <v>2</v>
      </c>
      <c r="K44" s="2">
        <v>0</v>
      </c>
      <c r="L44" s="2">
        <v>22</v>
      </c>
      <c r="M44" s="2">
        <v>23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400</v>
      </c>
      <c r="W44" s="2">
        <v>0.30091286307053938</v>
      </c>
      <c r="X44" s="2">
        <v>0.34671784232365149</v>
      </c>
      <c r="Y44" s="2"/>
      <c r="Z44" s="2">
        <v>3.4117997616209773E-3</v>
      </c>
      <c r="AA44" s="2"/>
      <c r="AB44" s="2">
        <v>0.78367447869596241</v>
      </c>
      <c r="AC44" s="2">
        <v>5.2405176844858119E-3</v>
      </c>
      <c r="AD44" s="2">
        <v>0.83075629340277779</v>
      </c>
      <c r="AE44" s="2">
        <v>0.36221556846473024</v>
      </c>
      <c r="AF44" s="2">
        <v>0.41735205026674577</v>
      </c>
      <c r="AG44" s="2">
        <v>244</v>
      </c>
      <c r="AH44" s="2">
        <v>109</v>
      </c>
      <c r="AI44" s="2">
        <v>47</v>
      </c>
      <c r="AJ44" s="2">
        <v>0</v>
      </c>
      <c r="AK44" s="2">
        <v>23.7</v>
      </c>
      <c r="AL44" s="2" t="s">
        <v>165</v>
      </c>
    </row>
    <row r="45" spans="1:38" x14ac:dyDescent="0.2">
      <c r="A45" s="2" t="s">
        <v>107</v>
      </c>
      <c r="B45" s="2">
        <v>198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97</v>
      </c>
      <c r="J45" s="2">
        <v>2</v>
      </c>
      <c r="K45" s="2">
        <v>0</v>
      </c>
      <c r="L45" s="2">
        <v>29</v>
      </c>
      <c r="M45" s="2">
        <v>74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400</v>
      </c>
      <c r="W45" s="2">
        <v>0.48137931034482762</v>
      </c>
      <c r="X45" s="2">
        <v>9.4827586206896575E-2</v>
      </c>
      <c r="Y45" s="2"/>
      <c r="Z45" s="2">
        <v>0</v>
      </c>
      <c r="AA45" s="2">
        <v>1.1709307010475416</v>
      </c>
      <c r="AB45" s="2">
        <v>0.75604953652206164</v>
      </c>
      <c r="AC45" s="2">
        <v>0</v>
      </c>
      <c r="AD45" s="2">
        <v>0.76212849650349646</v>
      </c>
      <c r="AE45" s="2">
        <v>0.63162486713632437</v>
      </c>
      <c r="AF45" s="2">
        <v>0.12442466938573728</v>
      </c>
      <c r="AG45" s="2">
        <v>198</v>
      </c>
      <c r="AH45" s="2">
        <v>97</v>
      </c>
      <c r="AI45" s="2">
        <v>105</v>
      </c>
      <c r="AJ45" s="2">
        <v>0</v>
      </c>
      <c r="AK45" s="2">
        <v>25.2</v>
      </c>
      <c r="AL45" s="2" t="s">
        <v>165</v>
      </c>
    </row>
    <row r="46" spans="1:38" x14ac:dyDescent="0.2">
      <c r="A46" s="2" t="s">
        <v>109</v>
      </c>
      <c r="B46" s="2">
        <v>193</v>
      </c>
      <c r="C46" s="2">
        <v>0</v>
      </c>
      <c r="D46" s="2">
        <v>0</v>
      </c>
      <c r="E46" s="2">
        <v>15</v>
      </c>
      <c r="F46" s="2">
        <v>0</v>
      </c>
      <c r="G46" s="2">
        <v>0</v>
      </c>
      <c r="H46" s="2">
        <v>0</v>
      </c>
      <c r="I46" s="2">
        <v>103</v>
      </c>
      <c r="J46" s="2">
        <v>8</v>
      </c>
      <c r="K46" s="2">
        <v>0</v>
      </c>
      <c r="L46" s="2">
        <v>41</v>
      </c>
      <c r="M46" s="2">
        <v>38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2</v>
      </c>
      <c r="U46" s="2">
        <v>0</v>
      </c>
      <c r="V46" s="2">
        <v>400</v>
      </c>
      <c r="W46" s="2">
        <v>0.33607305936073101</v>
      </c>
      <c r="X46" s="2">
        <v>0.1772146118721461</v>
      </c>
      <c r="Y46" s="2"/>
      <c r="Z46" s="2">
        <v>0</v>
      </c>
      <c r="AA46" s="2"/>
      <c r="AB46" s="2">
        <v>1.1072355709828725</v>
      </c>
      <c r="AC46" s="2">
        <v>0</v>
      </c>
      <c r="AD46" s="2">
        <v>0.46357585023866343</v>
      </c>
      <c r="AE46" s="2">
        <v>0.72495808223769642</v>
      </c>
      <c r="AF46" s="2">
        <v>0.38227748874517609</v>
      </c>
      <c r="AG46" s="2">
        <v>208</v>
      </c>
      <c r="AH46" s="2">
        <v>103</v>
      </c>
      <c r="AI46" s="2">
        <v>87</v>
      </c>
      <c r="AJ46" s="2">
        <v>2</v>
      </c>
      <c r="AK46" s="2">
        <v>26.7</v>
      </c>
      <c r="AL46" s="2" t="s">
        <v>165</v>
      </c>
    </row>
    <row r="47" spans="1:38" x14ac:dyDescent="0.2">
      <c r="A47" s="2" t="s">
        <v>110</v>
      </c>
      <c r="B47" s="2">
        <v>11</v>
      </c>
      <c r="C47" s="2">
        <v>0</v>
      </c>
      <c r="D47" s="2">
        <v>0</v>
      </c>
      <c r="E47" s="2">
        <v>9</v>
      </c>
      <c r="F47" s="2">
        <v>0</v>
      </c>
      <c r="G47" s="2">
        <v>0</v>
      </c>
      <c r="H47" s="2">
        <v>0</v>
      </c>
      <c r="I47" s="2">
        <v>11</v>
      </c>
      <c r="J47" s="2">
        <v>16</v>
      </c>
      <c r="K47" s="2">
        <v>0</v>
      </c>
      <c r="L47" s="2">
        <v>10</v>
      </c>
      <c r="M47" s="2">
        <v>1</v>
      </c>
      <c r="N47" s="2">
        <v>0</v>
      </c>
      <c r="O47" s="2">
        <v>0</v>
      </c>
      <c r="P47" s="2">
        <v>342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400</v>
      </c>
      <c r="W47" s="2">
        <v>0.27723776223776225</v>
      </c>
      <c r="X47" s="2">
        <v>0.21638811188811191</v>
      </c>
      <c r="Y47" s="2"/>
      <c r="Z47" s="2">
        <v>0</v>
      </c>
      <c r="AA47" s="2">
        <v>0.57878469792395615</v>
      </c>
      <c r="AB47" s="2">
        <v>0.42215581053707002</v>
      </c>
      <c r="AC47" s="2">
        <v>0</v>
      </c>
      <c r="AD47" s="2">
        <v>1.1692978322337417</v>
      </c>
      <c r="AE47" s="2">
        <v>0.23709764492434521</v>
      </c>
      <c r="AF47" s="2">
        <v>0.18505816561272484</v>
      </c>
      <c r="AG47" s="2">
        <v>20</v>
      </c>
      <c r="AH47" s="2">
        <v>11</v>
      </c>
      <c r="AI47" s="2">
        <v>27</v>
      </c>
      <c r="AJ47" s="2">
        <v>342</v>
      </c>
      <c r="AK47" s="2">
        <v>27.5</v>
      </c>
      <c r="AL47" s="2" t="s">
        <v>165</v>
      </c>
    </row>
    <row r="48" spans="1:38" x14ac:dyDescent="0.2">
      <c r="A48" s="2" t="s">
        <v>112</v>
      </c>
      <c r="B48" s="2">
        <v>197</v>
      </c>
      <c r="C48" s="2">
        <v>0</v>
      </c>
      <c r="D48" s="2">
        <v>0</v>
      </c>
      <c r="E48" s="2">
        <v>13</v>
      </c>
      <c r="F48" s="2">
        <v>0</v>
      </c>
      <c r="G48" s="2">
        <v>0</v>
      </c>
      <c r="H48" s="2">
        <v>0</v>
      </c>
      <c r="I48" s="2">
        <v>79</v>
      </c>
      <c r="J48" s="2">
        <v>15</v>
      </c>
      <c r="K48" s="2">
        <v>0</v>
      </c>
      <c r="L48" s="2">
        <v>55</v>
      </c>
      <c r="M48" s="2">
        <v>39</v>
      </c>
      <c r="N48" s="2">
        <v>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400</v>
      </c>
      <c r="W48" s="2">
        <v>0.38821656050955416</v>
      </c>
      <c r="X48" s="2">
        <v>8.5504777070063695E-2</v>
      </c>
      <c r="Y48" s="2"/>
      <c r="Z48" s="2">
        <v>0</v>
      </c>
      <c r="AA48" s="2"/>
      <c r="AB48" s="2">
        <v>1.0101679338870329</v>
      </c>
      <c r="AC48" s="2">
        <v>0</v>
      </c>
      <c r="AD48" s="2">
        <v>0.46895305393112408</v>
      </c>
      <c r="AE48" s="2">
        <v>0.82783672535070474</v>
      </c>
      <c r="AF48" s="2">
        <v>0.18233120853632809</v>
      </c>
      <c r="AG48" s="2">
        <v>210</v>
      </c>
      <c r="AH48" s="2">
        <v>79</v>
      </c>
      <c r="AI48" s="2">
        <v>111</v>
      </c>
      <c r="AJ48" s="2">
        <v>0</v>
      </c>
      <c r="AK48" s="2">
        <v>28.3</v>
      </c>
      <c r="AL48" s="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Sheet1—Iron Speciation</vt:lpstr>
      <vt:lpstr>Sheet2—ICP-MS results</vt:lpstr>
      <vt:lpstr>Sheet4—Grain size analysis</vt:lpstr>
      <vt:lpstr>Sheet5—biomarker</vt:lpstr>
      <vt:lpstr>Sheet6—Point Counting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Sardar Abadi, Mehrdad</dc:creator>
  <cp:lastModifiedBy>Sardar Abadi, Mehrdad</cp:lastModifiedBy>
  <dcterms:created xsi:type="dcterms:W3CDTF">2019-08-27T21:14:10Z</dcterms:created>
  <dcterms:modified xsi:type="dcterms:W3CDTF">2019-11-08T21:43:44Z</dcterms:modified>
</cp:coreProperties>
</file>