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Wang zaicong\OneDrive\武汉工作内容2017\2 科研20181115\华北金成矿项目2018\程怀 地幔橄榄岩\文章撰写\Submission 1\Submission to Geology\Revision to Geology R1\Revision submission\"/>
    </mc:Choice>
  </mc:AlternateContent>
  <xr:revisionPtr revIDLastSave="145" documentId="13_ncr:1_{6DB1AE05-45F0-4A83-9474-68B5E8014C73}" xr6:coauthVersionLast="45" xr6:coauthVersionMax="45" xr10:uidLastSave="{E4D00E4B-64A5-42F5-88A1-328887D9F196}"/>
  <bookViews>
    <workbookView xWindow="-108" yWindow="-108" windowWidth="30936" windowHeight="16896" xr2:uid="{B5F94535-69B6-4349-AB28-4EE7B4585F0C}"/>
  </bookViews>
  <sheets>
    <sheet name="Table DR1 Mantle xenoliths" sheetId="1" r:id="rId1"/>
    <sheet name="Table DR2 Basalts" sheetId="2" r:id="rId2"/>
    <sheet name="Table DR3 literature data" sheetId="5" r:id="rId3"/>
  </sheets>
  <definedNames>
    <definedName name="_xlnm._FilterDatabase" localSheetId="1" hidden="1">'Table DR2 Basalts'!$B$2:$BH$86</definedName>
    <definedName name="_xlchart.v1.0" hidden="1">'Table DR3 literature data'!$BT$4:$BT$79</definedName>
    <definedName name="_xlchart.v1.1" hidden="1">'Table DR1 Mantle xenoliths'!$CQ$4:$CQ$39</definedName>
    <definedName name="_xlchart.v1.2" hidden="1">'Table DR3 literature data'!$BT$11:$BT$22</definedName>
    <definedName name="_xlchart.v1.3" hidden="1">'Table DR3 literature data'!$BT$23:$BT$42</definedName>
    <definedName name="_xlchart.v1.4" hidden="1">'Table DR3 literature data'!$BT$43:$BT$64</definedName>
    <definedName name="_xlchart.v1.5" hidden="1">'Table DR3 literature data'!$BT$4:$BT$6</definedName>
    <definedName name="_xlchart.v1.6" hidden="1">'Table DR3 literature data'!$BT$65:$BT$79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6" i="2" l="1"/>
  <c r="R77" i="2"/>
  <c r="R78" i="2"/>
  <c r="R79" i="2"/>
  <c r="R80" i="2"/>
  <c r="R81" i="2"/>
  <c r="R82" i="2"/>
  <c r="R83" i="2"/>
  <c r="R72" i="2" l="1"/>
  <c r="R73" i="2"/>
  <c r="R74" i="2"/>
  <c r="R75" i="2"/>
  <c r="R84" i="2"/>
  <c r="R60" i="2" l="1"/>
  <c r="R57" i="2"/>
  <c r="R52" i="2"/>
  <c r="R50" i="2"/>
  <c r="R69" i="2" l="1"/>
  <c r="R67" i="2"/>
  <c r="R66" i="2"/>
  <c r="R65" i="2"/>
  <c r="R64" i="2"/>
  <c r="R63" i="2"/>
  <c r="R58" i="2"/>
  <c r="R55" i="2"/>
  <c r="R46" i="2"/>
  <c r="R42" i="2"/>
  <c r="R39" i="2"/>
  <c r="R36" i="2"/>
  <c r="R34" i="2"/>
  <c r="R32" i="2"/>
  <c r="R30" i="2"/>
  <c r="R28" i="2"/>
  <c r="R27" i="2"/>
  <c r="R23" i="2"/>
  <c r="R21" i="2"/>
  <c r="R19" i="2"/>
  <c r="R17" i="2"/>
  <c r="R14" i="2"/>
  <c r="R11" i="2"/>
  <c r="R10" i="2"/>
  <c r="R9" i="2"/>
  <c r="R8" i="2"/>
  <c r="R7" i="2"/>
  <c r="R6" i="2"/>
  <c r="R5" i="2"/>
  <c r="FR39" i="1"/>
  <c r="FQ39" i="1"/>
  <c r="FP39" i="1"/>
  <c r="FS39" i="1" s="1"/>
  <c r="FL39" i="1"/>
  <c r="FK39" i="1"/>
  <c r="FJ39" i="1"/>
  <c r="FI39" i="1"/>
  <c r="FH39" i="1"/>
  <c r="FG39" i="1"/>
  <c r="FF39" i="1"/>
  <c r="FE39" i="1"/>
  <c r="FD39" i="1"/>
  <c r="FC39" i="1"/>
  <c r="FB39" i="1"/>
  <c r="FA39" i="1"/>
  <c r="EZ39" i="1"/>
  <c r="EY39" i="1"/>
  <c r="ES39" i="1"/>
  <c r="ER39" i="1"/>
  <c r="EQ39" i="1"/>
  <c r="EP39" i="1"/>
  <c r="EO39" i="1"/>
  <c r="EM39" i="1"/>
  <c r="EL39" i="1"/>
  <c r="EK39" i="1"/>
  <c r="EJ39" i="1"/>
  <c r="W39" i="1"/>
  <c r="FR38" i="1"/>
  <c r="FQ38" i="1"/>
  <c r="FP38" i="1"/>
  <c r="FS38" i="1" s="1"/>
  <c r="FL38" i="1"/>
  <c r="FK38" i="1"/>
  <c r="FJ38" i="1"/>
  <c r="FI38" i="1"/>
  <c r="FH38" i="1"/>
  <c r="FG38" i="1"/>
  <c r="FF38" i="1"/>
  <c r="FE38" i="1"/>
  <c r="FD38" i="1"/>
  <c r="FC38" i="1"/>
  <c r="FB38" i="1"/>
  <c r="FA38" i="1"/>
  <c r="EZ38" i="1"/>
  <c r="EY38" i="1"/>
  <c r="ES38" i="1"/>
  <c r="ER38" i="1"/>
  <c r="EQ38" i="1"/>
  <c r="EP38" i="1"/>
  <c r="EO38" i="1"/>
  <c r="EM38" i="1"/>
  <c r="EL38" i="1"/>
  <c r="EK38" i="1"/>
  <c r="EJ38" i="1"/>
  <c r="W38" i="1"/>
  <c r="FR37" i="1"/>
  <c r="FQ37" i="1"/>
  <c r="FP37" i="1"/>
  <c r="FS37" i="1" s="1"/>
  <c r="FL37" i="1"/>
  <c r="FK37" i="1"/>
  <c r="FJ37" i="1"/>
  <c r="FI37" i="1"/>
  <c r="FH37" i="1"/>
  <c r="FG37" i="1"/>
  <c r="FF37" i="1"/>
  <c r="FE37" i="1"/>
  <c r="FD37" i="1"/>
  <c r="FC37" i="1"/>
  <c r="FB37" i="1"/>
  <c r="FA37" i="1"/>
  <c r="EZ37" i="1"/>
  <c r="EY37" i="1"/>
  <c r="ES37" i="1"/>
  <c r="ER37" i="1"/>
  <c r="EQ37" i="1"/>
  <c r="EP37" i="1"/>
  <c r="EO37" i="1"/>
  <c r="EM37" i="1"/>
  <c r="EL37" i="1"/>
  <c r="EK37" i="1"/>
  <c r="EJ37" i="1"/>
  <c r="W37" i="1"/>
  <c r="FS36" i="1"/>
  <c r="FR36" i="1"/>
  <c r="FQ36" i="1"/>
  <c r="FP36" i="1"/>
  <c r="FL36" i="1"/>
  <c r="FK36" i="1"/>
  <c r="FJ36" i="1"/>
  <c r="FI36" i="1"/>
  <c r="FH36" i="1"/>
  <c r="FG36" i="1"/>
  <c r="FF36" i="1"/>
  <c r="FE36" i="1"/>
  <c r="FD36" i="1"/>
  <c r="FC36" i="1"/>
  <c r="FB36" i="1"/>
  <c r="FA36" i="1"/>
  <c r="EZ36" i="1"/>
  <c r="EY36" i="1"/>
  <c r="FO36" i="1" s="1"/>
  <c r="ES36" i="1"/>
  <c r="ER36" i="1"/>
  <c r="EQ36" i="1"/>
  <c r="EP36" i="1"/>
  <c r="EO36" i="1"/>
  <c r="EM36" i="1"/>
  <c r="EL36" i="1"/>
  <c r="EK36" i="1"/>
  <c r="EJ36" i="1"/>
  <c r="W36" i="1"/>
  <c r="FR35" i="1"/>
  <c r="FQ35" i="1"/>
  <c r="FP35" i="1"/>
  <c r="FS35" i="1" s="1"/>
  <c r="FL35" i="1"/>
  <c r="FK35" i="1"/>
  <c r="FJ35" i="1"/>
  <c r="FI35" i="1"/>
  <c r="FH35" i="1"/>
  <c r="FG35" i="1"/>
  <c r="FF35" i="1"/>
  <c r="FE35" i="1"/>
  <c r="FD35" i="1"/>
  <c r="FC35" i="1"/>
  <c r="FB35" i="1"/>
  <c r="FA35" i="1"/>
  <c r="EZ35" i="1"/>
  <c r="EY35" i="1"/>
  <c r="ES35" i="1"/>
  <c r="ER35" i="1"/>
  <c r="EQ35" i="1"/>
  <c r="EP35" i="1"/>
  <c r="EU35" i="1" s="1"/>
  <c r="EO35" i="1"/>
  <c r="EM35" i="1"/>
  <c r="EL35" i="1"/>
  <c r="EK35" i="1"/>
  <c r="EJ35" i="1"/>
  <c r="W35" i="1"/>
  <c r="FR34" i="1"/>
  <c r="FQ34" i="1"/>
  <c r="FP34" i="1"/>
  <c r="FS34" i="1" s="1"/>
  <c r="FL34" i="1"/>
  <c r="FK34" i="1"/>
  <c r="FJ34" i="1"/>
  <c r="FI34" i="1"/>
  <c r="FH34" i="1"/>
  <c r="FG34" i="1"/>
  <c r="FF34" i="1"/>
  <c r="FE34" i="1"/>
  <c r="FD34" i="1"/>
  <c r="FC34" i="1"/>
  <c r="FB34" i="1"/>
  <c r="FA34" i="1"/>
  <c r="EZ34" i="1"/>
  <c r="EY34" i="1"/>
  <c r="FO34" i="1" s="1"/>
  <c r="ES34" i="1"/>
  <c r="ER34" i="1"/>
  <c r="EQ34" i="1"/>
  <c r="EP34" i="1"/>
  <c r="EO34" i="1"/>
  <c r="EM34" i="1"/>
  <c r="EL34" i="1"/>
  <c r="EK34" i="1"/>
  <c r="EJ34" i="1"/>
  <c r="W34" i="1"/>
  <c r="FR33" i="1"/>
  <c r="FQ33" i="1"/>
  <c r="FP33" i="1"/>
  <c r="FS33" i="1" s="1"/>
  <c r="FL33" i="1"/>
  <c r="FK33" i="1"/>
  <c r="FJ33" i="1"/>
  <c r="FI33" i="1"/>
  <c r="FH33" i="1"/>
  <c r="FG33" i="1"/>
  <c r="FF33" i="1"/>
  <c r="FE33" i="1"/>
  <c r="FD33" i="1"/>
  <c r="FC33" i="1"/>
  <c r="FB33" i="1"/>
  <c r="FA33" i="1"/>
  <c r="EZ33" i="1"/>
  <c r="EY33" i="1"/>
  <c r="ES33" i="1"/>
  <c r="ER33" i="1"/>
  <c r="EQ33" i="1"/>
  <c r="EP33" i="1"/>
  <c r="EO33" i="1"/>
  <c r="EM33" i="1"/>
  <c r="EL33" i="1"/>
  <c r="EK33" i="1"/>
  <c r="EJ33" i="1"/>
  <c r="W33" i="1"/>
  <c r="FR32" i="1"/>
  <c r="FQ32" i="1"/>
  <c r="FP32" i="1"/>
  <c r="FS32" i="1" s="1"/>
  <c r="FL32" i="1"/>
  <c r="FK32" i="1"/>
  <c r="FJ32" i="1"/>
  <c r="FI32" i="1"/>
  <c r="FH32" i="1"/>
  <c r="FG32" i="1"/>
  <c r="FF32" i="1"/>
  <c r="FE32" i="1"/>
  <c r="FD32" i="1"/>
  <c r="FC32" i="1"/>
  <c r="FB32" i="1"/>
  <c r="FA32" i="1"/>
  <c r="EZ32" i="1"/>
  <c r="EY32" i="1"/>
  <c r="ES32" i="1"/>
  <c r="ER32" i="1"/>
  <c r="EQ32" i="1"/>
  <c r="EP32" i="1"/>
  <c r="EO32" i="1"/>
  <c r="EM32" i="1"/>
  <c r="EL32" i="1"/>
  <c r="EK32" i="1"/>
  <c r="EJ32" i="1"/>
  <c r="W32" i="1"/>
  <c r="FR31" i="1"/>
  <c r="FQ31" i="1"/>
  <c r="FP31" i="1"/>
  <c r="FS31" i="1" s="1"/>
  <c r="FL31" i="1"/>
  <c r="FK31" i="1"/>
  <c r="FJ31" i="1"/>
  <c r="FI31" i="1"/>
  <c r="FH31" i="1"/>
  <c r="FG31" i="1"/>
  <c r="FF31" i="1"/>
  <c r="FE31" i="1"/>
  <c r="FD31" i="1"/>
  <c r="FC31" i="1"/>
  <c r="FB31" i="1"/>
  <c r="FA31" i="1"/>
  <c r="EZ31" i="1"/>
  <c r="EY31" i="1"/>
  <c r="ES31" i="1"/>
  <c r="ER31" i="1"/>
  <c r="EQ31" i="1"/>
  <c r="EP31" i="1"/>
  <c r="EO31" i="1"/>
  <c r="EM31" i="1"/>
  <c r="EL31" i="1"/>
  <c r="EK31" i="1"/>
  <c r="EJ31" i="1"/>
  <c r="W31" i="1"/>
  <c r="FR30" i="1"/>
  <c r="FQ30" i="1"/>
  <c r="FP30" i="1"/>
  <c r="FS30" i="1" s="1"/>
  <c r="FL30" i="1"/>
  <c r="FK30" i="1"/>
  <c r="FJ30" i="1"/>
  <c r="FI30" i="1"/>
  <c r="FH30" i="1"/>
  <c r="FG30" i="1"/>
  <c r="FF30" i="1"/>
  <c r="FE30" i="1"/>
  <c r="FD30" i="1"/>
  <c r="FC30" i="1"/>
  <c r="FB30" i="1"/>
  <c r="FA30" i="1"/>
  <c r="EZ30" i="1"/>
  <c r="EY30" i="1"/>
  <c r="ES30" i="1"/>
  <c r="ER30" i="1"/>
  <c r="EQ30" i="1"/>
  <c r="EP30" i="1"/>
  <c r="EO30" i="1"/>
  <c r="EM30" i="1"/>
  <c r="EL30" i="1"/>
  <c r="EK30" i="1"/>
  <c r="EJ30" i="1"/>
  <c r="W30" i="1"/>
  <c r="FR29" i="1"/>
  <c r="FQ29" i="1"/>
  <c r="FP29" i="1"/>
  <c r="FS29" i="1" s="1"/>
  <c r="FL29" i="1"/>
  <c r="FK29" i="1"/>
  <c r="FJ29" i="1"/>
  <c r="FI29" i="1"/>
  <c r="FH29" i="1"/>
  <c r="FG29" i="1"/>
  <c r="FF29" i="1"/>
  <c r="FE29" i="1"/>
  <c r="FD29" i="1"/>
  <c r="FC29" i="1"/>
  <c r="FB29" i="1"/>
  <c r="FA29" i="1"/>
  <c r="EZ29" i="1"/>
  <c r="EY29" i="1"/>
  <c r="FO29" i="1" s="1"/>
  <c r="ES29" i="1"/>
  <c r="ER29" i="1"/>
  <c r="EQ29" i="1"/>
  <c r="EP29" i="1"/>
  <c r="EO29" i="1"/>
  <c r="EM29" i="1"/>
  <c r="EL29" i="1"/>
  <c r="EK29" i="1"/>
  <c r="EJ29" i="1"/>
  <c r="W29" i="1"/>
  <c r="FR28" i="1"/>
  <c r="FQ28" i="1"/>
  <c r="FP28" i="1"/>
  <c r="FS28" i="1" s="1"/>
  <c r="FL28" i="1"/>
  <c r="FK28" i="1"/>
  <c r="FJ28" i="1"/>
  <c r="FI28" i="1"/>
  <c r="FH28" i="1"/>
  <c r="FG28" i="1"/>
  <c r="FF28" i="1"/>
  <c r="FE28" i="1"/>
  <c r="FD28" i="1"/>
  <c r="FC28" i="1"/>
  <c r="FB28" i="1"/>
  <c r="FA28" i="1"/>
  <c r="EZ28" i="1"/>
  <c r="EY28" i="1"/>
  <c r="FO28" i="1" s="1"/>
  <c r="ES28" i="1"/>
  <c r="ER28" i="1"/>
  <c r="EQ28" i="1"/>
  <c r="EP28" i="1"/>
  <c r="EO28" i="1"/>
  <c r="EM28" i="1"/>
  <c r="EL28" i="1"/>
  <c r="EK28" i="1"/>
  <c r="EJ28" i="1"/>
  <c r="W28" i="1"/>
  <c r="FR27" i="1"/>
  <c r="FQ27" i="1"/>
  <c r="FP27" i="1"/>
  <c r="FS27" i="1" s="1"/>
  <c r="FL27" i="1"/>
  <c r="FK27" i="1"/>
  <c r="FJ27" i="1"/>
  <c r="FI27" i="1"/>
  <c r="FH27" i="1"/>
  <c r="FG27" i="1"/>
  <c r="FF27" i="1"/>
  <c r="FE27" i="1"/>
  <c r="FD27" i="1"/>
  <c r="FC27" i="1"/>
  <c r="FB27" i="1"/>
  <c r="FA27" i="1"/>
  <c r="EZ27" i="1"/>
  <c r="EY27" i="1"/>
  <c r="ES27" i="1"/>
  <c r="ER27" i="1"/>
  <c r="EQ27" i="1"/>
  <c r="EP27" i="1"/>
  <c r="EU27" i="1" s="1"/>
  <c r="EO27" i="1"/>
  <c r="EM27" i="1"/>
  <c r="EL27" i="1"/>
  <c r="EK27" i="1"/>
  <c r="EJ27" i="1"/>
  <c r="W27" i="1"/>
  <c r="FR26" i="1"/>
  <c r="FQ26" i="1"/>
  <c r="FP26" i="1"/>
  <c r="FS26" i="1" s="1"/>
  <c r="FL26" i="1"/>
  <c r="FK26" i="1"/>
  <c r="FJ26" i="1"/>
  <c r="FI26" i="1"/>
  <c r="FH26" i="1"/>
  <c r="FG26" i="1"/>
  <c r="FF26" i="1"/>
  <c r="FE26" i="1"/>
  <c r="FD26" i="1"/>
  <c r="FC26" i="1"/>
  <c r="FB26" i="1"/>
  <c r="FA26" i="1"/>
  <c r="EZ26" i="1"/>
  <c r="EY26" i="1"/>
  <c r="ES26" i="1"/>
  <c r="ER26" i="1"/>
  <c r="EQ26" i="1"/>
  <c r="EP26" i="1"/>
  <c r="EO26" i="1"/>
  <c r="EM26" i="1"/>
  <c r="EL26" i="1"/>
  <c r="EK26" i="1"/>
  <c r="EJ26" i="1"/>
  <c r="W26" i="1"/>
  <c r="FR24" i="1"/>
  <c r="FQ24" i="1"/>
  <c r="FP24" i="1"/>
  <c r="FS24" i="1" s="1"/>
  <c r="FL24" i="1"/>
  <c r="FK24" i="1"/>
  <c r="FJ24" i="1"/>
  <c r="FI24" i="1"/>
  <c r="FH24" i="1"/>
  <c r="FG24" i="1"/>
  <c r="FF24" i="1"/>
  <c r="FE24" i="1"/>
  <c r="FD24" i="1"/>
  <c r="FC24" i="1"/>
  <c r="FB24" i="1"/>
  <c r="FA24" i="1"/>
  <c r="EZ24" i="1"/>
  <c r="EY24" i="1"/>
  <c r="ES24" i="1"/>
  <c r="ER24" i="1"/>
  <c r="EQ24" i="1"/>
  <c r="EP24" i="1"/>
  <c r="EO24" i="1"/>
  <c r="EM24" i="1"/>
  <c r="EL24" i="1"/>
  <c r="EK24" i="1"/>
  <c r="EJ24" i="1"/>
  <c r="W24" i="1"/>
  <c r="FR23" i="1"/>
  <c r="FQ23" i="1"/>
  <c r="FP23" i="1"/>
  <c r="FS23" i="1" s="1"/>
  <c r="FL23" i="1"/>
  <c r="FK23" i="1"/>
  <c r="FJ23" i="1"/>
  <c r="FI23" i="1"/>
  <c r="FH23" i="1"/>
  <c r="FG23" i="1"/>
  <c r="FF23" i="1"/>
  <c r="FE23" i="1"/>
  <c r="FD23" i="1"/>
  <c r="FC23" i="1"/>
  <c r="FB23" i="1"/>
  <c r="FA23" i="1"/>
  <c r="EZ23" i="1"/>
  <c r="EY23" i="1"/>
  <c r="ES23" i="1"/>
  <c r="ER23" i="1"/>
  <c r="EQ23" i="1"/>
  <c r="EP23" i="1"/>
  <c r="EO23" i="1"/>
  <c r="EM23" i="1"/>
  <c r="EL23" i="1"/>
  <c r="EK23" i="1"/>
  <c r="EJ23" i="1"/>
  <c r="W23" i="1"/>
  <c r="FR21" i="1"/>
  <c r="FQ21" i="1"/>
  <c r="FP21" i="1"/>
  <c r="FS21" i="1" s="1"/>
  <c r="FL21" i="1"/>
  <c r="FK21" i="1"/>
  <c r="FJ21" i="1"/>
  <c r="FI21" i="1"/>
  <c r="FH21" i="1"/>
  <c r="FG21" i="1"/>
  <c r="FF21" i="1"/>
  <c r="FE21" i="1"/>
  <c r="FD21" i="1"/>
  <c r="FC21" i="1"/>
  <c r="FB21" i="1"/>
  <c r="FA21" i="1"/>
  <c r="EZ21" i="1"/>
  <c r="EY21" i="1"/>
  <c r="ES21" i="1"/>
  <c r="ER21" i="1"/>
  <c r="EQ21" i="1"/>
  <c r="EP21" i="1"/>
  <c r="EO21" i="1"/>
  <c r="EM21" i="1"/>
  <c r="EL21" i="1"/>
  <c r="EK21" i="1"/>
  <c r="EJ21" i="1"/>
  <c r="W21" i="1"/>
  <c r="FR20" i="1"/>
  <c r="FQ20" i="1"/>
  <c r="FP20" i="1"/>
  <c r="FS20" i="1" s="1"/>
  <c r="FL20" i="1"/>
  <c r="FK20" i="1"/>
  <c r="FJ20" i="1"/>
  <c r="FI20" i="1"/>
  <c r="FH20" i="1"/>
  <c r="FG20" i="1"/>
  <c r="FF20" i="1"/>
  <c r="FE20" i="1"/>
  <c r="FD20" i="1"/>
  <c r="FC20" i="1"/>
  <c r="FB20" i="1"/>
  <c r="FA20" i="1"/>
  <c r="EZ20" i="1"/>
  <c r="EY20" i="1"/>
  <c r="ES20" i="1"/>
  <c r="ER20" i="1"/>
  <c r="EQ20" i="1"/>
  <c r="EP20" i="1"/>
  <c r="EO20" i="1"/>
  <c r="EM20" i="1"/>
  <c r="EV20" i="1" s="1"/>
  <c r="EL20" i="1"/>
  <c r="EK20" i="1"/>
  <c r="EJ20" i="1"/>
  <c r="W20" i="1"/>
  <c r="FR18" i="1"/>
  <c r="FQ18" i="1"/>
  <c r="FP18" i="1"/>
  <c r="FS18" i="1" s="1"/>
  <c r="FL18" i="1"/>
  <c r="FK18" i="1"/>
  <c r="FJ18" i="1"/>
  <c r="FI18" i="1"/>
  <c r="FH18" i="1"/>
  <c r="FG18" i="1"/>
  <c r="FF18" i="1"/>
  <c r="FE18" i="1"/>
  <c r="FD18" i="1"/>
  <c r="FC18" i="1"/>
  <c r="FB18" i="1"/>
  <c r="FA18" i="1"/>
  <c r="EZ18" i="1"/>
  <c r="EY18" i="1"/>
  <c r="FN18" i="1" s="1"/>
  <c r="ES18" i="1"/>
  <c r="ER18" i="1"/>
  <c r="EQ18" i="1"/>
  <c r="EV18" i="1" s="1"/>
  <c r="EP18" i="1"/>
  <c r="EO18" i="1"/>
  <c r="EM18" i="1"/>
  <c r="EL18" i="1"/>
  <c r="EK18" i="1"/>
  <c r="EJ18" i="1"/>
  <c r="W18" i="1"/>
  <c r="FS15" i="1"/>
  <c r="FR15" i="1"/>
  <c r="FQ15" i="1"/>
  <c r="FP15" i="1"/>
  <c r="FL15" i="1"/>
  <c r="FK15" i="1"/>
  <c r="FJ15" i="1"/>
  <c r="FI15" i="1"/>
  <c r="FH15" i="1"/>
  <c r="FG15" i="1"/>
  <c r="FF15" i="1"/>
  <c r="FE15" i="1"/>
  <c r="FD15" i="1"/>
  <c r="FC15" i="1"/>
  <c r="FB15" i="1"/>
  <c r="FA15" i="1"/>
  <c r="EZ15" i="1"/>
  <c r="EY15" i="1"/>
  <c r="ES15" i="1"/>
  <c r="ER15" i="1"/>
  <c r="EQ15" i="1"/>
  <c r="EP15" i="1"/>
  <c r="EO15" i="1"/>
  <c r="EM15" i="1"/>
  <c r="EL15" i="1"/>
  <c r="EK15" i="1"/>
  <c r="EJ15" i="1"/>
  <c r="W15" i="1"/>
  <c r="FR14" i="1"/>
  <c r="FQ14" i="1"/>
  <c r="FP14" i="1"/>
  <c r="FS14" i="1" s="1"/>
  <c r="FL14" i="1"/>
  <c r="FK14" i="1"/>
  <c r="FJ14" i="1"/>
  <c r="FI14" i="1"/>
  <c r="FH14" i="1"/>
  <c r="FG14" i="1"/>
  <c r="FF14" i="1"/>
  <c r="FE14" i="1"/>
  <c r="FD14" i="1"/>
  <c r="FC14" i="1"/>
  <c r="FB14" i="1"/>
  <c r="FA14" i="1"/>
  <c r="EZ14" i="1"/>
  <c r="EY14" i="1"/>
  <c r="ES14" i="1"/>
  <c r="ER14" i="1"/>
  <c r="EQ14" i="1"/>
  <c r="EP14" i="1"/>
  <c r="EO14" i="1"/>
  <c r="EM14" i="1"/>
  <c r="EL14" i="1"/>
  <c r="EK14" i="1"/>
  <c r="EJ14" i="1"/>
  <c r="W14" i="1"/>
  <c r="FR12" i="1"/>
  <c r="FQ12" i="1"/>
  <c r="FP12" i="1"/>
  <c r="FS12" i="1" s="1"/>
  <c r="FL12" i="1"/>
  <c r="FK12" i="1"/>
  <c r="FJ12" i="1"/>
  <c r="FI12" i="1"/>
  <c r="FH12" i="1"/>
  <c r="FG12" i="1"/>
  <c r="FF12" i="1"/>
  <c r="FE12" i="1"/>
  <c r="FD12" i="1"/>
  <c r="FC12" i="1"/>
  <c r="FB12" i="1"/>
  <c r="FA12" i="1"/>
  <c r="EZ12" i="1"/>
  <c r="EY12" i="1"/>
  <c r="FO12" i="1" s="1"/>
  <c r="ES12" i="1"/>
  <c r="ER12" i="1"/>
  <c r="EQ12" i="1"/>
  <c r="EP12" i="1"/>
  <c r="EU12" i="1" s="1"/>
  <c r="EO12" i="1"/>
  <c r="EM12" i="1"/>
  <c r="EL12" i="1"/>
  <c r="EK12" i="1"/>
  <c r="EJ12" i="1"/>
  <c r="W12" i="1"/>
  <c r="FR11" i="1"/>
  <c r="FQ11" i="1"/>
  <c r="FP11" i="1"/>
  <c r="FS11" i="1" s="1"/>
  <c r="FL11" i="1"/>
  <c r="FK11" i="1"/>
  <c r="FJ11" i="1"/>
  <c r="FI11" i="1"/>
  <c r="FH11" i="1"/>
  <c r="FG11" i="1"/>
  <c r="FF11" i="1"/>
  <c r="FE11" i="1"/>
  <c r="FD11" i="1"/>
  <c r="FC11" i="1"/>
  <c r="FB11" i="1"/>
  <c r="FA11" i="1"/>
  <c r="EZ11" i="1"/>
  <c r="EY11" i="1"/>
  <c r="ES11" i="1"/>
  <c r="ER11" i="1"/>
  <c r="EQ11" i="1"/>
  <c r="EP11" i="1"/>
  <c r="EO11" i="1"/>
  <c r="EM11" i="1"/>
  <c r="EL11" i="1"/>
  <c r="EK11" i="1"/>
  <c r="EJ11" i="1"/>
  <c r="W11" i="1"/>
  <c r="FR10" i="1"/>
  <c r="FQ10" i="1"/>
  <c r="FP10" i="1"/>
  <c r="FS10" i="1" s="1"/>
  <c r="FL10" i="1"/>
  <c r="FK10" i="1"/>
  <c r="FJ10" i="1"/>
  <c r="FI10" i="1"/>
  <c r="FH10" i="1"/>
  <c r="FG10" i="1"/>
  <c r="FF10" i="1"/>
  <c r="FE10" i="1"/>
  <c r="FD10" i="1"/>
  <c r="FC10" i="1"/>
  <c r="FB10" i="1"/>
  <c r="FA10" i="1"/>
  <c r="EZ10" i="1"/>
  <c r="EY10" i="1"/>
  <c r="ES10" i="1"/>
  <c r="ER10" i="1"/>
  <c r="EQ10" i="1"/>
  <c r="EP10" i="1"/>
  <c r="EO10" i="1"/>
  <c r="EM10" i="1"/>
  <c r="EL10" i="1"/>
  <c r="EK10" i="1"/>
  <c r="EJ10" i="1"/>
  <c r="W10" i="1"/>
  <c r="FR8" i="1"/>
  <c r="FQ8" i="1"/>
  <c r="FP8" i="1"/>
  <c r="FS8" i="1" s="1"/>
  <c r="FL8" i="1"/>
  <c r="FK8" i="1"/>
  <c r="FJ8" i="1"/>
  <c r="FI8" i="1"/>
  <c r="FH8" i="1"/>
  <c r="FG8" i="1"/>
  <c r="FF8" i="1"/>
  <c r="FE8" i="1"/>
  <c r="FD8" i="1"/>
  <c r="FC8" i="1"/>
  <c r="FB8" i="1"/>
  <c r="FA8" i="1"/>
  <c r="EZ8" i="1"/>
  <c r="EY8" i="1"/>
  <c r="FO8" i="1" s="1"/>
  <c r="ES8" i="1"/>
  <c r="ER8" i="1"/>
  <c r="EQ8" i="1"/>
  <c r="EP8" i="1"/>
  <c r="EO8" i="1"/>
  <c r="EM8" i="1"/>
  <c r="EL8" i="1"/>
  <c r="EK8" i="1"/>
  <c r="EJ8" i="1"/>
  <c r="W8" i="1"/>
  <c r="FR7" i="1"/>
  <c r="FQ7" i="1"/>
  <c r="FP7" i="1"/>
  <c r="FS7" i="1" s="1"/>
  <c r="FL7" i="1"/>
  <c r="FK7" i="1"/>
  <c r="FJ7" i="1"/>
  <c r="FI7" i="1"/>
  <c r="FH7" i="1"/>
  <c r="FG7" i="1"/>
  <c r="FF7" i="1"/>
  <c r="FE7" i="1"/>
  <c r="FD7" i="1"/>
  <c r="FC7" i="1"/>
  <c r="FB7" i="1"/>
  <c r="FA7" i="1"/>
  <c r="EZ7" i="1"/>
  <c r="EY7" i="1"/>
  <c r="ES7" i="1"/>
  <c r="ER7" i="1"/>
  <c r="EQ7" i="1"/>
  <c r="EP7" i="1"/>
  <c r="EO7" i="1"/>
  <c r="EM7" i="1"/>
  <c r="EL7" i="1"/>
  <c r="EK7" i="1"/>
  <c r="EJ7" i="1"/>
  <c r="W7" i="1"/>
  <c r="FR5" i="1"/>
  <c r="FQ5" i="1"/>
  <c r="FP5" i="1"/>
  <c r="FS5" i="1" s="1"/>
  <c r="FL5" i="1"/>
  <c r="FK5" i="1"/>
  <c r="FJ5" i="1"/>
  <c r="FI5" i="1"/>
  <c r="FH5" i="1"/>
  <c r="FG5" i="1"/>
  <c r="FF5" i="1"/>
  <c r="FE5" i="1"/>
  <c r="FD5" i="1"/>
  <c r="FC5" i="1"/>
  <c r="FB5" i="1"/>
  <c r="FA5" i="1"/>
  <c r="EZ5" i="1"/>
  <c r="EY5" i="1"/>
  <c r="ES5" i="1"/>
  <c r="ER5" i="1"/>
  <c r="EQ5" i="1"/>
  <c r="EP5" i="1"/>
  <c r="EO5" i="1"/>
  <c r="EM5" i="1"/>
  <c r="EL5" i="1"/>
  <c r="EK5" i="1"/>
  <c r="EJ5" i="1"/>
  <c r="W5" i="1"/>
  <c r="FR4" i="1"/>
  <c r="FQ4" i="1"/>
  <c r="FP4" i="1"/>
  <c r="FS4" i="1" s="1"/>
  <c r="FL4" i="1"/>
  <c r="FK4" i="1"/>
  <c r="FJ4" i="1"/>
  <c r="FI4" i="1"/>
  <c r="FH4" i="1"/>
  <c r="FG4" i="1"/>
  <c r="FF4" i="1"/>
  <c r="FE4" i="1"/>
  <c r="FD4" i="1"/>
  <c r="FC4" i="1"/>
  <c r="FB4" i="1"/>
  <c r="FA4" i="1"/>
  <c r="EZ4" i="1"/>
  <c r="EY4" i="1"/>
  <c r="ES4" i="1"/>
  <c r="ER4" i="1"/>
  <c r="EQ4" i="1"/>
  <c r="EP4" i="1"/>
  <c r="EO4" i="1"/>
  <c r="EM4" i="1"/>
  <c r="EL4" i="1"/>
  <c r="EK4" i="1"/>
  <c r="EJ4" i="1"/>
  <c r="W4" i="1"/>
  <c r="EN2" i="1"/>
  <c r="EN37" i="1" s="1"/>
  <c r="EV8" i="1" l="1"/>
  <c r="FO26" i="1"/>
  <c r="FN5" i="1"/>
  <c r="EW7" i="1"/>
  <c r="FO10" i="1"/>
  <c r="EW30" i="1"/>
  <c r="FO14" i="1"/>
  <c r="EU36" i="1"/>
  <c r="FN7" i="1"/>
  <c r="EV11" i="1"/>
  <c r="EW20" i="1"/>
  <c r="EW35" i="1"/>
  <c r="FO4" i="1"/>
  <c r="FO20" i="1"/>
  <c r="FN30" i="1"/>
  <c r="EW31" i="1"/>
  <c r="EU18" i="1"/>
  <c r="FN24" i="1"/>
  <c r="EW26" i="1"/>
  <c r="EV27" i="1"/>
  <c r="FO33" i="1"/>
  <c r="FO38" i="1"/>
  <c r="FO5" i="1"/>
  <c r="FO11" i="1"/>
  <c r="EW12" i="1"/>
  <c r="EU14" i="1"/>
  <c r="EU15" i="1"/>
  <c r="EU30" i="1"/>
  <c r="FN12" i="1"/>
  <c r="EU29" i="1"/>
  <c r="EW21" i="1"/>
  <c r="FO24" i="1"/>
  <c r="EV31" i="1"/>
  <c r="EV12" i="1"/>
  <c r="EW18" i="1"/>
  <c r="FN21" i="1"/>
  <c r="EV14" i="1"/>
  <c r="EW34" i="1"/>
  <c r="FO35" i="1"/>
  <c r="FN35" i="1"/>
  <c r="EW37" i="1"/>
  <c r="EV38" i="1"/>
  <c r="EW10" i="1"/>
  <c r="EU7" i="1"/>
  <c r="FO7" i="1"/>
  <c r="EU26" i="1"/>
  <c r="EW27" i="1"/>
  <c r="FO27" i="1"/>
  <c r="FN27" i="1"/>
  <c r="EW28" i="1"/>
  <c r="EV29" i="1"/>
  <c r="EU32" i="1"/>
  <c r="EW33" i="1"/>
  <c r="EU39" i="1"/>
  <c r="FN39" i="1"/>
  <c r="FN34" i="1"/>
  <c r="FO18" i="1"/>
  <c r="EW39" i="1"/>
  <c r="EU8" i="1"/>
  <c r="EW15" i="1"/>
  <c r="EU24" i="1"/>
  <c r="EU38" i="1"/>
  <c r="EU5" i="1"/>
  <c r="EV5" i="1"/>
  <c r="EU10" i="1"/>
  <c r="EW11" i="1"/>
  <c r="EV24" i="1"/>
  <c r="FN26" i="1"/>
  <c r="EV30" i="1"/>
  <c r="FO30" i="1"/>
  <c r="EV35" i="1"/>
  <c r="EW36" i="1"/>
  <c r="FN36" i="1"/>
  <c r="FO37" i="1"/>
  <c r="FN11" i="1"/>
  <c r="EU28" i="1"/>
  <c r="EW29" i="1"/>
  <c r="FO31" i="1"/>
  <c r="FN31" i="1"/>
  <c r="FO32" i="1"/>
  <c r="EU33" i="1"/>
  <c r="EV7" i="1"/>
  <c r="EW14" i="1"/>
  <c r="FN14" i="1"/>
  <c r="FO15" i="1"/>
  <c r="EU21" i="1"/>
  <c r="EV26" i="1"/>
  <c r="FN29" i="1"/>
  <c r="EV34" i="1"/>
  <c r="EW32" i="1"/>
  <c r="EU4" i="1"/>
  <c r="EW5" i="1"/>
  <c r="EU20" i="1"/>
  <c r="FN20" i="1"/>
  <c r="FO21" i="1"/>
  <c r="EU23" i="1"/>
  <c r="FO23" i="1"/>
  <c r="FN23" i="1"/>
  <c r="EW24" i="1"/>
  <c r="FN38" i="1"/>
  <c r="EW4" i="1"/>
  <c r="EW8" i="1"/>
  <c r="FN8" i="1"/>
  <c r="EU11" i="1"/>
  <c r="EV21" i="1"/>
  <c r="EW23" i="1"/>
  <c r="EU34" i="1"/>
  <c r="EU37" i="1"/>
  <c r="EW38" i="1"/>
  <c r="EV39" i="1"/>
  <c r="FO39" i="1"/>
  <c r="EN24" i="1"/>
  <c r="EN34" i="1"/>
  <c r="EN38" i="1"/>
  <c r="EN5" i="1"/>
  <c r="EN20" i="1"/>
  <c r="EN26" i="1"/>
  <c r="EN30" i="1"/>
  <c r="EU31" i="1"/>
  <c r="EN35" i="1"/>
  <c r="EN39" i="1"/>
  <c r="EN29" i="1"/>
  <c r="EN8" i="1"/>
  <c r="EN14" i="1"/>
  <c r="EN21" i="1"/>
  <c r="EN27" i="1"/>
  <c r="EN31" i="1"/>
  <c r="EV36" i="1"/>
  <c r="EN11" i="1"/>
  <c r="EN7" i="1"/>
  <c r="EV4" i="1"/>
  <c r="FN4" i="1"/>
  <c r="EV10" i="1"/>
  <c r="FN10" i="1"/>
  <c r="EV15" i="1"/>
  <c r="FN15" i="1"/>
  <c r="EV23" i="1"/>
  <c r="EV28" i="1"/>
  <c r="FN28" i="1"/>
  <c r="EV32" i="1"/>
  <c r="EN36" i="1"/>
  <c r="EN4" i="1"/>
  <c r="EN10" i="1"/>
  <c r="EN15" i="1"/>
  <c r="EN23" i="1"/>
  <c r="EN28" i="1"/>
  <c r="EN32" i="1"/>
  <c r="EV33" i="1"/>
  <c r="FN33" i="1"/>
  <c r="EV37" i="1"/>
  <c r="FN37" i="1"/>
  <c r="EN18" i="1"/>
  <c r="EN12" i="1"/>
  <c r="EN33" i="1"/>
</calcChain>
</file>

<file path=xl/sharedStrings.xml><?xml version="1.0" encoding="utf-8"?>
<sst xmlns="http://schemas.openxmlformats.org/spreadsheetml/2006/main" count="1468" uniqueCount="568">
  <si>
    <t>This study</t>
  </si>
  <si>
    <t>Literature values</t>
  </si>
  <si>
    <t>Cation</t>
    <phoneticPr fontId="0" type="noConversion"/>
  </si>
  <si>
    <t>PM-normalized</t>
  </si>
  <si>
    <t>Rh</t>
  </si>
  <si>
    <t>Ag</t>
  </si>
  <si>
    <t>Re</t>
  </si>
  <si>
    <t xml:space="preserve">Os </t>
  </si>
  <si>
    <t>Ir</t>
  </si>
  <si>
    <t>Ru</t>
  </si>
  <si>
    <t>Pt</t>
  </si>
  <si>
    <t>Pd</t>
  </si>
  <si>
    <t>Au</t>
  </si>
  <si>
    <t>Cu</t>
  </si>
  <si>
    <t>S</t>
  </si>
  <si>
    <t>La</t>
  </si>
  <si>
    <t>Ce</t>
  </si>
  <si>
    <t>Pr</t>
  </si>
  <si>
    <t>Nd</t>
  </si>
  <si>
    <t>Sm</t>
  </si>
  <si>
    <t>Eu</t>
  </si>
  <si>
    <t>Gd</t>
  </si>
  <si>
    <t>Tb</t>
  </si>
  <si>
    <t>Dy</t>
  </si>
  <si>
    <t>Ho</t>
  </si>
  <si>
    <t>Er</t>
  </si>
  <si>
    <t>Tm</t>
  </si>
  <si>
    <t>Yb</t>
  </si>
  <si>
    <t>Lu</t>
  </si>
  <si>
    <t>La/Yb</t>
  </si>
  <si>
    <t>La/Sm</t>
  </si>
  <si>
    <t>Ba/Nb</t>
  </si>
  <si>
    <t>Ba/Th</t>
  </si>
  <si>
    <t>Ce/Pb</t>
  </si>
  <si>
    <t>Ba/Nb N</t>
  </si>
  <si>
    <t>Location</t>
  </si>
  <si>
    <t>Samples</t>
  </si>
  <si>
    <t>Age of host basalt/kimberlites</t>
  </si>
  <si>
    <t>Lithology</t>
  </si>
  <si>
    <t>Modal compositions (vol.%)</t>
  </si>
  <si>
    <t>References</t>
  </si>
  <si>
    <t>Method</t>
    <phoneticPr fontId="0" type="noConversion"/>
  </si>
  <si>
    <r>
      <t>SiO</t>
    </r>
    <r>
      <rPr>
        <b/>
        <vertAlign val="subscript"/>
        <sz val="10"/>
        <rFont val="Times New Roman"/>
        <family val="1"/>
      </rPr>
      <t>2</t>
    </r>
  </si>
  <si>
    <r>
      <t>TiO</t>
    </r>
    <r>
      <rPr>
        <b/>
        <vertAlign val="subscript"/>
        <sz val="10"/>
        <rFont val="Times New Roman"/>
        <family val="1"/>
      </rPr>
      <t>2</t>
    </r>
  </si>
  <si>
    <r>
      <t>Al</t>
    </r>
    <r>
      <rPr>
        <b/>
        <vertAlign val="subscript"/>
        <sz val="10"/>
        <rFont val="Times New Roman"/>
        <family val="1"/>
      </rPr>
      <t>2</t>
    </r>
    <r>
      <rPr>
        <b/>
        <sz val="10"/>
        <rFont val="Times New Roman"/>
        <family val="1"/>
      </rPr>
      <t>O</t>
    </r>
    <r>
      <rPr>
        <b/>
        <vertAlign val="subscript"/>
        <sz val="10"/>
        <rFont val="Times New Roman"/>
        <family val="1"/>
      </rPr>
      <t>3</t>
    </r>
  </si>
  <si>
    <r>
      <t>Fe</t>
    </r>
    <r>
      <rPr>
        <b/>
        <vertAlign val="subscript"/>
        <sz val="10"/>
        <rFont val="Times New Roman"/>
        <family val="1"/>
      </rPr>
      <t>2</t>
    </r>
    <r>
      <rPr>
        <b/>
        <sz val="10"/>
        <rFont val="Times New Roman"/>
        <family val="1"/>
      </rPr>
      <t>O</t>
    </r>
    <r>
      <rPr>
        <b/>
        <vertAlign val="subscript"/>
        <sz val="10"/>
        <rFont val="Times New Roman"/>
        <family val="1"/>
      </rPr>
      <t>3</t>
    </r>
    <r>
      <rPr>
        <b/>
        <sz val="10"/>
        <rFont val="Times New Roman"/>
        <family val="1"/>
      </rPr>
      <t>T</t>
    </r>
  </si>
  <si>
    <t>MnO</t>
  </si>
  <si>
    <t>MgO</t>
  </si>
  <si>
    <t>CaO</t>
  </si>
  <si>
    <r>
      <t>Na</t>
    </r>
    <r>
      <rPr>
        <b/>
        <vertAlign val="subscript"/>
        <sz val="10"/>
        <rFont val="Times New Roman"/>
        <family val="1"/>
      </rPr>
      <t>2</t>
    </r>
    <r>
      <rPr>
        <b/>
        <sz val="10"/>
        <rFont val="Times New Roman"/>
        <family val="1"/>
      </rPr>
      <t>O</t>
    </r>
  </si>
  <si>
    <r>
      <t>K</t>
    </r>
    <r>
      <rPr>
        <b/>
        <vertAlign val="subscript"/>
        <sz val="10"/>
        <rFont val="Times New Roman"/>
        <family val="1"/>
      </rPr>
      <t>2</t>
    </r>
    <r>
      <rPr>
        <b/>
        <sz val="10"/>
        <rFont val="Times New Roman"/>
        <family val="1"/>
      </rPr>
      <t>O</t>
    </r>
  </si>
  <si>
    <r>
      <t>P</t>
    </r>
    <r>
      <rPr>
        <b/>
        <vertAlign val="subscript"/>
        <sz val="10"/>
        <rFont val="Times New Roman"/>
        <family val="1"/>
      </rPr>
      <t>2</t>
    </r>
    <r>
      <rPr>
        <b/>
        <sz val="10"/>
        <rFont val="Times New Roman"/>
        <family val="1"/>
      </rPr>
      <t>O</t>
    </r>
    <r>
      <rPr>
        <b/>
        <vertAlign val="subscript"/>
        <sz val="10"/>
        <rFont val="Times New Roman"/>
        <family val="1"/>
      </rPr>
      <t>5</t>
    </r>
  </si>
  <si>
    <t>LOI</t>
  </si>
  <si>
    <t>Total</t>
  </si>
  <si>
    <t>WR Mg#</t>
  </si>
  <si>
    <t>Li</t>
  </si>
  <si>
    <t>Be</t>
  </si>
  <si>
    <t>Sc</t>
  </si>
  <si>
    <t>Ti</t>
  </si>
  <si>
    <t>V</t>
  </si>
  <si>
    <t>Cr</t>
  </si>
  <si>
    <t>Mn</t>
  </si>
  <si>
    <t>Co</t>
  </si>
  <si>
    <t>Ni</t>
  </si>
  <si>
    <t>Zn</t>
  </si>
  <si>
    <t>Ga</t>
  </si>
  <si>
    <t>Rb</t>
  </si>
  <si>
    <t>Sr</t>
  </si>
  <si>
    <t>Y</t>
  </si>
  <si>
    <t>Zr</t>
  </si>
  <si>
    <t>Nb</t>
  </si>
  <si>
    <t>Ba</t>
  </si>
  <si>
    <t>Hf</t>
  </si>
  <si>
    <t>Ta</t>
  </si>
  <si>
    <t>Pb</t>
  </si>
  <si>
    <t>Th</t>
  </si>
  <si>
    <t>U</t>
  </si>
  <si>
    <t>S</t>
    <phoneticPr fontId="0" type="noConversion"/>
  </si>
  <si>
    <t>Os</t>
  </si>
  <si>
    <r>
      <rPr>
        <b/>
        <vertAlign val="superscript"/>
        <sz val="10"/>
        <rFont val="Times New Roman"/>
        <family val="1"/>
      </rPr>
      <t>187</t>
    </r>
    <r>
      <rPr>
        <b/>
        <sz val="10"/>
        <rFont val="Times New Roman"/>
        <family val="1"/>
      </rPr>
      <t>Re/</t>
    </r>
    <r>
      <rPr>
        <b/>
        <vertAlign val="superscript"/>
        <sz val="10"/>
        <rFont val="Times New Roman"/>
        <family val="1"/>
      </rPr>
      <t>188</t>
    </r>
    <r>
      <rPr>
        <b/>
        <sz val="10"/>
        <rFont val="Times New Roman"/>
        <family val="1"/>
      </rPr>
      <t>Os</t>
    </r>
  </si>
  <si>
    <r>
      <rPr>
        <b/>
        <vertAlign val="superscript"/>
        <sz val="10"/>
        <rFont val="Times New Roman"/>
        <family val="1"/>
      </rPr>
      <t>187</t>
    </r>
    <r>
      <rPr>
        <b/>
        <sz val="10"/>
        <rFont val="Times New Roman"/>
        <family val="1"/>
      </rPr>
      <t>Os/</t>
    </r>
    <r>
      <rPr>
        <b/>
        <vertAlign val="superscript"/>
        <sz val="10"/>
        <rFont val="Times New Roman"/>
        <family val="1"/>
      </rPr>
      <t>188</t>
    </r>
    <r>
      <rPr>
        <b/>
        <sz val="10"/>
        <rFont val="Times New Roman"/>
        <family val="1"/>
      </rPr>
      <t>Os</t>
    </r>
  </si>
  <si>
    <r>
      <rPr>
        <b/>
        <vertAlign val="superscript"/>
        <sz val="10"/>
        <rFont val="Times New Roman"/>
        <family val="1"/>
      </rPr>
      <t>187</t>
    </r>
    <r>
      <rPr>
        <b/>
        <sz val="10"/>
        <rFont val="Times New Roman"/>
        <family val="1"/>
      </rPr>
      <t>Os/</t>
    </r>
    <r>
      <rPr>
        <b/>
        <vertAlign val="superscript"/>
        <sz val="10"/>
        <rFont val="Times New Roman"/>
        <family val="1"/>
      </rPr>
      <t>188</t>
    </r>
    <r>
      <rPr>
        <b/>
        <sz val="10"/>
        <rFont val="Times New Roman"/>
        <family val="1"/>
      </rPr>
      <t>Os i</t>
    </r>
  </si>
  <si>
    <t>Initial γOs</t>
  </si>
  <si>
    <t>TRD</t>
  </si>
  <si>
    <t>TMA</t>
  </si>
  <si>
    <t>2σ</t>
  </si>
  <si>
    <t>2σ (%)</t>
  </si>
  <si>
    <t>Au (a)</t>
  </si>
  <si>
    <t>Au (b)</t>
  </si>
  <si>
    <t>Sr (ppm)</t>
  </si>
  <si>
    <t>Rb (ppm)</t>
  </si>
  <si>
    <r>
      <t>87</t>
    </r>
    <r>
      <rPr>
        <b/>
        <sz val="10"/>
        <rFont val="Times New Roman"/>
        <family val="1"/>
      </rPr>
      <t>Rb/</t>
    </r>
    <r>
      <rPr>
        <b/>
        <vertAlign val="superscript"/>
        <sz val="10"/>
        <rFont val="Times New Roman"/>
        <family val="1"/>
      </rPr>
      <t>86</t>
    </r>
    <r>
      <rPr>
        <b/>
        <sz val="10"/>
        <rFont val="Times New Roman"/>
        <family val="1"/>
      </rPr>
      <t>Sr</t>
    </r>
  </si>
  <si>
    <r>
      <t>87</t>
    </r>
    <r>
      <rPr>
        <b/>
        <sz val="10"/>
        <rFont val="Times New Roman"/>
        <family val="1"/>
      </rPr>
      <t>Sr/</t>
    </r>
    <r>
      <rPr>
        <b/>
        <vertAlign val="superscript"/>
        <sz val="10"/>
        <rFont val="Times New Roman"/>
        <family val="1"/>
      </rPr>
      <t>86</t>
    </r>
    <r>
      <rPr>
        <b/>
        <sz val="10"/>
        <rFont val="Times New Roman"/>
        <family val="1"/>
      </rPr>
      <t>Sr</t>
    </r>
  </si>
  <si>
    <r>
      <t>±2</t>
    </r>
    <r>
      <rPr>
        <b/>
        <i/>
        <sz val="10"/>
        <rFont val="Times New Roman"/>
        <family val="1"/>
      </rPr>
      <t>σ</t>
    </r>
  </si>
  <si>
    <r>
      <t>87</t>
    </r>
    <r>
      <rPr>
        <b/>
        <sz val="10"/>
        <rFont val="Times New Roman"/>
        <family val="1"/>
      </rPr>
      <t>Sr/</t>
    </r>
    <r>
      <rPr>
        <b/>
        <vertAlign val="superscript"/>
        <sz val="10"/>
        <rFont val="Times New Roman"/>
        <family val="1"/>
      </rPr>
      <t>86</t>
    </r>
    <r>
      <rPr>
        <b/>
        <sz val="10"/>
        <rFont val="Times New Roman"/>
        <family val="1"/>
      </rPr>
      <t>Sr (t)</t>
    </r>
  </si>
  <si>
    <t>Nd (ppm)</t>
  </si>
  <si>
    <t>Sm (ppm)</t>
  </si>
  <si>
    <r>
      <t>147</t>
    </r>
    <r>
      <rPr>
        <b/>
        <sz val="10"/>
        <rFont val="Times New Roman"/>
        <family val="1"/>
      </rPr>
      <t>Sm/</t>
    </r>
    <r>
      <rPr>
        <b/>
        <vertAlign val="superscript"/>
        <sz val="10"/>
        <rFont val="Times New Roman"/>
        <family val="1"/>
      </rPr>
      <t>144</t>
    </r>
    <r>
      <rPr>
        <b/>
        <sz val="10"/>
        <rFont val="Times New Roman"/>
        <family val="1"/>
      </rPr>
      <t>Nd</t>
    </r>
  </si>
  <si>
    <r>
      <t>143</t>
    </r>
    <r>
      <rPr>
        <b/>
        <sz val="10"/>
        <rFont val="Times New Roman"/>
        <family val="1"/>
      </rPr>
      <t>Nd/</t>
    </r>
    <r>
      <rPr>
        <b/>
        <vertAlign val="superscript"/>
        <sz val="10"/>
        <rFont val="Times New Roman"/>
        <family val="1"/>
      </rPr>
      <t>144</t>
    </r>
    <r>
      <rPr>
        <b/>
        <sz val="10"/>
        <rFont val="Times New Roman"/>
        <family val="1"/>
      </rPr>
      <t>Nd</t>
    </r>
  </si>
  <si>
    <t>TDM</t>
  </si>
  <si>
    <r>
      <t>ε</t>
    </r>
    <r>
      <rPr>
        <b/>
        <vertAlign val="subscript"/>
        <sz val="10"/>
        <rFont val="Times New Roman"/>
        <family val="1"/>
      </rPr>
      <t>Nd</t>
    </r>
    <r>
      <rPr>
        <b/>
        <i/>
        <sz val="10"/>
        <rFont val="Times New Roman"/>
        <family val="1"/>
      </rPr>
      <t>(0)</t>
    </r>
  </si>
  <si>
    <r>
      <t>ε</t>
    </r>
    <r>
      <rPr>
        <b/>
        <vertAlign val="subscript"/>
        <sz val="10"/>
        <rFont val="Times New Roman"/>
        <family val="1"/>
      </rPr>
      <t>Nd</t>
    </r>
    <r>
      <rPr>
        <b/>
        <i/>
        <sz val="10"/>
        <rFont val="Times New Roman"/>
        <family val="1"/>
      </rPr>
      <t>(t)</t>
    </r>
  </si>
  <si>
    <t>Lu (ppm)</t>
  </si>
  <si>
    <t>Hf(ppm)</t>
  </si>
  <si>
    <r>
      <t>176</t>
    </r>
    <r>
      <rPr>
        <b/>
        <sz val="10"/>
        <rFont val="Times New Roman"/>
        <family val="1"/>
      </rPr>
      <t>Lu/</t>
    </r>
    <r>
      <rPr>
        <b/>
        <vertAlign val="superscript"/>
        <sz val="10"/>
        <rFont val="Times New Roman"/>
        <family val="1"/>
      </rPr>
      <t>177</t>
    </r>
    <r>
      <rPr>
        <b/>
        <sz val="10"/>
        <rFont val="Times New Roman"/>
        <family val="1"/>
      </rPr>
      <t>Hf</t>
    </r>
  </si>
  <si>
    <r>
      <t>176</t>
    </r>
    <r>
      <rPr>
        <b/>
        <sz val="10"/>
        <rFont val="Times New Roman"/>
        <family val="1"/>
      </rPr>
      <t>Hf/</t>
    </r>
    <r>
      <rPr>
        <b/>
        <vertAlign val="superscript"/>
        <sz val="10"/>
        <rFont val="Times New Roman"/>
        <family val="1"/>
      </rPr>
      <t>177</t>
    </r>
    <r>
      <rPr>
        <b/>
        <sz val="10"/>
        <rFont val="Times New Roman"/>
        <family val="1"/>
      </rPr>
      <t>Hf</t>
    </r>
  </si>
  <si>
    <t>ϵHf(0)</t>
  </si>
  <si>
    <t>ϵHf(t)</t>
  </si>
  <si>
    <t>Brey &amp;Kohler(1990)</t>
  </si>
  <si>
    <t>Wells(1977)</t>
  </si>
  <si>
    <t>Wood &amp;Banno(1973)</t>
  </si>
  <si>
    <t>Bertrand &amp; Mercier(1985)</t>
    <phoneticPr fontId="0" type="noConversion"/>
  </si>
  <si>
    <t>Au (from 195Pt)</t>
  </si>
  <si>
    <t xml:space="preserve">PM </t>
  </si>
  <si>
    <t>Pd/IrN</t>
  </si>
  <si>
    <t>Au/IrN</t>
  </si>
  <si>
    <t>Au/PdN</t>
  </si>
  <si>
    <t>Ma</t>
  </si>
  <si>
    <t>olivine</t>
  </si>
  <si>
    <t>orthopyroxene</t>
  </si>
  <si>
    <t>clinopyroxene</t>
  </si>
  <si>
    <t>spinel</t>
  </si>
  <si>
    <t>wt.%</t>
  </si>
  <si>
    <t>ng/g</t>
  </si>
  <si>
    <t>Mengyin</t>
  </si>
  <si>
    <t>MY10</t>
  </si>
  <si>
    <t>Dunite</t>
  </si>
  <si>
    <t>Chu et al. 2009</t>
  </si>
  <si>
    <t>0.706-0.707*</t>
  </si>
  <si>
    <t>MY33</t>
  </si>
  <si>
    <t>Harzburgite</t>
  </si>
  <si>
    <t>MY34</t>
  </si>
  <si>
    <t>MY35</t>
  </si>
  <si>
    <t>Pyroxenite</t>
  </si>
  <si>
    <t>Hebi</t>
  </si>
  <si>
    <t>HB-09</t>
  </si>
  <si>
    <t>Liu et al 2011</t>
  </si>
  <si>
    <t>&lt;0.01</t>
  </si>
  <si>
    <t>-</t>
  </si>
  <si>
    <t>0.703-0.705#</t>
  </si>
  <si>
    <t>HB-10</t>
  </si>
  <si>
    <t>PHB-08-3</t>
    <phoneticPr fontId="0" type="noConversion"/>
  </si>
  <si>
    <t>Orthopyroxenite</t>
    <phoneticPr fontId="0" type="noConversion"/>
  </si>
  <si>
    <t>ICPMS</t>
    <phoneticPr fontId="0" type="noConversion"/>
  </si>
  <si>
    <t>PHB-30</t>
    <phoneticPr fontId="0" type="noConversion"/>
  </si>
  <si>
    <t>Dunite</t>
    <phoneticPr fontId="0" type="noConversion"/>
  </si>
  <si>
    <t>PHB-89</t>
    <phoneticPr fontId="0" type="noConversion"/>
  </si>
  <si>
    <t>Olivine orthopyroxenite</t>
  </si>
  <si>
    <t>Shanwang</t>
  </si>
  <si>
    <t>SW01</t>
  </si>
  <si>
    <t>Wehrlite</t>
  </si>
  <si>
    <t>&lt;50</t>
  </si>
  <si>
    <t>SW02</t>
  </si>
  <si>
    <t>Lherzolite</t>
  </si>
  <si>
    <t>SW03</t>
  </si>
  <si>
    <t>SW04</t>
  </si>
  <si>
    <t>SW05</t>
  </si>
  <si>
    <t>SW06</t>
  </si>
  <si>
    <t>SW07</t>
  </si>
  <si>
    <t>SW08</t>
  </si>
  <si>
    <t>SW09</t>
  </si>
  <si>
    <t>SW10</t>
  </si>
  <si>
    <t>SW11</t>
  </si>
  <si>
    <t>SW12</t>
  </si>
  <si>
    <t>SW13</t>
  </si>
  <si>
    <t>SW14</t>
  </si>
  <si>
    <t>SW15</t>
  </si>
  <si>
    <t>SW16</t>
  </si>
  <si>
    <t>SW17</t>
  </si>
  <si>
    <t>SW21</t>
  </si>
  <si>
    <t>SW22</t>
  </si>
  <si>
    <t>Most mantle xenoliths have been well studied, inlcuding PGEs (Chu et al., 2009; Liu et al., 2011) and only three samples from Hebi were newly measured in this study.</t>
  </si>
  <si>
    <t>The major and trace elements of the newly collected three Hebi xenoliths were measured by ICP-MS.</t>
  </si>
  <si>
    <t>Note that the contents of Pd, Au and Cu are low, even if many refractory samples show high S contents. The pyroxenites also show low Au contents.</t>
  </si>
  <si>
    <t>Literature</t>
  </si>
  <si>
    <t>Liu, J., Rudnick, R.L., Walker, R.J., Gao, S., Wu, F.-y., Piccoli, P.M., Yuan, H., Xu, W.-l., Xu, Y.-G., 2011. Mapping lithospheric boundaries using Os isotopes of mantle xenoliths: An example from the North China Craton. Geochim. Cosmochim. Acta 75, 3881-3902.</t>
  </si>
  <si>
    <t>Chu, Z.Y., Wu, F.Y., Walker, R.J., Rudnick, R.L., Pitcher, L., Puchtel, I.S., Yang, Y.H., Wilde, S.A., 2009. Temporal Evolution of the Lithospheric Mantle beneath the Eastern North China Craton. J. Petrol. 50, 1857-1898.</t>
  </si>
  <si>
    <t># In-situ Sr in Cpx on Hebi mantle xenoliths. Sun, J., Liu, C.-Z., Wu, F.-Y., Yang, Y.-H., Chu, Z.-Y., 2012. Metasomatic origin of clinopyroxene in Archean mantle xenoliths from Hebi, North China Craton: Trace-element and Sr-isotope constraints. Chem. Geol. 328, 123-136.</t>
  </si>
  <si>
    <t>*Whole rock Sr-Nd isotopes on Mengyin peridotite xenoliths. Zhang, H.-F., Goldstein, S.L., Zhou, X.-H., Sun, M., Zheng, J.-P., Cai, Y., 2008. Evolution of subcontinental lithospheric mantle beneath eastern China: Re–Os isotopic evidence from mantle xenoliths in Paleozoic kimberlites and Mesozoic basalts. Contrib. Mineral. Petrol. 155, 271-293.</t>
  </si>
  <si>
    <t>Locations</t>
  </si>
  <si>
    <t>Age</t>
  </si>
  <si>
    <t>Minimum Age</t>
  </si>
  <si>
    <t>Data sources</t>
  </si>
  <si>
    <r>
      <t>SiO</t>
    </r>
    <r>
      <rPr>
        <b/>
        <vertAlign val="subscript"/>
        <sz val="10"/>
        <color theme="1"/>
        <rFont val="Times New Roman"/>
        <family val="1"/>
      </rPr>
      <t>2</t>
    </r>
  </si>
  <si>
    <r>
      <t>TiO</t>
    </r>
    <r>
      <rPr>
        <b/>
        <vertAlign val="subscript"/>
        <sz val="10"/>
        <color theme="1"/>
        <rFont val="Times New Roman"/>
        <family val="1"/>
      </rPr>
      <t>2</t>
    </r>
  </si>
  <si>
    <r>
      <t>Al</t>
    </r>
    <r>
      <rPr>
        <b/>
        <vertAlign val="subscript"/>
        <sz val="10"/>
        <color theme="1"/>
        <rFont val="Times New Roman"/>
        <family val="1"/>
      </rPr>
      <t>2</t>
    </r>
    <r>
      <rPr>
        <b/>
        <sz val="10"/>
        <color theme="1"/>
        <rFont val="Times New Roman"/>
        <family val="1"/>
      </rPr>
      <t>O</t>
    </r>
    <r>
      <rPr>
        <b/>
        <vertAlign val="subscript"/>
        <sz val="10"/>
        <color theme="1"/>
        <rFont val="Times New Roman"/>
        <family val="1"/>
      </rPr>
      <t>3</t>
    </r>
  </si>
  <si>
    <r>
      <t>TFe</t>
    </r>
    <r>
      <rPr>
        <b/>
        <vertAlign val="subscript"/>
        <sz val="10"/>
        <color theme="1"/>
        <rFont val="Times New Roman"/>
        <family val="1"/>
      </rPr>
      <t>2</t>
    </r>
    <r>
      <rPr>
        <b/>
        <sz val="10"/>
        <color theme="1"/>
        <rFont val="Times New Roman"/>
        <family val="1"/>
      </rPr>
      <t>O</t>
    </r>
    <r>
      <rPr>
        <b/>
        <vertAlign val="subscript"/>
        <sz val="10"/>
        <color theme="1"/>
        <rFont val="Times New Roman"/>
        <family val="1"/>
      </rPr>
      <t>3</t>
    </r>
  </si>
  <si>
    <r>
      <t>Na</t>
    </r>
    <r>
      <rPr>
        <b/>
        <vertAlign val="subscript"/>
        <sz val="10"/>
        <color theme="1"/>
        <rFont val="Times New Roman"/>
        <family val="1"/>
      </rPr>
      <t>2</t>
    </r>
    <r>
      <rPr>
        <b/>
        <sz val="10"/>
        <color theme="1"/>
        <rFont val="Times New Roman"/>
        <family val="1"/>
      </rPr>
      <t>O</t>
    </r>
  </si>
  <si>
    <r>
      <t>K</t>
    </r>
    <r>
      <rPr>
        <b/>
        <vertAlign val="subscript"/>
        <sz val="10"/>
        <color theme="1"/>
        <rFont val="Times New Roman"/>
        <family val="1"/>
      </rPr>
      <t>2</t>
    </r>
    <r>
      <rPr>
        <b/>
        <sz val="10"/>
        <color theme="1"/>
        <rFont val="Times New Roman"/>
        <family val="1"/>
      </rPr>
      <t>O</t>
    </r>
  </si>
  <si>
    <r>
      <t>P</t>
    </r>
    <r>
      <rPr>
        <b/>
        <vertAlign val="subscript"/>
        <sz val="10"/>
        <color theme="1"/>
        <rFont val="Times New Roman"/>
        <family val="1"/>
      </rPr>
      <t>2</t>
    </r>
    <r>
      <rPr>
        <b/>
        <sz val="10"/>
        <color theme="1"/>
        <rFont val="Times New Roman"/>
        <family val="1"/>
      </rPr>
      <t>O</t>
    </r>
    <r>
      <rPr>
        <b/>
        <vertAlign val="subscript"/>
        <sz val="10"/>
        <color theme="1"/>
        <rFont val="Times New Roman"/>
        <family val="1"/>
      </rPr>
      <t>5</t>
    </r>
  </si>
  <si>
    <t>LOI</t>
    <phoneticPr fontId="0" type="noConversion"/>
  </si>
  <si>
    <t>Mg#</t>
  </si>
  <si>
    <t>Mo</t>
  </si>
  <si>
    <t>Sn</t>
  </si>
  <si>
    <t>Cs</t>
  </si>
  <si>
    <t>Tl</t>
  </si>
  <si>
    <t>Re (ppb)</t>
  </si>
  <si>
    <t>Os (ppb)</t>
  </si>
  <si>
    <r>
      <rPr>
        <b/>
        <vertAlign val="superscript"/>
        <sz val="10"/>
        <color theme="1"/>
        <rFont val="Times New Roman"/>
        <family val="1"/>
      </rPr>
      <t>187</t>
    </r>
    <r>
      <rPr>
        <b/>
        <sz val="10"/>
        <color theme="1"/>
        <rFont val="Times New Roman"/>
        <family val="1"/>
      </rPr>
      <t>Re/</t>
    </r>
    <r>
      <rPr>
        <b/>
        <vertAlign val="superscript"/>
        <sz val="10"/>
        <color theme="1"/>
        <rFont val="Times New Roman"/>
        <family val="1"/>
      </rPr>
      <t>188</t>
    </r>
    <r>
      <rPr>
        <b/>
        <sz val="10"/>
        <color theme="1"/>
        <rFont val="Times New Roman"/>
        <family val="1"/>
      </rPr>
      <t>Os</t>
    </r>
  </si>
  <si>
    <r>
      <rPr>
        <b/>
        <vertAlign val="superscript"/>
        <sz val="10"/>
        <color theme="1"/>
        <rFont val="Times New Roman"/>
        <family val="1"/>
      </rPr>
      <t>187</t>
    </r>
    <r>
      <rPr>
        <b/>
        <sz val="10"/>
        <color theme="1"/>
        <rFont val="Times New Roman"/>
        <family val="1"/>
      </rPr>
      <t>Os/</t>
    </r>
    <r>
      <rPr>
        <b/>
        <vertAlign val="superscript"/>
        <sz val="10"/>
        <color theme="1"/>
        <rFont val="Times New Roman"/>
        <family val="1"/>
      </rPr>
      <t>188</t>
    </r>
    <r>
      <rPr>
        <b/>
        <sz val="10"/>
        <color theme="1"/>
        <rFont val="Times New Roman"/>
        <family val="1"/>
      </rPr>
      <t>Os</t>
    </r>
  </si>
  <si>
    <r>
      <rPr>
        <b/>
        <vertAlign val="superscript"/>
        <sz val="10"/>
        <color theme="1"/>
        <rFont val="Times New Roman"/>
        <family val="1"/>
      </rPr>
      <t>187</t>
    </r>
    <r>
      <rPr>
        <b/>
        <sz val="10"/>
        <color theme="1"/>
        <rFont val="Times New Roman"/>
        <family val="1"/>
      </rPr>
      <t>Os/</t>
    </r>
    <r>
      <rPr>
        <b/>
        <vertAlign val="superscript"/>
        <sz val="10"/>
        <color theme="1"/>
        <rFont val="Times New Roman"/>
        <family val="1"/>
      </rPr>
      <t>188</t>
    </r>
    <r>
      <rPr>
        <b/>
        <sz val="10"/>
        <color theme="1"/>
        <rFont val="Times New Roman"/>
        <family val="1"/>
      </rPr>
      <t>Os(t)</t>
    </r>
  </si>
  <si>
    <t>γOs(t)</t>
  </si>
  <si>
    <t>±2σ</t>
  </si>
  <si>
    <t>±2σ</t>
    <phoneticPr fontId="0" type="noConversion"/>
  </si>
  <si>
    <t>Epsilon Nd(0Ma)</t>
  </si>
  <si>
    <t>Epsilon Hf (0)</t>
  </si>
  <si>
    <t xml:space="preserve">HB-28        </t>
  </si>
  <si>
    <t>4.3-4.0</t>
  </si>
  <si>
    <t>HB-30</t>
  </si>
  <si>
    <t xml:space="preserve">HB-58        </t>
  </si>
  <si>
    <t xml:space="preserve">HB-69        </t>
  </si>
  <si>
    <t xml:space="preserve">HB-85        </t>
  </si>
  <si>
    <r>
      <t>HB-85</t>
    </r>
    <r>
      <rPr>
        <vertAlign val="superscript"/>
        <sz val="9"/>
        <color theme="1"/>
        <rFont val="Times New Roman"/>
        <family val="1"/>
      </rPr>
      <t xml:space="preserve">R  </t>
    </r>
    <r>
      <rPr>
        <sz val="9"/>
        <color theme="1"/>
        <rFont val="Times New Roman"/>
        <family val="1"/>
      </rPr>
      <t xml:space="preserve">     </t>
    </r>
  </si>
  <si>
    <t xml:space="preserve">HB-91        </t>
  </si>
  <si>
    <t>Jianguo</t>
  </si>
  <si>
    <t xml:space="preserve">JG-3         </t>
  </si>
  <si>
    <t>Meng et al 2015</t>
  </si>
  <si>
    <r>
      <t>JG-3</t>
    </r>
    <r>
      <rPr>
        <vertAlign val="superscript"/>
        <sz val="9"/>
        <color theme="1"/>
        <rFont val="Times New Roman"/>
        <family val="1"/>
      </rPr>
      <t>R</t>
    </r>
  </si>
  <si>
    <t>JG-37</t>
  </si>
  <si>
    <r>
      <t>JG-37</t>
    </r>
    <r>
      <rPr>
        <i/>
        <vertAlign val="superscript"/>
        <sz val="9"/>
        <color theme="1"/>
        <rFont val="Times New Roman"/>
        <family val="1"/>
      </rPr>
      <t>SR</t>
    </r>
  </si>
  <si>
    <t>JG-4</t>
  </si>
  <si>
    <r>
      <t>JG-4</t>
    </r>
    <r>
      <rPr>
        <i/>
        <vertAlign val="superscript"/>
        <sz val="9"/>
        <color theme="1"/>
        <rFont val="Times New Roman"/>
        <family val="1"/>
      </rPr>
      <t>SR</t>
    </r>
  </si>
  <si>
    <t>JG-5</t>
  </si>
  <si>
    <t xml:space="preserve">JG-6         </t>
  </si>
  <si>
    <r>
      <t>JG-6</t>
    </r>
    <r>
      <rPr>
        <i/>
        <vertAlign val="superscript"/>
        <sz val="9"/>
        <color theme="1"/>
        <rFont val="Times New Roman"/>
        <family val="1"/>
      </rPr>
      <t>SR</t>
    </r>
  </si>
  <si>
    <t>Fangcheng</t>
  </si>
  <si>
    <t>SFC05</t>
  </si>
  <si>
    <t>Liu et al 2008</t>
  </si>
  <si>
    <t>Huang et al 2017</t>
  </si>
  <si>
    <t>Geng et al 2019</t>
  </si>
  <si>
    <t>SFC06</t>
  </si>
  <si>
    <r>
      <t>SFC06</t>
    </r>
    <r>
      <rPr>
        <vertAlign val="superscript"/>
        <sz val="9"/>
        <color theme="1"/>
        <rFont val="Times New Roman"/>
        <family val="1"/>
      </rPr>
      <t>R</t>
    </r>
  </si>
  <si>
    <t>SFC09</t>
  </si>
  <si>
    <t>SFC14</t>
  </si>
  <si>
    <r>
      <t>SFC14</t>
    </r>
    <r>
      <rPr>
        <vertAlign val="superscript"/>
        <sz val="9"/>
        <color theme="1"/>
        <rFont val="Times New Roman"/>
        <family val="1"/>
      </rPr>
      <t>R</t>
    </r>
  </si>
  <si>
    <t>SFC17</t>
  </si>
  <si>
    <r>
      <t>SFC17</t>
    </r>
    <r>
      <rPr>
        <vertAlign val="superscript"/>
        <sz val="9"/>
        <color theme="1"/>
        <rFont val="Times New Roman"/>
        <family val="1"/>
      </rPr>
      <t>R</t>
    </r>
  </si>
  <si>
    <t>SFC31</t>
  </si>
  <si>
    <t>Feixian</t>
  </si>
  <si>
    <t>SFX02</t>
  </si>
  <si>
    <r>
      <t>SFX02</t>
    </r>
    <r>
      <rPr>
        <vertAlign val="superscript"/>
        <sz val="9"/>
        <color theme="1"/>
        <rFont val="Times New Roman"/>
        <family val="1"/>
      </rPr>
      <t>R</t>
    </r>
  </si>
  <si>
    <t>SFX27</t>
  </si>
  <si>
    <r>
      <t>SFX27</t>
    </r>
    <r>
      <rPr>
        <vertAlign val="superscript"/>
        <sz val="9"/>
        <color theme="1"/>
        <rFont val="Times New Roman"/>
        <family val="1"/>
      </rPr>
      <t>R</t>
    </r>
  </si>
  <si>
    <t>SFX-49</t>
  </si>
  <si>
    <r>
      <t>SFX-49</t>
    </r>
    <r>
      <rPr>
        <vertAlign val="superscript"/>
        <sz val="9"/>
        <color theme="1"/>
        <rFont val="Times New Roman"/>
        <family val="1"/>
      </rPr>
      <t>R</t>
    </r>
  </si>
  <si>
    <t>Sihetun</t>
  </si>
  <si>
    <t>124-125</t>
  </si>
  <si>
    <t>Gao et al 2008</t>
  </si>
  <si>
    <t>SHT-28</t>
  </si>
  <si>
    <r>
      <t>SHT-28</t>
    </r>
    <r>
      <rPr>
        <vertAlign val="superscript"/>
        <sz val="9"/>
        <color theme="1"/>
        <rFont val="Times New Roman"/>
        <family val="1"/>
      </rPr>
      <t>R</t>
    </r>
  </si>
  <si>
    <t>X15SW05</t>
  </si>
  <si>
    <t>17-18</t>
  </si>
  <si>
    <t>X15SW21</t>
  </si>
  <si>
    <t xml:space="preserve">X15SW45      </t>
  </si>
  <si>
    <t xml:space="preserve">X15SW46      </t>
  </si>
  <si>
    <t xml:space="preserve">X15SW58      </t>
  </si>
  <si>
    <t>X15SW60-1</t>
  </si>
  <si>
    <t>Yixian</t>
  </si>
  <si>
    <t xml:space="preserve">YX-101       </t>
  </si>
  <si>
    <t>122-125</t>
  </si>
  <si>
    <t>YX-102</t>
  </si>
  <si>
    <r>
      <t>YX-102</t>
    </r>
    <r>
      <rPr>
        <vertAlign val="superscript"/>
        <sz val="9"/>
        <color theme="1"/>
        <rFont val="Times New Roman"/>
        <family val="1"/>
      </rPr>
      <t>R</t>
    </r>
  </si>
  <si>
    <t>YX-25</t>
  </si>
  <si>
    <t>YX-28</t>
  </si>
  <si>
    <t xml:space="preserve">YX-29        </t>
  </si>
  <si>
    <t>YX-32</t>
  </si>
  <si>
    <t>R: Replicate digestion of the same sample powder to evaluate sample heterogeneity.</t>
  </si>
  <si>
    <t xml:space="preserve">SR: Re-analyses of different aqua regia solution from the same sample digestion for data quality evaluation of gold and PGEs. </t>
  </si>
  <si>
    <t>Literature:</t>
  </si>
  <si>
    <t>Gao, S., Rudnick, R.L., Xu, W.-L., Yuan, H.-L., Liu, Y.-S., Walker, R.J., Puchtel, I.S., Liu, X., Huang, H., Wang, X.-R., Yang, J., 2008. Recycling deep cratonic lithosphere and generation of intraplate magmatism in the North China Craton. Earth Planet. Sci. Lett. 270, 41-53.</t>
  </si>
  <si>
    <t>Liu, Y., Gao, S., Kelemen, P.B., Xu, W., 2008. Recycled crust controls contrasting source compositions of Mesozoic and Cenozoic basalts in the North China Craton. Geochim. Cosmochim. Acta 72, 2349-2376.</t>
  </si>
  <si>
    <t>Meng, F., Gao, S., Niu, Y., Liu, Y., Wang, X., 2015. Mesozoic–Cenozoic mantle evolution beneath the North China Craton: A new perspective from Hf–Nd isotopes of basalts. Gondwana Res. 27, 1574-1585.</t>
  </si>
  <si>
    <t>Huang, F., Xu, J.-F., Liu, Y.-S., Li, J., Chen, J.-L., Li, X.-Y., 2017. Re–Os isotope evidence from Mesozoic and Cenozoic basalts for secular evolution of the mantle beneath the North China Craton. Contrib. Mineral. Petrol. 172, 28.</t>
  </si>
  <si>
    <t>Au (a) was determined by internal standardlization of Au to Pt; Au (b) by standard addition methods. The results are consistent within 5-10%.</t>
  </si>
  <si>
    <t>Ge</t>
  </si>
  <si>
    <t>Geng, X., Liu, Y., Wang, X.-C., Hu, Z., Zhou, L. and Gao, S. (2019) The Role of Earth's Deep Volatile Cycling in the Generation of Intracontinental High-Mg Andesites: Implication for Lithospheric Thinning Beneath the North China Craton. Journal of Geophysical Research: Solid Earth 124, http://doi:10.1029/2018JB016157.</t>
  </si>
  <si>
    <t>Zhang, H.-F., Sun, M., Zhou, X.-H., Fan, W.-M., Zhai, M.-G. and Yin, J.-F. (2002) Mesozoic lithosphere destruction beneath the North China Craton: evidence from major-, trace-element and Sr–Nd–Pb isotope studies of Fangcheng basalts. Contrib. Mineral. Petrol. 144, 241-254.</t>
  </si>
  <si>
    <t>SiO2</t>
  </si>
  <si>
    <t>TiO2</t>
  </si>
  <si>
    <t>Al2O3</t>
  </si>
  <si>
    <t>Na2O</t>
  </si>
  <si>
    <t>K2O</t>
  </si>
  <si>
    <t>P2O5</t>
  </si>
  <si>
    <r>
      <t>MY33</t>
    </r>
    <r>
      <rPr>
        <vertAlign val="superscript"/>
        <sz val="10"/>
        <rFont val="Times New Roman"/>
        <family val="1"/>
      </rPr>
      <t>R</t>
    </r>
    <phoneticPr fontId="31" type="noConversion"/>
  </si>
  <si>
    <r>
      <t>PHB-08-3</t>
    </r>
    <r>
      <rPr>
        <vertAlign val="superscript"/>
        <sz val="10"/>
        <rFont val="Times New Roman"/>
        <family val="1"/>
      </rPr>
      <t>R</t>
    </r>
    <phoneticPr fontId="31" type="noConversion"/>
  </si>
  <si>
    <r>
      <t>PHB-89</t>
    </r>
    <r>
      <rPr>
        <vertAlign val="superscript"/>
        <sz val="10"/>
        <rFont val="Times New Roman"/>
        <family val="1"/>
      </rPr>
      <t>R</t>
    </r>
    <phoneticPr fontId="31" type="noConversion"/>
  </si>
  <si>
    <r>
      <rPr>
        <i/>
        <sz val="10"/>
        <rFont val="Times New Roman"/>
        <family val="1"/>
      </rPr>
      <t>SW01</t>
    </r>
    <r>
      <rPr>
        <i/>
        <vertAlign val="superscript"/>
        <sz val="10"/>
        <rFont val="Times New Roman"/>
        <family val="1"/>
      </rPr>
      <t>SR</t>
    </r>
    <phoneticPr fontId="31" type="noConversion"/>
  </si>
  <si>
    <r>
      <t>SW03</t>
    </r>
    <r>
      <rPr>
        <i/>
        <vertAlign val="superscript"/>
        <sz val="10"/>
        <rFont val="Times New Roman"/>
        <family val="1"/>
      </rPr>
      <t>SR</t>
    </r>
    <phoneticPr fontId="31" type="noConversion"/>
  </si>
  <si>
    <r>
      <t>SW05</t>
    </r>
    <r>
      <rPr>
        <i/>
        <vertAlign val="superscript"/>
        <sz val="10"/>
        <rFont val="Times New Roman"/>
        <family val="1"/>
      </rPr>
      <t>SR</t>
    </r>
    <phoneticPr fontId="31" type="noConversion"/>
  </si>
  <si>
    <t>Gao et al 2008</t>
    <phoneticPr fontId="31" type="noConversion"/>
  </si>
  <si>
    <t>YX-115</t>
    <phoneticPr fontId="31" type="noConversion"/>
  </si>
  <si>
    <t>YX-114</t>
    <phoneticPr fontId="31" type="noConversion"/>
  </si>
  <si>
    <t>YX-110</t>
    <phoneticPr fontId="31" type="noConversion"/>
  </si>
  <si>
    <t>YX-108</t>
    <phoneticPr fontId="31" type="noConversion"/>
  </si>
  <si>
    <t>YX-104</t>
    <phoneticPr fontId="31" type="noConversion"/>
  </si>
  <si>
    <t>Many basalts that were measured for gold and PGE in this study have published Os-Sr-Hf-Hf-Pb isotopic compositions. See more isotopic data for basalts from the same locations in the relevant literature below.</t>
  </si>
  <si>
    <t>Reference*</t>
  </si>
  <si>
    <t>Locality</t>
  </si>
  <si>
    <t>Sample type</t>
  </si>
  <si>
    <t>Analytical technique</t>
  </si>
  <si>
    <t>Lithology comment</t>
  </si>
  <si>
    <t>Sample ID</t>
  </si>
  <si>
    <t>FeO</t>
  </si>
  <si>
    <t>H2O-</t>
  </si>
  <si>
    <t>H2O+</t>
  </si>
  <si>
    <t>C</t>
  </si>
  <si>
    <t>F</t>
  </si>
  <si>
    <t>Cl</t>
  </si>
  <si>
    <t>As</t>
  </si>
  <si>
    <t>Se</t>
  </si>
  <si>
    <t>Br</t>
  </si>
  <si>
    <t>Te</t>
  </si>
  <si>
    <t>W</t>
  </si>
  <si>
    <t>Hg</t>
  </si>
  <si>
    <t>Re</t>
    <phoneticPr fontId="8" type="noConversion"/>
  </si>
  <si>
    <t>In</t>
    <phoneticPr fontId="8" type="noConversion"/>
  </si>
  <si>
    <t>Cd</t>
    <phoneticPr fontId="8" type="noConversion"/>
  </si>
  <si>
    <t>Bi</t>
    <phoneticPr fontId="8" type="noConversion"/>
  </si>
  <si>
    <t>Mo</t>
    <phoneticPr fontId="8" type="noConversion"/>
  </si>
  <si>
    <t>Pb</t>
    <phoneticPr fontId="8" type="noConversion"/>
  </si>
  <si>
    <t>Tl</t>
    <phoneticPr fontId="8" type="noConversion"/>
  </si>
  <si>
    <t>Au/Pd</t>
  </si>
  <si>
    <t>Au/Pd N</t>
  </si>
  <si>
    <t>Fischer-Godde et al. 2011; Rudnick et al. 2004</t>
  </si>
  <si>
    <t>Hannouba</t>
  </si>
  <si>
    <t>Xenoliths</t>
  </si>
  <si>
    <t>ICP-MS</t>
  </si>
  <si>
    <t>Lh</t>
  </si>
  <si>
    <t>DMP04</t>
  </si>
  <si>
    <t>&lt;DL</t>
  </si>
  <si>
    <t>DMP19</t>
  </si>
  <si>
    <t>DMP41</t>
  </si>
  <si>
    <t>Peridotite</t>
  </si>
  <si>
    <t>DMP51</t>
  </si>
  <si>
    <t>DMP56</t>
  </si>
  <si>
    <t>&lt;dl</t>
  </si>
  <si>
    <t>DMP58</t>
  </si>
  <si>
    <t>DMP59</t>
  </si>
  <si>
    <t>DMP60</t>
  </si>
  <si>
    <t>Orberger et al. 1998</t>
  </si>
  <si>
    <t>Kuandan</t>
  </si>
  <si>
    <t>RNAA</t>
  </si>
  <si>
    <t>Spn</t>
  </si>
  <si>
    <t>J36C3</t>
  </si>
  <si>
    <t>NA</t>
  </si>
  <si>
    <t>X-14</t>
  </si>
  <si>
    <t>Huinan</t>
  </si>
  <si>
    <t>A-18</t>
  </si>
  <si>
    <t>A-25</t>
  </si>
  <si>
    <t>A-26</t>
  </si>
  <si>
    <t>A-27</t>
  </si>
  <si>
    <t>Orberger et al. 1998; Tatsumoto et al. 1992</t>
  </si>
  <si>
    <t>X-23</t>
  </si>
  <si>
    <t>Orberger et al. 1998; Xu et al. 1998</t>
  </si>
  <si>
    <t>Wangqing</t>
  </si>
  <si>
    <t>Protogranular</t>
  </si>
  <si>
    <t>WQ91-1</t>
  </si>
  <si>
    <t>WQ91-37</t>
  </si>
  <si>
    <t>Porphyroblastic</t>
  </si>
  <si>
    <t>WQ91-6</t>
  </si>
  <si>
    <t>WQ91-11</t>
  </si>
  <si>
    <t>WQ91-77</t>
  </si>
  <si>
    <t>Hz</t>
  </si>
  <si>
    <t>Granoblastic</t>
  </si>
  <si>
    <t>WQ91-5</t>
  </si>
  <si>
    <t>WQ91-13</t>
  </si>
  <si>
    <t>WQ91-20</t>
  </si>
  <si>
    <t>WQ91-21</t>
  </si>
  <si>
    <t>&lt;2.30</t>
  </si>
  <si>
    <t>WQ91-22</t>
  </si>
  <si>
    <t>&lt;2.10</t>
  </si>
  <si>
    <t>Zheng et al. 2005</t>
  </si>
  <si>
    <t>Xinyang; North China Craton</t>
  </si>
  <si>
    <t>Y97-0</t>
  </si>
  <si>
    <t>Y97-1</t>
  </si>
  <si>
    <t>Y97-2</t>
  </si>
  <si>
    <t>Y97-4</t>
  </si>
  <si>
    <t>Y97-5</t>
  </si>
  <si>
    <t>Hebi; North China Craton</t>
  </si>
  <si>
    <t>HB1</t>
  </si>
  <si>
    <t>HB2</t>
  </si>
  <si>
    <t>HB3</t>
  </si>
  <si>
    <t>HB4</t>
  </si>
  <si>
    <t>HB5</t>
  </si>
  <si>
    <t>Shanwang; North China Craton</t>
  </si>
  <si>
    <t>LQ1</t>
  </si>
  <si>
    <t>LQ2</t>
  </si>
  <si>
    <t>LQ13</t>
  </si>
  <si>
    <t>LQ20</t>
  </si>
  <si>
    <t>LQ21</t>
  </si>
  <si>
    <t>Qilin</t>
  </si>
  <si>
    <t>Px</t>
  </si>
  <si>
    <t>GPQ-1</t>
  </si>
  <si>
    <t>GPQ-2</t>
  </si>
  <si>
    <t>X-11</t>
  </si>
  <si>
    <t>Fischer-Godde et al. 2011</t>
  </si>
  <si>
    <t>Lh-Dup</t>
  </si>
  <si>
    <t>DMP19_Dup</t>
  </si>
  <si>
    <t>DMP41_Dup</t>
  </si>
  <si>
    <t>DMP56_Dup</t>
  </si>
  <si>
    <t>DMP60_Dup</t>
  </si>
  <si>
    <t>Chu et al, 1999 patterns of PGE</t>
    <phoneticPr fontId="8" type="noConversion"/>
  </si>
  <si>
    <t>Hannuoba</t>
    <phoneticPr fontId="8" type="noConversion"/>
  </si>
  <si>
    <t>Xenoliths</t>
    <phoneticPr fontId="8" type="noConversion"/>
  </si>
  <si>
    <t>NAA</t>
    <phoneticPr fontId="8" type="noConversion"/>
  </si>
  <si>
    <t>lherzolite</t>
    <phoneticPr fontId="8" type="noConversion"/>
  </si>
  <si>
    <t>sp</t>
    <phoneticPr fontId="8" type="noConversion"/>
  </si>
  <si>
    <t>DA-5</t>
    <phoneticPr fontId="8" type="noConversion"/>
  </si>
  <si>
    <t>D11</t>
    <phoneticPr fontId="8" type="noConversion"/>
  </si>
  <si>
    <t>Harzburgite</t>
    <phoneticPr fontId="8" type="noConversion"/>
  </si>
  <si>
    <t>D12</t>
    <phoneticPr fontId="8" type="noConversion"/>
  </si>
  <si>
    <t>Granulites</t>
    <phoneticPr fontId="8" type="noConversion"/>
  </si>
  <si>
    <t>opx cpx pl</t>
    <phoneticPr fontId="8" type="noConversion"/>
  </si>
  <si>
    <t>D08</t>
    <phoneticPr fontId="8" type="noConversion"/>
  </si>
  <si>
    <t>D13</t>
    <phoneticPr fontId="8" type="noConversion"/>
  </si>
  <si>
    <t>alkali basalt</t>
    <phoneticPr fontId="8" type="noConversion"/>
  </si>
  <si>
    <t>Basalt</t>
    <phoneticPr fontId="8" type="noConversion"/>
  </si>
  <si>
    <t>D09</t>
    <phoneticPr fontId="8" type="noConversion"/>
  </si>
  <si>
    <t>J06</t>
    <phoneticPr fontId="8" type="noConversion"/>
  </si>
  <si>
    <t>Mengying</t>
    <phoneticPr fontId="8" type="noConversion"/>
  </si>
  <si>
    <t>xenoliths</t>
    <phoneticPr fontId="8" type="noConversion"/>
  </si>
  <si>
    <t>GtLh</t>
    <phoneticPr fontId="8" type="noConversion"/>
  </si>
  <si>
    <t>Fresh granular garnet lherzolite</t>
    <phoneticPr fontId="8" type="noConversion"/>
  </si>
  <si>
    <t>DHS</t>
  </si>
  <si>
    <t>SpLh</t>
    <phoneticPr fontId="8" type="noConversion"/>
  </si>
  <si>
    <t>Fresh spinel porphyroclastic lherzolite</t>
  </si>
  <si>
    <t>NY-G1</t>
  </si>
  <si>
    <t>NY-G2</t>
  </si>
  <si>
    <t>NY-G3</t>
  </si>
  <si>
    <t>NY-G4</t>
  </si>
  <si>
    <t>Kelyphite pyrope-bearing serpentinized peridotite with few fresh olivine relicts, pyrope can be as high as 5% and up to 7 mm.</t>
  </si>
  <si>
    <t>L50-2003</t>
  </si>
  <si>
    <t>Garnet-bearing serpentinized peridotite, fresh Cr-pyrope</t>
  </si>
  <si>
    <t>LN-9830</t>
  </si>
  <si>
    <t>SpPer sulfide</t>
    <phoneticPr fontId="8" type="noConversion"/>
  </si>
  <si>
    <t>Highly serpentinized peridotite, rare sulphide and spinel</t>
  </si>
  <si>
    <t>F50-9254</t>
  </si>
  <si>
    <t>Per sulfide</t>
    <phoneticPr fontId="8" type="noConversion"/>
  </si>
  <si>
    <t>Highly serpentinized peridotite, rare sulphide, both spinel and garnet have not been found</t>
  </si>
  <si>
    <t>F50-9270</t>
  </si>
  <si>
    <t>F50-9274</t>
  </si>
  <si>
    <t>Highly serpentinized peridotite, lots of sulphides and rare spinel</t>
  </si>
  <si>
    <t>F50-9281</t>
  </si>
  <si>
    <t>Composite xenolith</t>
    <phoneticPr fontId="8" type="noConversion"/>
  </si>
  <si>
    <t>Spinel lherzolite interlayered with garnet granulite composed of garnet, pyroxene and plagioclase</t>
  </si>
  <si>
    <t>F50-9229</t>
  </si>
  <si>
    <t>Olivine megacryst</t>
    <phoneticPr fontId="8" type="noConversion"/>
  </si>
  <si>
    <t>Single serpentinized olivine megacryst from Pipe 42, Fuxian kimberlite field</t>
  </si>
  <si>
    <t>L42-13</t>
  </si>
  <si>
    <t>Chromite separate</t>
    <phoneticPr fontId="8" type="noConversion"/>
  </si>
  <si>
    <t>Chromite separate from Pipe 50, Fuxian kimberlite field</t>
  </si>
  <si>
    <t>F50-01</t>
  </si>
  <si>
    <t>Garnet-bearing serpentinized peridotite</t>
  </si>
  <si>
    <t>SD-9804</t>
  </si>
  <si>
    <t>Garnet-bearing serpentinized lherzolite</t>
  </si>
  <si>
    <t>SL-2001</t>
  </si>
  <si>
    <t>Sv1b-11</t>
  </si>
  <si>
    <t>SpPer</t>
    <phoneticPr fontId="8" type="noConversion"/>
  </si>
  <si>
    <t>Spinel-bearing serpentinized peridotite</t>
  </si>
  <si>
    <t>Sv1b-12</t>
  </si>
  <si>
    <t>Px</t>
    <phoneticPr fontId="8" type="noConversion"/>
  </si>
  <si>
    <t>Amphibole-bearing macrocrystic clinopyroxenite with grain sizes in a range of 0.5-1.5 cm, cpx is augitic composition</t>
  </si>
  <si>
    <t>Sv1b-16</t>
  </si>
  <si>
    <t>Olivine clinopyroxenite</t>
  </si>
  <si>
    <t>FC6-1-2</t>
  </si>
  <si>
    <t>FC6-2-2</t>
  </si>
  <si>
    <t>Clinopyroxenite</t>
    <phoneticPr fontId="8" type="noConversion"/>
  </si>
  <si>
    <t>FC25-2</t>
  </si>
  <si>
    <t>Epsilon Nd(t)</t>
    <phoneticPr fontId="31" type="noConversion"/>
  </si>
  <si>
    <t>Epsilon Hf (t)</t>
    <phoneticPr fontId="31" type="noConversion"/>
  </si>
  <si>
    <t>0.7036-0.7044</t>
    <phoneticPr fontId="31" type="noConversion"/>
  </si>
  <si>
    <t>0.4-5.4</t>
    <phoneticPr fontId="31" type="noConversion"/>
  </si>
  <si>
    <t>5.0-9.7</t>
    <phoneticPr fontId="31" type="noConversion"/>
  </si>
  <si>
    <t>Zhu et al 2012</t>
    <phoneticPr fontId="31" type="noConversion"/>
  </si>
  <si>
    <r>
      <t>Zhu YS</t>
    </r>
    <r>
      <rPr>
        <sz val="9"/>
        <color theme="1"/>
        <rFont val="宋体"/>
        <family val="1"/>
        <charset val="134"/>
      </rPr>
      <t>，</t>
    </r>
    <r>
      <rPr>
        <sz val="9"/>
        <color theme="1"/>
        <rFont val="Times New Roman"/>
        <family val="1"/>
      </rPr>
      <t>Hou GS and Yang JH. 2012. Sources and petrogenesis of the Cenozoic alkali basalts in Hebi</t>
    </r>
    <r>
      <rPr>
        <sz val="9"/>
        <color theme="1"/>
        <rFont val="宋体"/>
        <family val="1"/>
        <charset val="134"/>
      </rPr>
      <t>，</t>
    </r>
    <r>
      <rPr>
        <sz val="9"/>
        <color theme="1"/>
        <rFont val="Times New Roman"/>
        <family val="1"/>
      </rPr>
      <t>eastern North China Craton: Geochemical and Sr-Nd-Hf isotopic evidence. Acta Petrologica Sinica</t>
    </r>
    <r>
      <rPr>
        <sz val="9"/>
        <color theme="1"/>
        <rFont val="宋体"/>
        <family val="1"/>
        <charset val="134"/>
      </rPr>
      <t>，</t>
    </r>
    <r>
      <rPr>
        <sz val="9"/>
        <color theme="1"/>
        <rFont val="Times New Roman"/>
        <family val="1"/>
      </rPr>
      <t xml:space="preserve">28( 12) : 4064 </t>
    </r>
    <r>
      <rPr>
        <sz val="9"/>
        <color theme="1"/>
        <rFont val="宋体"/>
        <family val="1"/>
        <charset val="134"/>
      </rPr>
      <t>－</t>
    </r>
    <r>
      <rPr>
        <sz val="9"/>
        <color theme="1"/>
        <rFont val="Times New Roman"/>
        <family val="1"/>
      </rPr>
      <t xml:space="preserve"> 4076.</t>
    </r>
    <phoneticPr fontId="31" type="noConversion"/>
  </si>
  <si>
    <t>Reference</t>
    <phoneticPr fontId="31" type="noConversion"/>
  </si>
  <si>
    <t>Gao et al 2008</t>
    <phoneticPr fontId="31" type="noConversion"/>
  </si>
  <si>
    <t>YX-26</t>
  </si>
  <si>
    <t>Geng et al 2019</t>
    <phoneticPr fontId="31" type="noConversion"/>
  </si>
  <si>
    <t>Meng et al 2015</t>
    <phoneticPr fontId="31" type="noConversion"/>
  </si>
  <si>
    <t>Huang et al 2017</t>
    <phoneticPr fontId="31" type="noConversion"/>
  </si>
  <si>
    <t>YX-27</t>
  </si>
  <si>
    <t>YX-29</t>
  </si>
  <si>
    <r>
      <t>YX-32</t>
    </r>
    <r>
      <rPr>
        <vertAlign val="superscript"/>
        <sz val="9"/>
        <color theme="1"/>
        <rFont val="Times New Roman"/>
        <family val="1"/>
      </rPr>
      <t>R</t>
    </r>
    <phoneticPr fontId="31" type="noConversion"/>
  </si>
  <si>
    <t>Major elements are from this study, except those labled Liu et al. 2008, Gao et al. 2008 and Geng et al. 2019. Trace elements are from this study, except four samples (with double underline) SHT15, SHT17, SHT25 and SHT37 which are from Gao et al 2008; eight samples with single underline which are from Geng et al 2019.</t>
    <phoneticPr fontId="31" type="noConversion"/>
  </si>
  <si>
    <t>Geng et al. 2019</t>
  </si>
  <si>
    <t>Geng et al. 2019</t>
    <phoneticPr fontId="31" type="noConversion"/>
  </si>
  <si>
    <t>Zhang et al 2002</t>
    <phoneticPr fontId="31" type="noConversion"/>
  </si>
  <si>
    <t>0.7096-0.7101</t>
    <phoneticPr fontId="31" type="noConversion"/>
  </si>
  <si>
    <t>0.5117-0.5118</t>
    <phoneticPr fontId="31" type="noConversion"/>
  </si>
  <si>
    <t>17.4-17.6</t>
    <phoneticPr fontId="31" type="noConversion"/>
  </si>
  <si>
    <t>15.4-15.5</t>
    <phoneticPr fontId="31" type="noConversion"/>
  </si>
  <si>
    <t>37.4-37.7</t>
    <phoneticPr fontId="31" type="noConversion"/>
  </si>
  <si>
    <t>0.7033-0.7037</t>
    <phoneticPr fontId="31" type="noConversion"/>
  </si>
  <si>
    <t>4.1-4.8</t>
    <phoneticPr fontId="31" type="noConversion"/>
  </si>
  <si>
    <t>8.0-9.3</t>
    <phoneticPr fontId="31" type="noConversion"/>
  </si>
  <si>
    <t>0.7099-0.7101</t>
    <phoneticPr fontId="31" type="noConversion"/>
  </si>
  <si>
    <t>0.7062-0.7067</t>
    <phoneticPr fontId="31" type="noConversion"/>
  </si>
  <si>
    <t>17.3-17.5</t>
    <phoneticPr fontId="31" type="noConversion"/>
  </si>
  <si>
    <t>15.38-15.40</t>
    <phoneticPr fontId="31" type="noConversion"/>
  </si>
  <si>
    <t>37.5-37.6</t>
    <phoneticPr fontId="31" type="noConversion"/>
  </si>
  <si>
    <t>0.7065-0.7068</t>
    <phoneticPr fontId="31" type="noConversion"/>
  </si>
  <si>
    <t>17.0-17.1</t>
    <phoneticPr fontId="31" type="noConversion"/>
  </si>
  <si>
    <t>15.33-15.37</t>
    <phoneticPr fontId="31" type="noConversion"/>
  </si>
  <si>
    <t>37.0-37.1</t>
    <phoneticPr fontId="31" type="noConversion"/>
  </si>
  <si>
    <t>Zhi et al 1994</t>
    <phoneticPr fontId="31" type="noConversion"/>
  </si>
  <si>
    <t>0.7035-0.7045</t>
    <phoneticPr fontId="31" type="noConversion"/>
  </si>
  <si>
    <t>0.5127-0.5130</t>
    <phoneticPr fontId="31" type="noConversion"/>
  </si>
  <si>
    <t>8.3-9.3</t>
    <phoneticPr fontId="31" type="noConversion"/>
  </si>
  <si>
    <r>
      <t>87</t>
    </r>
    <r>
      <rPr>
        <b/>
        <sz val="10"/>
        <color theme="1"/>
        <rFont val="Times New Roman"/>
        <family val="1"/>
      </rPr>
      <t>Rb/</t>
    </r>
    <r>
      <rPr>
        <b/>
        <vertAlign val="superscript"/>
        <sz val="10"/>
        <color theme="1"/>
        <rFont val="Times New Roman"/>
        <family val="1"/>
      </rPr>
      <t>86</t>
    </r>
    <r>
      <rPr>
        <b/>
        <sz val="10"/>
        <color theme="1"/>
        <rFont val="Times New Roman"/>
        <family val="1"/>
      </rPr>
      <t>Sr (0)</t>
    </r>
  </si>
  <si>
    <r>
      <t>87</t>
    </r>
    <r>
      <rPr>
        <b/>
        <sz val="10"/>
        <color theme="1"/>
        <rFont val="Times New Roman"/>
        <family val="1"/>
      </rPr>
      <t>Sr/</t>
    </r>
    <r>
      <rPr>
        <b/>
        <vertAlign val="superscript"/>
        <sz val="10"/>
        <color theme="1"/>
        <rFont val="Times New Roman"/>
        <family val="1"/>
      </rPr>
      <t>86</t>
    </r>
    <r>
      <rPr>
        <b/>
        <sz val="10"/>
        <color theme="1"/>
        <rFont val="Times New Roman"/>
        <family val="1"/>
      </rPr>
      <t>Sr  (0)</t>
    </r>
  </si>
  <si>
    <r>
      <t>87</t>
    </r>
    <r>
      <rPr>
        <b/>
        <sz val="10"/>
        <color theme="1"/>
        <rFont val="Times New Roman"/>
        <family val="1"/>
      </rPr>
      <t>Rb/</t>
    </r>
    <r>
      <rPr>
        <b/>
        <vertAlign val="superscript"/>
        <sz val="10"/>
        <color theme="1"/>
        <rFont val="Times New Roman"/>
        <family val="1"/>
      </rPr>
      <t>86</t>
    </r>
    <r>
      <rPr>
        <b/>
        <sz val="10"/>
        <color theme="1"/>
        <rFont val="Times New Roman"/>
        <family val="1"/>
      </rPr>
      <t>Sr (t)</t>
    </r>
    <phoneticPr fontId="31" type="noConversion"/>
  </si>
  <si>
    <r>
      <t>87</t>
    </r>
    <r>
      <rPr>
        <b/>
        <sz val="10"/>
        <color theme="1"/>
        <rFont val="Times New Roman"/>
        <family val="1"/>
      </rPr>
      <t>Sr/</t>
    </r>
    <r>
      <rPr>
        <b/>
        <vertAlign val="superscript"/>
        <sz val="10"/>
        <color theme="1"/>
        <rFont val="Times New Roman"/>
        <family val="1"/>
      </rPr>
      <t>86</t>
    </r>
    <r>
      <rPr>
        <b/>
        <sz val="10"/>
        <color theme="1"/>
        <rFont val="Times New Roman"/>
        <family val="1"/>
      </rPr>
      <t>Sr  (t)</t>
    </r>
    <phoneticPr fontId="31" type="noConversion"/>
  </si>
  <si>
    <r>
      <t>147</t>
    </r>
    <r>
      <rPr>
        <b/>
        <sz val="10"/>
        <color theme="1"/>
        <rFont val="Times New Roman"/>
        <family val="1"/>
      </rPr>
      <t>Sm/</t>
    </r>
    <r>
      <rPr>
        <b/>
        <vertAlign val="superscript"/>
        <sz val="10"/>
        <color theme="1"/>
        <rFont val="Times New Roman"/>
        <family val="1"/>
      </rPr>
      <t>144</t>
    </r>
    <r>
      <rPr>
        <b/>
        <sz val="10"/>
        <color theme="1"/>
        <rFont val="Times New Roman"/>
        <family val="1"/>
      </rPr>
      <t>Nd (0)</t>
    </r>
  </si>
  <si>
    <r>
      <t>143</t>
    </r>
    <r>
      <rPr>
        <b/>
        <sz val="10"/>
        <color theme="1"/>
        <rFont val="Times New Roman"/>
        <family val="1"/>
      </rPr>
      <t>Nd/</t>
    </r>
    <r>
      <rPr>
        <b/>
        <vertAlign val="superscript"/>
        <sz val="10"/>
        <color theme="1"/>
        <rFont val="Times New Roman"/>
        <family val="1"/>
      </rPr>
      <t>144</t>
    </r>
    <r>
      <rPr>
        <b/>
        <sz val="10"/>
        <color theme="1"/>
        <rFont val="Times New Roman"/>
        <family val="1"/>
      </rPr>
      <t>Nd (0)</t>
    </r>
  </si>
  <si>
    <r>
      <t>147</t>
    </r>
    <r>
      <rPr>
        <b/>
        <sz val="10"/>
        <color theme="1"/>
        <rFont val="Times New Roman"/>
        <family val="1"/>
      </rPr>
      <t>Sm/</t>
    </r>
    <r>
      <rPr>
        <b/>
        <vertAlign val="superscript"/>
        <sz val="10"/>
        <color theme="1"/>
        <rFont val="Times New Roman"/>
        <family val="1"/>
      </rPr>
      <t>144</t>
    </r>
    <r>
      <rPr>
        <b/>
        <sz val="10"/>
        <color theme="1"/>
        <rFont val="Times New Roman"/>
        <family val="1"/>
      </rPr>
      <t>Nd (t)</t>
    </r>
    <phoneticPr fontId="31" type="noConversion"/>
  </si>
  <si>
    <r>
      <t>143</t>
    </r>
    <r>
      <rPr>
        <b/>
        <sz val="10"/>
        <color theme="1"/>
        <rFont val="Times New Roman"/>
        <family val="1"/>
      </rPr>
      <t>Nd/</t>
    </r>
    <r>
      <rPr>
        <b/>
        <vertAlign val="superscript"/>
        <sz val="10"/>
        <color theme="1"/>
        <rFont val="Times New Roman"/>
        <family val="1"/>
      </rPr>
      <t>144</t>
    </r>
    <r>
      <rPr>
        <b/>
        <sz val="10"/>
        <color theme="1"/>
        <rFont val="Times New Roman"/>
        <family val="1"/>
      </rPr>
      <t>Nd (t)</t>
    </r>
    <phoneticPr fontId="31" type="noConversion"/>
  </si>
  <si>
    <r>
      <t>206</t>
    </r>
    <r>
      <rPr>
        <b/>
        <sz val="10"/>
        <color theme="1"/>
        <rFont val="Times New Roman"/>
        <family val="1"/>
      </rPr>
      <t>Pb/</t>
    </r>
    <r>
      <rPr>
        <b/>
        <vertAlign val="superscript"/>
        <sz val="10"/>
        <color theme="1"/>
        <rFont val="Times New Roman"/>
        <family val="1"/>
      </rPr>
      <t>204</t>
    </r>
    <r>
      <rPr>
        <b/>
        <sz val="10"/>
        <color theme="1"/>
        <rFont val="Times New Roman"/>
        <family val="1"/>
      </rPr>
      <t>Pb</t>
    </r>
  </si>
  <si>
    <r>
      <t>207</t>
    </r>
    <r>
      <rPr>
        <b/>
        <sz val="10"/>
        <color theme="1"/>
        <rFont val="Times New Roman"/>
        <family val="1"/>
      </rPr>
      <t>Pb/</t>
    </r>
    <r>
      <rPr>
        <b/>
        <vertAlign val="superscript"/>
        <sz val="10"/>
        <color theme="1"/>
        <rFont val="Times New Roman"/>
        <family val="1"/>
      </rPr>
      <t>204</t>
    </r>
    <r>
      <rPr>
        <b/>
        <sz val="10"/>
        <color theme="1"/>
        <rFont val="Times New Roman"/>
        <family val="1"/>
      </rPr>
      <t>Pb</t>
    </r>
  </si>
  <si>
    <r>
      <t>208</t>
    </r>
    <r>
      <rPr>
        <b/>
        <sz val="10"/>
        <color theme="1"/>
        <rFont val="Times New Roman"/>
        <family val="1"/>
      </rPr>
      <t>Pb/</t>
    </r>
    <r>
      <rPr>
        <b/>
        <vertAlign val="superscript"/>
        <sz val="10"/>
        <color theme="1"/>
        <rFont val="Times New Roman"/>
        <family val="1"/>
      </rPr>
      <t>204</t>
    </r>
    <r>
      <rPr>
        <b/>
        <sz val="10"/>
        <color theme="1"/>
        <rFont val="Times New Roman"/>
        <family val="1"/>
      </rPr>
      <t>Pb</t>
    </r>
  </si>
  <si>
    <r>
      <t>176</t>
    </r>
    <r>
      <rPr>
        <b/>
        <sz val="10"/>
        <color theme="1"/>
        <rFont val="Times New Roman"/>
        <family val="1"/>
      </rPr>
      <t>Hf/</t>
    </r>
    <r>
      <rPr>
        <b/>
        <vertAlign val="superscript"/>
        <sz val="10"/>
        <color theme="1"/>
        <rFont val="Times New Roman"/>
        <family val="1"/>
      </rPr>
      <t>177</t>
    </r>
    <r>
      <rPr>
        <b/>
        <sz val="10"/>
        <color theme="1"/>
        <rFont val="Times New Roman"/>
        <family val="1"/>
      </rPr>
      <t>Hf</t>
    </r>
  </si>
  <si>
    <r>
      <t>JG-5</t>
    </r>
    <r>
      <rPr>
        <i/>
        <vertAlign val="superscript"/>
        <sz val="9"/>
        <color theme="1"/>
        <rFont val="Times New Roman"/>
        <family val="1"/>
      </rPr>
      <t>SR</t>
    </r>
  </si>
  <si>
    <r>
      <t>SFC09</t>
    </r>
    <r>
      <rPr>
        <vertAlign val="superscript"/>
        <sz val="9"/>
        <color theme="1"/>
        <rFont val="Times New Roman"/>
        <family val="1"/>
      </rPr>
      <t>R</t>
    </r>
  </si>
  <si>
    <r>
      <t>X15SW58</t>
    </r>
    <r>
      <rPr>
        <vertAlign val="superscript"/>
        <sz val="9"/>
        <color theme="1"/>
        <rFont val="Times New Roman"/>
        <family val="1"/>
      </rPr>
      <t>R</t>
    </r>
  </si>
  <si>
    <t>Zhi, X., Chen, D., Zhang, Z., and Wang, J., 1994, The neodymium and strontium isotopic compositions of Cenozoic Alkalic Basalts from Penglai and Lingqu, Shandong Province: Geological Review, v. 40, no. 6, p. 526–533. [In Chinese.]</t>
  </si>
  <si>
    <t>Zhang 2008CMP</t>
  </si>
  <si>
    <r>
      <t xml:space="preserve">Orberger B, Xu Y, Reeves SJ. Platinum group elements in mantle xenoliths from eastern China. </t>
    </r>
    <r>
      <rPr>
        <i/>
        <sz val="10"/>
        <color theme="1"/>
        <rFont val="Times New Roman"/>
        <family val="1"/>
      </rPr>
      <t>Tectonophysics</t>
    </r>
    <r>
      <rPr>
        <sz val="10"/>
        <color theme="1"/>
        <rFont val="Times New Roman"/>
        <family val="1"/>
      </rPr>
      <t xml:space="preserve"> 1998, </t>
    </r>
    <r>
      <rPr>
        <b/>
        <sz val="10"/>
        <color theme="1"/>
        <rFont val="Times New Roman"/>
        <family val="1"/>
      </rPr>
      <t>296</t>
    </r>
    <r>
      <rPr>
        <sz val="10"/>
        <color theme="1"/>
        <rFont val="Times New Roman"/>
        <family val="1"/>
      </rPr>
      <t>(1–2)</t>
    </r>
    <r>
      <rPr>
        <b/>
        <sz val="10"/>
        <color theme="1"/>
        <rFont val="Times New Roman"/>
        <family val="1"/>
      </rPr>
      <t>:</t>
    </r>
    <r>
      <rPr>
        <sz val="10"/>
        <color theme="1"/>
        <rFont val="Times New Roman"/>
        <family val="1"/>
      </rPr>
      <t xml:space="preserve"> 87-101.</t>
    </r>
  </si>
  <si>
    <r>
      <t xml:space="preserve">Chu X, Li X, Xu J, Liu J. Patterns of platinum-group elements in mantle peridotite, granulite xenoliths and basalt in Hannuoba. </t>
    </r>
    <r>
      <rPr>
        <i/>
        <sz val="10"/>
        <color theme="1"/>
        <rFont val="Times New Roman"/>
        <family val="1"/>
      </rPr>
      <t>Chin Sci Bull</t>
    </r>
    <r>
      <rPr>
        <sz val="10"/>
        <color theme="1"/>
        <rFont val="Times New Roman"/>
        <family val="1"/>
      </rPr>
      <t xml:space="preserve"> 1999, </t>
    </r>
    <r>
      <rPr>
        <b/>
        <sz val="10"/>
        <color theme="1"/>
        <rFont val="Times New Roman"/>
        <family val="1"/>
      </rPr>
      <t>44</t>
    </r>
    <r>
      <rPr>
        <sz val="10"/>
        <color theme="1"/>
        <rFont val="Times New Roman"/>
        <family val="1"/>
      </rPr>
      <t>(18)</t>
    </r>
    <r>
      <rPr>
        <b/>
        <sz val="10"/>
        <color theme="1"/>
        <rFont val="Times New Roman"/>
        <family val="1"/>
      </rPr>
      <t>:</t>
    </r>
    <r>
      <rPr>
        <sz val="10"/>
        <color theme="1"/>
        <rFont val="Times New Roman"/>
        <family val="1"/>
      </rPr>
      <t xml:space="preserve"> 1676-1681.</t>
    </r>
  </si>
  <si>
    <r>
      <t xml:space="preserve">Zheng J, Sun M, Zhou M-F, Robinson P. Trace elemental and PGE geochemical constraints of Mesozoic and Cenozoic peridotitic xenoliths on lithospheric evolution of the North China Craton. </t>
    </r>
    <r>
      <rPr>
        <i/>
        <sz val="10"/>
        <color theme="1"/>
        <rFont val="Times New Roman"/>
        <family val="1"/>
      </rPr>
      <t>Geochim Cosmochim Acta</t>
    </r>
    <r>
      <rPr>
        <sz val="10"/>
        <color theme="1"/>
        <rFont val="Times New Roman"/>
        <family val="1"/>
      </rPr>
      <t xml:space="preserve"> 2005, </t>
    </r>
    <r>
      <rPr>
        <b/>
        <sz val="10"/>
        <color theme="1"/>
        <rFont val="Times New Roman"/>
        <family val="1"/>
      </rPr>
      <t>69</t>
    </r>
    <r>
      <rPr>
        <sz val="10"/>
        <color theme="1"/>
        <rFont val="Times New Roman"/>
        <family val="1"/>
      </rPr>
      <t>(13)</t>
    </r>
    <r>
      <rPr>
        <b/>
        <sz val="10"/>
        <color theme="1"/>
        <rFont val="Times New Roman"/>
        <family val="1"/>
      </rPr>
      <t>:</t>
    </r>
    <r>
      <rPr>
        <sz val="10"/>
        <color theme="1"/>
        <rFont val="Times New Roman"/>
        <family val="1"/>
      </rPr>
      <t xml:space="preserve"> 3401-3418.</t>
    </r>
  </si>
  <si>
    <r>
      <t xml:space="preserve">Zhang H-F, Goldstein SL, Zhou X-H, Sun M, Zheng J-P, Cai Y. Evolution of subcontinental lithospheric mantle beneath eastern China: Re–Os isotopic evidence from mantle xenoliths in Paleozoic kimberlites and Mesozoic basalts. </t>
    </r>
    <r>
      <rPr>
        <i/>
        <sz val="10"/>
        <color theme="1"/>
        <rFont val="Times New Roman"/>
        <family val="1"/>
      </rPr>
      <t>Contrib Mineral Petrol</t>
    </r>
    <r>
      <rPr>
        <sz val="10"/>
        <color theme="1"/>
        <rFont val="Times New Roman"/>
        <family val="1"/>
      </rPr>
      <t xml:space="preserve"> 2008, </t>
    </r>
    <r>
      <rPr>
        <b/>
        <sz val="10"/>
        <color theme="1"/>
        <rFont val="Times New Roman"/>
        <family val="1"/>
      </rPr>
      <t>155</t>
    </r>
    <r>
      <rPr>
        <sz val="10"/>
        <color theme="1"/>
        <rFont val="Times New Roman"/>
        <family val="1"/>
      </rPr>
      <t>(3)</t>
    </r>
    <r>
      <rPr>
        <b/>
        <sz val="10"/>
        <color theme="1"/>
        <rFont val="Times New Roman"/>
        <family val="1"/>
      </rPr>
      <t>:</t>
    </r>
    <r>
      <rPr>
        <sz val="10"/>
        <color theme="1"/>
        <rFont val="Times New Roman"/>
        <family val="1"/>
      </rPr>
      <t xml:space="preserve"> 271-293.</t>
    </r>
  </si>
  <si>
    <r>
      <t xml:space="preserve">Fischer-Gödde M, Becker H, Wombacher F. Rhodium, gold and other highly siderophile elements in orogenic peridotites and peridotite xenoliths. </t>
    </r>
    <r>
      <rPr>
        <i/>
        <sz val="10"/>
        <color theme="1"/>
        <rFont val="Times New Roman"/>
        <family val="1"/>
      </rPr>
      <t>Chem Geol</t>
    </r>
    <r>
      <rPr>
        <sz val="10"/>
        <color theme="1"/>
        <rFont val="Times New Roman"/>
        <family val="1"/>
      </rPr>
      <t xml:space="preserve"> 2011, </t>
    </r>
    <r>
      <rPr>
        <b/>
        <sz val="10"/>
        <color theme="1"/>
        <rFont val="Times New Roman"/>
        <family val="1"/>
      </rPr>
      <t>280</t>
    </r>
    <r>
      <rPr>
        <sz val="10"/>
        <color theme="1"/>
        <rFont val="Times New Roman"/>
        <family val="1"/>
      </rPr>
      <t>(3-4)</t>
    </r>
    <r>
      <rPr>
        <b/>
        <sz val="10"/>
        <color theme="1"/>
        <rFont val="Times New Roman"/>
        <family val="1"/>
      </rPr>
      <t>:</t>
    </r>
    <r>
      <rPr>
        <sz val="10"/>
        <color theme="1"/>
        <rFont val="Times New Roman"/>
        <family val="1"/>
      </rPr>
      <t xml:space="preserve"> 365-383.</t>
    </r>
  </si>
  <si>
    <t>Data sources:</t>
  </si>
  <si>
    <t>SHT-15</t>
    <phoneticPr fontId="31" type="noConversion"/>
  </si>
  <si>
    <r>
      <t>SHT-15</t>
    </r>
    <r>
      <rPr>
        <vertAlign val="superscript"/>
        <sz val="9"/>
        <color theme="1"/>
        <rFont val="Times New Roman"/>
        <family val="1"/>
      </rPr>
      <t>R</t>
    </r>
    <phoneticPr fontId="31" type="noConversion"/>
  </si>
  <si>
    <t>SHT-17</t>
    <phoneticPr fontId="31" type="noConversion"/>
  </si>
  <si>
    <t>SHT-25</t>
    <phoneticPr fontId="31" type="noConversion"/>
  </si>
  <si>
    <t>SHT-37</t>
    <phoneticPr fontId="31" type="noConversion"/>
  </si>
  <si>
    <r>
      <t>SHT-15</t>
    </r>
    <r>
      <rPr>
        <vertAlign val="superscript"/>
        <sz val="9"/>
        <color theme="1"/>
        <rFont val="Times New Roman"/>
        <family val="1"/>
      </rPr>
      <t>R</t>
    </r>
    <phoneticPr fontId="31" type="noConversion"/>
  </si>
  <si>
    <t>SHT-19</t>
    <phoneticPr fontId="31" type="noConversion"/>
  </si>
  <si>
    <r>
      <t>SHT-19</t>
    </r>
    <r>
      <rPr>
        <vertAlign val="superscript"/>
        <sz val="9"/>
        <color theme="1"/>
        <rFont val="Times New Roman"/>
        <family val="1"/>
      </rPr>
      <t>R</t>
    </r>
    <phoneticPr fontId="31" type="noConversion"/>
  </si>
  <si>
    <t>SHT-21</t>
    <phoneticPr fontId="31" type="noConversion"/>
  </si>
  <si>
    <t xml:space="preserve">SHT-20       </t>
    <phoneticPr fontId="31" type="noConversion"/>
  </si>
  <si>
    <t>SHT-17</t>
    <phoneticPr fontId="31" type="noConversion"/>
  </si>
  <si>
    <t>SHT-25</t>
    <phoneticPr fontId="31" type="noConversion"/>
  </si>
  <si>
    <t>SHT-37</t>
    <phoneticPr fontId="31" type="noConversion"/>
  </si>
  <si>
    <t>YX-104</t>
    <phoneticPr fontId="31" type="noConversion"/>
  </si>
  <si>
    <t>YX-108</t>
    <phoneticPr fontId="31" type="noConversion"/>
  </si>
  <si>
    <t>YX-110</t>
    <phoneticPr fontId="31" type="noConversion"/>
  </si>
  <si>
    <t>YX-114</t>
    <phoneticPr fontId="31" type="noConversion"/>
  </si>
  <si>
    <t>YX-115</t>
    <phoneticPr fontId="31" type="noConversion"/>
  </si>
  <si>
    <t>-0.6 to +0.6*；-4.4 to -1.6*</t>
  </si>
  <si>
    <t>*Wu, F.-Y., Walker, R.J., Yang, Y.-H., Yuan, H.-L. and Yang, J.-H. (2006) The chemical-temporal evolution of lithospheric mantle underlying the North China Craton. Geochim. Cosmochim. Acta 70, 5013-5034.</t>
  </si>
  <si>
    <t>Li, Q.-L., Wu, F.-Y., Li, X.-H., Qiu, Z.-L., Liu, Y., Yang, Y.-H. and Tang, G.-Q. (2011) Precisely dating Paleozoic kimberlites in the North China Craton and Hf isotopic constraints on the evolution of the subcontinental lithospheric mantle. Lithos 126, 127-134.</t>
  </si>
  <si>
    <t>Gao, S., Rudnick, R.L., Xu, W.-L., Yuan, H.-L., Liu, Y.-S., Walker, R.J., Puchtel, I.S., Liu, X., Huang, H., Wang, X.-R. and Yang, J. (2008) Recycling deep cratonic lithosphere and generation of intraplate magmatism in the North China Craton. Earth Planet. Sci. Lett. 270, 41-53.</t>
  </si>
  <si>
    <t>-13.1 to -14.4</t>
  </si>
  <si>
    <t>-13.1 to -13.5</t>
  </si>
  <si>
    <t>-1.5 to -2.3</t>
  </si>
  <si>
    <t>-10.3 to -11.8</t>
  </si>
  <si>
    <t>-13.0 to -15.9</t>
  </si>
  <si>
    <t>-2.8 to -8.0</t>
  </si>
  <si>
    <t>-12.3 to -17.4</t>
  </si>
  <si>
    <t>-15.4 to -18.0</t>
  </si>
  <si>
    <t>Geng, X., Foley, S.F., Liu, Y., Wang, Z., Hu, Z. and Zhou, L. (2019) Thermal-chemical conditions of the North China Mesozoic lithospheric mantle and implication for the lithospheric thinning of cratons. Earth Planet. Sci. Lett. 516, 1-11.</t>
  </si>
  <si>
    <t>Table DR1: Major and trace elements, gold and PGEs contents and published Os-Sr-Nd-Hf isotopes in mantle xenoliths from the NCC.</t>
  </si>
  <si>
    <t>Table DR2: Major and trace elements, gold and PGEs contents and published Os-Sr-Nd-Hf-Pb isotopes in the basalts.</t>
  </si>
  <si>
    <t>Table DR3: Compiled literature data on mantle peridotite xenoliths from North China Craton.</t>
  </si>
  <si>
    <t>ppm</t>
  </si>
  <si>
    <t>ppb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</si>
</sst>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0000"/>
    <numFmt numFmtId="166" formatCode="0.000000"/>
    <numFmt numFmtId="167" formatCode="0.0000"/>
    <numFmt numFmtId="168" formatCode="0.000"/>
    <numFmt numFmtId="169" formatCode="0.00000_);[Red]\(0.00000\)"/>
    <numFmt numFmtId="170" formatCode="0.00_ "/>
    <numFmt numFmtId="171" formatCode="0.000_);[Red]\(0.000\)"/>
    <numFmt numFmtId="172" formatCode="0.000000_);[Red]\(0.000000\)"/>
    <numFmt numFmtId="173" formatCode="0.000_ "/>
    <numFmt numFmtId="174" formatCode="0.0_ "/>
  </numFmts>
  <fonts count="38">
    <font>
      <sz val="11"/>
      <color theme="1"/>
      <name val="Calibri"/>
      <family val="2"/>
      <scheme val="minor"/>
    </font>
    <font>
      <sz val="11"/>
      <color theme="1"/>
      <name val="Calibri"/>
      <family val="2"/>
      <scheme val="minor"/>
    </font>
    <font>
      <sz val="10"/>
      <name val="Times New Roman"/>
      <family val="1"/>
    </font>
    <font>
      <b/>
      <sz val="10"/>
      <name val="Times New Roman"/>
      <family val="1"/>
    </font>
    <font>
      <sz val="10"/>
      <name val="Arial"/>
      <family val="2"/>
    </font>
    <font>
      <sz val="10"/>
      <name val="Geneva"/>
    </font>
    <font>
      <b/>
      <vertAlign val="subscript"/>
      <sz val="10"/>
      <name val="Times New Roman"/>
      <family val="1"/>
    </font>
    <font>
      <b/>
      <vertAlign val="superscript"/>
      <sz val="10"/>
      <name val="Times New Roman"/>
      <family val="1"/>
    </font>
    <font>
      <b/>
      <i/>
      <sz val="10"/>
      <name val="Times New Roman"/>
      <family val="1"/>
    </font>
    <font>
      <vertAlign val="superscript"/>
      <sz val="10"/>
      <name val="Times New Roman"/>
      <family val="1"/>
    </font>
    <font>
      <i/>
      <sz val="10"/>
      <name val="Times New Roman"/>
      <family val="1"/>
    </font>
    <font>
      <i/>
      <u/>
      <sz val="10"/>
      <name val="Times New Roman"/>
      <family val="1"/>
    </font>
    <font>
      <sz val="10"/>
      <color theme="1"/>
      <name val="Times New Roman"/>
      <family val="1"/>
    </font>
    <font>
      <sz val="9"/>
      <color theme="1"/>
      <name val="Times New Roman"/>
      <family val="1"/>
    </font>
    <font>
      <b/>
      <sz val="10"/>
      <color theme="1"/>
      <name val="Times New Roman"/>
      <family val="1"/>
    </font>
    <font>
      <b/>
      <vertAlign val="subscript"/>
      <sz val="10"/>
      <color theme="1"/>
      <name val="Times New Roman"/>
      <family val="1"/>
    </font>
    <font>
      <b/>
      <vertAlign val="superscript"/>
      <sz val="10"/>
      <color theme="1"/>
      <name val="Times New Roman"/>
      <family val="1"/>
    </font>
    <font>
      <b/>
      <sz val="9"/>
      <color theme="1"/>
      <name val="Times New Roman"/>
      <family val="1"/>
    </font>
    <font>
      <b/>
      <sz val="11"/>
      <name val="Times New Roman"/>
      <family val="1"/>
    </font>
    <font>
      <sz val="12"/>
      <name val="宋体"/>
      <family val="3"/>
      <charset val="134"/>
    </font>
    <font>
      <vertAlign val="superscript"/>
      <sz val="9"/>
      <color theme="1"/>
      <name val="Times New Roman"/>
      <family val="1"/>
    </font>
    <font>
      <i/>
      <sz val="9"/>
      <color theme="1"/>
      <name val="Times New Roman"/>
      <family val="1"/>
    </font>
    <font>
      <i/>
      <vertAlign val="superscript"/>
      <sz val="9"/>
      <color theme="1"/>
      <name val="Times New Roman"/>
      <family val="1"/>
    </font>
    <font>
      <b/>
      <i/>
      <sz val="9"/>
      <color theme="1"/>
      <name val="Times New Roman"/>
      <family val="1"/>
    </font>
    <font>
      <u/>
      <sz val="9"/>
      <color theme="1"/>
      <name val="Times New Roman"/>
      <family val="1"/>
    </font>
    <font>
      <sz val="12"/>
      <color theme="1"/>
      <name val="Times New Roman"/>
      <family val="1"/>
    </font>
    <font>
      <b/>
      <sz val="12"/>
      <color theme="1"/>
      <name val="Times New Roman"/>
      <family val="1"/>
    </font>
    <font>
      <sz val="11"/>
      <color theme="1"/>
      <name val="Times New Roman"/>
      <family val="1"/>
    </font>
    <font>
      <sz val="11"/>
      <name val="Times New Roman"/>
      <family val="1"/>
    </font>
    <font>
      <vertAlign val="superscript"/>
      <sz val="11"/>
      <color theme="1"/>
      <name val="Times New Roman"/>
      <family val="1"/>
    </font>
    <font>
      <sz val="12"/>
      <name val="宋体"/>
      <family val="3"/>
      <charset val="134"/>
    </font>
    <font>
      <sz val="9"/>
      <name val="Calibri"/>
      <family val="3"/>
      <charset val="134"/>
      <scheme val="minor"/>
    </font>
    <font>
      <i/>
      <vertAlign val="superscript"/>
      <sz val="10"/>
      <name val="Times New Roman"/>
      <family val="1"/>
    </font>
    <font>
      <sz val="9"/>
      <color theme="1"/>
      <name val="宋体"/>
      <family val="1"/>
      <charset val="134"/>
    </font>
    <font>
      <b/>
      <sz val="11"/>
      <color theme="1"/>
      <name val="Times New Roman"/>
      <family val="1"/>
    </font>
    <font>
      <b/>
      <vertAlign val="superscript"/>
      <sz val="11"/>
      <color theme="1"/>
      <name val="Times New Roman"/>
      <family val="1"/>
    </font>
    <font>
      <sz val="11"/>
      <color rgb="FFFF0000"/>
      <name val="Times New Roman"/>
      <family val="1"/>
    </font>
    <font>
      <i/>
      <sz val="10"/>
      <color theme="1"/>
      <name val="Times New Roman"/>
      <family val="1"/>
    </font>
  </fonts>
  <fills count="7">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00"/>
        <bgColor indexed="64"/>
      </patternFill>
    </fill>
  </fills>
  <borders count="7">
    <border>
      <left/>
      <right/>
      <top/>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s>
  <cellStyleXfs count="13">
    <xf numFmtId="0" fontId="0" fillId="0" borderId="0"/>
    <xf numFmtId="9" fontId="1" fillId="0" borderId="0" applyFont="0" applyFill="0" applyBorder="0" applyAlignment="0" applyProtection="0">
      <alignment vertical="center"/>
    </xf>
    <xf numFmtId="0" fontId="4" fillId="0" borderId="0"/>
    <xf numFmtId="0" fontId="5" fillId="0" borderId="0"/>
    <xf numFmtId="0" fontId="5" fillId="0" borderId="0"/>
    <xf numFmtId="0" fontId="5" fillId="0" borderId="0"/>
    <xf numFmtId="0" fontId="2" fillId="0" borderId="0" applyProtection="0"/>
    <xf numFmtId="0" fontId="4" fillId="0" borderId="0"/>
    <xf numFmtId="0" fontId="19" fillId="0" borderId="0">
      <alignment vertical="center"/>
    </xf>
    <xf numFmtId="0" fontId="30" fillId="0" borderId="0">
      <alignment vertical="center"/>
    </xf>
    <xf numFmtId="9" fontId="30"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cellStyleXfs>
  <cellXfs count="259">
    <xf numFmtId="0" fontId="0" fillId="0" borderId="0" xfId="0"/>
    <xf numFmtId="2" fontId="2" fillId="0" borderId="0" xfId="0" applyNumberFormat="1" applyFont="1" applyAlignment="1">
      <alignment vertical="center"/>
    </xf>
    <xf numFmtId="2"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2" fontId="3" fillId="2" borderId="1" xfId="0" applyNumberFormat="1" applyFont="1" applyFill="1" applyBorder="1" applyAlignment="1">
      <alignment horizontal="left" vertical="center"/>
    </xf>
    <xf numFmtId="2" fontId="2" fillId="2" borderId="1" xfId="0" applyNumberFormat="1" applyFont="1" applyFill="1" applyBorder="1" applyAlignment="1">
      <alignment horizontal="center" vertical="center"/>
    </xf>
    <xf numFmtId="2" fontId="3" fillId="0" borderId="0" xfId="0" applyNumberFormat="1" applyFont="1" applyAlignment="1">
      <alignment horizontal="left" vertical="center"/>
    </xf>
    <xf numFmtId="165" fontId="2" fillId="0" borderId="0" xfId="0" applyNumberFormat="1" applyFont="1" applyAlignment="1">
      <alignment horizontal="center" vertical="center"/>
    </xf>
    <xf numFmtId="166" fontId="2" fillId="0" borderId="0" xfId="0" applyNumberFormat="1" applyFont="1" applyAlignment="1">
      <alignment horizontal="center" vertical="center"/>
    </xf>
    <xf numFmtId="164" fontId="3" fillId="3" borderId="2" xfId="2" applyNumberFormat="1" applyFont="1" applyFill="1" applyBorder="1" applyAlignment="1">
      <alignment horizontal="center"/>
    </xf>
    <xf numFmtId="2" fontId="3" fillId="4" borderId="0" xfId="2" applyNumberFormat="1" applyFont="1" applyFill="1" applyAlignment="1">
      <alignment horizontal="center"/>
    </xf>
    <xf numFmtId="164" fontId="3" fillId="3" borderId="2" xfId="2" applyNumberFormat="1" applyFont="1" applyFill="1" applyBorder="1" applyAlignment="1">
      <alignment horizontal="center" vertical="center"/>
    </xf>
    <xf numFmtId="0" fontId="2" fillId="5" borderId="0" xfId="0" applyFont="1" applyFill="1" applyAlignment="1">
      <alignment horizontal="center"/>
    </xf>
    <xf numFmtId="2" fontId="3" fillId="0" borderId="3" xfId="0" applyNumberFormat="1" applyFont="1" applyBorder="1" applyAlignment="1">
      <alignment vertical="center"/>
    </xf>
    <xf numFmtId="2" fontId="3" fillId="0" borderId="2" xfId="0" applyNumberFormat="1" applyFont="1" applyBorder="1" applyAlignment="1">
      <alignment vertical="center"/>
    </xf>
    <xf numFmtId="2"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xf>
    <xf numFmtId="2" fontId="3" fillId="0" borderId="2" xfId="3" applyNumberFormat="1" applyFont="1" applyBorder="1" applyAlignment="1">
      <alignment horizontal="center" vertical="center"/>
    </xf>
    <xf numFmtId="2" fontId="3" fillId="0" borderId="2" xfId="4" applyNumberFormat="1" applyFont="1" applyBorder="1" applyAlignment="1">
      <alignment horizontal="center" vertical="center"/>
    </xf>
    <xf numFmtId="164" fontId="3" fillId="0" borderId="2" xfId="3" applyNumberFormat="1" applyFont="1" applyBorder="1" applyAlignment="1">
      <alignment horizontal="center" vertical="center"/>
    </xf>
    <xf numFmtId="0" fontId="3" fillId="0" borderId="2" xfId="4" applyFont="1" applyBorder="1" applyAlignment="1">
      <alignment horizontal="center" vertical="center"/>
    </xf>
    <xf numFmtId="0" fontId="3" fillId="0" borderId="2" xfId="5" applyFont="1" applyBorder="1" applyAlignment="1">
      <alignment horizontal="center" vertical="center" wrapText="1"/>
    </xf>
    <xf numFmtId="2" fontId="3" fillId="0" borderId="2" xfId="6" applyNumberFormat="1" applyFont="1" applyBorder="1" applyAlignment="1">
      <alignment horizontal="center" vertical="center"/>
    </xf>
    <xf numFmtId="2" fontId="3" fillId="0" borderId="2" xfId="5" applyNumberFormat="1" applyFont="1" applyBorder="1" applyAlignment="1">
      <alignment horizontal="center" vertical="center" wrapText="1"/>
    </xf>
    <xf numFmtId="164" fontId="3" fillId="0" borderId="2" xfId="5" applyNumberFormat="1" applyFont="1" applyBorder="1" applyAlignment="1">
      <alignment horizontal="center" vertical="center"/>
    </xf>
    <xf numFmtId="2" fontId="3" fillId="0" borderId="2" xfId="5" applyNumberFormat="1" applyFont="1" applyBorder="1" applyAlignment="1">
      <alignment horizontal="center" vertical="center"/>
    </xf>
    <xf numFmtId="2" fontId="3" fillId="2" borderId="0" xfId="0" applyNumberFormat="1" applyFont="1" applyFill="1" applyAlignment="1">
      <alignment horizontal="center" vertical="center"/>
    </xf>
    <xf numFmtId="2" fontId="3" fillId="2" borderId="0" xfId="1" applyNumberFormat="1" applyFont="1" applyFill="1" applyAlignment="1">
      <alignment horizontal="center" vertical="center"/>
    </xf>
    <xf numFmtId="2" fontId="7" fillId="0" borderId="2" xfId="5" applyNumberFormat="1" applyFont="1" applyBorder="1" applyAlignment="1">
      <alignment horizontal="center" vertical="center" wrapText="1"/>
    </xf>
    <xf numFmtId="166" fontId="7" fillId="0" borderId="2" xfId="5" applyNumberFormat="1" applyFont="1" applyBorder="1" applyAlignment="1">
      <alignment horizontal="center" vertical="center" wrapText="1"/>
    </xf>
    <xf numFmtId="2" fontId="8" fillId="0" borderId="2" xfId="5" applyNumberFormat="1" applyFont="1" applyBorder="1" applyAlignment="1">
      <alignment horizontal="center" vertical="center" wrapText="1"/>
    </xf>
    <xf numFmtId="164" fontId="3" fillId="3" borderId="0" xfId="2" applyNumberFormat="1" applyFont="1" applyFill="1" applyAlignment="1">
      <alignment horizontal="center"/>
    </xf>
    <xf numFmtId="2" fontId="3" fillId="3" borderId="0" xfId="2" applyNumberFormat="1" applyFont="1" applyFill="1" applyAlignment="1">
      <alignment horizontal="center"/>
    </xf>
    <xf numFmtId="2" fontId="3" fillId="0" borderId="0" xfId="0" applyNumberFormat="1" applyFont="1" applyAlignment="1">
      <alignment horizontal="center" vertical="center"/>
    </xf>
    <xf numFmtId="0" fontId="3" fillId="5" borderId="0" xfId="0" applyFont="1" applyFill="1" applyAlignment="1">
      <alignment horizontal="center"/>
    </xf>
    <xf numFmtId="2" fontId="2" fillId="0" borderId="4" xfId="0" applyNumberFormat="1" applyFont="1" applyBorder="1" applyAlignment="1">
      <alignment vertical="center"/>
    </xf>
    <xf numFmtId="2" fontId="2" fillId="0" borderId="5" xfId="0" applyNumberFormat="1" applyFont="1" applyBorder="1" applyAlignment="1">
      <alignment vertical="center"/>
    </xf>
    <xf numFmtId="2" fontId="2" fillId="0" borderId="5" xfId="0" applyNumberFormat="1" applyFont="1" applyBorder="1" applyAlignment="1">
      <alignment horizontal="center" vertical="center" wrapText="1"/>
    </xf>
    <xf numFmtId="2" fontId="2" fillId="0" borderId="5" xfId="0" applyNumberFormat="1" applyFont="1" applyBorder="1" applyAlignment="1">
      <alignment horizontal="center" vertical="center"/>
    </xf>
    <xf numFmtId="2" fontId="2" fillId="0" borderId="5" xfId="3" applyNumberFormat="1" applyFont="1" applyBorder="1" applyAlignment="1">
      <alignment horizontal="center" vertical="center"/>
    </xf>
    <xf numFmtId="2" fontId="2" fillId="0" borderId="5" xfId="4" applyNumberFormat="1" applyFont="1" applyBorder="1" applyAlignment="1">
      <alignment horizontal="center" vertical="center"/>
    </xf>
    <xf numFmtId="0" fontId="2" fillId="0" borderId="5" xfId="4" applyFont="1" applyBorder="1" applyAlignment="1">
      <alignment horizontal="center" vertical="center"/>
    </xf>
    <xf numFmtId="2" fontId="2" fillId="0" borderId="5" xfId="6" applyNumberFormat="1" applyBorder="1" applyAlignment="1">
      <alignment horizontal="center" vertical="center"/>
    </xf>
    <xf numFmtId="2" fontId="9" fillId="0" borderId="5" xfId="5" applyNumberFormat="1" applyFont="1" applyBorder="1" applyAlignment="1">
      <alignment horizontal="center" vertical="center" wrapText="1"/>
    </xf>
    <xf numFmtId="2" fontId="2" fillId="0" borderId="5" xfId="5" applyNumberFormat="1" applyFont="1" applyBorder="1" applyAlignment="1">
      <alignment horizontal="center" vertical="center" wrapText="1"/>
    </xf>
    <xf numFmtId="164" fontId="2" fillId="0" borderId="5" xfId="5" applyNumberFormat="1" applyFont="1" applyBorder="1" applyAlignment="1">
      <alignment horizontal="center" vertical="center"/>
    </xf>
    <xf numFmtId="2" fontId="2" fillId="0" borderId="5" xfId="5" applyNumberFormat="1" applyFont="1" applyBorder="1" applyAlignment="1">
      <alignment horizontal="center" vertical="center"/>
    </xf>
    <xf numFmtId="2" fontId="2" fillId="2" borderId="5" xfId="0" applyNumberFormat="1" applyFont="1" applyFill="1" applyBorder="1" applyAlignment="1">
      <alignment horizontal="center" vertical="center"/>
    </xf>
    <xf numFmtId="2" fontId="2" fillId="2" borderId="5" xfId="1" applyNumberFormat="1" applyFont="1" applyFill="1" applyBorder="1" applyAlignment="1">
      <alignment horizontal="center" vertical="center"/>
    </xf>
    <xf numFmtId="165" fontId="2" fillId="0" borderId="5" xfId="7" applyNumberFormat="1" applyFont="1" applyBorder="1" applyAlignment="1">
      <alignment horizontal="center" vertical="center"/>
    </xf>
    <xf numFmtId="166" fontId="9" fillId="0" borderId="5" xfId="5" applyNumberFormat="1" applyFont="1" applyBorder="1" applyAlignment="1">
      <alignment horizontal="center" vertical="center" wrapText="1"/>
    </xf>
    <xf numFmtId="2" fontId="10" fillId="0" borderId="5" xfId="5" applyNumberFormat="1" applyFont="1" applyBorder="1" applyAlignment="1">
      <alignment horizontal="center" vertical="center" wrapText="1"/>
    </xf>
    <xf numFmtId="164" fontId="2" fillId="3" borderId="0" xfId="2" applyNumberFormat="1" applyFont="1" applyFill="1" applyAlignment="1">
      <alignment horizontal="center" vertical="center"/>
    </xf>
    <xf numFmtId="2" fontId="2" fillId="4" borderId="0" xfId="2" applyNumberFormat="1" applyFont="1" applyFill="1" applyAlignment="1">
      <alignment horizontal="center"/>
    </xf>
    <xf numFmtId="164" fontId="2" fillId="3" borderId="0" xfId="2" applyNumberFormat="1" applyFont="1" applyFill="1" applyAlignment="1">
      <alignment horizontal="center"/>
    </xf>
    <xf numFmtId="2" fontId="2" fillId="3" borderId="0" xfId="2" applyNumberFormat="1" applyFont="1" applyFill="1" applyAlignment="1">
      <alignment horizontal="center"/>
    </xf>
    <xf numFmtId="2" fontId="3" fillId="0" borderId="0" xfId="0" applyNumberFormat="1" applyFont="1" applyAlignment="1">
      <alignment vertical="center"/>
    </xf>
    <xf numFmtId="164" fontId="2" fillId="0" borderId="0" xfId="0" applyNumberFormat="1" applyFont="1" applyAlignment="1">
      <alignment horizontal="center"/>
    </xf>
    <xf numFmtId="0" fontId="3" fillId="0" borderId="0" xfId="0" applyFont="1" applyAlignment="1">
      <alignment horizontal="center" vertical="center"/>
    </xf>
    <xf numFmtId="9" fontId="2" fillId="0" borderId="0" xfId="1" applyFont="1" applyAlignment="1">
      <alignment horizontal="center" vertical="center" wrapText="1"/>
    </xf>
    <xf numFmtId="2" fontId="2" fillId="0" borderId="0" xfId="5" applyNumberFormat="1" applyFont="1" applyAlignment="1">
      <alignment horizontal="center" vertical="center" wrapText="1"/>
    </xf>
    <xf numFmtId="167" fontId="2" fillId="0" borderId="0" xfId="5" applyNumberFormat="1" applyFont="1" applyAlignment="1">
      <alignment horizontal="center" vertical="center"/>
    </xf>
    <xf numFmtId="167" fontId="2" fillId="0" borderId="0" xfId="5" applyNumberFormat="1" applyFont="1" applyAlignment="1">
      <alignment horizontal="center" vertical="center" wrapText="1"/>
    </xf>
    <xf numFmtId="2" fontId="2" fillId="0" borderId="0" xfId="5" applyNumberFormat="1" applyFont="1" applyAlignment="1">
      <alignment horizontal="center" vertical="center"/>
    </xf>
    <xf numFmtId="168" fontId="2" fillId="0" borderId="0" xfId="0" applyNumberFormat="1" applyFont="1" applyAlignment="1">
      <alignment horizontal="center" vertical="center"/>
    </xf>
    <xf numFmtId="9" fontId="2" fillId="0" borderId="0" xfId="1" applyFont="1" applyAlignment="1">
      <alignment horizontal="center" vertical="center"/>
    </xf>
    <xf numFmtId="2" fontId="2" fillId="0" borderId="0" xfId="1" applyNumberFormat="1" applyFont="1" applyAlignment="1">
      <alignment horizontal="center" vertical="center"/>
    </xf>
    <xf numFmtId="49" fontId="2" fillId="0" borderId="0" xfId="0" applyNumberFormat="1" applyFont="1" applyAlignment="1">
      <alignment horizontal="center" vertical="center"/>
    </xf>
    <xf numFmtId="2" fontId="11" fillId="0" borderId="0" xfId="0" applyNumberFormat="1" applyFont="1" applyAlignment="1">
      <alignment vertical="center"/>
    </xf>
    <xf numFmtId="164" fontId="3" fillId="0" borderId="0" xfId="0" applyNumberFormat="1" applyFont="1" applyAlignment="1">
      <alignment horizontal="center" vertical="center"/>
    </xf>
    <xf numFmtId="2" fontId="3" fillId="0" borderId="0" xfId="5" applyNumberFormat="1" applyFont="1" applyAlignment="1">
      <alignment horizontal="center" vertical="center" wrapText="1"/>
    </xf>
    <xf numFmtId="167" fontId="3" fillId="0" borderId="0" xfId="5" applyNumberFormat="1" applyFont="1" applyAlignment="1">
      <alignment horizontal="center" vertical="center"/>
    </xf>
    <xf numFmtId="167" fontId="3" fillId="0" borderId="0" xfId="5" applyNumberFormat="1" applyFont="1" applyAlignment="1">
      <alignment horizontal="center" vertical="center" wrapText="1"/>
    </xf>
    <xf numFmtId="2" fontId="3" fillId="0" borderId="0" xfId="5" applyNumberFormat="1" applyFont="1" applyAlignment="1">
      <alignment horizontal="center" vertical="center"/>
    </xf>
    <xf numFmtId="168" fontId="3" fillId="0" borderId="0" xfId="0" applyNumberFormat="1" applyFont="1" applyAlignment="1">
      <alignment horizontal="center" vertical="center"/>
    </xf>
    <xf numFmtId="9" fontId="3" fillId="0" borderId="0" xfId="1" applyFont="1" applyAlignment="1">
      <alignment horizontal="center" vertical="center"/>
    </xf>
    <xf numFmtId="2" fontId="3" fillId="0" borderId="0" xfId="1" applyNumberFormat="1" applyFont="1" applyAlignment="1">
      <alignment horizontal="center" vertical="center"/>
    </xf>
    <xf numFmtId="166" fontId="3" fillId="0" borderId="0" xfId="0" applyNumberFormat="1" applyFont="1" applyAlignment="1">
      <alignment horizontal="center" vertical="center"/>
    </xf>
    <xf numFmtId="167" fontId="2" fillId="0" borderId="0" xfId="0" applyNumberFormat="1" applyFont="1" applyAlignment="1">
      <alignment horizontal="center" vertical="center"/>
    </xf>
    <xf numFmtId="1" fontId="2" fillId="0" borderId="0" xfId="0" applyNumberFormat="1" applyFont="1" applyAlignment="1">
      <alignment horizontal="center" vertical="center"/>
    </xf>
    <xf numFmtId="2" fontId="3" fillId="0" borderId="5" xfId="0" applyNumberFormat="1" applyFont="1" applyBorder="1" applyAlignment="1">
      <alignment vertical="center"/>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xf>
    <xf numFmtId="164" fontId="2" fillId="0" borderId="5" xfId="0" applyNumberFormat="1" applyFont="1" applyBorder="1" applyAlignment="1">
      <alignment horizontal="center"/>
    </xf>
    <xf numFmtId="0" fontId="3" fillId="0" borderId="5" xfId="0" applyFont="1" applyBorder="1" applyAlignment="1">
      <alignment horizontal="center" vertical="center"/>
    </xf>
    <xf numFmtId="9" fontId="2" fillId="0" borderId="5" xfId="1" applyFont="1" applyBorder="1" applyAlignment="1">
      <alignment horizontal="center" vertical="center" wrapText="1"/>
    </xf>
    <xf numFmtId="167" fontId="2" fillId="0" borderId="5" xfId="5" applyNumberFormat="1" applyFont="1" applyBorder="1" applyAlignment="1">
      <alignment horizontal="center" vertical="center"/>
    </xf>
    <xf numFmtId="167" fontId="2" fillId="0" borderId="5" xfId="5" applyNumberFormat="1" applyFont="1" applyBorder="1" applyAlignment="1">
      <alignment horizontal="center" vertical="center" wrapText="1"/>
    </xf>
    <xf numFmtId="168" fontId="2" fillId="0" borderId="5" xfId="0" applyNumberFormat="1" applyFont="1" applyBorder="1" applyAlignment="1">
      <alignment horizontal="center" vertical="center"/>
    </xf>
    <xf numFmtId="9" fontId="2" fillId="0" borderId="5" xfId="1" applyFont="1" applyBorder="1" applyAlignment="1">
      <alignment horizontal="center" vertical="center"/>
    </xf>
    <xf numFmtId="2" fontId="2" fillId="0" borderId="5" xfId="1" applyNumberFormat="1" applyFont="1" applyBorder="1" applyAlignment="1">
      <alignment horizontal="center" vertical="center"/>
    </xf>
    <xf numFmtId="2" fontId="3" fillId="0" borderId="5" xfId="0" applyNumberFormat="1" applyFont="1" applyBorder="1" applyAlignment="1">
      <alignment horizontal="center" vertical="center"/>
    </xf>
    <xf numFmtId="165" fontId="2" fillId="0" borderId="5" xfId="0" applyNumberFormat="1" applyFont="1" applyBorder="1" applyAlignment="1">
      <alignment horizontal="center" vertical="center"/>
    </xf>
    <xf numFmtId="166" fontId="2" fillId="0" borderId="5" xfId="0" applyNumberFormat="1" applyFont="1" applyBorder="1" applyAlignment="1">
      <alignment horizontal="center" vertical="center"/>
    </xf>
    <xf numFmtId="2" fontId="2" fillId="0" borderId="0" xfId="0" applyNumberFormat="1" applyFont="1"/>
    <xf numFmtId="2" fontId="2" fillId="6" borderId="0" xfId="0" applyNumberFormat="1" applyFont="1" applyFill="1" applyAlignment="1">
      <alignment horizontal="center" vertical="center"/>
    </xf>
    <xf numFmtId="0" fontId="2" fillId="0" borderId="0" xfId="0" applyFont="1" applyAlignment="1">
      <alignment horizontal="center"/>
    </xf>
    <xf numFmtId="2" fontId="2" fillId="0" borderId="0" xfId="0" applyNumberFormat="1" applyFont="1" applyAlignment="1">
      <alignment horizontal="center"/>
    </xf>
    <xf numFmtId="165" fontId="2" fillId="0" borderId="0" xfId="0" applyNumberFormat="1" applyFont="1" applyAlignment="1">
      <alignment horizontal="center"/>
    </xf>
    <xf numFmtId="166" fontId="2" fillId="0" borderId="0" xfId="0" applyNumberFormat="1" applyFont="1" applyAlignment="1">
      <alignment horizontal="center"/>
    </xf>
    <xf numFmtId="2" fontId="2" fillId="6" borderId="0" xfId="0" applyNumberFormat="1" applyFont="1" applyFill="1" applyAlignment="1">
      <alignment horizontal="center"/>
    </xf>
    <xf numFmtId="0" fontId="12" fillId="0" borderId="0" xfId="0" applyFont="1"/>
    <xf numFmtId="2" fontId="3" fillId="0" borderId="0" xfId="0" applyNumberFormat="1" applyFont="1"/>
    <xf numFmtId="0" fontId="13" fillId="0" borderId="5" xfId="0" applyFont="1" applyBorder="1" applyAlignment="1">
      <alignment horizontal="left"/>
    </xf>
    <xf numFmtId="0" fontId="13" fillId="0" borderId="0" xfId="0" applyFont="1" applyAlignment="1">
      <alignment horizontal="center"/>
    </xf>
    <xf numFmtId="0" fontId="13" fillId="0" borderId="0" xfId="0" applyFont="1"/>
    <xf numFmtId="0" fontId="13" fillId="0" borderId="5" xfId="0" applyFont="1" applyBorder="1"/>
    <xf numFmtId="167" fontId="13" fillId="0" borderId="0" xfId="0" applyNumberFormat="1" applyFont="1" applyAlignment="1">
      <alignment horizontal="center"/>
    </xf>
    <xf numFmtId="165" fontId="13" fillId="0" borderId="0" xfId="0" applyNumberFormat="1" applyFont="1" applyAlignment="1">
      <alignment horizontal="center"/>
    </xf>
    <xf numFmtId="0" fontId="14"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center" vertical="center"/>
    </xf>
    <xf numFmtId="170" fontId="13" fillId="0" borderId="0" xfId="0" applyNumberFormat="1" applyFont="1" applyAlignment="1">
      <alignment horizontal="center" vertical="distributed"/>
    </xf>
    <xf numFmtId="164" fontId="13" fillId="0" borderId="0" xfId="0" applyNumberFormat="1" applyFont="1" applyAlignment="1">
      <alignment horizontal="center"/>
    </xf>
    <xf numFmtId="0" fontId="13" fillId="0" borderId="0" xfId="0" applyFont="1" applyAlignment="1">
      <alignment vertical="center"/>
    </xf>
    <xf numFmtId="168" fontId="17" fillId="0" borderId="0" xfId="0" applyNumberFormat="1" applyFont="1" applyAlignment="1">
      <alignment horizontal="center"/>
    </xf>
    <xf numFmtId="173" fontId="13" fillId="0" borderId="0" xfId="0" applyNumberFormat="1" applyFont="1" applyAlignment="1">
      <alignment horizontal="center"/>
    </xf>
    <xf numFmtId="9" fontId="13" fillId="0" borderId="0" xfId="1" applyFont="1" applyAlignment="1">
      <alignment horizontal="center"/>
    </xf>
    <xf numFmtId="2" fontId="17" fillId="0" borderId="0" xfId="0" applyNumberFormat="1" applyFont="1" applyAlignment="1">
      <alignment horizontal="center"/>
    </xf>
    <xf numFmtId="2" fontId="13" fillId="0" borderId="0" xfId="0" applyNumberFormat="1" applyFont="1" applyAlignment="1">
      <alignment horizontal="center"/>
    </xf>
    <xf numFmtId="170" fontId="17" fillId="0" borderId="0" xfId="0" applyNumberFormat="1" applyFont="1" applyAlignment="1">
      <alignment horizontal="center"/>
    </xf>
    <xf numFmtId="166" fontId="13" fillId="0" borderId="0" xfId="0" applyNumberFormat="1" applyFont="1" applyAlignment="1">
      <alignment horizontal="center"/>
    </xf>
    <xf numFmtId="0" fontId="13" fillId="0" borderId="0" xfId="0" applyFont="1" applyAlignment="1">
      <alignment horizontal="left"/>
    </xf>
    <xf numFmtId="0" fontId="21" fillId="0" borderId="0" xfId="0" applyFont="1"/>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center" vertical="center"/>
    </xf>
    <xf numFmtId="170" fontId="21" fillId="0" borderId="0" xfId="0" applyNumberFormat="1" applyFont="1" applyAlignment="1">
      <alignment horizontal="center" vertical="distributed"/>
    </xf>
    <xf numFmtId="164" fontId="21" fillId="0" borderId="0" xfId="0" applyNumberFormat="1" applyFont="1" applyAlignment="1">
      <alignment horizontal="center"/>
    </xf>
    <xf numFmtId="168" fontId="23" fillId="0" borderId="0" xfId="0" applyNumberFormat="1" applyFont="1" applyAlignment="1">
      <alignment horizontal="center"/>
    </xf>
    <xf numFmtId="173" fontId="21" fillId="0" borderId="0" xfId="0" applyNumberFormat="1" applyFont="1" applyAlignment="1">
      <alignment horizontal="center"/>
    </xf>
    <xf numFmtId="9" fontId="21" fillId="0" borderId="0" xfId="1" applyFont="1" applyAlignment="1">
      <alignment horizontal="center"/>
    </xf>
    <xf numFmtId="2" fontId="23" fillId="0" borderId="0" xfId="0" applyNumberFormat="1" applyFont="1" applyAlignment="1">
      <alignment horizontal="center"/>
    </xf>
    <xf numFmtId="2" fontId="21" fillId="0" borderId="0" xfId="0" applyNumberFormat="1" applyFont="1" applyAlignment="1">
      <alignment horizontal="center"/>
    </xf>
    <xf numFmtId="170" fontId="23" fillId="0" borderId="0" xfId="0" applyNumberFormat="1" applyFont="1" applyAlignment="1">
      <alignment horizontal="center"/>
    </xf>
    <xf numFmtId="167" fontId="21" fillId="0" borderId="0" xfId="0" applyNumberFormat="1" applyFont="1" applyAlignment="1">
      <alignment horizontal="center"/>
    </xf>
    <xf numFmtId="165" fontId="21" fillId="0" borderId="0" xfId="0" applyNumberFormat="1" applyFont="1" applyAlignment="1">
      <alignment horizontal="center"/>
    </xf>
    <xf numFmtId="166" fontId="21" fillId="0" borderId="0" xfId="0" applyNumberFormat="1" applyFont="1" applyAlignment="1">
      <alignment horizontal="center"/>
    </xf>
    <xf numFmtId="2" fontId="13" fillId="0" borderId="0" xfId="0" applyNumberFormat="1" applyFont="1" applyAlignment="1">
      <alignment horizontal="center" vertical="distributed"/>
    </xf>
    <xf numFmtId="2" fontId="21" fillId="0" borderId="0" xfId="0" applyNumberFormat="1" applyFont="1" applyAlignment="1">
      <alignment horizontal="center" vertical="distributed"/>
    </xf>
    <xf numFmtId="168" fontId="13" fillId="0" borderId="0" xfId="0" applyNumberFormat="1" applyFont="1" applyAlignment="1">
      <alignment horizontal="center"/>
    </xf>
    <xf numFmtId="0" fontId="24" fillId="0" borderId="0" xfId="0" applyFont="1" applyAlignment="1">
      <alignment horizontal="left" vertical="center"/>
    </xf>
    <xf numFmtId="0" fontId="13" fillId="0" borderId="5" xfId="0" applyFont="1" applyBorder="1" applyAlignment="1">
      <alignment horizontal="center" vertical="center"/>
    </xf>
    <xf numFmtId="0" fontId="13" fillId="0" borderId="5" xfId="0" applyFont="1" applyBorder="1" applyAlignment="1">
      <alignment horizontal="center"/>
    </xf>
    <xf numFmtId="2" fontId="13" fillId="0" borderId="5" xfId="0" applyNumberFormat="1" applyFont="1" applyBorder="1" applyAlignment="1">
      <alignment horizontal="center"/>
    </xf>
    <xf numFmtId="167" fontId="13" fillId="0" borderId="5" xfId="0" applyNumberFormat="1" applyFont="1" applyBorder="1" applyAlignment="1">
      <alignment horizontal="center"/>
    </xf>
    <xf numFmtId="165" fontId="13" fillId="0" borderId="5" xfId="0" applyNumberFormat="1" applyFont="1" applyBorder="1" applyAlignment="1">
      <alignment horizontal="center"/>
    </xf>
    <xf numFmtId="0" fontId="12" fillId="0" borderId="0" xfId="0" applyFont="1" applyAlignment="1">
      <alignment horizontal="left"/>
    </xf>
    <xf numFmtId="0" fontId="12"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168" fontId="25" fillId="0" borderId="0" xfId="0" applyNumberFormat="1" applyFont="1" applyAlignment="1">
      <alignment horizontal="center" vertical="center"/>
    </xf>
    <xf numFmtId="0" fontId="26" fillId="0" borderId="0" xfId="0" applyFont="1" applyAlignment="1">
      <alignment horizontal="center" vertical="center"/>
    </xf>
    <xf numFmtId="2" fontId="25" fillId="0" borderId="0" xfId="0" applyNumberFormat="1" applyFont="1" applyAlignment="1">
      <alignment horizontal="center" vertical="center"/>
    </xf>
    <xf numFmtId="167" fontId="25" fillId="0" borderId="0" xfId="0" applyNumberFormat="1" applyFont="1" applyAlignment="1">
      <alignment horizontal="center" vertical="center"/>
    </xf>
    <xf numFmtId="165" fontId="25" fillId="0" borderId="0" xfId="0" applyNumberFormat="1" applyFont="1" applyAlignment="1">
      <alignment horizontal="center" vertical="center"/>
    </xf>
    <xf numFmtId="0" fontId="25" fillId="0" borderId="0" xfId="0" applyFont="1" applyAlignment="1">
      <alignment horizontal="left"/>
    </xf>
    <xf numFmtId="0" fontId="27" fillId="0" borderId="5" xfId="0" applyFont="1" applyBorder="1" applyAlignment="1">
      <alignment horizontal="center" vertical="center"/>
    </xf>
    <xf numFmtId="0" fontId="27" fillId="0" borderId="5" xfId="0" applyFont="1" applyBorder="1" applyAlignment="1">
      <alignment horizontal="left" vertical="center"/>
    </xf>
    <xf numFmtId="2" fontId="27" fillId="0" borderId="5" xfId="0" applyNumberFormat="1" applyFont="1" applyBorder="1" applyAlignment="1">
      <alignment horizontal="center" vertical="center"/>
    </xf>
    <xf numFmtId="0" fontId="27" fillId="0" borderId="6" xfId="0" applyFont="1" applyBorder="1" applyAlignment="1">
      <alignment horizontal="center" vertical="center"/>
    </xf>
    <xf numFmtId="172" fontId="29" fillId="0" borderId="5" xfId="8" applyNumberFormat="1" applyFont="1" applyBorder="1" applyAlignment="1">
      <alignment horizontal="center" vertical="center"/>
    </xf>
    <xf numFmtId="167" fontId="27" fillId="0" borderId="5" xfId="0" applyNumberFormat="1" applyFont="1" applyBorder="1" applyAlignment="1">
      <alignment horizontal="center" vertical="center"/>
    </xf>
    <xf numFmtId="0" fontId="14" fillId="0" borderId="0" xfId="0" applyFont="1" applyAlignment="1">
      <alignment horizontal="center" vertical="center"/>
    </xf>
    <xf numFmtId="168" fontId="27" fillId="0" borderId="5" xfId="0" applyNumberFormat="1" applyFont="1" applyBorder="1" applyAlignment="1">
      <alignment horizontal="center" vertical="center"/>
    </xf>
    <xf numFmtId="9" fontId="27" fillId="0" borderId="5" xfId="1" applyFont="1" applyBorder="1" applyAlignment="1">
      <alignment horizontal="center" vertical="center"/>
    </xf>
    <xf numFmtId="170" fontId="13" fillId="0" borderId="5" xfId="0" applyNumberFormat="1" applyFont="1" applyBorder="1" applyAlignment="1">
      <alignment horizontal="center" vertical="distributed"/>
    </xf>
    <xf numFmtId="0" fontId="13" fillId="0" borderId="5" xfId="0" applyFont="1" applyBorder="1" applyAlignment="1">
      <alignment vertical="center"/>
    </xf>
    <xf numFmtId="168" fontId="17" fillId="0" borderId="5" xfId="0" applyNumberFormat="1" applyFont="1" applyBorder="1" applyAlignment="1">
      <alignment horizontal="center"/>
    </xf>
    <xf numFmtId="173" fontId="13" fillId="0" borderId="5" xfId="0" applyNumberFormat="1" applyFont="1" applyBorder="1" applyAlignment="1">
      <alignment horizontal="center"/>
    </xf>
    <xf numFmtId="9" fontId="13" fillId="0" borderId="5" xfId="1" applyFont="1" applyBorder="1" applyAlignment="1">
      <alignment horizontal="center"/>
    </xf>
    <xf numFmtId="2" fontId="17" fillId="0" borderId="5" xfId="0" applyNumberFormat="1" applyFont="1" applyBorder="1" applyAlignment="1">
      <alignment horizontal="center"/>
    </xf>
    <xf numFmtId="170" fontId="17" fillId="0" borderId="5" xfId="0" applyNumberFormat="1" applyFont="1" applyBorder="1" applyAlignment="1">
      <alignment horizontal="center"/>
    </xf>
    <xf numFmtId="2" fontId="14" fillId="0" borderId="0" xfId="0" applyNumberFormat="1" applyFont="1" applyAlignment="1">
      <alignment horizontal="center" vertical="center"/>
    </xf>
    <xf numFmtId="168" fontId="14" fillId="0" borderId="0" xfId="0" applyNumberFormat="1" applyFont="1" applyAlignment="1">
      <alignment horizontal="center" vertical="center"/>
    </xf>
    <xf numFmtId="9" fontId="14" fillId="0" borderId="0" xfId="1" applyFont="1" applyAlignment="1">
      <alignment horizontal="center" vertical="center"/>
    </xf>
    <xf numFmtId="167" fontId="14" fillId="0" borderId="0" xfId="0" applyNumberFormat="1" applyFont="1" applyAlignment="1">
      <alignment horizontal="center" vertical="center"/>
    </xf>
    <xf numFmtId="0" fontId="14" fillId="0" borderId="5" xfId="0" applyFont="1" applyBorder="1" applyAlignment="1">
      <alignment horizontal="center" vertical="center"/>
    </xf>
    <xf numFmtId="2" fontId="10" fillId="0" borderId="0" xfId="0" applyNumberFormat="1" applyFont="1" applyAlignment="1">
      <alignment vertical="center"/>
    </xf>
    <xf numFmtId="164" fontId="13" fillId="0" borderId="0" xfId="0" applyNumberFormat="1" applyFont="1" applyAlignment="1">
      <alignment horizontal="center" vertical="center"/>
    </xf>
    <xf numFmtId="1" fontId="13" fillId="0" borderId="0" xfId="0" applyNumberFormat="1" applyFont="1" applyAlignment="1">
      <alignment horizontal="center"/>
    </xf>
    <xf numFmtId="174" fontId="13" fillId="0" borderId="5" xfId="0" applyNumberFormat="1" applyFont="1" applyBorder="1" applyAlignment="1">
      <alignment horizontal="center" vertical="distributed"/>
    </xf>
    <xf numFmtId="164" fontId="13" fillId="0" borderId="0" xfId="0" applyNumberFormat="1" applyFont="1" applyAlignment="1">
      <alignment horizontal="center" vertical="distributed"/>
    </xf>
    <xf numFmtId="2" fontId="13" fillId="0" borderId="0" xfId="0" applyNumberFormat="1" applyFont="1" applyAlignment="1">
      <alignment horizontal="center" vertical="center"/>
    </xf>
    <xf numFmtId="1" fontId="13" fillId="0" borderId="0" xfId="0" applyNumberFormat="1" applyFont="1" applyAlignment="1">
      <alignment horizontal="center" vertical="center"/>
    </xf>
    <xf numFmtId="0" fontId="17" fillId="0" borderId="0" xfId="0" applyFont="1" applyAlignment="1">
      <alignment horizontal="left" vertical="center"/>
    </xf>
    <xf numFmtId="49" fontId="13" fillId="0" borderId="0" xfId="0" applyNumberFormat="1" applyFont="1" applyAlignment="1">
      <alignment horizontal="center"/>
    </xf>
    <xf numFmtId="0" fontId="17" fillId="0" borderId="0" xfId="0" applyFont="1"/>
    <xf numFmtId="0" fontId="34" fillId="0" borderId="0" xfId="0" applyFont="1" applyAlignment="1">
      <alignment horizontal="left" vertical="center"/>
    </xf>
    <xf numFmtId="0" fontId="34" fillId="0" borderId="0" xfId="0" applyFont="1" applyAlignment="1">
      <alignment horizontal="center" vertical="center"/>
    </xf>
    <xf numFmtId="0" fontId="17" fillId="0" borderId="0" xfId="0" applyFont="1" applyAlignment="1">
      <alignment horizontal="center" vertical="center"/>
    </xf>
    <xf numFmtId="2" fontId="34" fillId="0" borderId="0" xfId="0" applyNumberFormat="1" applyFont="1" applyAlignment="1">
      <alignment horizontal="center" vertical="center"/>
    </xf>
    <xf numFmtId="168" fontId="34" fillId="0" borderId="0" xfId="0" applyNumberFormat="1" applyFont="1" applyAlignment="1">
      <alignment horizontal="center" vertical="center"/>
    </xf>
    <xf numFmtId="9" fontId="34" fillId="0" borderId="0" xfId="1" applyFont="1" applyAlignment="1">
      <alignment horizontal="center" vertical="center"/>
    </xf>
    <xf numFmtId="172" fontId="35" fillId="0" borderId="0" xfId="8" applyNumberFormat="1" applyFont="1" applyAlignment="1">
      <alignment horizontal="center" vertical="center"/>
    </xf>
    <xf numFmtId="167" fontId="34" fillId="0" borderId="0" xfId="0" applyNumberFormat="1" applyFont="1" applyAlignment="1">
      <alignment horizontal="center" vertical="center"/>
    </xf>
    <xf numFmtId="0" fontId="17" fillId="0" borderId="0" xfId="0" applyFont="1" applyAlignment="1">
      <alignment horizontal="center"/>
    </xf>
    <xf numFmtId="165" fontId="17" fillId="0" borderId="0" xfId="0" applyNumberFormat="1" applyFont="1" applyAlignment="1">
      <alignment horizontal="center"/>
    </xf>
    <xf numFmtId="170" fontId="17" fillId="0" borderId="0" xfId="0" applyNumberFormat="1" applyFont="1" applyAlignment="1">
      <alignment horizontal="center" vertical="distributed"/>
    </xf>
    <xf numFmtId="164" fontId="17" fillId="0" borderId="0" xfId="0" applyNumberFormat="1" applyFont="1" applyAlignment="1">
      <alignment horizontal="center"/>
    </xf>
    <xf numFmtId="0" fontId="17" fillId="0" borderId="0" xfId="0" applyFont="1" applyAlignment="1">
      <alignment vertical="center"/>
    </xf>
    <xf numFmtId="173" fontId="17" fillId="0" borderId="0" xfId="0" applyNumberFormat="1" applyFont="1" applyAlignment="1">
      <alignment horizontal="center"/>
    </xf>
    <xf numFmtId="9" fontId="17" fillId="0" borderId="0" xfId="1" applyFont="1" applyAlignment="1">
      <alignment horizontal="center"/>
    </xf>
    <xf numFmtId="167" fontId="17" fillId="0" borderId="0" xfId="0" applyNumberFormat="1" applyFont="1" applyAlignment="1">
      <alignment horizontal="center"/>
    </xf>
    <xf numFmtId="0" fontId="17" fillId="0" borderId="0" xfId="0" applyFont="1" applyAlignment="1">
      <alignment horizontal="left"/>
    </xf>
    <xf numFmtId="166" fontId="17" fillId="0" borderId="0" xfId="0" applyNumberFormat="1" applyFont="1" applyAlignment="1">
      <alignment horizontal="center"/>
    </xf>
    <xf numFmtId="49" fontId="17" fillId="0" borderId="0" xfId="0" applyNumberFormat="1" applyFont="1" applyAlignment="1">
      <alignment horizontal="center"/>
    </xf>
    <xf numFmtId="0" fontId="17" fillId="0" borderId="5" xfId="0" applyFont="1" applyBorder="1" applyAlignment="1">
      <alignment horizontal="center"/>
    </xf>
    <xf numFmtId="169" fontId="16" fillId="0" borderId="0" xfId="0" applyNumberFormat="1" applyFont="1" applyAlignment="1">
      <alignment horizontal="center" vertical="center"/>
    </xf>
    <xf numFmtId="165" fontId="16" fillId="0" borderId="0" xfId="0" applyNumberFormat="1" applyFont="1" applyAlignment="1">
      <alignment horizontal="center" vertical="center"/>
    </xf>
    <xf numFmtId="0" fontId="16" fillId="0" borderId="0" xfId="0" applyFont="1" applyAlignment="1">
      <alignment horizontal="center" vertical="center"/>
    </xf>
    <xf numFmtId="170" fontId="14" fillId="0" borderId="0" xfId="0" applyNumberFormat="1" applyFont="1" applyAlignment="1">
      <alignment horizontal="center" vertical="center"/>
    </xf>
    <xf numFmtId="171" fontId="16" fillId="0" borderId="0" xfId="0" applyNumberFormat="1" applyFont="1" applyAlignment="1">
      <alignment horizontal="center" vertical="center" wrapText="1"/>
    </xf>
    <xf numFmtId="169" fontId="29" fillId="0" borderId="5" xfId="0" applyNumberFormat="1" applyFont="1" applyBorder="1" applyAlignment="1">
      <alignment horizontal="center" vertical="center"/>
    </xf>
    <xf numFmtId="165" fontId="29" fillId="0" borderId="5" xfId="0" applyNumberFormat="1" applyFont="1" applyBorder="1" applyAlignment="1">
      <alignment horizontal="center" vertical="center"/>
    </xf>
    <xf numFmtId="0" fontId="29" fillId="0" borderId="5" xfId="0" applyFont="1" applyBorder="1" applyAlignment="1">
      <alignment horizontal="center" vertical="center"/>
    </xf>
    <xf numFmtId="170" fontId="27" fillId="0" borderId="5" xfId="0" applyNumberFormat="1" applyFont="1" applyBorder="1" applyAlignment="1">
      <alignment horizontal="center" vertical="center"/>
    </xf>
    <xf numFmtId="171" fontId="29" fillId="0" borderId="5" xfId="0" applyNumberFormat="1" applyFont="1" applyBorder="1" applyAlignment="1">
      <alignment horizontal="center" vertical="center" wrapText="1"/>
    </xf>
    <xf numFmtId="169" fontId="35" fillId="0" borderId="0" xfId="0" applyNumberFormat="1" applyFont="1" applyAlignment="1">
      <alignment horizontal="center" vertical="center"/>
    </xf>
    <xf numFmtId="2" fontId="13" fillId="0" borderId="0" xfId="0" applyNumberFormat="1" applyFont="1" applyAlignment="1">
      <alignment vertical="center"/>
    </xf>
    <xf numFmtId="164" fontId="17" fillId="0" borderId="0" xfId="0" applyNumberFormat="1" applyFont="1" applyAlignment="1">
      <alignment horizontal="center" vertical="center"/>
    </xf>
    <xf numFmtId="2" fontId="17" fillId="0" borderId="0" xfId="0" applyNumberFormat="1" applyFont="1" applyAlignment="1">
      <alignment horizontal="center" vertical="center"/>
    </xf>
    <xf numFmtId="1" fontId="17" fillId="0" borderId="0" xfId="0" applyNumberFormat="1" applyFont="1" applyAlignment="1">
      <alignment horizontal="center" vertical="center"/>
    </xf>
    <xf numFmtId="2" fontId="17" fillId="0" borderId="0" xfId="0" applyNumberFormat="1" applyFont="1" applyAlignment="1">
      <alignment vertical="center"/>
    </xf>
    <xf numFmtId="0" fontId="21" fillId="0" borderId="0" xfId="0" applyFont="1" applyAlignment="1">
      <alignment vertical="center"/>
    </xf>
    <xf numFmtId="164" fontId="21" fillId="0" borderId="0" xfId="0" applyNumberFormat="1" applyFont="1" applyAlignment="1">
      <alignment horizontal="center" vertical="center"/>
    </xf>
    <xf numFmtId="2" fontId="21" fillId="0" borderId="0" xfId="0" applyNumberFormat="1" applyFont="1" applyAlignment="1">
      <alignment horizontal="center" vertical="center"/>
    </xf>
    <xf numFmtId="1" fontId="21" fillId="0" borderId="0" xfId="0" applyNumberFormat="1" applyFont="1" applyAlignment="1">
      <alignment horizontal="center" vertical="center"/>
    </xf>
    <xf numFmtId="2" fontId="21" fillId="0" borderId="0" xfId="0" applyNumberFormat="1" applyFont="1" applyAlignment="1">
      <alignment vertical="center"/>
    </xf>
    <xf numFmtId="0" fontId="21" fillId="0" borderId="0" xfId="0" applyFont="1" applyAlignment="1">
      <alignment horizontal="left" vertical="center"/>
    </xf>
    <xf numFmtId="170" fontId="13" fillId="0" borderId="0" xfId="0" applyNumberFormat="1" applyFont="1" applyAlignment="1">
      <alignment vertical="center"/>
    </xf>
    <xf numFmtId="164" fontId="13" fillId="0" borderId="5" xfId="0" applyNumberFormat="1" applyFont="1" applyBorder="1" applyAlignment="1">
      <alignment horizontal="center" vertical="center"/>
    </xf>
    <xf numFmtId="2" fontId="13" fillId="0" borderId="5" xfId="0" applyNumberFormat="1" applyFont="1" applyBorder="1" applyAlignment="1">
      <alignment horizontal="center" vertical="center"/>
    </xf>
    <xf numFmtId="1" fontId="13" fillId="0" borderId="5" xfId="0" applyNumberFormat="1" applyFont="1" applyBorder="1" applyAlignment="1">
      <alignment horizontal="center" vertical="center"/>
    </xf>
    <xf numFmtId="2" fontId="13" fillId="0" borderId="5" xfId="0" applyNumberFormat="1" applyFont="1" applyBorder="1" applyAlignment="1">
      <alignment vertical="center"/>
    </xf>
    <xf numFmtId="0" fontId="14" fillId="0" borderId="0" xfId="0" applyFont="1"/>
    <xf numFmtId="0" fontId="27" fillId="0" borderId="0" xfId="0" applyFont="1"/>
    <xf numFmtId="2" fontId="36" fillId="0" borderId="0" xfId="0" applyNumberFormat="1" applyFont="1" applyAlignment="1">
      <alignment horizontal="right"/>
    </xf>
    <xf numFmtId="0" fontId="34" fillId="0" borderId="0" xfId="0" applyFont="1" applyAlignment="1">
      <alignment horizontal="center"/>
    </xf>
    <xf numFmtId="0" fontId="27" fillId="0" borderId="0" xfId="0" applyFont="1" applyAlignment="1">
      <alignment horizontal="left"/>
    </xf>
    <xf numFmtId="0" fontId="28" fillId="0" borderId="0" xfId="0" applyFont="1"/>
    <xf numFmtId="0" fontId="28" fillId="0" borderId="0" xfId="0" applyFont="1" applyAlignment="1">
      <alignment horizontal="left"/>
    </xf>
    <xf numFmtId="0" fontId="28" fillId="0" borderId="0" xfId="0" applyFont="1" applyAlignment="1">
      <alignment horizontal="center"/>
    </xf>
    <xf numFmtId="2" fontId="28" fillId="0" borderId="0" xfId="0" applyNumberFormat="1" applyFont="1"/>
    <xf numFmtId="2" fontId="36" fillId="0" borderId="0" xfId="0" applyNumberFormat="1" applyFont="1" applyAlignment="1">
      <alignment horizontal="left"/>
    </xf>
    <xf numFmtId="2" fontId="28" fillId="0" borderId="6" xfId="0" applyNumberFormat="1" applyFont="1" applyBorder="1"/>
    <xf numFmtId="0" fontId="34" fillId="0" borderId="5"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center"/>
    </xf>
    <xf numFmtId="2" fontId="18" fillId="0" borderId="0" xfId="0" applyNumberFormat="1" applyFont="1" applyAlignment="1">
      <alignment horizontal="right"/>
    </xf>
    <xf numFmtId="2" fontId="28" fillId="0" borderId="0" xfId="0" applyNumberFormat="1" applyFont="1" applyAlignment="1">
      <alignment horizontal="right"/>
    </xf>
    <xf numFmtId="170" fontId="28" fillId="0" borderId="0" xfId="0" applyNumberFormat="1" applyFont="1"/>
    <xf numFmtId="0" fontId="28" fillId="0" borderId="6" xfId="0" applyFont="1" applyBorder="1" applyAlignment="1">
      <alignment horizontal="left"/>
    </xf>
    <xf numFmtId="0" fontId="28" fillId="0" borderId="6" xfId="0" applyFont="1" applyBorder="1" applyAlignment="1">
      <alignment horizontal="center"/>
    </xf>
    <xf numFmtId="2" fontId="28" fillId="0" borderId="6" xfId="0" applyNumberFormat="1" applyFont="1" applyBorder="1" applyAlignment="1">
      <alignment horizontal="right"/>
    </xf>
    <xf numFmtId="0" fontId="28" fillId="0" borderId="6" xfId="0" applyFont="1" applyBorder="1"/>
    <xf numFmtId="2" fontId="3" fillId="0" borderId="2" xfId="0" applyNumberFormat="1" applyFont="1" applyBorder="1" applyAlignment="1">
      <alignment horizontal="center" vertical="center"/>
    </xf>
  </cellXfs>
  <cellStyles count="13">
    <cellStyle name="Normal 2" xfId="7" xr:uid="{193CE2B9-4E9D-44E5-9772-3EE29F28032D}"/>
    <cellStyle name="Normal 3" xfId="5" xr:uid="{5F800D94-1D4B-4119-9B59-40D8FFBDF351}"/>
    <cellStyle name="Normal_Irons" xfId="6" xr:uid="{CB6CA847-A5DF-4A90-954E-BBE979DFE7C5}"/>
    <cellStyle name="Normal_Jingao Liu 2-28=08,p1" xfId="4" xr:uid="{DB98EC7A-6B5C-4386-8442-D5A0D16FDB7E}"/>
    <cellStyle name="Normal_Jingao Liu, UMD, 10=07,p1" xfId="3" xr:uid="{1C543F25-76CF-4EA7-81C9-DF39EF757AE0}"/>
    <cellStyle name="百分比" xfId="1" builtinId="5"/>
    <cellStyle name="百分比 2" xfId="10" xr:uid="{43995335-58A5-45AD-A41F-724687FB7EC5}"/>
    <cellStyle name="百分比 2 2" xfId="12" xr:uid="{2571BD00-C059-41C5-AB00-85313A4C3E46}"/>
    <cellStyle name="常规" xfId="0" builtinId="0"/>
    <cellStyle name="常规 2" xfId="8" xr:uid="{44B58150-893F-4C2E-8246-C93EB8112F0A}"/>
    <cellStyle name="常规 2 2" xfId="2" xr:uid="{575D1F74-95F5-4E6C-ABFB-D9267BB34D45}"/>
    <cellStyle name="常规 3" xfId="9" xr:uid="{A97B30CD-F3B8-4A54-9A55-9B1C57737B22}"/>
    <cellStyle name="常规 3 2" xfId="11" xr:uid="{20CB7DF4-41CE-4986-9E2C-372E845EBF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_xlchart.v1.3</cx:f>
      </cx:numDim>
    </cx:data>
    <cx:data id="1">
      <cx:numDim type="val">
        <cx:f>_xlchart.v1.6</cx:f>
      </cx:numDim>
    </cx:data>
    <cx:data id="2">
      <cx:numDim type="val">
        <cx:f>_xlchart.v1.4</cx:f>
      </cx:numDim>
    </cx:data>
    <cx:data id="3">
      <cx:numDim type="val">
        <cx:f>_xlchart.v1.5</cx:f>
      </cx:numDim>
    </cx:data>
    <cx:data id="4">
      <cx:numDim type="val">
        <cx:f>_xlchart.v1.2</cx:f>
      </cx:numDim>
    </cx:data>
    <cx:data id="5">
      <cx:numDim type="val">
        <cx:f>_xlchart.v1.1</cx:f>
      </cx:numDim>
    </cx:data>
  </cx:chartData>
  <cx:chart>
    <cx:plotArea>
      <cx:plotAreaRegion>
        <cx:plotSurface>
          <cx:spPr>
            <a:solidFill>
              <a:schemeClr val="lt1"/>
            </a:solidFill>
            <a:ln w="12700" cap="flat" cmpd="sng" algn="ctr">
              <a:noFill/>
              <a:prstDash val="solid"/>
              <a:miter lim="800000"/>
            </a:ln>
            <a:effectLst/>
          </cx:spPr>
        </cx:plotSurface>
        <cx:series layoutId="boxWhisker" uniqueId="{00000000-BD70-4BC4-AFF4-D20E5AF68CB2}" formatIdx="1">
          <cx:tx>
            <cx:txData>
              <cx:f/>
              <cx:v>Orberger1998</cx:v>
            </cx:txData>
          </cx:tx>
          <cx:spPr>
            <a:solidFill>
              <a:schemeClr val="accent4">
                <a:lumMod val="20000"/>
                <a:lumOff val="80000"/>
              </a:schemeClr>
            </a:solidFill>
            <a:ln>
              <a:solidFill>
                <a:schemeClr val="tx1"/>
              </a:solidFill>
            </a:ln>
          </cx:spPr>
          <cx:dataId val="0"/>
          <cx:layoutPr>
            <cx:visibility nonoutliers="0"/>
            <cx:statistics quartileMethod="exclusive"/>
          </cx:layoutPr>
        </cx:series>
        <cx:series layoutId="boxWhisker" uniqueId="{00000001-BD70-4BC4-AFF4-D20E5AF68CB2}" formatIdx="2">
          <cx:tx>
            <cx:txData>
              <cx:f/>
              <cx:v>Zheng2005</cx:v>
            </cx:txData>
          </cx:tx>
          <cx:spPr>
            <a:solidFill>
              <a:schemeClr val="accent1">
                <a:lumMod val="40000"/>
                <a:lumOff val="60000"/>
              </a:schemeClr>
            </a:solidFill>
            <a:ln>
              <a:solidFill>
                <a:schemeClr val="tx1"/>
              </a:solidFill>
            </a:ln>
          </cx:spPr>
          <cx:dataId val="1"/>
          <cx:layoutPr>
            <cx:visibility nonoutliers="0"/>
            <cx:statistics quartileMethod="exclusive"/>
          </cx:layoutPr>
        </cx:series>
        <cx:series layoutId="boxWhisker" uniqueId="{00000002-BD70-4BC4-AFF4-D20E5AF68CB2}" formatIdx="3">
          <cx:tx>
            <cx:txData>
              <cx:f/>
              <cx:v>Zheng2008</cx:v>
            </cx:txData>
          </cx:tx>
          <cx:spPr>
            <a:solidFill>
              <a:schemeClr val="bg2">
                <a:lumMod val="90000"/>
              </a:schemeClr>
            </a:solidFill>
            <a:ln>
              <a:solidFill>
                <a:schemeClr val="tx1"/>
              </a:solidFill>
            </a:ln>
          </cx:spPr>
          <cx:dataId val="2"/>
          <cx:layoutPr>
            <cx:visibility nonoutliers="0"/>
            <cx:statistics quartileMethod="exclusive"/>
          </cx:layoutPr>
        </cx:series>
        <cx:series layoutId="boxWhisker" uniqueId="{00000003-BD70-4BC4-AFF4-D20E5AF68CB2}" formatIdx="4">
          <cx:tx>
            <cx:txData>
              <cx:f/>
              <cx:v>Chu1999</cx:v>
            </cx:txData>
          </cx:tx>
          <cx:spPr>
            <a:solidFill>
              <a:srgbClr val="00B0F0"/>
            </a:solidFill>
            <a:ln>
              <a:solidFill>
                <a:schemeClr val="tx1"/>
              </a:solidFill>
            </a:ln>
          </cx:spPr>
          <cx:dataId val="3"/>
          <cx:layoutPr>
            <cx:statistics quartileMethod="exclusive"/>
          </cx:layoutPr>
        </cx:series>
        <cx:series layoutId="boxWhisker" uniqueId="{00000004-BD70-4BC4-AFF4-D20E5AF68CB2}" formatIdx="0">
          <cx:tx>
            <cx:txData>
              <cx:f/>
              <cx:v>Fischer-Godde2011</cx:v>
            </cx:txData>
          </cx:tx>
          <cx:spPr>
            <a:solidFill>
              <a:schemeClr val="accent2">
                <a:lumMod val="60000"/>
                <a:lumOff val="40000"/>
              </a:schemeClr>
            </a:solidFill>
            <a:ln>
              <a:solidFill>
                <a:schemeClr val="tx1"/>
              </a:solidFill>
            </a:ln>
          </cx:spPr>
          <cx:dataId val="4"/>
          <cx:layoutPr>
            <cx:statistics quartileMethod="exclusive"/>
          </cx:layoutPr>
        </cx:series>
        <cx:series layoutId="boxWhisker" uniqueId="{00000005-BD70-4BC4-AFF4-D20E5AF68CB2}" formatIdx="5">
          <cx:tx>
            <cx:txData>
              <cx:f/>
              <cx:v>This study</cx:v>
            </cx:txData>
          </cx:tx>
          <cx:spPr>
            <a:ln>
              <a:solidFill>
                <a:schemeClr val="tx1"/>
              </a:solidFill>
            </a:ln>
          </cx:spPr>
          <cx:dataId val="5"/>
          <cx:layoutPr>
            <cx:visibility nonoutliers="0"/>
            <cx:statistics quartileMethod="exclusive"/>
          </cx:layoutPr>
        </cx:series>
      </cx:plotAreaRegion>
      <cx:axis id="0" hidden="1">
        <cx:catScaling gapWidth="0.200000003"/>
        <cx:tickLabels/>
      </cx:axis>
      <cx:axis id="1">
        <cx:valScaling max="20"/>
        <cx:majorTickMarks type="in"/>
        <cx:tickLabels/>
        <cx:numFmt formatCode="G/通用格式" sourceLinked="0"/>
        <cx:spPr>
          <a:ln w="15875">
            <a:solidFill>
              <a:schemeClr val="tx1"/>
            </a:solidFill>
          </a:ln>
        </cx:spPr>
        <cx:txPr>
          <a:bodyPr spcFirstLastPara="1" vertOverflow="ellipsis" horzOverflow="overflow" wrap="square" lIns="0" tIns="0" rIns="0" bIns="0" anchor="ctr" anchorCtr="1"/>
          <a:lstStyle/>
          <a:p>
            <a:pPr algn="ctr" rtl="0">
              <a:defRPr sz="1800">
                <a:latin typeface="Arial" panose="020B0604020202020204" pitchFamily="34" charset="0"/>
                <a:ea typeface="Arial" panose="020B0604020202020204" pitchFamily="34" charset="0"/>
                <a:cs typeface="Arial" panose="020B0604020202020204" pitchFamily="34" charset="0"/>
              </a:defRPr>
            </a:pPr>
            <a:endParaRPr lang="zh-CN" altLang="en-US" sz="1800" b="0" i="0" u="none" strike="noStrike" baseline="0">
              <a:solidFill>
                <a:sysClr val="windowText" lastClr="000000">
                  <a:lumMod val="65000"/>
                  <a:lumOff val="35000"/>
                </a:sysClr>
              </a:solidFill>
              <a:latin typeface="Arial" panose="020B0604020202020204" pitchFamily="34" charset="0"/>
              <a:ea typeface="宋体" panose="02010600030101010101" pitchFamily="2" charset="-122"/>
              <a:cs typeface="Arial" panose="020B0604020202020204" pitchFamily="34" charset="0"/>
            </a:endParaRPr>
          </a:p>
        </cx:txPr>
      </cx:axis>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plotArea>
      <cx:plotAreaRegion>
        <cx:plotSurface>
          <cx:spPr>
            <a:solidFill>
              <a:schemeClr val="lt1"/>
            </a:solidFill>
            <a:ln w="12700" cap="flat" cmpd="sng" algn="ctr">
              <a:noFill/>
              <a:prstDash val="solid"/>
              <a:miter lim="800000"/>
            </a:ln>
            <a:effectLst/>
          </cx:spPr>
        </cx:plotSurface>
        <cx:series layoutId="boxWhisker" uniqueId="{AC43CCF2-CCB9-4202-98CE-F07BE27BC9AB}">
          <cx:spPr>
            <a:solidFill>
              <a:srgbClr val="FFFF00"/>
            </a:solidFill>
            <a:ln w="19050" cap="flat" cmpd="sng" algn="ctr">
              <a:solidFill>
                <a:schemeClr val="tx1">
                  <a:lumMod val="50000"/>
                  <a:lumOff val="50000"/>
                </a:schemeClr>
              </a:solidFill>
              <a:prstDash val="solid"/>
              <a:miter lim="800000"/>
            </a:ln>
            <a:effectLst/>
          </cx:spPr>
          <cx:dataId val="0"/>
          <cx:layoutPr>
            <cx:visibility nonoutliers="0"/>
            <cx:statistics quartileMethod="exclusive"/>
          </cx:layoutPr>
        </cx:series>
      </cx:plotAreaRegion>
      <cx:axis id="0" hidden="1">
        <cx:catScaling gapWidth="1"/>
        <cx:tickLabels/>
        <cx:txPr>
          <a:bodyPr vertOverflow="overflow" horzOverflow="overflow" wrap="square" lIns="0" tIns="0" rIns="0" bIns="0"/>
          <a:lstStyle/>
          <a:p>
            <a:pPr algn="ctr" rtl="0">
              <a:defRPr sz="2000" b="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2000"/>
          </a:p>
        </cx:txPr>
      </cx:axis>
      <cx:axis id="1">
        <cx:valScaling max="40"/>
        <cx:majorTickMarks type="in"/>
        <cx:tickLabels/>
        <cx:numFmt formatCode="G/通用格式" sourceLinked="0"/>
        <cx:spPr>
          <a:ln w="15875">
            <a:solidFill>
              <a:schemeClr val="tx1"/>
            </a:solidFill>
          </a:ln>
        </cx:spPr>
        <cx:txPr>
          <a:bodyPr vertOverflow="overflow" horzOverflow="overflow" wrap="square" lIns="0" tIns="0" rIns="0" bIns="0"/>
          <a:lstStyle/>
          <a:p>
            <a:pPr algn="ctr" rtl="0">
              <a:defRPr sz="2000" b="0">
                <a:solidFill>
                  <a:srgbClr val="595959"/>
                </a:solidFill>
                <a:latin typeface="Calibri" panose="020F0502020204030204" pitchFamily="34" charset="0"/>
                <a:ea typeface="Calibri" panose="020F0502020204030204" pitchFamily="34" charset="0"/>
                <a:cs typeface="Calibri" panose="020F0502020204030204" pitchFamily="34" charset="0"/>
              </a:defRPr>
            </a:pPr>
            <a:endParaRPr lang="en-US" sz="2000"/>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86</xdr:col>
      <xdr:colOff>607620</xdr:colOff>
      <xdr:row>39</xdr:row>
      <xdr:rowOff>175448</xdr:rowOff>
    </xdr:from>
    <xdr:to>
      <xdr:col>99</xdr:col>
      <xdr:colOff>399803</xdr:colOff>
      <xdr:row>64</xdr:row>
      <xdr:rowOff>122582</xdr:rowOff>
    </xdr:to>
    <mc:AlternateContent xmlns:mc="http://schemas.openxmlformats.org/markup-compatibility/2006">
      <mc:Choice xmlns:cx1="http://schemas.microsoft.com/office/drawing/2015/9/8/chartex" Requires="cx1">
        <xdr:graphicFrame macro="">
          <xdr:nvGraphicFramePr>
            <xdr:cNvPr id="3" name="图表 2">
              <a:extLst>
                <a:ext uri="{FF2B5EF4-FFF2-40B4-BE49-F238E27FC236}">
                  <a16:creationId xmlns:a16="http://schemas.microsoft.com/office/drawing/2014/main" id="{1947FC98-6948-402E-ACE1-8968297478D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8626300" y="7033448"/>
              <a:ext cx="7716983" cy="4328634"/>
            </a:xfrm>
            <a:prstGeom prst="rect">
              <a:avLst/>
            </a:prstGeom>
            <a:solidFill>
              <a:prstClr val="white"/>
            </a:solidFill>
            <a:ln w="1">
              <a:solidFill>
                <a:prstClr val="green"/>
              </a:solidFill>
            </a:ln>
          </xdr:spPr>
          <xdr:txBody>
            <a:bodyPr vertOverflow="clip" horzOverflow="clip"/>
            <a:lstStyle/>
            <a:p>
              <a:r>
                <a:rPr lang="en-US" sz="1100"/>
                <a:t>此图表在您的 Excel 版本中不可用。
编辑此形状或将此工作簿转换为其他文件格式将永久破坏图表。</a:t>
              </a:r>
            </a:p>
          </xdr:txBody>
        </xdr:sp>
      </mc:Fallback>
    </mc:AlternateContent>
    <xdr:clientData/>
  </xdr:twoCellAnchor>
  <xdr:twoCellAnchor>
    <xdr:from>
      <xdr:col>101</xdr:col>
      <xdr:colOff>192043</xdr:colOff>
      <xdr:row>36</xdr:row>
      <xdr:rowOff>179293</xdr:rowOff>
    </xdr:from>
    <xdr:to>
      <xdr:col>105</xdr:col>
      <xdr:colOff>219228</xdr:colOff>
      <xdr:row>68</xdr:row>
      <xdr:rowOff>87484</xdr:rowOff>
    </xdr:to>
    <mc:AlternateContent xmlns:mc="http://schemas.openxmlformats.org/markup-compatibility/2006">
      <mc:Choice xmlns:cx1="http://schemas.microsoft.com/office/drawing/2015/9/8/chartex" Requires="cx1">
        <xdr:graphicFrame macro="">
          <xdr:nvGraphicFramePr>
            <xdr:cNvPr id="4" name="图表 3">
              <a:extLst>
                <a:ext uri="{FF2B5EF4-FFF2-40B4-BE49-F238E27FC236}">
                  <a16:creationId xmlns:a16="http://schemas.microsoft.com/office/drawing/2014/main" id="{3E3409C4-2C67-4767-BA20-A4F105D3C2E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7354723" y="6503893"/>
              <a:ext cx="2465585" cy="5524131"/>
            </a:xfrm>
            <a:prstGeom prst="rect">
              <a:avLst/>
            </a:prstGeom>
            <a:solidFill>
              <a:prstClr val="white"/>
            </a:solidFill>
            <a:ln w="1">
              <a:solidFill>
                <a:prstClr val="green"/>
              </a:solidFill>
            </a:ln>
          </xdr:spPr>
          <xdr:txBody>
            <a:bodyPr vertOverflow="clip" horzOverflow="clip"/>
            <a:lstStyle/>
            <a:p>
              <a:r>
                <a:rPr lang="en-US" sz="1100"/>
                <a:t>此图表在您的 Excel 版本中不可用。
编辑此形状或将此工作簿转换为其他文件格式将永久破坏图表。</a:t>
              </a:r>
            </a:p>
          </xdr:txBody>
        </xdr:sp>
      </mc:Fallback>
    </mc:AlternateContent>
    <xdr:clientData/>
  </xdr:twoCellAnchor>
  <xdr:oneCellAnchor>
    <xdr:from>
      <xdr:col>88</xdr:col>
      <xdr:colOff>162511</xdr:colOff>
      <xdr:row>41</xdr:row>
      <xdr:rowOff>87087</xdr:rowOff>
    </xdr:from>
    <xdr:ext cx="6613862" cy="800091"/>
    <xdr:sp macro="" textlink="">
      <xdr:nvSpPr>
        <xdr:cNvPr id="6" name="文本框 5">
          <a:extLst>
            <a:ext uri="{FF2B5EF4-FFF2-40B4-BE49-F238E27FC236}">
              <a16:creationId xmlns:a16="http://schemas.microsoft.com/office/drawing/2014/main" id="{E4398B41-1980-4EE9-9692-41691912A708}"/>
            </a:ext>
          </a:extLst>
        </xdr:cNvPr>
        <xdr:cNvSpPr txBox="1"/>
      </xdr:nvSpPr>
      <xdr:spPr>
        <a:xfrm>
          <a:off x="59410252" y="7456075"/>
          <a:ext cx="6613862"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400" b="1">
              <a:solidFill>
                <a:srgbClr val="C00000"/>
              </a:solidFill>
              <a:latin typeface="Arial" panose="020B0604020202020204" pitchFamily="34" charset="0"/>
              <a:cs typeface="Arial" panose="020B0604020202020204" pitchFamily="34" charset="0"/>
            </a:rPr>
            <a:t>Gold contents (ppb) </a:t>
          </a:r>
          <a:r>
            <a:rPr lang="en-US" sz="2400" b="1" baseline="0">
              <a:solidFill>
                <a:srgbClr val="C00000"/>
              </a:solidFill>
              <a:latin typeface="Arial" panose="020B0604020202020204" pitchFamily="34" charset="0"/>
              <a:cs typeface="Arial" panose="020B0604020202020204" pitchFamily="34" charset="0"/>
            </a:rPr>
            <a:t>for peridotite xenoliths </a:t>
          </a:r>
        </a:p>
        <a:p>
          <a:pPr algn="ctr"/>
          <a:r>
            <a:rPr lang="en-US" altLang="zh-CN" sz="2400" b="1" baseline="0">
              <a:solidFill>
                <a:srgbClr val="C00000"/>
              </a:solidFill>
              <a:latin typeface="Arial" panose="020B0604020202020204" pitchFamily="34" charset="0"/>
              <a:cs typeface="Arial" panose="020B0604020202020204" pitchFamily="34" charset="0"/>
            </a:rPr>
            <a:t>from literature data</a:t>
          </a:r>
          <a:endParaRPr lang="en-US" sz="2400" b="1">
            <a:solidFill>
              <a:srgbClr val="C00000"/>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B2E2B-F07D-45AB-A37B-8A85B40CE72A}">
  <dimension ref="A1:FU55"/>
  <sheetViews>
    <sheetView tabSelected="1" zoomScale="115" zoomScaleNormal="115" workbookViewId="0">
      <pane xSplit="4" ySplit="3" topLeftCell="CA4" activePane="bottomRight" state="frozen"/>
      <selection pane="topRight" activeCell="E1" sqref="E1"/>
      <selection pane="bottomLeft" activeCell="A4" sqref="A4"/>
      <selection pane="bottomRight" activeCell="CC31" sqref="CC31"/>
    </sheetView>
  </sheetViews>
  <sheetFormatPr defaultColWidth="8.88671875" defaultRowHeight="13.2"/>
  <cols>
    <col min="1" max="1" width="8.88671875" style="103"/>
    <col min="2" max="2" width="11" style="95" customWidth="1"/>
    <col min="3" max="3" width="16.21875" style="98" customWidth="1"/>
    <col min="4" max="4" width="17.6640625" style="95" customWidth="1"/>
    <col min="5" max="5" width="6.21875" style="98" bestFit="1" customWidth="1"/>
    <col min="6" max="6" width="12.109375" style="98" bestFit="1" customWidth="1"/>
    <col min="7" max="7" width="11.88671875" style="98" bestFit="1" customWidth="1"/>
    <col min="8" max="8" width="10.44140625" style="98" customWidth="1"/>
    <col min="9" max="9" width="17.44140625" style="98" bestFit="1" customWidth="1"/>
    <col min="10" max="10" width="7.44140625" style="98" customWidth="1"/>
    <col min="11" max="14" width="7.109375" style="98" customWidth="1"/>
    <col min="15" max="21" width="6" style="98" customWidth="1"/>
    <col min="22" max="22" width="6" style="58" customWidth="1"/>
    <col min="23" max="24" width="9.21875" style="98" customWidth="1"/>
    <col min="25" max="62" width="7.44140625" style="97" customWidth="1"/>
    <col min="63" max="63" width="5.44140625" style="98" bestFit="1" customWidth="1"/>
    <col min="64" max="69" width="7.44140625" style="98" customWidth="1"/>
    <col min="70" max="70" width="10" style="98" customWidth="1"/>
    <col min="71" max="71" width="9.77734375" style="98" customWidth="1"/>
    <col min="72" max="72" width="12.109375" style="98" customWidth="1"/>
    <col min="73" max="73" width="9.88671875" style="58" customWidth="1"/>
    <col min="74" max="75" width="7" style="98" customWidth="1"/>
    <col min="76" max="76" width="5.109375" style="98" customWidth="1"/>
    <col min="77" max="97" width="8.44140625" style="98" customWidth="1"/>
    <col min="98" max="98" width="7.6640625" style="98" customWidth="1"/>
    <col min="99" max="99" width="8.21875" style="98" bestFit="1" customWidth="1"/>
    <col min="100" max="100" width="8.6640625" style="98" bestFit="1" customWidth="1"/>
    <col min="101" max="101" width="8.21875" style="98" bestFit="1" customWidth="1"/>
    <col min="102" max="102" width="9.88671875" style="98" customWidth="1"/>
    <col min="103" max="103" width="8.33203125" style="98" customWidth="1"/>
    <col min="104" max="104" width="11.77734375" style="99" bestFit="1" customWidth="1"/>
    <col min="105" max="105" width="8.6640625" style="98" bestFit="1" customWidth="1"/>
    <col min="106" max="106" width="8.88671875" style="98" bestFit="1" customWidth="1"/>
    <col min="107" max="107" width="11.21875" style="98" customWidth="1"/>
    <col min="108" max="108" width="11.21875" style="100" customWidth="1"/>
    <col min="109" max="109" width="8.33203125" style="98" customWidth="1"/>
    <col min="110" max="110" width="8.109375" style="98" bestFit="1" customWidth="1"/>
    <col min="111" max="111" width="6.6640625" style="98" bestFit="1" customWidth="1"/>
    <col min="112" max="112" width="11.44140625" style="98" customWidth="1"/>
    <col min="113" max="116" width="10.88671875" style="98" customWidth="1"/>
    <col min="117" max="120" width="9.88671875" style="98" customWidth="1"/>
    <col min="121" max="121" width="8.88671875" style="98"/>
    <col min="122" max="122" width="17.44140625" style="98" hidden="1" customWidth="1"/>
    <col min="123" max="123" width="10.88671875" style="98" hidden="1" customWidth="1"/>
    <col min="124" max="124" width="17.88671875" style="98" hidden="1" customWidth="1"/>
    <col min="125" max="125" width="21.77734375" style="98" hidden="1" customWidth="1"/>
    <col min="126" max="127" width="0" style="98" hidden="1" customWidth="1"/>
    <col min="128" max="129" width="4.44140625" style="98" hidden="1" customWidth="1"/>
    <col min="130" max="131" width="5.44140625" style="98" hidden="1" customWidth="1"/>
    <col min="132" max="132" width="4.44140625" style="98" hidden="1" customWidth="1"/>
    <col min="133" max="133" width="14.44140625" style="98" hidden="1" customWidth="1"/>
    <col min="134" max="134" width="5.44140625" style="98" hidden="1" customWidth="1"/>
    <col min="135" max="135" width="6.44140625" style="98" hidden="1" customWidth="1"/>
    <col min="136" max="136" width="6.44140625" style="101" hidden="1" customWidth="1"/>
    <col min="137" max="137" width="4.44140625" style="98" hidden="1" customWidth="1"/>
    <col min="138" max="138" width="14" style="98" hidden="1" customWidth="1"/>
    <col min="139" max="139" width="3.44140625" style="98" hidden="1" customWidth="1"/>
    <col min="140" max="148" width="4.44140625" style="98" hidden="1" customWidth="1"/>
    <col min="149" max="149" width="5.44140625" style="98" hidden="1" customWidth="1"/>
    <col min="150" max="150" width="0" style="97" hidden="1" customWidth="1"/>
    <col min="151" max="151" width="6.109375" style="98" hidden="1" customWidth="1"/>
    <col min="152" max="152" width="6.21875" style="98" hidden="1" customWidth="1"/>
    <col min="153" max="153" width="7.21875" style="98" hidden="1" customWidth="1"/>
    <col min="154" max="154" width="0" style="98" hidden="1" customWidth="1"/>
    <col min="155" max="156" width="6.44140625" style="98" hidden="1" customWidth="1"/>
    <col min="157" max="163" width="6" style="98" hidden="1" customWidth="1"/>
    <col min="164" max="164" width="7" style="98" hidden="1" customWidth="1"/>
    <col min="165" max="165" width="6" style="98" hidden="1" customWidth="1"/>
    <col min="166" max="166" width="7" style="98" hidden="1" customWidth="1"/>
    <col min="167" max="167" width="6" style="98" hidden="1" customWidth="1"/>
    <col min="168" max="168" width="7" style="98" hidden="1" customWidth="1"/>
    <col min="169" max="169" width="0" style="98" hidden="1" customWidth="1"/>
    <col min="170" max="170" width="6.44140625" style="98" hidden="1" customWidth="1"/>
    <col min="171" max="171" width="5.88671875" style="98" hidden="1" customWidth="1"/>
    <col min="172" max="172" width="5.77734375" style="98" hidden="1" customWidth="1"/>
    <col min="173" max="174" width="6.44140625" style="98" hidden="1" customWidth="1"/>
    <col min="175" max="175" width="7.44140625" style="98" hidden="1" customWidth="1"/>
    <col min="176" max="176" width="0" style="98" hidden="1" customWidth="1"/>
    <col min="177" max="177" width="6.44140625" style="98" hidden="1" customWidth="1"/>
    <col min="178" max="16384" width="8.88671875" style="98"/>
  </cols>
  <sheetData>
    <row r="1" spans="1:176" s="2" customFormat="1" ht="29.4" customHeight="1" thickBot="1">
      <c r="A1" s="190" t="s">
        <v>563</v>
      </c>
      <c r="B1" s="1"/>
      <c r="D1" s="1"/>
      <c r="V1" s="3"/>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L1" s="7" t="s">
        <v>1</v>
      </c>
      <c r="BU1" s="3"/>
      <c r="BY1" s="5" t="s">
        <v>0</v>
      </c>
      <c r="BZ1" s="6"/>
      <c r="CA1" s="6"/>
      <c r="CB1" s="6"/>
      <c r="CC1" s="6"/>
      <c r="CD1" s="6"/>
      <c r="CE1" s="6"/>
      <c r="CF1" s="6"/>
      <c r="CG1" s="6"/>
      <c r="CH1" s="6"/>
      <c r="CI1" s="6"/>
      <c r="CJ1" s="6"/>
      <c r="CK1" s="6"/>
      <c r="CL1" s="6"/>
      <c r="CM1" s="6"/>
      <c r="CN1" s="6"/>
      <c r="CO1" s="6"/>
      <c r="CP1" s="6"/>
      <c r="CQ1" s="6"/>
      <c r="CR1" s="6"/>
      <c r="CS1" s="6"/>
      <c r="CU1" s="7" t="s">
        <v>1</v>
      </c>
      <c r="CZ1" s="8"/>
      <c r="DD1" s="9"/>
      <c r="DX1" s="10"/>
      <c r="DY1" s="10"/>
      <c r="DZ1" s="10"/>
      <c r="EA1" s="10"/>
      <c r="EB1" s="10"/>
      <c r="EC1" s="10" t="s">
        <v>2</v>
      </c>
      <c r="ED1" s="10"/>
      <c r="EE1" s="10" t="s">
        <v>2</v>
      </c>
      <c r="EF1" s="10"/>
      <c r="EG1" s="10"/>
      <c r="EH1" s="11" t="s">
        <v>3</v>
      </c>
      <c r="EI1" s="11" t="s">
        <v>4</v>
      </c>
      <c r="EJ1" s="12" t="s">
        <v>5</v>
      </c>
      <c r="EK1" s="12" t="s">
        <v>6</v>
      </c>
      <c r="EL1" s="11" t="s">
        <v>7</v>
      </c>
      <c r="EM1" s="11" t="s">
        <v>8</v>
      </c>
      <c r="EN1" s="11" t="s">
        <v>9</v>
      </c>
      <c r="EO1" s="11" t="s">
        <v>10</v>
      </c>
      <c r="EP1" s="11" t="s">
        <v>11</v>
      </c>
      <c r="EQ1" s="11" t="s">
        <v>12</v>
      </c>
      <c r="ER1" s="11" t="s">
        <v>13</v>
      </c>
      <c r="ES1" s="11" t="s">
        <v>14</v>
      </c>
      <c r="EY1" s="13" t="s">
        <v>15</v>
      </c>
      <c r="EZ1" s="13" t="s">
        <v>16</v>
      </c>
      <c r="FA1" s="13" t="s">
        <v>17</v>
      </c>
      <c r="FB1" s="13" t="s">
        <v>18</v>
      </c>
      <c r="FC1" s="13" t="s">
        <v>19</v>
      </c>
      <c r="FD1" s="13" t="s">
        <v>20</v>
      </c>
      <c r="FE1" s="13" t="s">
        <v>21</v>
      </c>
      <c r="FF1" s="13" t="s">
        <v>22</v>
      </c>
      <c r="FG1" s="13" t="s">
        <v>23</v>
      </c>
      <c r="FH1" s="13" t="s">
        <v>24</v>
      </c>
      <c r="FI1" s="13" t="s">
        <v>25</v>
      </c>
      <c r="FJ1" s="13" t="s">
        <v>26</v>
      </c>
      <c r="FK1" s="13" t="s">
        <v>27</v>
      </c>
      <c r="FL1" s="13" t="s">
        <v>28</v>
      </c>
      <c r="FM1" s="13"/>
      <c r="FN1" s="13" t="s">
        <v>29</v>
      </c>
      <c r="FO1" s="13" t="s">
        <v>30</v>
      </c>
      <c r="FP1" s="13" t="s">
        <v>31</v>
      </c>
      <c r="FQ1" s="13" t="s">
        <v>32</v>
      </c>
      <c r="FR1" s="13" t="s">
        <v>33</v>
      </c>
      <c r="FS1" s="13" t="s">
        <v>34</v>
      </c>
      <c r="FT1" s="13"/>
    </row>
    <row r="2" spans="1:176" s="34" customFormat="1" ht="34.200000000000003" customHeight="1">
      <c r="A2" s="14" t="s">
        <v>35</v>
      </c>
      <c r="B2" s="15" t="s">
        <v>36</v>
      </c>
      <c r="C2" s="16" t="s">
        <v>37</v>
      </c>
      <c r="D2" s="15" t="s">
        <v>38</v>
      </c>
      <c r="E2" s="258" t="s">
        <v>39</v>
      </c>
      <c r="F2" s="258"/>
      <c r="G2" s="258"/>
      <c r="H2" s="258"/>
      <c r="I2" s="17" t="s">
        <v>40</v>
      </c>
      <c r="J2" s="17" t="s">
        <v>41</v>
      </c>
      <c r="K2" s="18" t="s">
        <v>42</v>
      </c>
      <c r="L2" s="18" t="s">
        <v>43</v>
      </c>
      <c r="M2" s="18" t="s">
        <v>44</v>
      </c>
      <c r="N2" s="18" t="s">
        <v>45</v>
      </c>
      <c r="O2" s="18" t="s">
        <v>46</v>
      </c>
      <c r="P2" s="18" t="s">
        <v>47</v>
      </c>
      <c r="Q2" s="18" t="s">
        <v>48</v>
      </c>
      <c r="R2" s="18" t="s">
        <v>49</v>
      </c>
      <c r="S2" s="18" t="s">
        <v>50</v>
      </c>
      <c r="T2" s="18" t="s">
        <v>51</v>
      </c>
      <c r="U2" s="19" t="s">
        <v>52</v>
      </c>
      <c r="V2" s="20" t="s">
        <v>53</v>
      </c>
      <c r="W2" s="19" t="s">
        <v>54</v>
      </c>
      <c r="X2" s="19"/>
      <c r="Y2" s="21" t="s">
        <v>55</v>
      </c>
      <c r="Z2" s="21" t="s">
        <v>56</v>
      </c>
      <c r="AA2" s="22" t="s">
        <v>57</v>
      </c>
      <c r="AB2" s="22" t="s">
        <v>58</v>
      </c>
      <c r="AC2" s="22" t="s">
        <v>59</v>
      </c>
      <c r="AD2" s="22" t="s">
        <v>60</v>
      </c>
      <c r="AE2" s="22" t="s">
        <v>61</v>
      </c>
      <c r="AF2" s="22" t="s">
        <v>62</v>
      </c>
      <c r="AG2" s="22" t="s">
        <v>63</v>
      </c>
      <c r="AH2" s="22" t="s">
        <v>13</v>
      </c>
      <c r="AI2" s="22" t="s">
        <v>64</v>
      </c>
      <c r="AJ2" s="22" t="s">
        <v>65</v>
      </c>
      <c r="AK2" s="22" t="s">
        <v>66</v>
      </c>
      <c r="AL2" s="22" t="s">
        <v>67</v>
      </c>
      <c r="AM2" s="22" t="s">
        <v>68</v>
      </c>
      <c r="AN2" s="22" t="s">
        <v>69</v>
      </c>
      <c r="AO2" s="22" t="s">
        <v>70</v>
      </c>
      <c r="AP2" s="22" t="s">
        <v>71</v>
      </c>
      <c r="AQ2" s="22" t="s">
        <v>15</v>
      </c>
      <c r="AR2" s="22" t="s">
        <v>16</v>
      </c>
      <c r="AS2" s="22" t="s">
        <v>17</v>
      </c>
      <c r="AT2" s="22" t="s">
        <v>18</v>
      </c>
      <c r="AU2" s="22" t="s">
        <v>19</v>
      </c>
      <c r="AV2" s="22" t="s">
        <v>20</v>
      </c>
      <c r="AW2" s="22" t="s">
        <v>21</v>
      </c>
      <c r="AX2" s="22" t="s">
        <v>22</v>
      </c>
      <c r="AY2" s="22" t="s">
        <v>23</v>
      </c>
      <c r="AZ2" s="22" t="s">
        <v>24</v>
      </c>
      <c r="BA2" s="22" t="s">
        <v>25</v>
      </c>
      <c r="BB2" s="22" t="s">
        <v>26</v>
      </c>
      <c r="BC2" s="22" t="s">
        <v>27</v>
      </c>
      <c r="BD2" s="22" t="s">
        <v>28</v>
      </c>
      <c r="BE2" s="22" t="s">
        <v>72</v>
      </c>
      <c r="BF2" s="22" t="s">
        <v>73</v>
      </c>
      <c r="BG2" s="22" t="s">
        <v>74</v>
      </c>
      <c r="BH2" s="22" t="s">
        <v>75</v>
      </c>
      <c r="BI2" s="22" t="s">
        <v>76</v>
      </c>
      <c r="BJ2" s="22" t="s">
        <v>77</v>
      </c>
      <c r="BK2" s="23"/>
      <c r="BL2" s="23" t="s">
        <v>78</v>
      </c>
      <c r="BM2" s="23" t="s">
        <v>8</v>
      </c>
      <c r="BN2" s="23" t="s">
        <v>9</v>
      </c>
      <c r="BO2" s="23" t="s">
        <v>10</v>
      </c>
      <c r="BP2" s="23" t="s">
        <v>11</v>
      </c>
      <c r="BQ2" s="23" t="s">
        <v>6</v>
      </c>
      <c r="BR2" s="24" t="s">
        <v>79</v>
      </c>
      <c r="BS2" s="24" t="s">
        <v>80</v>
      </c>
      <c r="BT2" s="24" t="s">
        <v>81</v>
      </c>
      <c r="BU2" s="25" t="s">
        <v>82</v>
      </c>
      <c r="BV2" s="26" t="s">
        <v>83</v>
      </c>
      <c r="BW2" s="17" t="s">
        <v>84</v>
      </c>
      <c r="BX2" s="17"/>
      <c r="BY2" s="27" t="s">
        <v>8</v>
      </c>
      <c r="BZ2" s="27" t="s">
        <v>85</v>
      </c>
      <c r="CA2" s="28" t="s">
        <v>86</v>
      </c>
      <c r="CB2" s="27" t="s">
        <v>9</v>
      </c>
      <c r="CC2" s="27" t="s">
        <v>85</v>
      </c>
      <c r="CD2" s="28" t="s">
        <v>86</v>
      </c>
      <c r="CE2" s="27" t="s">
        <v>10</v>
      </c>
      <c r="CF2" s="27" t="s">
        <v>85</v>
      </c>
      <c r="CG2" s="28" t="s">
        <v>86</v>
      </c>
      <c r="CH2" s="27" t="s">
        <v>11</v>
      </c>
      <c r="CI2" s="27" t="s">
        <v>85</v>
      </c>
      <c r="CJ2" s="28" t="s">
        <v>86</v>
      </c>
      <c r="CK2" s="27" t="s">
        <v>6</v>
      </c>
      <c r="CL2" s="27" t="s">
        <v>85</v>
      </c>
      <c r="CM2" s="28" t="s">
        <v>86</v>
      </c>
      <c r="CN2" s="27" t="s">
        <v>87</v>
      </c>
      <c r="CO2" s="27" t="s">
        <v>85</v>
      </c>
      <c r="CP2" s="28" t="s">
        <v>86</v>
      </c>
      <c r="CQ2" s="27" t="s">
        <v>88</v>
      </c>
      <c r="CR2" s="27" t="s">
        <v>85</v>
      </c>
      <c r="CS2" s="28" t="s">
        <v>86</v>
      </c>
      <c r="CT2" s="17"/>
      <c r="CU2" s="24" t="s">
        <v>89</v>
      </c>
      <c r="CV2" s="24" t="s">
        <v>90</v>
      </c>
      <c r="CW2" s="29" t="s">
        <v>91</v>
      </c>
      <c r="CX2" s="29" t="s">
        <v>92</v>
      </c>
      <c r="CY2" s="24" t="s">
        <v>93</v>
      </c>
      <c r="CZ2" s="29" t="s">
        <v>94</v>
      </c>
      <c r="DA2" s="24" t="s">
        <v>95</v>
      </c>
      <c r="DB2" s="24" t="s">
        <v>96</v>
      </c>
      <c r="DC2" s="29" t="s">
        <v>97</v>
      </c>
      <c r="DD2" s="30" t="s">
        <v>98</v>
      </c>
      <c r="DE2" s="24" t="s">
        <v>93</v>
      </c>
      <c r="DF2" s="24" t="s">
        <v>99</v>
      </c>
      <c r="DG2" s="31" t="s">
        <v>100</v>
      </c>
      <c r="DH2" s="31" t="s">
        <v>101</v>
      </c>
      <c r="DI2" s="24" t="s">
        <v>102</v>
      </c>
      <c r="DJ2" s="24" t="s">
        <v>103</v>
      </c>
      <c r="DK2" s="29" t="s">
        <v>104</v>
      </c>
      <c r="DL2" s="29" t="s">
        <v>105</v>
      </c>
      <c r="DM2" s="24" t="s">
        <v>85</v>
      </c>
      <c r="DN2" s="24" t="s">
        <v>106</v>
      </c>
      <c r="DO2" s="24" t="s">
        <v>107</v>
      </c>
      <c r="DP2" s="24" t="s">
        <v>99</v>
      </c>
      <c r="DQ2" s="29"/>
      <c r="DR2" s="26" t="s">
        <v>108</v>
      </c>
      <c r="DS2" s="26" t="s">
        <v>109</v>
      </c>
      <c r="DT2" s="26" t="s">
        <v>110</v>
      </c>
      <c r="DU2" s="26" t="s">
        <v>111</v>
      </c>
      <c r="DV2" s="17"/>
      <c r="DW2" s="17"/>
      <c r="DX2" s="12" t="s">
        <v>78</v>
      </c>
      <c r="DY2" s="12" t="s">
        <v>8</v>
      </c>
      <c r="DZ2" s="12" t="s">
        <v>9</v>
      </c>
      <c r="EA2" s="12" t="s">
        <v>10</v>
      </c>
      <c r="EB2" s="12" t="s">
        <v>11</v>
      </c>
      <c r="EC2" s="12" t="s">
        <v>112</v>
      </c>
      <c r="ED2" s="12" t="s">
        <v>13</v>
      </c>
      <c r="EE2" s="12" t="s">
        <v>5</v>
      </c>
      <c r="EF2" s="12" t="s">
        <v>77</v>
      </c>
      <c r="EG2" s="12" t="s">
        <v>6</v>
      </c>
      <c r="EH2" s="11" t="s">
        <v>113</v>
      </c>
      <c r="EI2" s="10">
        <v>1.2</v>
      </c>
      <c r="EJ2" s="32">
        <v>9</v>
      </c>
      <c r="EK2" s="33">
        <v>0.35</v>
      </c>
      <c r="EL2" s="10">
        <v>3.9</v>
      </c>
      <c r="EM2" s="10">
        <v>3.5</v>
      </c>
      <c r="EN2" s="10">
        <f>EM2*2.03</f>
        <v>7.1049999999999995</v>
      </c>
      <c r="EO2" s="10">
        <v>7.6</v>
      </c>
      <c r="EP2" s="10">
        <v>7.1</v>
      </c>
      <c r="EQ2" s="10">
        <v>1</v>
      </c>
      <c r="ER2" s="32">
        <v>30</v>
      </c>
      <c r="ES2" s="32">
        <v>210</v>
      </c>
      <c r="EU2" s="33" t="s">
        <v>114</v>
      </c>
      <c r="EV2" s="33" t="s">
        <v>115</v>
      </c>
      <c r="EW2" s="33" t="s">
        <v>116</v>
      </c>
      <c r="EY2" s="35">
        <v>0.36699999999999999</v>
      </c>
      <c r="EZ2" s="35">
        <v>0.95699999999999996</v>
      </c>
      <c r="FA2" s="35">
        <v>0.13700000000000001</v>
      </c>
      <c r="FB2" s="35">
        <v>0.71099999999999997</v>
      </c>
      <c r="FC2" s="35">
        <v>0.23100000000000001</v>
      </c>
      <c r="FD2" s="35">
        <v>8.6999999999999994E-2</v>
      </c>
      <c r="FE2" s="35">
        <v>0.30599999999999999</v>
      </c>
      <c r="FF2" s="35">
        <v>5.8000000000000003E-2</v>
      </c>
      <c r="FG2" s="35">
        <v>0.38100000000000001</v>
      </c>
      <c r="FH2" s="35">
        <v>8.5099999999999995E-2</v>
      </c>
      <c r="FI2" s="35">
        <v>0.249</v>
      </c>
      <c r="FJ2" s="35">
        <v>3.56E-2</v>
      </c>
      <c r="FK2" s="35">
        <v>0.248</v>
      </c>
      <c r="FL2" s="35">
        <v>3.8100000000000002E-2</v>
      </c>
      <c r="FM2" s="35"/>
      <c r="FN2" s="35"/>
      <c r="FO2" s="35"/>
      <c r="FP2" s="35"/>
      <c r="FQ2" s="35"/>
      <c r="FR2" s="35"/>
      <c r="FS2" s="35"/>
      <c r="FT2" s="35"/>
    </row>
    <row r="3" spans="1:176" s="2" customFormat="1" ht="18.600000000000001" customHeight="1" thickBot="1">
      <c r="A3" s="36"/>
      <c r="B3" s="37"/>
      <c r="C3" s="38" t="s">
        <v>117</v>
      </c>
      <c r="D3" s="37"/>
      <c r="E3" s="39" t="s">
        <v>118</v>
      </c>
      <c r="F3" s="39" t="s">
        <v>119</v>
      </c>
      <c r="G3" s="39" t="s">
        <v>120</v>
      </c>
      <c r="H3" s="39" t="s">
        <v>121</v>
      </c>
      <c r="I3" s="39"/>
      <c r="J3" s="39"/>
      <c r="K3" s="40" t="s">
        <v>122</v>
      </c>
      <c r="L3" s="40" t="s">
        <v>122</v>
      </c>
      <c r="M3" s="40" t="s">
        <v>122</v>
      </c>
      <c r="N3" s="40" t="s">
        <v>122</v>
      </c>
      <c r="O3" s="40" t="s">
        <v>122</v>
      </c>
      <c r="P3" s="40" t="s">
        <v>122</v>
      </c>
      <c r="Q3" s="40" t="s">
        <v>122</v>
      </c>
      <c r="R3" s="40" t="s">
        <v>122</v>
      </c>
      <c r="S3" s="40" t="s">
        <v>122</v>
      </c>
      <c r="T3" s="40" t="s">
        <v>122</v>
      </c>
      <c r="U3" s="40" t="s">
        <v>122</v>
      </c>
      <c r="V3" s="40" t="s">
        <v>122</v>
      </c>
      <c r="W3" s="41"/>
      <c r="X3" s="41"/>
      <c r="Y3" s="42" t="s">
        <v>566</v>
      </c>
      <c r="Z3" s="42" t="s">
        <v>566</v>
      </c>
      <c r="AA3" s="42" t="s">
        <v>566</v>
      </c>
      <c r="AB3" s="42" t="s">
        <v>566</v>
      </c>
      <c r="AC3" s="42" t="s">
        <v>566</v>
      </c>
      <c r="AD3" s="42" t="s">
        <v>566</v>
      </c>
      <c r="AE3" s="42" t="s">
        <v>566</v>
      </c>
      <c r="AF3" s="42" t="s">
        <v>566</v>
      </c>
      <c r="AG3" s="42" t="s">
        <v>566</v>
      </c>
      <c r="AH3" s="42" t="s">
        <v>566</v>
      </c>
      <c r="AI3" s="42" t="s">
        <v>566</v>
      </c>
      <c r="AJ3" s="42" t="s">
        <v>566</v>
      </c>
      <c r="AK3" s="42" t="s">
        <v>566</v>
      </c>
      <c r="AL3" s="42" t="s">
        <v>566</v>
      </c>
      <c r="AM3" s="42" t="s">
        <v>566</v>
      </c>
      <c r="AN3" s="42" t="s">
        <v>566</v>
      </c>
      <c r="AO3" s="42" t="s">
        <v>566</v>
      </c>
      <c r="AP3" s="42" t="s">
        <v>566</v>
      </c>
      <c r="AQ3" s="42" t="s">
        <v>566</v>
      </c>
      <c r="AR3" s="42" t="s">
        <v>566</v>
      </c>
      <c r="AS3" s="42" t="s">
        <v>566</v>
      </c>
      <c r="AT3" s="42" t="s">
        <v>566</v>
      </c>
      <c r="AU3" s="42" t="s">
        <v>566</v>
      </c>
      <c r="AV3" s="42" t="s">
        <v>566</v>
      </c>
      <c r="AW3" s="42" t="s">
        <v>566</v>
      </c>
      <c r="AX3" s="42" t="s">
        <v>566</v>
      </c>
      <c r="AY3" s="42" t="s">
        <v>566</v>
      </c>
      <c r="AZ3" s="42" t="s">
        <v>566</v>
      </c>
      <c r="BA3" s="42" t="s">
        <v>566</v>
      </c>
      <c r="BB3" s="42" t="s">
        <v>566</v>
      </c>
      <c r="BC3" s="42" t="s">
        <v>566</v>
      </c>
      <c r="BD3" s="42" t="s">
        <v>566</v>
      </c>
      <c r="BE3" s="42" t="s">
        <v>566</v>
      </c>
      <c r="BF3" s="42" t="s">
        <v>566</v>
      </c>
      <c r="BG3" s="42" t="s">
        <v>566</v>
      </c>
      <c r="BH3" s="42" t="s">
        <v>566</v>
      </c>
      <c r="BI3" s="42" t="s">
        <v>566</v>
      </c>
      <c r="BJ3" s="42" t="s">
        <v>566</v>
      </c>
      <c r="BK3" s="43"/>
      <c r="BL3" s="39" t="s">
        <v>567</v>
      </c>
      <c r="BM3" s="39" t="s">
        <v>567</v>
      </c>
      <c r="BN3" s="39" t="s">
        <v>567</v>
      </c>
      <c r="BO3" s="39" t="s">
        <v>567</v>
      </c>
      <c r="BP3" s="39" t="s">
        <v>567</v>
      </c>
      <c r="BQ3" s="39" t="s">
        <v>567</v>
      </c>
      <c r="BR3" s="44"/>
      <c r="BS3" s="44"/>
      <c r="BT3" s="45"/>
      <c r="BU3" s="46"/>
      <c r="BV3" s="47" t="s">
        <v>65</v>
      </c>
      <c r="BW3" s="39" t="s">
        <v>65</v>
      </c>
      <c r="BX3" s="39"/>
      <c r="BY3" s="48" t="s">
        <v>567</v>
      </c>
      <c r="BZ3" s="48"/>
      <c r="CA3" s="49"/>
      <c r="CB3" s="48" t="s">
        <v>567</v>
      </c>
      <c r="CC3" s="48"/>
      <c r="CD3" s="49"/>
      <c r="CE3" s="48" t="s">
        <v>567</v>
      </c>
      <c r="CF3" s="48"/>
      <c r="CG3" s="49"/>
      <c r="CH3" s="48" t="s">
        <v>123</v>
      </c>
      <c r="CI3" s="48"/>
      <c r="CJ3" s="49"/>
      <c r="CK3" s="48" t="s">
        <v>567</v>
      </c>
      <c r="CL3" s="48"/>
      <c r="CM3" s="49"/>
      <c r="CN3" s="48" t="s">
        <v>567</v>
      </c>
      <c r="CO3" s="48"/>
      <c r="CP3" s="49"/>
      <c r="CQ3" s="48" t="s">
        <v>567</v>
      </c>
      <c r="CR3" s="48"/>
      <c r="CS3" s="48"/>
      <c r="CT3" s="39"/>
      <c r="CU3" s="45"/>
      <c r="CV3" s="45"/>
      <c r="CW3" s="44"/>
      <c r="CX3" s="44"/>
      <c r="CY3" s="45"/>
      <c r="CZ3" s="50"/>
      <c r="DA3" s="45"/>
      <c r="DB3" s="45"/>
      <c r="DC3" s="44"/>
      <c r="DD3" s="51"/>
      <c r="DE3" s="45"/>
      <c r="DF3" s="39" t="s">
        <v>117</v>
      </c>
      <c r="DG3" s="52"/>
      <c r="DH3" s="52"/>
      <c r="DI3" s="45"/>
      <c r="DJ3" s="45"/>
      <c r="DK3" s="44"/>
      <c r="DL3" s="44"/>
      <c r="DM3" s="45"/>
      <c r="DN3" s="45"/>
      <c r="DO3" s="45"/>
      <c r="DP3" s="39" t="s">
        <v>117</v>
      </c>
      <c r="DQ3" s="44"/>
      <c r="DR3" s="47"/>
      <c r="DS3" s="47"/>
      <c r="DT3" s="47"/>
      <c r="DU3" s="47"/>
      <c r="DV3" s="39"/>
      <c r="DW3" s="39"/>
      <c r="DX3" s="53"/>
      <c r="DY3" s="53"/>
      <c r="DZ3" s="53"/>
      <c r="EA3" s="53"/>
      <c r="EB3" s="53"/>
      <c r="EC3" s="53"/>
      <c r="ED3" s="53"/>
      <c r="EE3" s="53"/>
      <c r="EF3" s="53"/>
      <c r="EG3" s="53"/>
      <c r="EH3" s="54"/>
      <c r="EI3" s="55"/>
      <c r="EJ3" s="55"/>
      <c r="EK3" s="56"/>
      <c r="EL3" s="55"/>
      <c r="EM3" s="55"/>
      <c r="EN3" s="55"/>
      <c r="EO3" s="55"/>
      <c r="EP3" s="55"/>
      <c r="EQ3" s="55"/>
      <c r="ER3" s="55"/>
      <c r="ES3" s="55"/>
      <c r="EU3" s="56"/>
      <c r="EV3" s="56"/>
      <c r="EW3" s="56"/>
      <c r="EY3" s="13"/>
      <c r="EZ3" s="13"/>
      <c r="FA3" s="13"/>
      <c r="FB3" s="13"/>
      <c r="FC3" s="13"/>
      <c r="FD3" s="13"/>
      <c r="FE3" s="13"/>
      <c r="FF3" s="13"/>
      <c r="FG3" s="13"/>
      <c r="FH3" s="13"/>
      <c r="FI3" s="13"/>
      <c r="FJ3" s="13"/>
      <c r="FK3" s="13"/>
      <c r="FL3" s="13"/>
      <c r="FM3" s="13"/>
      <c r="FN3" s="13"/>
      <c r="FO3" s="13"/>
      <c r="FP3" s="13"/>
      <c r="FQ3" s="13"/>
      <c r="FR3" s="13"/>
      <c r="FS3" s="13"/>
      <c r="FT3" s="13"/>
    </row>
    <row r="4" spans="1:176" s="2" customFormat="1" ht="14.1" customHeight="1">
      <c r="A4" s="57" t="s">
        <v>124</v>
      </c>
      <c r="B4" s="1" t="s">
        <v>125</v>
      </c>
      <c r="C4" s="4">
        <v>480</v>
      </c>
      <c r="D4" s="1" t="s">
        <v>126</v>
      </c>
      <c r="I4" s="2" t="s">
        <v>127</v>
      </c>
      <c r="K4" s="3">
        <v>36.299999999999997</v>
      </c>
      <c r="L4" s="2">
        <v>0.04</v>
      </c>
      <c r="M4" s="2">
        <v>0.06</v>
      </c>
      <c r="N4" s="2">
        <v>7.75</v>
      </c>
      <c r="O4" s="2">
        <v>7.0000000000000007E-2</v>
      </c>
      <c r="P4" s="3">
        <v>44.6</v>
      </c>
      <c r="Q4" s="2">
        <v>0.21</v>
      </c>
      <c r="R4" s="2">
        <v>0</v>
      </c>
      <c r="S4" s="2">
        <v>0.02</v>
      </c>
      <c r="T4" s="2">
        <v>0.03</v>
      </c>
      <c r="U4" s="2">
        <v>10.5</v>
      </c>
      <c r="V4" s="3">
        <v>99.6</v>
      </c>
      <c r="W4" s="58">
        <f>P4/(24.31+16)/(P4/(24.31+16)+N4*2/(2*55.85+16*3))*100</f>
        <v>91.935320445180182</v>
      </c>
      <c r="X4" s="58"/>
      <c r="Y4" s="4"/>
      <c r="Z4" s="4"/>
      <c r="AA4" s="4"/>
      <c r="AB4" s="4"/>
      <c r="AC4" s="4"/>
      <c r="AD4" s="4"/>
      <c r="AE4" s="4"/>
      <c r="AF4" s="4"/>
      <c r="AG4" s="4">
        <v>2729</v>
      </c>
      <c r="AH4" s="59">
        <v>6.52</v>
      </c>
      <c r="AI4" s="4">
        <v>38.1</v>
      </c>
      <c r="AJ4" s="4"/>
      <c r="AK4" s="4"/>
      <c r="AL4" s="4">
        <v>23.9</v>
      </c>
      <c r="AM4" s="4">
        <v>0.26400000000000001</v>
      </c>
      <c r="AN4" s="4">
        <v>5.78</v>
      </c>
      <c r="AO4" s="4">
        <v>5.89</v>
      </c>
      <c r="AP4" s="4">
        <v>66.099999999999994</v>
      </c>
      <c r="AQ4" s="4">
        <v>3.77</v>
      </c>
      <c r="AR4" s="4">
        <v>6.42</v>
      </c>
      <c r="AS4" s="4">
        <v>0.629</v>
      </c>
      <c r="AT4" s="4">
        <v>2.0499999999999998</v>
      </c>
      <c r="AU4" s="4">
        <v>0.26200000000000001</v>
      </c>
      <c r="AV4" s="4">
        <v>7.5999999999999998E-2</v>
      </c>
      <c r="AW4" s="4">
        <v>0.20599999999999999</v>
      </c>
      <c r="AX4" s="4">
        <v>1.7999999999999999E-2</v>
      </c>
      <c r="AY4" s="4">
        <v>6.8000000000000005E-2</v>
      </c>
      <c r="AZ4" s="4">
        <v>0.01</v>
      </c>
      <c r="BA4" s="4">
        <v>2.5000000000000001E-2</v>
      </c>
      <c r="BB4" s="4">
        <v>3.0000000000000001E-3</v>
      </c>
      <c r="BC4" s="4">
        <v>1.6E-2</v>
      </c>
      <c r="BD4" s="4">
        <v>2E-3</v>
      </c>
      <c r="BE4" s="4">
        <v>0.113</v>
      </c>
      <c r="BF4" s="4">
        <v>0.25900000000000001</v>
      </c>
      <c r="BG4" s="4">
        <v>0.69899999999999995</v>
      </c>
      <c r="BH4" s="4">
        <v>0.56399999999999995</v>
      </c>
      <c r="BI4" s="4">
        <v>8.7999999999999995E-2</v>
      </c>
      <c r="BJ4" s="59">
        <v>510</v>
      </c>
      <c r="BK4" s="60"/>
      <c r="BL4" s="61">
        <v>0.09</v>
      </c>
      <c r="BM4" s="61">
        <v>7.0000000000000007E-2</v>
      </c>
      <c r="BN4" s="61">
        <v>0.12</v>
      </c>
      <c r="BO4" s="61">
        <v>0.03</v>
      </c>
      <c r="BP4" s="61">
        <v>0</v>
      </c>
      <c r="BQ4" s="61">
        <v>5.0000000000000001E-3</v>
      </c>
      <c r="BR4" s="61">
        <v>0.3</v>
      </c>
      <c r="BS4" s="62">
        <v>0.11090999999999999</v>
      </c>
      <c r="BT4" s="63">
        <v>0.10886</v>
      </c>
      <c r="BU4" s="3">
        <v>-12.1</v>
      </c>
      <c r="BV4" s="64">
        <v>2.65</v>
      </c>
      <c r="BW4" s="2">
        <v>6.44</v>
      </c>
      <c r="BY4" s="65">
        <v>4.166249519739941E-2</v>
      </c>
      <c r="BZ4" s="65">
        <v>2.6396739444460604E-3</v>
      </c>
      <c r="CA4" s="66">
        <v>6.3358517821343302E-2</v>
      </c>
      <c r="CD4" s="66"/>
      <c r="CE4" s="2">
        <v>0.1005953003415242</v>
      </c>
      <c r="CF4" s="67">
        <v>7.5207531370187408E-3</v>
      </c>
      <c r="CG4" s="66">
        <v>7.476247013017058E-2</v>
      </c>
      <c r="CJ4" s="67"/>
      <c r="CK4" s="65">
        <v>8.441623024213965E-2</v>
      </c>
      <c r="CL4" s="65">
        <v>4.2153076974154099E-3</v>
      </c>
      <c r="CM4" s="66">
        <v>4.9934801463228276E-2</v>
      </c>
      <c r="CN4" s="34">
        <v>5.5019178037702628E-2</v>
      </c>
      <c r="CO4" s="2">
        <v>1.1741274231754204E-2</v>
      </c>
      <c r="CP4" s="66">
        <v>0.2134033013671767</v>
      </c>
      <c r="CQ4" s="34">
        <v>5.4623822910747445E-2</v>
      </c>
      <c r="CR4" s="2">
        <v>2.5748358717494795E-2</v>
      </c>
      <c r="CS4" s="66">
        <v>0.47137599211183567</v>
      </c>
      <c r="CT4" s="67"/>
      <c r="CZ4" s="8" t="s">
        <v>128</v>
      </c>
      <c r="DD4" s="9"/>
      <c r="DH4" s="68" t="s">
        <v>550</v>
      </c>
      <c r="DX4" s="61">
        <v>0.09</v>
      </c>
      <c r="DY4" s="61">
        <v>7.0000000000000007E-2</v>
      </c>
      <c r="DZ4" s="61">
        <v>0.12</v>
      </c>
      <c r="EA4" s="61">
        <v>0.03</v>
      </c>
      <c r="EB4" s="61">
        <v>0</v>
      </c>
      <c r="EC4" s="2">
        <v>5.5019178037702628E-2</v>
      </c>
      <c r="ED4" s="2">
        <v>6.52</v>
      </c>
      <c r="EE4" s="2">
        <v>7.7640722042505184</v>
      </c>
      <c r="EF4" s="2">
        <v>510</v>
      </c>
      <c r="EG4" s="61">
        <v>5.0000000000000001E-3</v>
      </c>
      <c r="EJ4" s="2">
        <f t="shared" ref="EJ4:EJ39" si="0">EE4/EJ$2</f>
        <v>0.86267468936116876</v>
      </c>
      <c r="EK4" s="2">
        <f t="shared" ref="EK4:EK39" si="1">EG4/EK$2</f>
        <v>1.4285714285714287E-2</v>
      </c>
      <c r="EL4" s="2">
        <f t="shared" ref="EL4:ER39" si="2">DX4/EL$2</f>
        <v>2.3076923076923078E-2</v>
      </c>
      <c r="EM4" s="2">
        <f t="shared" si="2"/>
        <v>0.02</v>
      </c>
      <c r="EN4" s="2">
        <f t="shared" si="2"/>
        <v>1.688951442646024E-2</v>
      </c>
      <c r="EO4" s="2">
        <f t="shared" si="2"/>
        <v>3.9473684210526317E-3</v>
      </c>
      <c r="EP4" s="2">
        <f t="shared" si="2"/>
        <v>0</v>
      </c>
      <c r="EQ4" s="2">
        <f t="shared" si="2"/>
        <v>5.5019178037702628E-2</v>
      </c>
      <c r="ER4" s="2">
        <f t="shared" si="2"/>
        <v>0.21733333333333332</v>
      </c>
      <c r="ES4" s="2">
        <f t="shared" ref="ES4:ES39" si="3">EF4/ES$2</f>
        <v>2.4285714285714284</v>
      </c>
      <c r="EU4" s="2">
        <f>EP4/EM4</f>
        <v>0</v>
      </c>
      <c r="EV4" s="2">
        <f>EQ4/EM4</f>
        <v>2.7509589018851313</v>
      </c>
      <c r="EW4" s="2" t="e">
        <f>EQ4/EP4</f>
        <v>#DIV/0!</v>
      </c>
      <c r="EY4" s="2">
        <f t="shared" ref="EY4:FL8" si="4">AQ4/EY$2</f>
        <v>10.272479564032698</v>
      </c>
      <c r="EZ4" s="2">
        <f t="shared" si="4"/>
        <v>6.7084639498432601</v>
      </c>
      <c r="FA4" s="2">
        <f t="shared" si="4"/>
        <v>4.5912408759124084</v>
      </c>
      <c r="FB4" s="2">
        <f t="shared" si="4"/>
        <v>2.883263009845288</v>
      </c>
      <c r="FC4" s="2">
        <f t="shared" si="4"/>
        <v>1.1341991341991342</v>
      </c>
      <c r="FD4" s="2">
        <f t="shared" si="4"/>
        <v>0.87356321839080464</v>
      </c>
      <c r="FE4" s="2">
        <f t="shared" si="4"/>
        <v>0.67320261437908491</v>
      </c>
      <c r="FF4" s="2">
        <f t="shared" si="4"/>
        <v>0.31034482758620685</v>
      </c>
      <c r="FG4" s="2">
        <f t="shared" si="4"/>
        <v>0.17847769028871391</v>
      </c>
      <c r="FH4" s="2">
        <f t="shared" si="4"/>
        <v>0.11750881316098709</v>
      </c>
      <c r="FI4" s="2">
        <f t="shared" si="4"/>
        <v>0.10040160642570281</v>
      </c>
      <c r="FJ4" s="2">
        <f t="shared" si="4"/>
        <v>8.4269662921348312E-2</v>
      </c>
      <c r="FK4" s="2">
        <f t="shared" si="4"/>
        <v>6.4516129032258063E-2</v>
      </c>
      <c r="FL4" s="2">
        <f t="shared" si="4"/>
        <v>5.2493438320209973E-2</v>
      </c>
      <c r="FN4" s="2">
        <f>EY4/FK4</f>
        <v>159.22343324250684</v>
      </c>
      <c r="FO4" s="2">
        <f>EY4/FC4</f>
        <v>9.057033508746386</v>
      </c>
      <c r="FP4" s="2">
        <f>AP4/AO4</f>
        <v>11.222410865874362</v>
      </c>
      <c r="FQ4" s="2">
        <f>AP4/BH4</f>
        <v>117.19858156028369</v>
      </c>
      <c r="FR4" s="2">
        <f>AR4/BG4</f>
        <v>9.1845493562231759</v>
      </c>
      <c r="FS4" s="2" t="e">
        <f>FP4/(#REF!/#REF!)</f>
        <v>#REF!</v>
      </c>
    </row>
    <row r="5" spans="1:176" s="2" customFormat="1" ht="14.1" customHeight="1">
      <c r="A5" s="57"/>
      <c r="B5" s="1" t="s">
        <v>129</v>
      </c>
      <c r="C5" s="4">
        <v>480</v>
      </c>
      <c r="D5" s="1" t="s">
        <v>130</v>
      </c>
      <c r="I5" s="2" t="s">
        <v>127</v>
      </c>
      <c r="K5" s="3">
        <v>39.700000000000003</v>
      </c>
      <c r="L5" s="2">
        <v>0.49</v>
      </c>
      <c r="M5" s="2">
        <v>0.27</v>
      </c>
      <c r="N5" s="2">
        <v>6.05</v>
      </c>
      <c r="O5" s="2">
        <v>0.05</v>
      </c>
      <c r="P5" s="3">
        <v>38.700000000000003</v>
      </c>
      <c r="Q5" s="2">
        <v>0.44</v>
      </c>
      <c r="R5" s="2">
        <v>0</v>
      </c>
      <c r="S5" s="2">
        <v>0.02</v>
      </c>
      <c r="T5" s="2">
        <v>0.03</v>
      </c>
      <c r="U5" s="2">
        <v>14</v>
      </c>
      <c r="V5" s="3">
        <v>99.7</v>
      </c>
      <c r="W5" s="58">
        <f>P5/(24.31+16)/(P5/(24.31+16)+N5*2/(2*55.85+16*3))*100</f>
        <v>92.685352634264945</v>
      </c>
      <c r="X5" s="58"/>
      <c r="Y5" s="4"/>
      <c r="Z5" s="4"/>
      <c r="AA5" s="4"/>
      <c r="AB5" s="4"/>
      <c r="AC5" s="4"/>
      <c r="AD5" s="4"/>
      <c r="AE5" s="4"/>
      <c r="AF5" s="4"/>
      <c r="AG5" s="4">
        <v>2587</v>
      </c>
      <c r="AH5" s="59">
        <v>3.87</v>
      </c>
      <c r="AI5" s="4">
        <v>23.3</v>
      </c>
      <c r="AJ5" s="4"/>
      <c r="AK5" s="4"/>
      <c r="AL5" s="4">
        <v>32.799999999999997</v>
      </c>
      <c r="AM5" s="4">
        <v>3.88</v>
      </c>
      <c r="AN5" s="4">
        <v>25.9</v>
      </c>
      <c r="AO5" s="4">
        <v>17.7</v>
      </c>
      <c r="AP5" s="4">
        <v>3.38</v>
      </c>
      <c r="AQ5" s="4">
        <v>26.4</v>
      </c>
      <c r="AR5" s="4">
        <v>31.6</v>
      </c>
      <c r="AS5" s="4">
        <v>2.41</v>
      </c>
      <c r="AT5" s="4">
        <v>7.31</v>
      </c>
      <c r="AU5" s="4">
        <v>1</v>
      </c>
      <c r="AV5" s="4">
        <v>0.187</v>
      </c>
      <c r="AW5" s="4">
        <v>1.1399999999999999</v>
      </c>
      <c r="AX5" s="4">
        <v>0.125</v>
      </c>
      <c r="AY5" s="4">
        <v>0.64800000000000002</v>
      </c>
      <c r="AZ5" s="4">
        <v>0.13</v>
      </c>
      <c r="BA5" s="4">
        <v>0.33800000000000002</v>
      </c>
      <c r="BB5" s="4">
        <v>4.1000000000000002E-2</v>
      </c>
      <c r="BC5" s="4">
        <v>0.23499999999999999</v>
      </c>
      <c r="BD5" s="4">
        <v>0.03</v>
      </c>
      <c r="BE5" s="4">
        <v>1.61</v>
      </c>
      <c r="BF5" s="4">
        <v>0.97599999999999998</v>
      </c>
      <c r="BG5" s="4">
        <v>0.21099999999999999</v>
      </c>
      <c r="BH5" s="4">
        <v>0.32500000000000001</v>
      </c>
      <c r="BI5" s="4">
        <v>0.76</v>
      </c>
      <c r="BJ5" s="59">
        <v>210</v>
      </c>
      <c r="BK5" s="60"/>
      <c r="BL5" s="61">
        <v>1.19</v>
      </c>
      <c r="BM5" s="61">
        <v>1.48</v>
      </c>
      <c r="BN5" s="61">
        <v>1.63</v>
      </c>
      <c r="BO5" s="61">
        <v>0.15</v>
      </c>
      <c r="BP5" s="61">
        <v>0.09</v>
      </c>
      <c r="BQ5" s="61">
        <v>8.0000000000000002E-3</v>
      </c>
      <c r="BR5" s="61">
        <v>0.03</v>
      </c>
      <c r="BS5" s="62">
        <v>0.11662</v>
      </c>
      <c r="BT5" s="63">
        <v>0.11635</v>
      </c>
      <c r="BU5" s="3">
        <v>-6</v>
      </c>
      <c r="BV5" s="64">
        <v>1.57</v>
      </c>
      <c r="BW5" s="2">
        <v>1.67</v>
      </c>
      <c r="BY5" s="2">
        <v>1.1906302755124349</v>
      </c>
      <c r="BZ5" s="2">
        <v>1.8594294883308857E-2</v>
      </c>
      <c r="CA5" s="66">
        <v>1.5617186347210989E-2</v>
      </c>
      <c r="CD5" s="66"/>
      <c r="CE5" s="2">
        <v>1.0545644959777487</v>
      </c>
      <c r="CF5" s="67">
        <v>1.450628638807084E-2</v>
      </c>
      <c r="CG5" s="66">
        <v>1.3755712849616854E-2</v>
      </c>
      <c r="CJ5" s="67"/>
      <c r="CK5" s="65">
        <v>1.195450505290793E-2</v>
      </c>
      <c r="CL5" s="65">
        <v>3.0382853710483313E-3</v>
      </c>
      <c r="CM5" s="66">
        <v>0.25415400784905512</v>
      </c>
      <c r="CN5" s="34">
        <v>0.14213766163841168</v>
      </c>
      <c r="CO5" s="2">
        <v>1.0563386948986148E-2</v>
      </c>
      <c r="CP5" s="66">
        <v>7.4318001486887192E-2</v>
      </c>
      <c r="CQ5" s="34">
        <v>0.18464350642532457</v>
      </c>
      <c r="CR5" s="2">
        <v>3.4659855057165428E-2</v>
      </c>
      <c r="CS5" s="66">
        <v>0.18771228800934261</v>
      </c>
      <c r="CT5" s="67"/>
      <c r="CZ5" s="8" t="s">
        <v>128</v>
      </c>
      <c r="DD5" s="9"/>
      <c r="DH5" s="68" t="s">
        <v>550</v>
      </c>
      <c r="DX5" s="61">
        <v>1.19</v>
      </c>
      <c r="DY5" s="61">
        <v>1.48</v>
      </c>
      <c r="DZ5" s="61">
        <v>1.63</v>
      </c>
      <c r="EA5" s="61">
        <v>0.15</v>
      </c>
      <c r="EB5" s="61">
        <v>0.09</v>
      </c>
      <c r="EC5" s="2">
        <v>0.14213766163841168</v>
      </c>
      <c r="ED5" s="2">
        <v>3.87</v>
      </c>
      <c r="EE5" s="2">
        <v>34.294329426760925</v>
      </c>
      <c r="EF5" s="2">
        <v>210</v>
      </c>
      <c r="EG5" s="61">
        <v>8.0000000000000002E-3</v>
      </c>
      <c r="EJ5" s="2">
        <f t="shared" si="0"/>
        <v>3.8104810474178805</v>
      </c>
      <c r="EK5" s="2">
        <f t="shared" si="1"/>
        <v>2.2857142857142861E-2</v>
      </c>
      <c r="EL5" s="2">
        <f t="shared" si="2"/>
        <v>0.3051282051282051</v>
      </c>
      <c r="EM5" s="2">
        <f t="shared" si="2"/>
        <v>0.42285714285714288</v>
      </c>
      <c r="EN5" s="2">
        <f t="shared" si="2"/>
        <v>0.22941590429275158</v>
      </c>
      <c r="EO5" s="2">
        <f t="shared" si="2"/>
        <v>1.9736842105263157E-2</v>
      </c>
      <c r="EP5" s="2">
        <f t="shared" si="2"/>
        <v>1.2676056338028169E-2</v>
      </c>
      <c r="EQ5" s="2">
        <f t="shared" si="2"/>
        <v>0.14213766163841168</v>
      </c>
      <c r="ER5" s="2">
        <f t="shared" si="2"/>
        <v>0.129</v>
      </c>
      <c r="ES5" s="2">
        <f t="shared" si="3"/>
        <v>1</v>
      </c>
      <c r="EU5" s="2">
        <f t="shared" ref="EU5:EU39" si="5">EP5/EM5</f>
        <v>2.9977160258850399E-2</v>
      </c>
      <c r="EV5" s="2">
        <f t="shared" ref="EV5:EV39" si="6">EQ5/EM5</f>
        <v>0.33613636198273034</v>
      </c>
      <c r="EW5" s="2">
        <f t="shared" ref="EW5:EW39" si="7">EQ5/EP5</f>
        <v>11.213082195919144</v>
      </c>
      <c r="EY5" s="2">
        <f t="shared" si="4"/>
        <v>71.934604904632153</v>
      </c>
      <c r="EZ5" s="2">
        <f t="shared" si="4"/>
        <v>33.019853709508887</v>
      </c>
      <c r="FA5" s="2">
        <f t="shared" si="4"/>
        <v>17.591240875912408</v>
      </c>
      <c r="FB5" s="2">
        <f t="shared" si="4"/>
        <v>10.281293952180029</v>
      </c>
      <c r="FC5" s="2">
        <f t="shared" si="4"/>
        <v>4.329004329004329</v>
      </c>
      <c r="FD5" s="2">
        <f t="shared" si="4"/>
        <v>2.1494252873563218</v>
      </c>
      <c r="FE5" s="2">
        <f t="shared" si="4"/>
        <v>3.725490196078431</v>
      </c>
      <c r="FF5" s="2">
        <f t="shared" si="4"/>
        <v>2.1551724137931032</v>
      </c>
      <c r="FG5" s="2">
        <f t="shared" si="4"/>
        <v>1.7007874015748032</v>
      </c>
      <c r="FH5" s="2">
        <f t="shared" si="4"/>
        <v>1.5276145710928322</v>
      </c>
      <c r="FI5" s="2">
        <f t="shared" si="4"/>
        <v>1.357429718875502</v>
      </c>
      <c r="FJ5" s="2">
        <f t="shared" si="4"/>
        <v>1.151685393258427</v>
      </c>
      <c r="FK5" s="2">
        <f t="shared" si="4"/>
        <v>0.94758064516129026</v>
      </c>
      <c r="FL5" s="2">
        <f t="shared" si="4"/>
        <v>0.78740157480314954</v>
      </c>
      <c r="FN5" s="2">
        <f t="shared" ref="FN5:FN39" si="8">EY5/FK5</f>
        <v>75.913966027016059</v>
      </c>
      <c r="FO5" s="2">
        <f t="shared" ref="FO5:FO39" si="9">EY5/FC5</f>
        <v>16.616893732970027</v>
      </c>
      <c r="FP5" s="2">
        <f>AP5/AO5</f>
        <v>0.19096045197740114</v>
      </c>
      <c r="FQ5" s="2">
        <f>AP5/BH5</f>
        <v>10.399999999999999</v>
      </c>
      <c r="FR5" s="2">
        <f>AR5/BG5</f>
        <v>149.76303317535547</v>
      </c>
      <c r="FS5" s="2" t="e">
        <f>FP5/(#REF!/#REF!)</f>
        <v>#REF!</v>
      </c>
    </row>
    <row r="6" spans="1:176" s="2" customFormat="1" ht="14.1" customHeight="1">
      <c r="A6" s="57"/>
      <c r="B6" s="1" t="s">
        <v>283</v>
      </c>
      <c r="C6" s="4"/>
      <c r="D6" s="1"/>
      <c r="K6" s="3"/>
      <c r="P6" s="3"/>
      <c r="V6" s="3"/>
      <c r="W6" s="58"/>
      <c r="X6" s="58"/>
      <c r="Y6" s="4"/>
      <c r="Z6" s="4"/>
      <c r="AA6" s="4"/>
      <c r="AB6" s="4"/>
      <c r="AC6" s="4"/>
      <c r="AD6" s="4"/>
      <c r="AE6" s="4"/>
      <c r="AF6" s="4"/>
      <c r="AG6" s="4"/>
      <c r="AH6" s="59"/>
      <c r="AI6" s="4"/>
      <c r="AJ6" s="4"/>
      <c r="AK6" s="4"/>
      <c r="AL6" s="4"/>
      <c r="AM6" s="4"/>
      <c r="AN6" s="4"/>
      <c r="AO6" s="4"/>
      <c r="AP6" s="4"/>
      <c r="AQ6" s="4"/>
      <c r="AR6" s="4"/>
      <c r="AS6" s="4"/>
      <c r="AT6" s="4"/>
      <c r="AU6" s="4"/>
      <c r="AV6" s="4"/>
      <c r="AW6" s="4"/>
      <c r="AX6" s="4"/>
      <c r="AY6" s="4"/>
      <c r="AZ6" s="4"/>
      <c r="BA6" s="4"/>
      <c r="BB6" s="4"/>
      <c r="BC6" s="4"/>
      <c r="BD6" s="4"/>
      <c r="BE6" s="4"/>
      <c r="BF6" s="4"/>
      <c r="BG6" s="4"/>
      <c r="BH6" s="4"/>
      <c r="BI6" s="4"/>
      <c r="BJ6" s="59"/>
      <c r="BK6" s="60"/>
      <c r="BL6" s="61"/>
      <c r="BM6" s="61"/>
      <c r="BN6" s="61"/>
      <c r="BO6" s="61"/>
      <c r="BP6" s="61"/>
      <c r="BQ6" s="61"/>
      <c r="BR6" s="61"/>
      <c r="BS6" s="62"/>
      <c r="BT6" s="63"/>
      <c r="BU6" s="3"/>
      <c r="BV6" s="64"/>
      <c r="BY6" s="2">
        <v>0.93712978613191222</v>
      </c>
      <c r="BZ6" s="2">
        <v>1.2099225541396669E-2</v>
      </c>
      <c r="CA6" s="66">
        <v>1.2910939040084633E-2</v>
      </c>
      <c r="CD6" s="66"/>
      <c r="CE6" s="2">
        <v>0.66043488818704144</v>
      </c>
      <c r="CF6" s="67">
        <v>1.4192594903009045E-2</v>
      </c>
      <c r="CG6" s="66">
        <v>2.148977159878563E-2</v>
      </c>
      <c r="CJ6" s="67"/>
      <c r="CK6" s="65">
        <v>1.5831530464895528E-2</v>
      </c>
      <c r="CL6" s="65">
        <v>3.1433020544407403E-3</v>
      </c>
      <c r="CM6" s="66">
        <v>0.19854694790314972</v>
      </c>
      <c r="CN6" s="34">
        <v>0.11959813965423181</v>
      </c>
      <c r="CO6" s="2">
        <v>1.2529214194280939E-2</v>
      </c>
      <c r="CP6" s="66">
        <v>0.10476094553396852</v>
      </c>
      <c r="CQ6" s="34">
        <v>0.12400472695550489</v>
      </c>
      <c r="CR6" s="2">
        <v>2.8971396346893104E-2</v>
      </c>
      <c r="CS6" s="66">
        <v>0.23363138694937458</v>
      </c>
      <c r="CT6" s="67"/>
      <c r="CZ6" s="8"/>
      <c r="DD6" s="9"/>
      <c r="DH6" s="68" t="s">
        <v>550</v>
      </c>
      <c r="DX6" s="61"/>
      <c r="DY6" s="61"/>
      <c r="DZ6" s="61"/>
      <c r="EA6" s="61"/>
      <c r="EB6" s="61"/>
      <c r="EG6" s="61"/>
    </row>
    <row r="7" spans="1:176" s="2" customFormat="1" ht="14.1" customHeight="1">
      <c r="A7" s="57"/>
      <c r="B7" s="1" t="s">
        <v>131</v>
      </c>
      <c r="C7" s="4">
        <v>480</v>
      </c>
      <c r="D7" s="1" t="s">
        <v>130</v>
      </c>
      <c r="I7" s="2" t="s">
        <v>127</v>
      </c>
      <c r="K7" s="3">
        <v>40.799999999999997</v>
      </c>
      <c r="L7" s="2">
        <v>0.05</v>
      </c>
      <c r="M7" s="2">
        <v>0.79</v>
      </c>
      <c r="N7" s="2">
        <v>3.96</v>
      </c>
      <c r="O7" s="2">
        <v>0.05</v>
      </c>
      <c r="P7" s="3">
        <v>39.299999999999997</v>
      </c>
      <c r="Q7" s="2">
        <v>0.46</v>
      </c>
      <c r="R7" s="2">
        <v>0</v>
      </c>
      <c r="S7" s="2">
        <v>0.03</v>
      </c>
      <c r="T7" s="2">
        <v>0.02</v>
      </c>
      <c r="U7" s="2">
        <v>14</v>
      </c>
      <c r="V7" s="3">
        <v>99.5</v>
      </c>
      <c r="W7" s="58">
        <f>P7/(24.31+16)/(P7/(24.31+16)+N7*2/(2*55.85+16*3))*100</f>
        <v>95.159474118671724</v>
      </c>
      <c r="X7" s="58"/>
      <c r="Y7" s="4"/>
      <c r="Z7" s="4"/>
      <c r="AA7" s="4"/>
      <c r="AB7" s="4"/>
      <c r="AC7" s="4"/>
      <c r="AD7" s="4"/>
      <c r="AE7" s="4"/>
      <c r="AF7" s="4"/>
      <c r="AG7" s="4">
        <v>3227</v>
      </c>
      <c r="AH7" s="59">
        <v>2.52</v>
      </c>
      <c r="AI7" s="4">
        <v>33.6</v>
      </c>
      <c r="AJ7" s="4"/>
      <c r="AK7" s="4"/>
      <c r="AL7" s="4">
        <v>50.3</v>
      </c>
      <c r="AM7" s="4">
        <v>2.98</v>
      </c>
      <c r="AN7" s="4">
        <v>19.399999999999999</v>
      </c>
      <c r="AO7" s="4">
        <v>14.2</v>
      </c>
      <c r="AP7" s="4">
        <v>14.2</v>
      </c>
      <c r="AQ7" s="4">
        <v>24.7</v>
      </c>
      <c r="AR7" s="4">
        <v>29.2</v>
      </c>
      <c r="AS7" s="4">
        <v>2.29</v>
      </c>
      <c r="AT7" s="4">
        <v>7.27</v>
      </c>
      <c r="AU7" s="4">
        <v>0.91500000000000004</v>
      </c>
      <c r="AV7" s="4">
        <v>0.23300000000000001</v>
      </c>
      <c r="AW7" s="4">
        <v>0.97099999999999997</v>
      </c>
      <c r="AX7" s="4">
        <v>9.5000000000000001E-2</v>
      </c>
      <c r="AY7" s="4">
        <v>0.439</v>
      </c>
      <c r="AZ7" s="4">
        <v>7.8E-2</v>
      </c>
      <c r="BA7" s="4">
        <v>0.19400000000000001</v>
      </c>
      <c r="BB7" s="4">
        <v>2.4E-2</v>
      </c>
      <c r="BC7" s="4">
        <v>0.14499999999999999</v>
      </c>
      <c r="BD7" s="4">
        <v>2.1000000000000001E-2</v>
      </c>
      <c r="BE7" s="4">
        <v>1.1299999999999999</v>
      </c>
      <c r="BF7" s="4">
        <v>0.32200000000000001</v>
      </c>
      <c r="BG7" s="4">
        <v>0.22900000000000001</v>
      </c>
      <c r="BH7" s="4">
        <v>0.155</v>
      </c>
      <c r="BI7" s="4">
        <v>0.495</v>
      </c>
      <c r="BJ7" s="59">
        <v>440</v>
      </c>
      <c r="BK7" s="60"/>
      <c r="BL7" s="61">
        <v>3.3</v>
      </c>
      <c r="BM7" s="61">
        <v>3.48</v>
      </c>
      <c r="BN7" s="61">
        <v>5.27</v>
      </c>
      <c r="BO7" s="61">
        <v>2.2000000000000002</v>
      </c>
      <c r="BP7" s="61">
        <v>0.25</v>
      </c>
      <c r="BQ7" s="61">
        <v>0.05</v>
      </c>
      <c r="BR7" s="61">
        <v>7.2999999999999995E-2</v>
      </c>
      <c r="BS7" s="62">
        <v>0.11043</v>
      </c>
      <c r="BT7" s="63">
        <v>0.10986</v>
      </c>
      <c r="BU7" s="3">
        <v>-11.3</v>
      </c>
      <c r="BV7" s="64">
        <v>2.5099999999999998</v>
      </c>
      <c r="BW7" s="2">
        <v>2.95</v>
      </c>
      <c r="BY7" s="2">
        <v>4.6043231117348862</v>
      </c>
      <c r="BZ7" s="2">
        <v>0.12168824241036227</v>
      </c>
      <c r="CA7" s="66">
        <v>2.6429127465059842E-2</v>
      </c>
      <c r="CD7" s="66"/>
      <c r="CE7" s="2">
        <v>3.3768405959634999</v>
      </c>
      <c r="CF7" s="67">
        <v>4.872072640350035E-2</v>
      </c>
      <c r="CG7" s="66">
        <v>1.4427902359897764E-2</v>
      </c>
      <c r="CJ7" s="67"/>
      <c r="CK7" s="65">
        <v>3.1302369822806125E-2</v>
      </c>
      <c r="CL7" s="65">
        <v>3.078813794468982E-3</v>
      </c>
      <c r="CM7" s="66">
        <v>9.835721103217672E-2</v>
      </c>
      <c r="CN7" s="34">
        <v>0.49549494048544129</v>
      </c>
      <c r="CO7" s="2">
        <v>2.179425522399003E-2</v>
      </c>
      <c r="CP7" s="66">
        <v>4.3984818901759086E-2</v>
      </c>
      <c r="CQ7" s="34">
        <v>0.69529939918883443</v>
      </c>
      <c r="CR7" s="2">
        <v>6.9824282762999762E-2</v>
      </c>
      <c r="CS7" s="66">
        <v>0.10042333251612141</v>
      </c>
      <c r="CT7" s="67"/>
      <c r="CZ7" s="8" t="s">
        <v>128</v>
      </c>
      <c r="DD7" s="9"/>
      <c r="DH7" s="68" t="s">
        <v>550</v>
      </c>
      <c r="DX7" s="61">
        <v>3.3</v>
      </c>
      <c r="DY7" s="61">
        <v>3.48</v>
      </c>
      <c r="DZ7" s="61">
        <v>5.27</v>
      </c>
      <c r="EA7" s="61">
        <v>2.2000000000000002</v>
      </c>
      <c r="EB7" s="61">
        <v>0.25</v>
      </c>
      <c r="EC7" s="2">
        <v>0.49549494048544129</v>
      </c>
      <c r="ED7" s="2">
        <v>2.52</v>
      </c>
      <c r="EE7" s="2">
        <v>51.655926007158605</v>
      </c>
      <c r="EF7" s="2">
        <v>440</v>
      </c>
      <c r="EG7" s="61">
        <v>0.05</v>
      </c>
      <c r="EJ7" s="2">
        <f t="shared" si="0"/>
        <v>5.7395473341287335</v>
      </c>
      <c r="EK7" s="2">
        <f t="shared" si="1"/>
        <v>0.14285714285714288</v>
      </c>
      <c r="EL7" s="2">
        <f t="shared" si="2"/>
        <v>0.84615384615384615</v>
      </c>
      <c r="EM7" s="2">
        <f t="shared" si="2"/>
        <v>0.99428571428571433</v>
      </c>
      <c r="EN7" s="2">
        <f t="shared" si="2"/>
        <v>0.74173117522871213</v>
      </c>
      <c r="EO7" s="2">
        <f t="shared" si="2"/>
        <v>0.28947368421052633</v>
      </c>
      <c r="EP7" s="2">
        <f t="shared" si="2"/>
        <v>3.5211267605633804E-2</v>
      </c>
      <c r="EQ7" s="2">
        <f t="shared" si="2"/>
        <v>0.49549494048544129</v>
      </c>
      <c r="ER7" s="2">
        <f t="shared" si="2"/>
        <v>8.4000000000000005E-2</v>
      </c>
      <c r="ES7" s="2">
        <f t="shared" si="3"/>
        <v>2.0952380952380953</v>
      </c>
      <c r="EU7" s="2">
        <f t="shared" si="5"/>
        <v>3.5413631212562732E-2</v>
      </c>
      <c r="EV7" s="2">
        <f t="shared" si="6"/>
        <v>0.4983426125571967</v>
      </c>
      <c r="EW7" s="2">
        <f t="shared" si="7"/>
        <v>14.072056309786532</v>
      </c>
      <c r="EY7" s="2">
        <f t="shared" si="4"/>
        <v>67.302452316076298</v>
      </c>
      <c r="EZ7" s="2">
        <f t="shared" si="4"/>
        <v>30.512016718913269</v>
      </c>
      <c r="FA7" s="2">
        <f t="shared" si="4"/>
        <v>16.715328467153284</v>
      </c>
      <c r="FB7" s="2">
        <f t="shared" si="4"/>
        <v>10.225035161744023</v>
      </c>
      <c r="FC7" s="2">
        <f t="shared" si="4"/>
        <v>3.9610389610389611</v>
      </c>
      <c r="FD7" s="2">
        <f t="shared" si="4"/>
        <v>2.6781609195402303</v>
      </c>
      <c r="FE7" s="2">
        <f t="shared" si="4"/>
        <v>3.1732026143790848</v>
      </c>
      <c r="FF7" s="2">
        <f t="shared" si="4"/>
        <v>1.6379310344827585</v>
      </c>
      <c r="FG7" s="2">
        <f t="shared" si="4"/>
        <v>1.1522309711286089</v>
      </c>
      <c r="FH7" s="2">
        <f t="shared" si="4"/>
        <v>0.91656874265569921</v>
      </c>
      <c r="FI7" s="2">
        <f t="shared" si="4"/>
        <v>0.77911646586345384</v>
      </c>
      <c r="FJ7" s="2">
        <f t="shared" si="4"/>
        <v>0.6741573033707865</v>
      </c>
      <c r="FK7" s="2">
        <f t="shared" si="4"/>
        <v>0.58467741935483863</v>
      </c>
      <c r="FL7" s="2">
        <f t="shared" si="4"/>
        <v>0.55118110236220474</v>
      </c>
      <c r="FN7" s="2">
        <f t="shared" si="8"/>
        <v>115.11040120266844</v>
      </c>
      <c r="FO7" s="2">
        <f t="shared" si="9"/>
        <v>16.991110912583196</v>
      </c>
      <c r="FP7" s="2">
        <f>AP7/AO7</f>
        <v>1</v>
      </c>
      <c r="FQ7" s="2">
        <f>AP7/BH7</f>
        <v>91.612903225806448</v>
      </c>
      <c r="FR7" s="2">
        <f>AR7/BG7</f>
        <v>127.51091703056768</v>
      </c>
      <c r="FS7" s="2" t="e">
        <f>FP7/(#REF!/#REF!)</f>
        <v>#REF!</v>
      </c>
    </row>
    <row r="8" spans="1:176" s="2" customFormat="1" ht="14.1" customHeight="1">
      <c r="A8" s="1"/>
      <c r="B8" s="1" t="s">
        <v>132</v>
      </c>
      <c r="C8" s="4">
        <v>480</v>
      </c>
      <c r="D8" s="69" t="s">
        <v>133</v>
      </c>
      <c r="I8" s="2" t="s">
        <v>127</v>
      </c>
      <c r="K8" s="3">
        <v>37.1</v>
      </c>
      <c r="L8" s="2">
        <v>0.32</v>
      </c>
      <c r="M8" s="2">
        <v>8.67</v>
      </c>
      <c r="N8" s="2">
        <v>8.08</v>
      </c>
      <c r="O8" s="2">
        <v>0.13</v>
      </c>
      <c r="P8" s="3">
        <v>28.9</v>
      </c>
      <c r="Q8" s="2">
        <v>2.72</v>
      </c>
      <c r="R8" s="2">
        <v>0</v>
      </c>
      <c r="S8" s="2">
        <v>0.21</v>
      </c>
      <c r="T8" s="2">
        <v>0.2</v>
      </c>
      <c r="U8" s="2">
        <v>13.4</v>
      </c>
      <c r="V8" s="3">
        <v>99.7</v>
      </c>
      <c r="W8" s="58">
        <f>P8/(24.31+16)/(P8/(24.31+16)+N8*2/(2*55.85+16*3))*100</f>
        <v>87.631634569516208</v>
      </c>
      <c r="X8" s="58"/>
      <c r="Y8" s="4"/>
      <c r="Z8" s="4"/>
      <c r="AA8" s="4"/>
      <c r="AB8" s="4"/>
      <c r="AC8" s="4"/>
      <c r="AD8" s="4"/>
      <c r="AE8" s="4"/>
      <c r="AF8" s="4"/>
      <c r="AG8" s="4">
        <v>427</v>
      </c>
      <c r="AH8" s="59">
        <v>3.42</v>
      </c>
      <c r="AI8" s="4">
        <v>52.7</v>
      </c>
      <c r="AJ8" s="4"/>
      <c r="AK8" s="4"/>
      <c r="AL8" s="4">
        <v>225</v>
      </c>
      <c r="AM8" s="4">
        <v>3.93</v>
      </c>
      <c r="AN8" s="4">
        <v>72.900000000000006</v>
      </c>
      <c r="AO8" s="4">
        <v>60.7</v>
      </c>
      <c r="AP8" s="4">
        <v>308</v>
      </c>
      <c r="AQ8" s="4">
        <v>90.7</v>
      </c>
      <c r="AR8" s="4">
        <v>120</v>
      </c>
      <c r="AS8" s="4">
        <v>10</v>
      </c>
      <c r="AT8" s="4">
        <v>30.4</v>
      </c>
      <c r="AU8" s="4">
        <v>3.64</v>
      </c>
      <c r="AV8" s="4">
        <v>0.77900000000000003</v>
      </c>
      <c r="AW8" s="4">
        <v>3.13</v>
      </c>
      <c r="AX8" s="4">
        <v>0.26300000000000001</v>
      </c>
      <c r="AY8" s="4">
        <v>1.01</v>
      </c>
      <c r="AZ8" s="4">
        <v>0.152</v>
      </c>
      <c r="BA8" s="4">
        <v>0.38600000000000001</v>
      </c>
      <c r="BB8" s="4">
        <v>4.2999999999999997E-2</v>
      </c>
      <c r="BC8" s="4">
        <v>0.27400000000000002</v>
      </c>
      <c r="BD8" s="4">
        <v>0.04</v>
      </c>
      <c r="BE8" s="4">
        <v>1.42</v>
      </c>
      <c r="BF8" s="4">
        <v>2.46</v>
      </c>
      <c r="BG8" s="4">
        <v>0.77</v>
      </c>
      <c r="BH8" s="4">
        <v>7.58</v>
      </c>
      <c r="BI8" s="4">
        <v>1.71</v>
      </c>
      <c r="BJ8" s="59">
        <v>140</v>
      </c>
      <c r="BK8" s="60"/>
      <c r="BL8" s="61">
        <v>0.97</v>
      </c>
      <c r="BM8" s="61">
        <v>0.96</v>
      </c>
      <c r="BN8" s="61">
        <v>1.51</v>
      </c>
      <c r="BO8" s="61">
        <v>0.34</v>
      </c>
      <c r="BP8" s="61">
        <v>0.6</v>
      </c>
      <c r="BQ8" s="61">
        <v>5.8000000000000003E-2</v>
      </c>
      <c r="BR8" s="61">
        <v>0.28999999999999998</v>
      </c>
      <c r="BS8" s="62">
        <v>0.13195000000000001</v>
      </c>
      <c r="BT8" s="63">
        <v>0.12969</v>
      </c>
      <c r="BU8" s="3">
        <v>4.7</v>
      </c>
      <c r="BV8" s="64">
        <v>-0.4</v>
      </c>
      <c r="BW8" s="2">
        <v>-2.68</v>
      </c>
      <c r="BY8" s="65">
        <v>9.0008637692871346E-2</v>
      </c>
      <c r="BZ8" s="65">
        <v>2.4310045515189322E-3</v>
      </c>
      <c r="CA8" s="66">
        <v>2.7008569553224854E-2</v>
      </c>
      <c r="CD8" s="66"/>
      <c r="CE8" s="2">
        <v>0.28603709864698851</v>
      </c>
      <c r="CF8" s="67">
        <v>7.4804543785387421E-3</v>
      </c>
      <c r="CG8" s="66">
        <v>2.6152042563439344E-2</v>
      </c>
      <c r="CJ8" s="67"/>
      <c r="CK8" s="65">
        <v>5.9256694702010559E-2</v>
      </c>
      <c r="CL8" s="65">
        <v>3.3662673194314544E-3</v>
      </c>
      <c r="CM8" s="66">
        <v>5.6808219499243147E-2</v>
      </c>
      <c r="CN8" s="34">
        <v>4.1527127214582252E-2</v>
      </c>
      <c r="CO8" s="2">
        <v>6.4996779159828821E-3</v>
      </c>
      <c r="CP8" s="66">
        <v>0.15651643520625044</v>
      </c>
      <c r="CQ8" s="34">
        <v>4.3513562518173413E-2</v>
      </c>
      <c r="CR8" s="2">
        <v>2.7365155031575904E-2</v>
      </c>
      <c r="CS8" s="66">
        <v>0.62888794775529733</v>
      </c>
      <c r="CT8" s="67"/>
      <c r="CZ8" s="8" t="s">
        <v>128</v>
      </c>
      <c r="DD8" s="9"/>
      <c r="DH8" s="68" t="s">
        <v>550</v>
      </c>
      <c r="DX8" s="61">
        <v>0.97</v>
      </c>
      <c r="DY8" s="61">
        <v>0.96</v>
      </c>
      <c r="DZ8" s="61">
        <v>1.51</v>
      </c>
      <c r="EA8" s="61">
        <v>0.34</v>
      </c>
      <c r="EB8" s="61">
        <v>0.6</v>
      </c>
      <c r="EC8" s="2">
        <v>4.1527127214582252E-2</v>
      </c>
      <c r="ED8" s="2">
        <v>3.42</v>
      </c>
      <c r="EE8" s="2">
        <v>6.5039251152395137</v>
      </c>
      <c r="EF8" s="2">
        <v>140</v>
      </c>
      <c r="EG8" s="61">
        <v>5.8000000000000003E-2</v>
      </c>
      <c r="EJ8" s="2">
        <f t="shared" si="0"/>
        <v>0.72265834613772373</v>
      </c>
      <c r="EK8" s="2">
        <f t="shared" si="1"/>
        <v>0.16571428571428573</v>
      </c>
      <c r="EL8" s="2">
        <f t="shared" si="2"/>
        <v>0.24871794871794872</v>
      </c>
      <c r="EM8" s="2">
        <f t="shared" si="2"/>
        <v>0.2742857142857143</v>
      </c>
      <c r="EN8" s="2">
        <f t="shared" si="2"/>
        <v>0.21252638986629135</v>
      </c>
      <c r="EO8" s="2">
        <f t="shared" si="2"/>
        <v>4.4736842105263165E-2</v>
      </c>
      <c r="EP8" s="2">
        <f t="shared" si="2"/>
        <v>8.4507042253521125E-2</v>
      </c>
      <c r="EQ8" s="2">
        <f t="shared" si="2"/>
        <v>4.1527127214582252E-2</v>
      </c>
      <c r="ER8" s="2">
        <f t="shared" si="2"/>
        <v>0.114</v>
      </c>
      <c r="ES8" s="2">
        <f t="shared" si="3"/>
        <v>0.66666666666666663</v>
      </c>
      <c r="EU8" s="2">
        <f t="shared" si="5"/>
        <v>0.30809859154929575</v>
      </c>
      <c r="EV8" s="2">
        <f t="shared" si="6"/>
        <v>0.15140098463649779</v>
      </c>
      <c r="EW8" s="2">
        <f t="shared" si="7"/>
        <v>0.49140433870589001</v>
      </c>
      <c r="EY8" s="2">
        <f t="shared" si="4"/>
        <v>247.13896457765668</v>
      </c>
      <c r="EZ8" s="2">
        <f t="shared" si="4"/>
        <v>125.39184952978057</v>
      </c>
      <c r="FA8" s="2">
        <f t="shared" si="4"/>
        <v>72.992700729926995</v>
      </c>
      <c r="FB8" s="2">
        <f t="shared" si="4"/>
        <v>42.756680731364277</v>
      </c>
      <c r="FC8" s="2">
        <f t="shared" si="4"/>
        <v>15.757575757575758</v>
      </c>
      <c r="FD8" s="2">
        <f t="shared" si="4"/>
        <v>8.9540229885057485</v>
      </c>
      <c r="FE8" s="2">
        <f t="shared" si="4"/>
        <v>10.22875816993464</v>
      </c>
      <c r="FF8" s="2">
        <f t="shared" si="4"/>
        <v>4.5344827586206895</v>
      </c>
      <c r="FG8" s="2">
        <f t="shared" si="4"/>
        <v>2.6509186351706036</v>
      </c>
      <c r="FH8" s="2">
        <f t="shared" si="4"/>
        <v>1.7861339600470036</v>
      </c>
      <c r="FI8" s="2">
        <f t="shared" si="4"/>
        <v>1.5502008032128514</v>
      </c>
      <c r="FJ8" s="2">
        <f t="shared" si="4"/>
        <v>1.2078651685393258</v>
      </c>
      <c r="FK8" s="2">
        <f t="shared" si="4"/>
        <v>1.1048387096774195</v>
      </c>
      <c r="FL8" s="2">
        <f t="shared" si="4"/>
        <v>1.0498687664041995</v>
      </c>
      <c r="FN8" s="2">
        <f t="shared" si="8"/>
        <v>223.68782195349945</v>
      </c>
      <c r="FO8" s="2">
        <f t="shared" si="9"/>
        <v>15.683818905889751</v>
      </c>
      <c r="FP8" s="2">
        <f>AP8/AO8</f>
        <v>5.0741350906095546</v>
      </c>
      <c r="FQ8" s="2">
        <f>AP8/BH8</f>
        <v>40.633245382585748</v>
      </c>
      <c r="FR8" s="2">
        <f>AR8/BG8</f>
        <v>155.84415584415584</v>
      </c>
      <c r="FS8" s="2" t="e">
        <f>FP8/(#REF!/#REF!)</f>
        <v>#REF!</v>
      </c>
    </row>
    <row r="9" spans="1:176" s="34" customFormat="1" ht="14.1" customHeight="1">
      <c r="A9" s="57"/>
      <c r="B9" s="1"/>
      <c r="C9" s="4"/>
      <c r="D9" s="57"/>
      <c r="K9" s="70"/>
      <c r="P9" s="70"/>
      <c r="V9" s="70"/>
      <c r="W9" s="58"/>
      <c r="X9" s="58"/>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60"/>
      <c r="BL9" s="71"/>
      <c r="BM9" s="71"/>
      <c r="BN9" s="71"/>
      <c r="BO9" s="71"/>
      <c r="BP9" s="71"/>
      <c r="BQ9" s="71"/>
      <c r="BR9" s="71"/>
      <c r="BS9" s="72"/>
      <c r="BT9" s="73"/>
      <c r="BU9" s="70"/>
      <c r="BV9" s="74"/>
      <c r="BY9" s="75"/>
      <c r="BZ9" s="75"/>
      <c r="CA9" s="76"/>
      <c r="CD9" s="76"/>
      <c r="CF9" s="77"/>
      <c r="CG9" s="76"/>
      <c r="CJ9" s="66"/>
      <c r="CK9" s="75"/>
      <c r="CL9" s="75"/>
      <c r="CM9" s="76"/>
      <c r="CP9" s="76"/>
      <c r="CS9" s="76"/>
      <c r="CT9" s="77"/>
      <c r="CZ9" s="8"/>
      <c r="DD9" s="78"/>
      <c r="DH9" s="2"/>
      <c r="DX9" s="71"/>
      <c r="DY9" s="71"/>
      <c r="DZ9" s="71"/>
      <c r="EA9" s="71"/>
      <c r="EB9" s="71"/>
      <c r="EG9" s="71"/>
      <c r="EI9" s="2"/>
      <c r="EJ9" s="2"/>
      <c r="EK9" s="2"/>
      <c r="EL9" s="2"/>
      <c r="EM9" s="2"/>
      <c r="EN9" s="2"/>
      <c r="EO9" s="2"/>
      <c r="EP9" s="2"/>
      <c r="EQ9" s="2"/>
      <c r="ER9" s="2"/>
      <c r="ES9" s="2"/>
      <c r="EU9" s="2"/>
      <c r="EV9" s="2"/>
      <c r="EW9" s="2"/>
      <c r="EY9" s="2"/>
      <c r="EZ9" s="2"/>
      <c r="FA9" s="2"/>
      <c r="FB9" s="2"/>
      <c r="FC9" s="2"/>
      <c r="FD9" s="2"/>
      <c r="FE9" s="2"/>
      <c r="FF9" s="2"/>
      <c r="FG9" s="2"/>
      <c r="FH9" s="2"/>
      <c r="FI9" s="2"/>
      <c r="FJ9" s="2"/>
      <c r="FK9" s="2"/>
      <c r="FL9" s="2"/>
      <c r="FM9" s="2"/>
      <c r="FN9" s="2"/>
      <c r="FO9" s="2"/>
      <c r="FP9" s="2"/>
      <c r="FQ9" s="2"/>
      <c r="FR9" s="2"/>
      <c r="FS9" s="2"/>
      <c r="FT9" s="2"/>
    </row>
    <row r="10" spans="1:176" s="2" customFormat="1" ht="14.1" customHeight="1">
      <c r="A10" s="57" t="s">
        <v>134</v>
      </c>
      <c r="B10" s="1" t="s">
        <v>135</v>
      </c>
      <c r="C10" s="4">
        <v>4</v>
      </c>
      <c r="D10" s="1" t="s">
        <v>126</v>
      </c>
      <c r="E10" s="2">
        <v>96.476115896632734</v>
      </c>
      <c r="F10" s="2">
        <v>3.4455755677368831</v>
      </c>
      <c r="G10" s="2">
        <v>0</v>
      </c>
      <c r="H10" s="2">
        <v>7.8308535630383716E-2</v>
      </c>
      <c r="I10" s="2" t="s">
        <v>136</v>
      </c>
      <c r="K10" s="3">
        <v>43.1</v>
      </c>
      <c r="L10" s="2">
        <v>0.02</v>
      </c>
      <c r="M10" s="2">
        <v>1.95</v>
      </c>
      <c r="N10" s="2">
        <v>7.57</v>
      </c>
      <c r="O10" s="2">
        <v>0.1</v>
      </c>
      <c r="P10" s="3">
        <v>45.4</v>
      </c>
      <c r="Q10" s="2">
        <v>0.39</v>
      </c>
      <c r="R10" s="2" t="s">
        <v>137</v>
      </c>
      <c r="U10" s="2">
        <v>0.17</v>
      </c>
      <c r="V10" s="3">
        <v>99</v>
      </c>
      <c r="W10" s="58">
        <f>P10/(24.31+16)/(P10/(24.31+16)+N10*2/(2*55.85+16*3))*100</f>
        <v>92.236118091358435</v>
      </c>
      <c r="X10" s="58"/>
      <c r="Y10" s="4"/>
      <c r="Z10" s="4">
        <v>0.4</v>
      </c>
      <c r="AA10" s="4">
        <v>8.19</v>
      </c>
      <c r="AB10" s="4"/>
      <c r="AC10" s="4">
        <v>20.100000000000001</v>
      </c>
      <c r="AD10" s="4">
        <v>2827</v>
      </c>
      <c r="AE10" s="4"/>
      <c r="AF10" s="4">
        <v>111</v>
      </c>
      <c r="AG10" s="4">
        <v>2104</v>
      </c>
      <c r="AH10" s="59">
        <v>39.6</v>
      </c>
      <c r="AI10" s="4">
        <v>71.5</v>
      </c>
      <c r="AJ10" s="4">
        <v>3.22</v>
      </c>
      <c r="AK10" s="4">
        <v>2.69</v>
      </c>
      <c r="AL10" s="4">
        <v>48.7</v>
      </c>
      <c r="AM10" s="4">
        <v>0.35</v>
      </c>
      <c r="AN10" s="4">
        <v>9.2899999999999991</v>
      </c>
      <c r="AO10" s="4">
        <v>4.03</v>
      </c>
      <c r="AP10" s="4">
        <v>75.2</v>
      </c>
      <c r="AQ10" s="4">
        <v>2.56</v>
      </c>
      <c r="AR10" s="4">
        <v>6.06</v>
      </c>
      <c r="AS10" s="4">
        <v>0.64</v>
      </c>
      <c r="AT10" s="4">
        <v>1.99</v>
      </c>
      <c r="AU10" s="4">
        <v>0.22</v>
      </c>
      <c r="AV10" s="4">
        <v>6.7000000000000004E-2</v>
      </c>
      <c r="AW10" s="4">
        <v>0.15</v>
      </c>
      <c r="AX10" s="4">
        <v>1.6E-2</v>
      </c>
      <c r="AY10" s="4">
        <v>7.9000000000000001E-2</v>
      </c>
      <c r="AZ10" s="4">
        <v>1.4E-2</v>
      </c>
      <c r="BA10" s="4">
        <v>3.1E-2</v>
      </c>
      <c r="BB10" s="4">
        <v>5.4999999999999997E-3</v>
      </c>
      <c r="BC10" s="4">
        <v>4.5999999999999999E-2</v>
      </c>
      <c r="BD10" s="4">
        <v>9.1999999999999998E-3</v>
      </c>
      <c r="BE10" s="4">
        <v>0.13</v>
      </c>
      <c r="BF10" s="4">
        <v>0.21</v>
      </c>
      <c r="BG10" s="4">
        <v>0.48</v>
      </c>
      <c r="BH10" s="4">
        <v>0.18</v>
      </c>
      <c r="BI10" s="4">
        <v>0.18</v>
      </c>
      <c r="BJ10" s="59"/>
      <c r="BK10" s="60"/>
      <c r="BL10" s="61">
        <v>9.1999999999999998E-2</v>
      </c>
      <c r="BM10" s="61">
        <v>0.11</v>
      </c>
      <c r="BN10" s="61">
        <v>2.15</v>
      </c>
      <c r="BO10" s="61">
        <v>3.5000000000000003E-2</v>
      </c>
      <c r="BP10" s="61">
        <v>8.5999999999999993E-2</v>
      </c>
      <c r="BQ10" s="61">
        <v>8.9999999999999993E-3</v>
      </c>
      <c r="BR10" s="61">
        <v>0.48</v>
      </c>
      <c r="BS10" s="62">
        <v>0.1142</v>
      </c>
      <c r="BT10" s="63">
        <v>0.1142</v>
      </c>
      <c r="BU10" s="3"/>
      <c r="BV10" s="64">
        <v>1.9</v>
      </c>
      <c r="BW10" s="2" t="s">
        <v>138</v>
      </c>
      <c r="BY10" s="65">
        <v>7.017274516147648E-2</v>
      </c>
      <c r="BZ10" s="65">
        <v>2.946083895709229E-3</v>
      </c>
      <c r="CA10" s="66">
        <v>4.1983306894007241E-2</v>
      </c>
      <c r="CB10" s="2">
        <v>1.60737187718838</v>
      </c>
      <c r="CC10" s="2">
        <v>3.609875559546475E-2</v>
      </c>
      <c r="CD10" s="66">
        <v>2.2458247595204223E-2</v>
      </c>
      <c r="CE10" s="2">
        <v>9.4336541866942278E-2</v>
      </c>
      <c r="CF10" s="67">
        <v>6.9916436907666319E-3</v>
      </c>
      <c r="CG10" s="66">
        <v>7.4113843399390783E-2</v>
      </c>
      <c r="CH10" s="2">
        <v>5.452320609884647E-2</v>
      </c>
      <c r="CI10" s="2">
        <v>1.1518176339855407E-2</v>
      </c>
      <c r="CJ10" s="66">
        <v>0.21125273372541264</v>
      </c>
      <c r="CK10" s="65">
        <v>1.2196694803184395E-2</v>
      </c>
      <c r="CL10" s="65">
        <v>3.2193810134444026E-3</v>
      </c>
      <c r="CM10" s="66">
        <v>0.26395519978116244</v>
      </c>
      <c r="CN10" s="34">
        <v>7.3271113541798619E-2</v>
      </c>
      <c r="CO10" s="2">
        <v>1.2678595534779367E-2</v>
      </c>
      <c r="CP10" s="66">
        <v>0.17303675243787131</v>
      </c>
      <c r="CQ10" s="34">
        <v>6.7295932114539783E-2</v>
      </c>
      <c r="CR10" s="2">
        <v>2.1796900324314639E-2</v>
      </c>
      <c r="CS10" s="66">
        <v>0.323896254044236</v>
      </c>
      <c r="CT10" s="67"/>
      <c r="CZ10" s="79" t="s">
        <v>139</v>
      </c>
      <c r="DD10" s="9"/>
      <c r="DX10" s="61">
        <v>9.1999999999999998E-2</v>
      </c>
      <c r="DY10" s="61">
        <v>0.11</v>
      </c>
      <c r="DZ10" s="61">
        <v>2.15</v>
      </c>
      <c r="EA10" s="61">
        <v>3.5000000000000003E-2</v>
      </c>
      <c r="EB10" s="61">
        <v>8.5999999999999993E-2</v>
      </c>
      <c r="EC10" s="2">
        <v>7.3271113541798619E-2</v>
      </c>
      <c r="ED10" s="2">
        <v>39.6</v>
      </c>
      <c r="EE10" s="2">
        <v>8.9855285919920949</v>
      </c>
      <c r="EG10" s="61">
        <v>8.9999999999999993E-3</v>
      </c>
      <c r="EJ10" s="2">
        <f t="shared" si="0"/>
        <v>0.99839206577689943</v>
      </c>
      <c r="EK10" s="2">
        <f t="shared" si="1"/>
        <v>2.5714285714285714E-2</v>
      </c>
      <c r="EL10" s="2">
        <f t="shared" si="2"/>
        <v>2.3589743589743591E-2</v>
      </c>
      <c r="EM10" s="2">
        <f t="shared" si="2"/>
        <v>3.1428571428571431E-2</v>
      </c>
      <c r="EN10" s="2">
        <f t="shared" si="2"/>
        <v>0.30260380014074595</v>
      </c>
      <c r="EO10" s="2">
        <f t="shared" si="2"/>
        <v>4.6052631578947373E-3</v>
      </c>
      <c r="EP10" s="2">
        <f t="shared" si="2"/>
        <v>1.2112676056338027E-2</v>
      </c>
      <c r="EQ10" s="2">
        <f t="shared" si="2"/>
        <v>7.3271113541798619E-2</v>
      </c>
      <c r="ER10" s="2">
        <f t="shared" si="2"/>
        <v>1.32</v>
      </c>
      <c r="ES10" s="2">
        <f t="shared" si="3"/>
        <v>0</v>
      </c>
      <c r="EU10" s="2">
        <f t="shared" si="5"/>
        <v>0.38540332906530084</v>
      </c>
      <c r="EV10" s="2">
        <f t="shared" si="6"/>
        <v>2.3313536126935923</v>
      </c>
      <c r="EW10" s="2">
        <f t="shared" si="7"/>
        <v>6.0491268156601192</v>
      </c>
      <c r="EY10" s="2">
        <f t="shared" ref="EY10:FL15" si="10">AQ10/EY$2</f>
        <v>6.9754768392370572</v>
      </c>
      <c r="EZ10" s="2">
        <f t="shared" si="10"/>
        <v>6.3322884012539182</v>
      </c>
      <c r="FA10" s="2">
        <f t="shared" si="10"/>
        <v>4.6715328467153281</v>
      </c>
      <c r="FB10" s="2">
        <f t="shared" si="10"/>
        <v>2.7988748241912802</v>
      </c>
      <c r="FC10" s="2">
        <f t="shared" si="10"/>
        <v>0.95238095238095233</v>
      </c>
      <c r="FD10" s="2">
        <f t="shared" si="10"/>
        <v>0.77011494252873569</v>
      </c>
      <c r="FE10" s="2">
        <f t="shared" si="10"/>
        <v>0.49019607843137253</v>
      </c>
      <c r="FF10" s="2">
        <f t="shared" si="10"/>
        <v>0.27586206896551724</v>
      </c>
      <c r="FG10" s="2">
        <f t="shared" si="10"/>
        <v>0.20734908136482941</v>
      </c>
      <c r="FH10" s="2">
        <f t="shared" si="10"/>
        <v>0.1645123384253819</v>
      </c>
      <c r="FI10" s="2">
        <f t="shared" si="10"/>
        <v>0.12449799196787148</v>
      </c>
      <c r="FJ10" s="2">
        <f t="shared" si="10"/>
        <v>0.1544943820224719</v>
      </c>
      <c r="FK10" s="2">
        <f t="shared" si="10"/>
        <v>0.18548387096774194</v>
      </c>
      <c r="FL10" s="2">
        <f t="shared" si="10"/>
        <v>0.24146981627296588</v>
      </c>
      <c r="FN10" s="2">
        <f t="shared" si="8"/>
        <v>37.606918611538916</v>
      </c>
      <c r="FO10" s="2">
        <f t="shared" si="9"/>
        <v>7.3242506811989108</v>
      </c>
      <c r="FP10" s="2">
        <f>AP10/AO10</f>
        <v>18.660049627791562</v>
      </c>
      <c r="FQ10" s="2">
        <f>AP10/BH10</f>
        <v>417.77777777777783</v>
      </c>
      <c r="FR10" s="2">
        <f>AR10/BG10</f>
        <v>12.625</v>
      </c>
      <c r="FS10" s="2" t="e">
        <f>FP10/(#REF!/#REF!)</f>
        <v>#REF!</v>
      </c>
    </row>
    <row r="11" spans="1:176" s="2" customFormat="1" ht="14.1" customHeight="1">
      <c r="A11" s="57"/>
      <c r="B11" s="1" t="s">
        <v>140</v>
      </c>
      <c r="C11" s="4">
        <v>4</v>
      </c>
      <c r="D11" s="1" t="s">
        <v>130</v>
      </c>
      <c r="E11" s="2">
        <v>73.377133988618723</v>
      </c>
      <c r="F11" s="2">
        <v>26.616658044490432</v>
      </c>
      <c r="G11" s="2">
        <v>1.5519917227108122E-3</v>
      </c>
      <c r="H11" s="65">
        <v>4.6559751681324365E-3</v>
      </c>
      <c r="I11" s="2" t="s">
        <v>136</v>
      </c>
      <c r="K11" s="3">
        <v>43.3</v>
      </c>
      <c r="L11" s="2">
        <v>0.04</v>
      </c>
      <c r="M11" s="2">
        <v>1.1599999999999999</v>
      </c>
      <c r="N11" s="2">
        <v>8.6300000000000008</v>
      </c>
      <c r="O11" s="2">
        <v>0.1</v>
      </c>
      <c r="P11" s="3">
        <v>45.3</v>
      </c>
      <c r="Q11" s="2">
        <v>0.53</v>
      </c>
      <c r="R11" s="2" t="s">
        <v>137</v>
      </c>
      <c r="U11" s="2">
        <v>0.14000000000000001</v>
      </c>
      <c r="V11" s="3">
        <v>99.3</v>
      </c>
      <c r="W11" s="58">
        <f>P11/(24.31+16)/(P11/(24.31+16)+N11*2/(2*55.85+16*3))*100</f>
        <v>91.226525727612611</v>
      </c>
      <c r="X11" s="58"/>
      <c r="Y11" s="4"/>
      <c r="Z11" s="4">
        <v>0.11</v>
      </c>
      <c r="AA11" s="4">
        <v>6.74</v>
      </c>
      <c r="AB11" s="4"/>
      <c r="AC11" s="4">
        <v>25.8</v>
      </c>
      <c r="AD11" s="4">
        <v>2009</v>
      </c>
      <c r="AE11" s="4"/>
      <c r="AF11" s="4">
        <v>119</v>
      </c>
      <c r="AG11" s="4">
        <v>2162</v>
      </c>
      <c r="AH11" s="59">
        <v>29.9</v>
      </c>
      <c r="AI11" s="4">
        <v>65.099999999999994</v>
      </c>
      <c r="AJ11" s="4">
        <v>3.49</v>
      </c>
      <c r="AK11" s="4">
        <v>1.1399999999999999</v>
      </c>
      <c r="AL11" s="4">
        <v>25.6</v>
      </c>
      <c r="AM11" s="4">
        <v>0.34</v>
      </c>
      <c r="AN11" s="4">
        <v>4.1500000000000004</v>
      </c>
      <c r="AO11" s="4">
        <v>2.08</v>
      </c>
      <c r="AP11" s="4">
        <v>18.2</v>
      </c>
      <c r="AQ11" s="4">
        <v>0.77</v>
      </c>
      <c r="AR11" s="4">
        <v>1.6</v>
      </c>
      <c r="AS11" s="4">
        <v>0.21</v>
      </c>
      <c r="AT11" s="4">
        <v>0.81</v>
      </c>
      <c r="AU11" s="4">
        <v>0.15</v>
      </c>
      <c r="AV11" s="4">
        <v>3.5999999999999997E-2</v>
      </c>
      <c r="AW11" s="4">
        <v>0.13</v>
      </c>
      <c r="AX11" s="4">
        <v>1.6E-2</v>
      </c>
      <c r="AY11" s="4">
        <v>7.2999999999999995E-2</v>
      </c>
      <c r="AZ11" s="4">
        <v>1.2999999999999999E-2</v>
      </c>
      <c r="BA11" s="4">
        <v>0.04</v>
      </c>
      <c r="BB11" s="4">
        <v>4.4999999999999997E-3</v>
      </c>
      <c r="BC11" s="4">
        <v>2.4E-2</v>
      </c>
      <c r="BD11" s="4">
        <v>6.4999999999999997E-3</v>
      </c>
      <c r="BE11" s="4">
        <v>0.1</v>
      </c>
      <c r="BF11" s="4">
        <v>9.8000000000000004E-2</v>
      </c>
      <c r="BG11" s="4">
        <v>0.18</v>
      </c>
      <c r="BH11" s="4">
        <v>0.13</v>
      </c>
      <c r="BI11" s="4">
        <v>0.06</v>
      </c>
      <c r="BJ11" s="59"/>
      <c r="BK11" s="60"/>
      <c r="BL11" s="61">
        <v>3.75</v>
      </c>
      <c r="BM11" s="61">
        <v>5.15</v>
      </c>
      <c r="BN11" s="61">
        <v>7.24</v>
      </c>
      <c r="BO11" s="61">
        <v>5.45</v>
      </c>
      <c r="BP11" s="61">
        <v>1.43</v>
      </c>
      <c r="BQ11" s="61">
        <v>2.5000000000000001E-2</v>
      </c>
      <c r="BR11" s="61">
        <v>3.2000000000000001E-2</v>
      </c>
      <c r="BS11" s="62">
        <v>0.1135</v>
      </c>
      <c r="BT11" s="63">
        <v>0.1135</v>
      </c>
      <c r="BU11" s="3"/>
      <c r="BV11" s="64">
        <v>2</v>
      </c>
      <c r="BW11" s="2">
        <v>2.2000000000000002</v>
      </c>
      <c r="BY11" s="2">
        <v>5.0023485030060204</v>
      </c>
      <c r="BZ11" s="2">
        <v>0.11613073649299886</v>
      </c>
      <c r="CA11" s="66">
        <v>2.3215243084965666E-2</v>
      </c>
      <c r="CB11" s="2">
        <v>7.5830554854474093</v>
      </c>
      <c r="CC11" s="2">
        <v>0.23210261324927373</v>
      </c>
      <c r="CD11" s="66">
        <v>3.0608059468205169E-2</v>
      </c>
      <c r="CE11" s="2">
        <v>5.5583992485312859</v>
      </c>
      <c r="CF11" s="67">
        <v>0.10191613212677628</v>
      </c>
      <c r="CG11" s="66">
        <v>1.8335518477501579E-2</v>
      </c>
      <c r="CH11" s="2">
        <v>1.4207363852245727</v>
      </c>
      <c r="CI11" s="2">
        <v>3.6793687393179106E-2</v>
      </c>
      <c r="CJ11" s="66">
        <v>2.5897617443902662E-2</v>
      </c>
      <c r="CK11" s="65">
        <v>3.1533000513544303E-2</v>
      </c>
      <c r="CL11" s="65">
        <v>3.3953439304637884E-3</v>
      </c>
      <c r="CM11" s="66">
        <v>0.10767589113523762</v>
      </c>
      <c r="CN11" s="34">
        <v>0.11142887180155438</v>
      </c>
      <c r="CO11" s="2">
        <v>1.1914341152320235E-2</v>
      </c>
      <c r="CP11" s="66">
        <v>0.10692328621561109</v>
      </c>
      <c r="CQ11" s="34">
        <v>0.14383725168463668</v>
      </c>
      <c r="CR11" s="2">
        <v>3.2495252249192544E-2</v>
      </c>
      <c r="CS11" s="66">
        <v>0.22591680436468861</v>
      </c>
      <c r="CT11" s="67"/>
      <c r="CZ11" s="79" t="s">
        <v>139</v>
      </c>
      <c r="DD11" s="9"/>
      <c r="DR11" s="4">
        <v>1090</v>
      </c>
      <c r="DS11" s="4"/>
      <c r="DT11" s="4"/>
      <c r="DU11" s="4"/>
      <c r="DX11" s="61">
        <v>3.75</v>
      </c>
      <c r="DY11" s="61">
        <v>5.15</v>
      </c>
      <c r="DZ11" s="61">
        <v>7.24</v>
      </c>
      <c r="EA11" s="61">
        <v>5.45</v>
      </c>
      <c r="EB11" s="61">
        <v>1.43</v>
      </c>
      <c r="EC11" s="2">
        <v>0.11142887180155438</v>
      </c>
      <c r="ED11" s="2">
        <v>29.9</v>
      </c>
      <c r="EE11" s="2">
        <v>5.406003183530518</v>
      </c>
      <c r="EG11" s="61">
        <v>2.5000000000000001E-2</v>
      </c>
      <c r="EJ11" s="2">
        <f t="shared" si="0"/>
        <v>0.60066702039227982</v>
      </c>
      <c r="EK11" s="2">
        <f t="shared" si="1"/>
        <v>7.1428571428571438E-2</v>
      </c>
      <c r="EL11" s="2">
        <f t="shared" si="2"/>
        <v>0.96153846153846156</v>
      </c>
      <c r="EM11" s="2">
        <f t="shared" si="2"/>
        <v>1.4714285714285715</v>
      </c>
      <c r="EN11" s="2">
        <f t="shared" si="2"/>
        <v>1.0190007037297679</v>
      </c>
      <c r="EO11" s="2">
        <f t="shared" si="2"/>
        <v>0.7171052631578948</v>
      </c>
      <c r="EP11" s="2">
        <f t="shared" si="2"/>
        <v>0.20140845070422536</v>
      </c>
      <c r="EQ11" s="2">
        <f t="shared" si="2"/>
        <v>0.11142887180155438</v>
      </c>
      <c r="ER11" s="2">
        <f t="shared" si="2"/>
        <v>0.99666666666666659</v>
      </c>
      <c r="ES11" s="2">
        <f t="shared" si="3"/>
        <v>0</v>
      </c>
      <c r="EU11" s="2">
        <f t="shared" si="5"/>
        <v>0.13687952960481334</v>
      </c>
      <c r="EV11" s="2">
        <f t="shared" si="6"/>
        <v>7.5728359476784524E-2</v>
      </c>
      <c r="EW11" s="2">
        <f t="shared" si="7"/>
        <v>0.55324824460911615</v>
      </c>
      <c r="EY11" s="2">
        <f t="shared" si="10"/>
        <v>2.0980926430517712</v>
      </c>
      <c r="EZ11" s="2">
        <f t="shared" si="10"/>
        <v>1.671891327063741</v>
      </c>
      <c r="FA11" s="2">
        <f t="shared" si="10"/>
        <v>1.5328467153284671</v>
      </c>
      <c r="FB11" s="2">
        <f t="shared" si="10"/>
        <v>1.139240506329114</v>
      </c>
      <c r="FC11" s="2">
        <f t="shared" si="10"/>
        <v>0.64935064935064934</v>
      </c>
      <c r="FD11" s="2">
        <f t="shared" si="10"/>
        <v>0.41379310344827586</v>
      </c>
      <c r="FE11" s="2">
        <f t="shared" si="10"/>
        <v>0.42483660130718959</v>
      </c>
      <c r="FF11" s="2">
        <f t="shared" si="10"/>
        <v>0.27586206896551724</v>
      </c>
      <c r="FG11" s="2">
        <f t="shared" si="10"/>
        <v>0.19160104986876639</v>
      </c>
      <c r="FH11" s="2">
        <f t="shared" si="10"/>
        <v>0.15276145710928321</v>
      </c>
      <c r="FI11" s="2">
        <f t="shared" si="10"/>
        <v>0.1606425702811245</v>
      </c>
      <c r="FJ11" s="2">
        <f t="shared" si="10"/>
        <v>0.12640449438202248</v>
      </c>
      <c r="FK11" s="2">
        <f t="shared" si="10"/>
        <v>9.6774193548387094E-2</v>
      </c>
      <c r="FL11" s="2">
        <f t="shared" si="10"/>
        <v>0.1706036745406824</v>
      </c>
      <c r="FN11" s="2">
        <f t="shared" si="8"/>
        <v>21.680290644868304</v>
      </c>
      <c r="FO11" s="2">
        <f t="shared" si="9"/>
        <v>3.2310626702997278</v>
      </c>
      <c r="FP11" s="2">
        <f>AP11/AO11</f>
        <v>8.75</v>
      </c>
      <c r="FQ11" s="2">
        <f>AP11/BH11</f>
        <v>140</v>
      </c>
      <c r="FR11" s="2">
        <f>AR11/BG11</f>
        <v>8.8888888888888893</v>
      </c>
      <c r="FS11" s="2" t="e">
        <f>FP11/(#REF!/#REF!)</f>
        <v>#REF!</v>
      </c>
    </row>
    <row r="12" spans="1:176" s="2" customFormat="1" ht="14.1" customHeight="1">
      <c r="A12" s="57"/>
      <c r="B12" s="1" t="s">
        <v>141</v>
      </c>
      <c r="C12" s="4">
        <v>4</v>
      </c>
      <c r="D12" s="69" t="s">
        <v>142</v>
      </c>
      <c r="I12" s="2" t="s">
        <v>0</v>
      </c>
      <c r="J12" s="2" t="s">
        <v>143</v>
      </c>
      <c r="K12" s="3"/>
      <c r="L12" s="2">
        <v>3.4186511187383209E-2</v>
      </c>
      <c r="M12" s="2">
        <v>1.9815915903551347</v>
      </c>
      <c r="N12" s="2">
        <v>7.4912627820510407</v>
      </c>
      <c r="O12" s="2">
        <v>0.15770137028143066</v>
      </c>
      <c r="P12" s="3">
        <v>36.154321692684881</v>
      </c>
      <c r="Q12" s="2">
        <v>1.2790553469986374</v>
      </c>
      <c r="R12" s="2">
        <v>0.27700796986154474</v>
      </c>
      <c r="S12" s="2">
        <v>0.43124694661522905</v>
      </c>
      <c r="T12" s="2">
        <v>5.0985541690629556E-2</v>
      </c>
      <c r="V12" s="3"/>
      <c r="W12" s="58">
        <f>P12/(24.31+16)/(P12/(24.31+16)+N12*2/(2*55.85+16*3))*100</f>
        <v>90.530488905330969</v>
      </c>
      <c r="X12" s="58"/>
      <c r="Y12" s="2">
        <v>6.3813777539579446</v>
      </c>
      <c r="Z12" s="2">
        <v>1.2361363643655736</v>
      </c>
      <c r="AA12" s="2">
        <v>4.9584902776937545</v>
      </c>
      <c r="AB12" s="80">
        <v>204.89134824226181</v>
      </c>
      <c r="AC12" s="3">
        <v>25.732775345809515</v>
      </c>
      <c r="AD12" s="80">
        <v>1886.1001775677571</v>
      </c>
      <c r="AE12" s="80">
        <v>1221.3197271591021</v>
      </c>
      <c r="AF12" s="80">
        <v>83.887301157783156</v>
      </c>
      <c r="AG12" s="80">
        <v>1570.3507977412298</v>
      </c>
      <c r="AH12" s="34">
        <v>43.926321707512066</v>
      </c>
      <c r="AI12" s="3">
        <v>50.642862075931383</v>
      </c>
      <c r="AJ12" s="2">
        <v>5.4629294919509261</v>
      </c>
      <c r="AK12" s="2">
        <v>5.4231080950196713</v>
      </c>
      <c r="AL12" s="2">
        <v>75.674388920903979</v>
      </c>
      <c r="AM12" s="2">
        <v>1.4089264671182073</v>
      </c>
      <c r="AN12" s="3">
        <v>23.449330707000406</v>
      </c>
      <c r="AO12" s="3">
        <v>14.90380602833697</v>
      </c>
      <c r="AP12" s="2">
        <v>55.50138339219636</v>
      </c>
      <c r="AQ12" s="2">
        <v>3.1234673040409624</v>
      </c>
      <c r="AR12" s="2">
        <v>5.8769490164892018</v>
      </c>
      <c r="AS12" s="2">
        <v>0.64535827607420104</v>
      </c>
      <c r="AT12" s="2">
        <v>2.444766512119275</v>
      </c>
      <c r="AU12" s="2">
        <v>0.51388260557750254</v>
      </c>
      <c r="AV12" s="65">
        <v>0.15549521060733207</v>
      </c>
      <c r="AW12" s="2">
        <v>0.44485035086054886</v>
      </c>
      <c r="AX12" s="65">
        <v>5.6497697206531472E-2</v>
      </c>
      <c r="AY12" s="65">
        <v>0.30495887037872693</v>
      </c>
      <c r="AZ12" s="65">
        <v>5.1246411609909275E-2</v>
      </c>
      <c r="BA12" s="65">
        <v>0.12274025592468879</v>
      </c>
      <c r="BB12" s="65">
        <v>1.8705113778283745E-2</v>
      </c>
      <c r="BC12" s="65">
        <v>9.3305232206230992E-2</v>
      </c>
      <c r="BD12" s="65">
        <v>1.3204576331839133E-2</v>
      </c>
      <c r="BE12" s="2">
        <v>0.43095820837306248</v>
      </c>
      <c r="BF12" s="2">
        <v>0.34763583772785156</v>
      </c>
      <c r="BG12" s="2">
        <v>1.3814292183505799</v>
      </c>
      <c r="BH12" s="2">
        <v>0.46727287796771277</v>
      </c>
      <c r="BI12" s="2">
        <v>0.24002596902413678</v>
      </c>
      <c r="BJ12" s="59"/>
      <c r="BK12" s="60"/>
      <c r="BR12" s="61"/>
      <c r="BS12" s="62"/>
      <c r="BT12" s="63"/>
      <c r="BU12" s="3"/>
      <c r="BV12" s="64"/>
      <c r="BY12" s="65">
        <v>8.5276764461549609E-2</v>
      </c>
      <c r="BZ12" s="65">
        <v>3.0239468745730728E-3</v>
      </c>
      <c r="CA12" s="66">
        <v>3.5460384709325346E-2</v>
      </c>
      <c r="CB12" s="2">
        <v>0.81624825073365126</v>
      </c>
      <c r="CC12" s="2">
        <v>2.0058777076255401E-2</v>
      </c>
      <c r="CD12" s="66">
        <v>2.4574358423710425E-2</v>
      </c>
      <c r="CE12" s="2">
        <v>0.46434512312572129</v>
      </c>
      <c r="CF12" s="67">
        <v>1.1917124825262788E-2</v>
      </c>
      <c r="CG12" s="66">
        <v>2.5664369521193896E-2</v>
      </c>
      <c r="CH12" s="2">
        <v>0.24353470913791786</v>
      </c>
      <c r="CI12" s="2">
        <v>1.4981869282889419E-2</v>
      </c>
      <c r="CJ12" s="66">
        <v>6.1518414914750123E-2</v>
      </c>
      <c r="CK12" s="65">
        <v>0.13323874246073941</v>
      </c>
      <c r="CL12" s="65">
        <v>4.9214574767563546E-3</v>
      </c>
      <c r="CM12" s="66">
        <v>3.6937135444718931E-2</v>
      </c>
      <c r="CN12" s="34">
        <v>7.5205313419254696E-2</v>
      </c>
      <c r="CO12" s="2">
        <v>1.0810102847866133E-2</v>
      </c>
      <c r="CP12" s="66">
        <v>0.14374121131045561</v>
      </c>
      <c r="CQ12" s="34">
        <v>6.4947987182950292E-2</v>
      </c>
      <c r="CR12" s="2">
        <v>1.6379969685986789E-2</v>
      </c>
      <c r="CS12" s="66">
        <v>0.25220134443653319</v>
      </c>
      <c r="CT12" s="67"/>
      <c r="CZ12" s="79" t="s">
        <v>139</v>
      </c>
      <c r="DD12" s="9"/>
      <c r="DR12" s="4"/>
      <c r="DS12" s="4"/>
      <c r="DT12" s="4"/>
      <c r="DU12" s="4"/>
      <c r="DY12" s="2">
        <v>8.5276764461549609E-2</v>
      </c>
      <c r="DZ12" s="2">
        <v>0.81624825073365126</v>
      </c>
      <c r="EA12" s="2">
        <v>0.46434512312572129</v>
      </c>
      <c r="EB12" s="2">
        <v>0.24353470913791786</v>
      </c>
      <c r="EC12" s="2">
        <v>7.5205313419254696E-2</v>
      </c>
      <c r="ED12" s="2">
        <v>43.926321707512066</v>
      </c>
      <c r="EE12" s="2">
        <v>15.315886717999733</v>
      </c>
      <c r="EG12" s="2">
        <v>0.13323874246073941</v>
      </c>
      <c r="EJ12" s="2">
        <f t="shared" si="0"/>
        <v>1.7017651908888594</v>
      </c>
      <c r="EK12" s="2">
        <f t="shared" si="1"/>
        <v>0.38068212131639834</v>
      </c>
      <c r="EL12" s="2">
        <f t="shared" si="2"/>
        <v>0</v>
      </c>
      <c r="EM12" s="2">
        <f t="shared" si="2"/>
        <v>2.4364789846157031E-2</v>
      </c>
      <c r="EN12" s="2">
        <f t="shared" si="2"/>
        <v>0.11488363838615782</v>
      </c>
      <c r="EO12" s="2">
        <f t="shared" si="2"/>
        <v>6.1098042516542279E-2</v>
      </c>
      <c r="EP12" s="2">
        <f t="shared" si="2"/>
        <v>3.430066325886167E-2</v>
      </c>
      <c r="EQ12" s="2">
        <f t="shared" si="2"/>
        <v>7.5205313419254696E-2</v>
      </c>
      <c r="ER12" s="2">
        <f t="shared" si="2"/>
        <v>1.4642107235837356</v>
      </c>
      <c r="ES12" s="2">
        <f t="shared" si="3"/>
        <v>0</v>
      </c>
      <c r="EU12" s="2">
        <f t="shared" si="5"/>
        <v>1.4077963928866717</v>
      </c>
      <c r="EV12" s="2">
        <f t="shared" si="6"/>
        <v>3.0866391171076142</v>
      </c>
      <c r="EW12" s="2">
        <f t="shared" si="7"/>
        <v>2.1925323382726485</v>
      </c>
      <c r="EY12" s="2">
        <f t="shared" si="10"/>
        <v>8.5108100927546655</v>
      </c>
      <c r="EZ12" s="2">
        <f t="shared" si="10"/>
        <v>6.1410125564150491</v>
      </c>
      <c r="FA12" s="2">
        <f t="shared" si="10"/>
        <v>4.710644350906577</v>
      </c>
      <c r="FB12" s="2">
        <f t="shared" si="10"/>
        <v>3.4384901717570675</v>
      </c>
      <c r="FC12" s="2">
        <f t="shared" si="10"/>
        <v>2.2246000241450323</v>
      </c>
      <c r="FD12" s="2">
        <f t="shared" si="10"/>
        <v>1.7873012713486447</v>
      </c>
      <c r="FE12" s="2">
        <f t="shared" si="10"/>
        <v>1.4537593165377414</v>
      </c>
      <c r="FF12" s="2">
        <f t="shared" si="10"/>
        <v>0.97409822769881849</v>
      </c>
      <c r="FG12" s="2">
        <f t="shared" si="10"/>
        <v>0.80041698262133054</v>
      </c>
      <c r="FH12" s="2">
        <f t="shared" si="10"/>
        <v>0.60219050070398683</v>
      </c>
      <c r="FI12" s="2">
        <f t="shared" si="10"/>
        <v>0.49293275471762565</v>
      </c>
      <c r="FJ12" s="2">
        <f t="shared" si="10"/>
        <v>0.52542454433381303</v>
      </c>
      <c r="FK12" s="2">
        <f t="shared" si="10"/>
        <v>0.37623077502512497</v>
      </c>
      <c r="FL12" s="2">
        <f t="shared" si="10"/>
        <v>0.34657680660995099</v>
      </c>
      <c r="FN12" s="2">
        <f t="shared" si="8"/>
        <v>22.621249131430854</v>
      </c>
      <c r="FO12" s="2">
        <f t="shared" si="9"/>
        <v>3.8257709252815348</v>
      </c>
      <c r="FP12" s="2">
        <f>AP12/AO12</f>
        <v>3.7239738149215191</v>
      </c>
      <c r="FQ12" s="2">
        <f>AP12/BH12</f>
        <v>118.77724132756394</v>
      </c>
      <c r="FR12" s="2">
        <f>AR12/BG12</f>
        <v>4.2542527249468867</v>
      </c>
      <c r="FS12" s="2" t="e">
        <f>FP12/(#REF!/#REF!)</f>
        <v>#REF!</v>
      </c>
    </row>
    <row r="13" spans="1:176" s="2" customFormat="1" ht="14.1" customHeight="1">
      <c r="A13" s="57"/>
      <c r="B13" s="1" t="s">
        <v>284</v>
      </c>
      <c r="C13" s="4"/>
      <c r="D13" s="69"/>
      <c r="K13" s="3"/>
      <c r="P13" s="3"/>
      <c r="V13" s="3"/>
      <c r="W13" s="58"/>
      <c r="X13" s="58"/>
      <c r="AB13" s="80"/>
      <c r="AC13" s="3"/>
      <c r="AD13" s="80"/>
      <c r="AE13" s="80"/>
      <c r="AF13" s="80"/>
      <c r="AG13" s="80"/>
      <c r="AH13" s="34"/>
      <c r="AI13" s="3"/>
      <c r="AN13" s="3"/>
      <c r="AO13" s="3"/>
      <c r="AV13" s="65"/>
      <c r="AX13" s="65"/>
      <c r="AY13" s="65"/>
      <c r="AZ13" s="65"/>
      <c r="BA13" s="65"/>
      <c r="BB13" s="65"/>
      <c r="BC13" s="65"/>
      <c r="BD13" s="65"/>
      <c r="BJ13" s="59"/>
      <c r="BK13" s="60"/>
      <c r="BR13" s="61"/>
      <c r="BS13" s="62"/>
      <c r="BT13" s="63"/>
      <c r="BU13" s="3"/>
      <c r="BV13" s="64"/>
      <c r="BY13" s="65">
        <v>8.4807892596758208E-2</v>
      </c>
      <c r="BZ13" s="65">
        <v>2.6629501019277036E-3</v>
      </c>
      <c r="CA13" s="66">
        <v>3.1399790991027354E-2</v>
      </c>
      <c r="CB13" s="2">
        <v>0.7205654215034738</v>
      </c>
      <c r="CC13" s="2">
        <v>1.9485670585298532E-2</v>
      </c>
      <c r="CD13" s="66">
        <v>2.7042194926091931E-2</v>
      </c>
      <c r="CE13" s="2">
        <v>0.46270905844930665</v>
      </c>
      <c r="CF13" s="67">
        <v>1.0170053370226867E-2</v>
      </c>
      <c r="CG13" s="66">
        <v>2.1979369507720746E-2</v>
      </c>
      <c r="CH13" s="2">
        <v>0.24371801738573393</v>
      </c>
      <c r="CI13" s="2">
        <v>1.9642790296970525E-2</v>
      </c>
      <c r="CJ13" s="66">
        <v>8.0596381456204638E-2</v>
      </c>
      <c r="CK13" s="65">
        <v>6.9498493272167158E-2</v>
      </c>
      <c r="CL13" s="65">
        <v>3.8215376833059169E-3</v>
      </c>
      <c r="CM13" s="66">
        <v>5.4987345816839041E-2</v>
      </c>
      <c r="CN13" s="34">
        <v>5.9678478315463648E-2</v>
      </c>
      <c r="CO13" s="2">
        <v>1.0618768957313863E-2</v>
      </c>
      <c r="CP13" s="66">
        <v>0.17793297109860071</v>
      </c>
      <c r="CQ13" s="34">
        <v>6.4015510975684697E-2</v>
      </c>
      <c r="CR13" s="2">
        <v>1.6598245159743771E-2</v>
      </c>
      <c r="CS13" s="66">
        <v>0.25928474063181906</v>
      </c>
      <c r="CT13" s="67"/>
      <c r="CZ13" s="79"/>
      <c r="DD13" s="9"/>
      <c r="DR13" s="4"/>
      <c r="DS13" s="4"/>
      <c r="DT13" s="4"/>
      <c r="DU13" s="4"/>
    </row>
    <row r="14" spans="1:176" s="2" customFormat="1" ht="14.1" customHeight="1">
      <c r="A14" s="57"/>
      <c r="B14" s="1" t="s">
        <v>144</v>
      </c>
      <c r="C14" s="4">
        <v>4</v>
      </c>
      <c r="D14" s="1" t="s">
        <v>145</v>
      </c>
      <c r="I14" s="2" t="s">
        <v>0</v>
      </c>
      <c r="J14" s="2" t="s">
        <v>143</v>
      </c>
      <c r="K14" s="3"/>
      <c r="L14" s="2">
        <v>1.6973023054076761E-2</v>
      </c>
      <c r="M14" s="2">
        <v>0.59852033465458832</v>
      </c>
      <c r="N14" s="2">
        <v>8.2817696814243149</v>
      </c>
      <c r="O14" s="2">
        <v>0.11128989683754685</v>
      </c>
      <c r="P14" s="3">
        <v>49.401706002986266</v>
      </c>
      <c r="Q14" s="2">
        <v>0.2650089301995624</v>
      </c>
      <c r="R14" s="2">
        <v>5.7664509546318229E-2</v>
      </c>
      <c r="S14" s="2">
        <v>7.5952126336939221E-2</v>
      </c>
      <c r="T14" s="2">
        <v>2.2614154913633239E-2</v>
      </c>
      <c r="V14" s="3"/>
      <c r="W14" s="58">
        <f>P14/(24.31+16)/(P14/(24.31+16)+N14*2/(2*55.85+16*3))*100</f>
        <v>92.197426338519108</v>
      </c>
      <c r="X14" s="58"/>
      <c r="Y14" s="2">
        <v>3.2547227977713842</v>
      </c>
      <c r="Z14" s="2">
        <v>0.13280028457704343</v>
      </c>
      <c r="AA14" s="2">
        <v>5.4854035060541646</v>
      </c>
      <c r="AB14" s="80">
        <v>101.72507976128968</v>
      </c>
      <c r="AC14" s="3">
        <v>13.496871102672717</v>
      </c>
      <c r="AD14" s="80">
        <v>1693.1890489726882</v>
      </c>
      <c r="AE14" s="80">
        <v>861.8856399195281</v>
      </c>
      <c r="AF14" s="80">
        <v>123.84070322464994</v>
      </c>
      <c r="AG14" s="80">
        <v>2817.3705362952487</v>
      </c>
      <c r="AH14" s="34">
        <v>1.5020638154908512</v>
      </c>
      <c r="AI14" s="3">
        <v>46.418648113259188</v>
      </c>
      <c r="AJ14" s="2">
        <v>1.2276471428820304</v>
      </c>
      <c r="AK14" s="2">
        <v>0.81230377569413681</v>
      </c>
      <c r="AL14" s="2">
        <v>6.7311992528099296</v>
      </c>
      <c r="AM14" s="2">
        <v>0.3241934946756686</v>
      </c>
      <c r="AN14" s="3">
        <v>11.601499462205094</v>
      </c>
      <c r="AO14" s="2">
        <v>2.3584554097942445</v>
      </c>
      <c r="AP14" s="2">
        <v>15.262391936212673</v>
      </c>
      <c r="AQ14" s="2">
        <v>0.38124093787762264</v>
      </c>
      <c r="AR14" s="2">
        <v>0.69063883430727135</v>
      </c>
      <c r="AS14" s="2">
        <v>8.4483430096690723E-2</v>
      </c>
      <c r="AT14" s="2">
        <v>0.32312219614353843</v>
      </c>
      <c r="AU14" s="2">
        <v>6.6171468691653412E-2</v>
      </c>
      <c r="AV14" s="65">
        <v>2.3037667049123915E-2</v>
      </c>
      <c r="AW14" s="2">
        <v>4.2491291078182315E-2</v>
      </c>
      <c r="AX14" s="65">
        <v>8.1376810376907246E-3</v>
      </c>
      <c r="AY14" s="65">
        <v>5.0518566811331045E-2</v>
      </c>
      <c r="AZ14" s="65">
        <v>8.5284831775480248E-3</v>
      </c>
      <c r="BA14" s="65">
        <v>1.879428188803078E-2</v>
      </c>
      <c r="BB14" s="65">
        <v>2.581157891621682E-3</v>
      </c>
      <c r="BC14" s="65">
        <v>1.6261702866168425E-2</v>
      </c>
      <c r="BD14" s="65">
        <v>2.4346462558993026E-3</v>
      </c>
      <c r="BE14" s="2">
        <v>0.28189377593915649</v>
      </c>
      <c r="BF14" s="2">
        <v>6.5888918697159862E-2</v>
      </c>
      <c r="BG14" s="2">
        <v>9.6310317154839967E-2</v>
      </c>
      <c r="BH14" s="2">
        <v>6.4538341598024643E-2</v>
      </c>
      <c r="BI14" s="2">
        <v>6.1198872263260866E-2</v>
      </c>
      <c r="BJ14" s="59"/>
      <c r="BK14" s="60"/>
      <c r="BR14" s="61"/>
      <c r="BS14" s="62"/>
      <c r="BT14" s="63"/>
      <c r="BU14" s="3"/>
      <c r="BV14" s="64"/>
      <c r="BY14" s="2">
        <v>1.8941319544527668</v>
      </c>
      <c r="BZ14" s="2">
        <v>2.581112506243367E-2</v>
      </c>
      <c r="CA14" s="66">
        <v>1.362688856061813E-2</v>
      </c>
      <c r="CB14" s="2">
        <v>2.4537429316434651</v>
      </c>
      <c r="CC14" s="2">
        <v>4.870171788725406E-2</v>
      </c>
      <c r="CD14" s="66">
        <v>1.9847929976362554E-2</v>
      </c>
      <c r="CE14" s="2">
        <v>1.9828827836315226</v>
      </c>
      <c r="CF14" s="67">
        <v>2.1184055969179081E-2</v>
      </c>
      <c r="CG14" s="66">
        <v>1.068346356327823E-2</v>
      </c>
      <c r="CH14" s="2">
        <v>0.39122457616202605</v>
      </c>
      <c r="CI14" s="2">
        <v>3.7575066581822712E-2</v>
      </c>
      <c r="CJ14" s="66">
        <v>9.6044749924557304E-2</v>
      </c>
      <c r="CK14" s="65">
        <v>7.923523848887544E-2</v>
      </c>
      <c r="CL14" s="65">
        <v>8.7465543722327864E-3</v>
      </c>
      <c r="CM14" s="66">
        <v>0.11038717796578343</v>
      </c>
      <c r="CN14" s="34">
        <v>3.3449159073925191E-2</v>
      </c>
      <c r="CO14" s="2">
        <v>4.9662263124912584E-3</v>
      </c>
      <c r="CP14" s="66">
        <v>0.14847088686192439</v>
      </c>
      <c r="CQ14" s="34"/>
      <c r="CS14" s="66"/>
      <c r="CT14" s="67"/>
      <c r="CZ14" s="79" t="s">
        <v>139</v>
      </c>
      <c r="DD14" s="9"/>
      <c r="DR14" s="4"/>
      <c r="DS14" s="4"/>
      <c r="DT14" s="4"/>
      <c r="DU14" s="4"/>
      <c r="DY14" s="2">
        <v>1.8941319544527668</v>
      </c>
      <c r="DZ14" s="2">
        <v>2.4537429316434651</v>
      </c>
      <c r="EA14" s="2">
        <v>1.9828827836315226</v>
      </c>
      <c r="EB14" s="2">
        <v>0.39122457616202605</v>
      </c>
      <c r="EC14" s="2">
        <v>3.3449159073925191E-2</v>
      </c>
      <c r="ED14" s="2">
        <v>1.5020638154908512</v>
      </c>
      <c r="EE14" s="2">
        <v>7.7589926088923526</v>
      </c>
      <c r="EG14" s="2">
        <v>7.923523848887544E-2</v>
      </c>
      <c r="EJ14" s="2">
        <f t="shared" si="0"/>
        <v>0.86211028987692806</v>
      </c>
      <c r="EK14" s="2">
        <f t="shared" si="1"/>
        <v>0.22638639568250127</v>
      </c>
      <c r="EL14" s="2">
        <f t="shared" si="2"/>
        <v>0</v>
      </c>
      <c r="EM14" s="2">
        <f t="shared" si="2"/>
        <v>0.54118055841507628</v>
      </c>
      <c r="EN14" s="2">
        <f t="shared" si="2"/>
        <v>0.3453543886901429</v>
      </c>
      <c r="EO14" s="2">
        <f t="shared" si="2"/>
        <v>0.26090562942520035</v>
      </c>
      <c r="EP14" s="2">
        <f t="shared" si="2"/>
        <v>5.510205298056705E-2</v>
      </c>
      <c r="EQ14" s="2">
        <f t="shared" si="2"/>
        <v>3.3449159073925191E-2</v>
      </c>
      <c r="ER14" s="2">
        <f t="shared" si="2"/>
        <v>5.0068793849695044E-2</v>
      </c>
      <c r="ES14" s="2">
        <f t="shared" si="3"/>
        <v>0</v>
      </c>
      <c r="EU14" s="2">
        <f t="shared" si="5"/>
        <v>0.10181824184878555</v>
      </c>
      <c r="EV14" s="2">
        <f t="shared" si="6"/>
        <v>6.180776185287546E-2</v>
      </c>
      <c r="EW14" s="2">
        <f t="shared" si="7"/>
        <v>0.60704016029533003</v>
      </c>
      <c r="EY14" s="2">
        <f t="shared" si="10"/>
        <v>1.0388036454431135</v>
      </c>
      <c r="EZ14" s="2">
        <f t="shared" si="10"/>
        <v>0.72167067325733691</v>
      </c>
      <c r="FA14" s="2">
        <f t="shared" si="10"/>
        <v>0.61666737296854535</v>
      </c>
      <c r="FB14" s="2">
        <f t="shared" si="10"/>
        <v>0.45446159795153085</v>
      </c>
      <c r="FC14" s="2">
        <f t="shared" si="10"/>
        <v>0.28645657442274203</v>
      </c>
      <c r="FD14" s="2">
        <f t="shared" si="10"/>
        <v>0.26480077067958524</v>
      </c>
      <c r="FE14" s="2">
        <f t="shared" si="10"/>
        <v>0.13886042836007292</v>
      </c>
      <c r="FF14" s="2">
        <f t="shared" si="10"/>
        <v>0.14030484547742628</v>
      </c>
      <c r="FG14" s="2">
        <f t="shared" si="10"/>
        <v>0.13259466354680063</v>
      </c>
      <c r="FH14" s="2">
        <f t="shared" si="10"/>
        <v>0.10021719362571123</v>
      </c>
      <c r="FI14" s="2">
        <f t="shared" si="10"/>
        <v>7.547904372703125E-2</v>
      </c>
      <c r="FJ14" s="2">
        <f t="shared" si="10"/>
        <v>7.2504435157912411E-2</v>
      </c>
      <c r="FK14" s="2">
        <f t="shared" si="10"/>
        <v>6.5571382524872684E-2</v>
      </c>
      <c r="FL14" s="2">
        <f t="shared" si="10"/>
        <v>6.3901476532790089E-2</v>
      </c>
      <c r="FN14" s="2">
        <f>EY14/FK14</f>
        <v>15.842332515241267</v>
      </c>
      <c r="FO14" s="2">
        <f t="shared" si="9"/>
        <v>3.626391356304099</v>
      </c>
      <c r="FP14" s="2">
        <f>AP14/AO14</f>
        <v>6.4713506445068587</v>
      </c>
      <c r="FQ14" s="2">
        <f>AP14/BH14</f>
        <v>236.48565423750858</v>
      </c>
      <c r="FR14" s="2">
        <f>AR14/BG14</f>
        <v>7.1709745612914748</v>
      </c>
      <c r="FS14" s="2" t="e">
        <f>FP14/(#REF!/#REF!)</f>
        <v>#REF!</v>
      </c>
    </row>
    <row r="15" spans="1:176" s="2" customFormat="1" ht="14.1" customHeight="1">
      <c r="A15" s="57"/>
      <c r="B15" s="1" t="s">
        <v>146</v>
      </c>
      <c r="C15" s="4">
        <v>4</v>
      </c>
      <c r="D15" s="69" t="s">
        <v>147</v>
      </c>
      <c r="I15" s="2" t="s">
        <v>0</v>
      </c>
      <c r="J15" s="2" t="s">
        <v>143</v>
      </c>
      <c r="K15" s="3"/>
      <c r="L15" s="2">
        <v>5.4913698399468365E-2</v>
      </c>
      <c r="M15" s="2">
        <v>1.8224772237582398</v>
      </c>
      <c r="N15" s="2">
        <v>6.4709261209912379</v>
      </c>
      <c r="O15" s="2">
        <v>0.10986016124048421</v>
      </c>
      <c r="P15" s="3">
        <v>42.002284654329337</v>
      </c>
      <c r="Q15" s="2">
        <v>0.81831222106034496</v>
      </c>
      <c r="R15" s="2">
        <v>0.15342156274673549</v>
      </c>
      <c r="S15" s="2">
        <v>0.29711245940216835</v>
      </c>
      <c r="T15" s="2">
        <v>5.1469660462775541E-2</v>
      </c>
      <c r="V15" s="3"/>
      <c r="W15" s="58">
        <f>P15/(24.31+16)/(P15/(24.31+16)+N15*2/(2*55.85+16*3))*100</f>
        <v>92.783877096360285</v>
      </c>
      <c r="X15" s="58"/>
      <c r="Y15" s="2">
        <v>3.5417353015392457</v>
      </c>
      <c r="Z15" s="2">
        <v>0.57900583606839373</v>
      </c>
      <c r="AA15" s="2">
        <v>9.7460653424813319</v>
      </c>
      <c r="AB15" s="80">
        <v>329.11640618620362</v>
      </c>
      <c r="AC15" s="3">
        <v>32.435790507707743</v>
      </c>
      <c r="AD15" s="80">
        <v>3311.9158133817336</v>
      </c>
      <c r="AE15" s="80">
        <v>850.81303930611557</v>
      </c>
      <c r="AF15" s="80">
        <v>86.708255044346046</v>
      </c>
      <c r="AG15" s="80">
        <v>1863.5288896176421</v>
      </c>
      <c r="AH15" s="34">
        <v>5.75223799940572</v>
      </c>
      <c r="AI15" s="3">
        <v>36.069213093268452</v>
      </c>
      <c r="AJ15" s="2">
        <v>2.8173989880016741</v>
      </c>
      <c r="AK15" s="2">
        <v>3.3157792748215145</v>
      </c>
      <c r="AL15" s="2">
        <v>68.209275229161904</v>
      </c>
      <c r="AM15" s="2">
        <v>0.97753296813415236</v>
      </c>
      <c r="AN15" s="3">
        <v>17.060927225189886</v>
      </c>
      <c r="AO15" s="2">
        <v>5.4374167144999301</v>
      </c>
      <c r="AP15" s="2">
        <v>23.438731440521046</v>
      </c>
      <c r="AQ15" s="2">
        <v>2.4857990017812153</v>
      </c>
      <c r="AR15" s="2">
        <v>4.5811411062962932</v>
      </c>
      <c r="AS15" s="2">
        <v>0.49864637046310734</v>
      </c>
      <c r="AT15" s="2">
        <v>1.8647924615768783</v>
      </c>
      <c r="AU15" s="2">
        <v>0.37333432045615533</v>
      </c>
      <c r="AV15" s="65">
        <v>0.11335445279810583</v>
      </c>
      <c r="AW15" s="2">
        <v>0.29362905153244939</v>
      </c>
      <c r="AX15" s="65">
        <v>3.5116579885322588E-2</v>
      </c>
      <c r="AY15" s="65">
        <v>0.20524843089422437</v>
      </c>
      <c r="AZ15" s="65">
        <v>3.3470794409359426E-2</v>
      </c>
      <c r="BA15" s="65">
        <v>7.8209792234913478E-2</v>
      </c>
      <c r="BB15" s="65">
        <v>1.1686088580541128E-2</v>
      </c>
      <c r="BC15" s="65">
        <v>5.7188867155558175E-2</v>
      </c>
      <c r="BD15" s="65">
        <v>1.1839017929135682E-2</v>
      </c>
      <c r="BE15" s="2">
        <v>0.35331305213420972</v>
      </c>
      <c r="BF15" s="2">
        <v>0.28215886120719563</v>
      </c>
      <c r="BG15" s="2">
        <v>0.30209711487796459</v>
      </c>
      <c r="BH15" s="2">
        <v>0.39201023114269923</v>
      </c>
      <c r="BI15" s="2">
        <v>0.32118688259758349</v>
      </c>
      <c r="BJ15" s="59"/>
      <c r="BK15" s="60"/>
      <c r="BR15" s="61"/>
      <c r="BS15" s="62"/>
      <c r="BT15" s="63"/>
      <c r="BU15" s="3"/>
      <c r="BV15" s="64"/>
      <c r="BY15" s="2">
        <v>2.1251433018276122</v>
      </c>
      <c r="BZ15" s="2">
        <v>3.422691138071552E-2</v>
      </c>
      <c r="CA15" s="66">
        <v>1.6105695720039469E-2</v>
      </c>
      <c r="CB15" s="2">
        <v>5.3562859758287793</v>
      </c>
      <c r="CC15" s="2">
        <v>0.1250025618419332</v>
      </c>
      <c r="CD15" s="66">
        <v>2.3337544411562442E-2</v>
      </c>
      <c r="CE15" s="2">
        <v>1.0609842391830233</v>
      </c>
      <c r="CF15" s="67">
        <v>1.6672584639874127E-2</v>
      </c>
      <c r="CG15" s="66">
        <v>1.5714262308658151E-2</v>
      </c>
      <c r="CH15" s="2">
        <v>0.16302139199360088</v>
      </c>
      <c r="CI15" s="2">
        <v>1.9139169427049876E-2</v>
      </c>
      <c r="CJ15" s="66">
        <v>0.11740280949018733</v>
      </c>
      <c r="CK15" s="65">
        <v>1.3271934720181875E-2</v>
      </c>
      <c r="CL15" s="65">
        <v>3.008531310157608E-3</v>
      </c>
      <c r="CM15" s="66">
        <v>0.22668370313656724</v>
      </c>
      <c r="CN15" s="34">
        <v>2.5832172172447938E-2</v>
      </c>
      <c r="CO15" s="2">
        <v>5.6849448415690366E-3</v>
      </c>
      <c r="CP15" s="66">
        <v>0.22007227280841993</v>
      </c>
      <c r="CQ15" s="34">
        <v>3.4032188389989212E-2</v>
      </c>
      <c r="CR15" s="2">
        <v>1.3971847957476979E-2</v>
      </c>
      <c r="CS15" s="66">
        <v>0.41054803168599313</v>
      </c>
      <c r="CT15" s="67"/>
      <c r="CZ15" s="79" t="s">
        <v>139</v>
      </c>
      <c r="DD15" s="9"/>
      <c r="DR15" s="4"/>
      <c r="DS15" s="4"/>
      <c r="DT15" s="4"/>
      <c r="DU15" s="4"/>
      <c r="DY15" s="2">
        <v>2.1251433018276122</v>
      </c>
      <c r="DZ15" s="2">
        <v>5.3562859758287793</v>
      </c>
      <c r="EA15" s="2">
        <v>1.0609842391830233</v>
      </c>
      <c r="EB15" s="2">
        <v>0.16302139199360088</v>
      </c>
      <c r="EC15" s="2">
        <v>2.5832172172447938E-2</v>
      </c>
      <c r="ED15" s="2">
        <v>5.75223799940572</v>
      </c>
      <c r="EE15" s="2">
        <v>5.824999031602105</v>
      </c>
      <c r="EG15" s="2">
        <v>1.3271934720181875E-2</v>
      </c>
      <c r="EJ15" s="2">
        <f t="shared" si="0"/>
        <v>0.64722211462245616</v>
      </c>
      <c r="EK15" s="2">
        <f t="shared" si="1"/>
        <v>3.7919813486233932E-2</v>
      </c>
      <c r="EL15" s="2">
        <f t="shared" si="2"/>
        <v>0</v>
      </c>
      <c r="EM15" s="2">
        <f t="shared" si="2"/>
        <v>0.60718380052217491</v>
      </c>
      <c r="EN15" s="2">
        <f t="shared" si="2"/>
        <v>0.75387557717505693</v>
      </c>
      <c r="EO15" s="2">
        <f t="shared" si="2"/>
        <v>0.13960318936618729</v>
      </c>
      <c r="EP15" s="2">
        <f t="shared" si="2"/>
        <v>2.2960759435718434E-2</v>
      </c>
      <c r="EQ15" s="2">
        <f t="shared" si="2"/>
        <v>2.5832172172447938E-2</v>
      </c>
      <c r="ER15" s="2">
        <f t="shared" si="2"/>
        <v>0.19174126664685734</v>
      </c>
      <c r="ES15" s="2">
        <f t="shared" si="3"/>
        <v>0</v>
      </c>
      <c r="EU15" s="2">
        <f t="shared" si="5"/>
        <v>3.7815171313813546E-2</v>
      </c>
      <c r="EV15" s="2">
        <f t="shared" si="6"/>
        <v>4.2544238087762559E-2</v>
      </c>
      <c r="EW15" s="2">
        <f t="shared" si="7"/>
        <v>1.125057393888403</v>
      </c>
      <c r="EY15" s="2">
        <f t="shared" si="10"/>
        <v>6.7732942827826035</v>
      </c>
      <c r="EZ15" s="2">
        <f t="shared" si="10"/>
        <v>4.7869813022949774</v>
      </c>
      <c r="FA15" s="2">
        <f t="shared" si="10"/>
        <v>3.6397545289277904</v>
      </c>
      <c r="FB15" s="2">
        <f t="shared" si="10"/>
        <v>2.6227742075624167</v>
      </c>
      <c r="FC15" s="2">
        <f t="shared" si="10"/>
        <v>1.6161658894205857</v>
      </c>
      <c r="FD15" s="2">
        <f t="shared" si="10"/>
        <v>1.3029247448058141</v>
      </c>
      <c r="FE15" s="2">
        <f t="shared" si="10"/>
        <v>0.95957206383153393</v>
      </c>
      <c r="FF15" s="2">
        <f t="shared" si="10"/>
        <v>0.60545827388487217</v>
      </c>
      <c r="FG15" s="2">
        <f t="shared" si="10"/>
        <v>0.53870979237329231</v>
      </c>
      <c r="FH15" s="2">
        <f t="shared" si="10"/>
        <v>0.3933113326599228</v>
      </c>
      <c r="FI15" s="2">
        <f t="shared" si="10"/>
        <v>0.31409555114423082</v>
      </c>
      <c r="FJ15" s="2">
        <f t="shared" si="10"/>
        <v>0.32826091518373957</v>
      </c>
      <c r="FK15" s="2">
        <f t="shared" si="10"/>
        <v>0.23060027078854103</v>
      </c>
      <c r="FL15" s="2">
        <f t="shared" si="10"/>
        <v>0.31073537871747198</v>
      </c>
      <c r="FN15" s="2">
        <f t="shared" si="8"/>
        <v>29.372447220557131</v>
      </c>
      <c r="FO15" s="2">
        <f t="shared" si="9"/>
        <v>4.1909647562298868</v>
      </c>
      <c r="FP15" s="2">
        <f>AP15/AO15</f>
        <v>4.3106373248931069</v>
      </c>
      <c r="FQ15" s="2">
        <f>AP15/BH15</f>
        <v>59.79112170669061</v>
      </c>
      <c r="FR15" s="2">
        <f>AR15/BG15</f>
        <v>15.164464937531413</v>
      </c>
      <c r="FS15" s="2" t="e">
        <f>FP15/(#REF!/#REF!)</f>
        <v>#REF!</v>
      </c>
    </row>
    <row r="16" spans="1:176" s="2" customFormat="1" ht="14.1" customHeight="1">
      <c r="A16" s="57"/>
      <c r="B16" s="1" t="s">
        <v>285</v>
      </c>
      <c r="C16" s="4"/>
      <c r="D16" s="69"/>
      <c r="K16" s="3"/>
      <c r="P16" s="3"/>
      <c r="V16" s="3"/>
      <c r="W16" s="58"/>
      <c r="X16" s="58"/>
      <c r="AB16" s="80"/>
      <c r="AC16" s="3"/>
      <c r="AD16" s="80"/>
      <c r="AE16" s="80"/>
      <c r="AF16" s="80"/>
      <c r="AG16" s="80"/>
      <c r="AH16" s="34"/>
      <c r="AI16" s="3"/>
      <c r="AN16" s="3"/>
      <c r="AV16" s="65"/>
      <c r="AX16" s="65"/>
      <c r="AY16" s="65"/>
      <c r="AZ16" s="65"/>
      <c r="BA16" s="65"/>
      <c r="BB16" s="65"/>
      <c r="BC16" s="65"/>
      <c r="BD16" s="65"/>
      <c r="BJ16" s="59"/>
      <c r="BK16" s="60"/>
      <c r="BR16" s="61"/>
      <c r="BS16" s="62"/>
      <c r="BT16" s="63"/>
      <c r="BU16" s="3"/>
      <c r="BV16" s="64"/>
      <c r="BY16" s="2">
        <v>1.9286173559014081</v>
      </c>
      <c r="BZ16" s="2">
        <v>3.0250540077849841E-2</v>
      </c>
      <c r="CA16" s="66">
        <v>1.5685091698094344E-2</v>
      </c>
      <c r="CB16" s="2">
        <v>5.189046995365624</v>
      </c>
      <c r="CC16" s="2">
        <v>0.11196000882133531</v>
      </c>
      <c r="CD16" s="66">
        <v>2.1576217930060686E-2</v>
      </c>
      <c r="CE16" s="2">
        <v>0.63316474141965062</v>
      </c>
      <c r="CF16" s="67">
        <v>1.3131722514446187E-2</v>
      </c>
      <c r="CG16" s="66">
        <v>2.0739819600508535E-2</v>
      </c>
      <c r="CH16" s="2">
        <v>0.58906187214607009</v>
      </c>
      <c r="CI16" s="2">
        <v>2.6645433776334819E-2</v>
      </c>
      <c r="CJ16" s="66">
        <v>4.5233675843354415E-2</v>
      </c>
      <c r="CK16" s="65">
        <v>1.2848056593530331E-2</v>
      </c>
      <c r="CL16" s="65">
        <v>3.0112364953429052E-3</v>
      </c>
      <c r="CM16" s="66">
        <v>0.23437291651246464</v>
      </c>
      <c r="CN16" s="34">
        <v>2.4519364512014058E-2</v>
      </c>
      <c r="CO16" s="2">
        <v>6.9641703027111309E-3</v>
      </c>
      <c r="CP16" s="66">
        <v>0.28402735720572242</v>
      </c>
      <c r="CQ16" s="34">
        <v>2.6995504708020823E-2</v>
      </c>
      <c r="CR16" s="2">
        <v>1.6681270806366867E-2</v>
      </c>
      <c r="CS16" s="66">
        <v>0.61792772488563918</v>
      </c>
      <c r="CT16" s="67"/>
      <c r="CZ16" s="79"/>
      <c r="DD16" s="9"/>
      <c r="DR16" s="4"/>
      <c r="DS16" s="4"/>
      <c r="DT16" s="4"/>
      <c r="DU16" s="4"/>
    </row>
    <row r="17" spans="1:175" s="2" customFormat="1" ht="14.1" customHeight="1">
      <c r="A17" s="57"/>
      <c r="B17" s="1"/>
      <c r="C17" s="4"/>
      <c r="D17" s="1"/>
      <c r="K17" s="3"/>
      <c r="P17" s="3"/>
      <c r="V17" s="3"/>
      <c r="W17" s="58"/>
      <c r="X17" s="58"/>
      <c r="Y17" s="4"/>
      <c r="Z17" s="4"/>
      <c r="AA17" s="4"/>
      <c r="AB17" s="4"/>
      <c r="AC17" s="4"/>
      <c r="AD17" s="4"/>
      <c r="AE17" s="4"/>
      <c r="AF17" s="4"/>
      <c r="AG17" s="4"/>
      <c r="AH17" s="59"/>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59"/>
      <c r="BK17" s="60"/>
      <c r="BR17" s="61"/>
      <c r="BS17" s="62"/>
      <c r="BT17" s="63"/>
      <c r="BU17" s="3"/>
      <c r="BV17" s="64"/>
      <c r="CA17" s="66"/>
      <c r="CD17" s="66"/>
      <c r="CF17" s="67"/>
      <c r="CG17" s="66"/>
      <c r="CJ17" s="66"/>
      <c r="CK17" s="65"/>
      <c r="CL17" s="65"/>
      <c r="CM17" s="66"/>
      <c r="CN17" s="34"/>
      <c r="CP17" s="66"/>
      <c r="CQ17" s="34"/>
      <c r="CS17" s="66"/>
      <c r="CT17" s="67"/>
      <c r="CZ17" s="8"/>
      <c r="DD17" s="9"/>
      <c r="DR17" s="4"/>
      <c r="DS17" s="4"/>
      <c r="DT17" s="4"/>
      <c r="DU17" s="4"/>
    </row>
    <row r="18" spans="1:175" s="2" customFormat="1" ht="14.1" customHeight="1">
      <c r="A18" s="57" t="s">
        <v>148</v>
      </c>
      <c r="B18" s="1" t="s">
        <v>149</v>
      </c>
      <c r="C18" s="4">
        <v>18</v>
      </c>
      <c r="D18" s="69" t="s">
        <v>150</v>
      </c>
      <c r="I18" s="2" t="s">
        <v>127</v>
      </c>
      <c r="K18" s="3">
        <v>41.3</v>
      </c>
      <c r="L18" s="2">
        <v>0.3</v>
      </c>
      <c r="M18" s="2">
        <v>2.29</v>
      </c>
      <c r="N18" s="2">
        <v>14.23</v>
      </c>
      <c r="O18" s="2">
        <v>0.18</v>
      </c>
      <c r="P18" s="3">
        <v>34.799999999999997</v>
      </c>
      <c r="Q18" s="2">
        <v>5.05</v>
      </c>
      <c r="R18" s="2">
        <v>0.17</v>
      </c>
      <c r="S18" s="2">
        <v>0.09</v>
      </c>
      <c r="T18" s="2">
        <v>0.03</v>
      </c>
      <c r="U18" s="2">
        <v>1.05</v>
      </c>
      <c r="V18" s="3">
        <v>99.5</v>
      </c>
      <c r="W18" s="58">
        <f t="shared" ref="W18:W39" si="11">P18/(24.31+16)/(P18/(24.31+16)+N18*2/(2*55.85+16*3))*100</f>
        <v>82.889488467530612</v>
      </c>
      <c r="X18" s="58"/>
      <c r="Y18" s="4"/>
      <c r="Z18" s="4"/>
      <c r="AA18" s="4"/>
      <c r="AB18" s="4"/>
      <c r="AC18" s="4"/>
      <c r="AD18" s="4"/>
      <c r="AE18" s="4"/>
      <c r="AF18" s="4"/>
      <c r="AG18" s="4">
        <v>1808</v>
      </c>
      <c r="AH18" s="59">
        <v>47.1</v>
      </c>
      <c r="AI18" s="4">
        <v>93.4</v>
      </c>
      <c r="AJ18" s="4"/>
      <c r="AK18" s="4"/>
      <c r="AL18" s="4">
        <v>111</v>
      </c>
      <c r="AM18" s="4">
        <v>3.46</v>
      </c>
      <c r="AN18" s="4">
        <v>16.899999999999999</v>
      </c>
      <c r="AO18" s="4">
        <v>0.98299999999999998</v>
      </c>
      <c r="AP18" s="4">
        <v>4.47</v>
      </c>
      <c r="AQ18" s="4">
        <v>1.76</v>
      </c>
      <c r="AR18" s="4">
        <v>4.04</v>
      </c>
      <c r="AS18" s="4">
        <v>0.55400000000000005</v>
      </c>
      <c r="AT18" s="4">
        <v>2.6880000000000002</v>
      </c>
      <c r="AU18" s="4">
        <v>0.77400000000000002</v>
      </c>
      <c r="AV18" s="4">
        <v>0.27200000000000002</v>
      </c>
      <c r="AW18" s="4">
        <v>0.86299999999999999</v>
      </c>
      <c r="AX18" s="4">
        <v>0.13100000000000001</v>
      </c>
      <c r="AY18" s="4">
        <v>0.73599999999999999</v>
      </c>
      <c r="AZ18" s="4">
        <v>0.13600000000000001</v>
      </c>
      <c r="BA18" s="4">
        <v>0.33500000000000002</v>
      </c>
      <c r="BB18" s="4">
        <v>4.1000000000000002E-2</v>
      </c>
      <c r="BC18" s="4">
        <v>0.246</v>
      </c>
      <c r="BD18" s="4">
        <v>3.4000000000000002E-2</v>
      </c>
      <c r="BE18" s="4">
        <v>0.45300000000000001</v>
      </c>
      <c r="BF18" s="4">
        <v>6.0999999999999999E-2</v>
      </c>
      <c r="BG18" s="4">
        <v>0.161</v>
      </c>
      <c r="BH18" s="4">
        <v>0.11899999999999999</v>
      </c>
      <c r="BI18" s="4">
        <v>3.5000000000000003E-2</v>
      </c>
      <c r="BJ18" s="59" t="s">
        <v>151</v>
      </c>
      <c r="BK18" s="60"/>
      <c r="BL18" s="61">
        <v>0.28000000000000003</v>
      </c>
      <c r="BM18" s="61">
        <v>0.66</v>
      </c>
      <c r="BN18" s="61">
        <v>0.78</v>
      </c>
      <c r="BO18" s="61">
        <v>0.48</v>
      </c>
      <c r="BP18" s="61">
        <v>0.25</v>
      </c>
      <c r="BQ18" s="61">
        <v>7.1999999999999995E-2</v>
      </c>
      <c r="BR18" s="61">
        <v>1.2</v>
      </c>
      <c r="BS18" s="62">
        <v>0.13350999999999999</v>
      </c>
      <c r="BT18" s="63">
        <v>0.13319</v>
      </c>
      <c r="BU18" s="3">
        <v>5</v>
      </c>
      <c r="BV18" s="64">
        <v>0.93</v>
      </c>
      <c r="BW18" s="2">
        <v>0.47</v>
      </c>
      <c r="BY18" s="2">
        <v>0.46278223859488549</v>
      </c>
      <c r="BZ18" s="2">
        <v>7.6098423954870679E-3</v>
      </c>
      <c r="CA18" s="66">
        <v>1.6443678604849486E-2</v>
      </c>
      <c r="CD18" s="67"/>
      <c r="CE18" s="2">
        <v>0.5141019718765395</v>
      </c>
      <c r="CF18" s="67">
        <v>1.0350897099370692E-2</v>
      </c>
      <c r="CG18" s="66">
        <v>2.0133937750887364E-2</v>
      </c>
      <c r="CJ18" s="66"/>
      <c r="CK18" s="65">
        <v>7.2068443942214525E-2</v>
      </c>
      <c r="CL18" s="65">
        <v>4.4767639848020818E-3</v>
      </c>
      <c r="CM18" s="66">
        <v>6.2118227339438788E-2</v>
      </c>
      <c r="CN18" s="34">
        <v>3.0365919202766468E-2</v>
      </c>
      <c r="CO18" s="2">
        <v>7.0344397877162533E-3</v>
      </c>
      <c r="CP18" s="66">
        <v>0.2316557500118549</v>
      </c>
      <c r="CQ18" s="34">
        <v>2.5408655479849666E-2</v>
      </c>
      <c r="CR18" s="2">
        <v>1.5317653179063683E-2</v>
      </c>
      <c r="CS18" s="66">
        <v>0.60285177982799398</v>
      </c>
      <c r="CT18" s="67"/>
      <c r="CU18" s="4">
        <v>117.7</v>
      </c>
      <c r="CV18" s="2">
        <v>2.2200000000000002</v>
      </c>
      <c r="CW18" s="8">
        <v>5.4600000000000003E-2</v>
      </c>
      <c r="CX18" s="8">
        <v>0.70321999999999996</v>
      </c>
      <c r="CY18" s="8">
        <v>1.2999999999999999E-5</v>
      </c>
      <c r="CZ18" s="8">
        <v>0.70320700000000003</v>
      </c>
      <c r="DA18" s="2">
        <v>8.0350000000000001</v>
      </c>
      <c r="DB18" s="2">
        <v>2.3639999999999999</v>
      </c>
      <c r="DC18" s="2">
        <v>0.17780000000000001</v>
      </c>
      <c r="DD18" s="9">
        <v>0.51294399999999996</v>
      </c>
      <c r="DE18" s="8">
        <v>1.2999999999999999E-5</v>
      </c>
      <c r="DF18" s="4">
        <v>878</v>
      </c>
      <c r="DG18" s="4">
        <v>6</v>
      </c>
      <c r="DH18" s="4">
        <v>6.4</v>
      </c>
      <c r="DI18" s="2">
        <v>9.74E-2</v>
      </c>
      <c r="DJ18" s="2">
        <v>1.49</v>
      </c>
      <c r="DK18" s="4">
        <v>9.2800000000000001E-3</v>
      </c>
      <c r="DL18" s="4">
        <v>0.28298099999999998</v>
      </c>
      <c r="DM18" s="4">
        <v>1.0000000000000001E-5</v>
      </c>
      <c r="DN18" s="4">
        <v>7.4</v>
      </c>
      <c r="DO18" s="4">
        <v>7.7</v>
      </c>
      <c r="DP18" s="4">
        <v>492</v>
      </c>
      <c r="DR18" s="4"/>
      <c r="DS18" s="4"/>
      <c r="DT18" s="4"/>
      <c r="DU18" s="4"/>
      <c r="DX18" s="61">
        <v>0.28000000000000003</v>
      </c>
      <c r="DY18" s="61">
        <v>0.66</v>
      </c>
      <c r="DZ18" s="61">
        <v>0.78</v>
      </c>
      <c r="EA18" s="61">
        <v>0.48</v>
      </c>
      <c r="EB18" s="61">
        <v>0.25</v>
      </c>
      <c r="EC18" s="2">
        <v>3.0365919202766468E-2</v>
      </c>
      <c r="ED18" s="2">
        <v>47.1</v>
      </c>
      <c r="EE18" s="2">
        <v>9.7606820153292002</v>
      </c>
      <c r="EG18" s="61">
        <v>7.1999999999999995E-2</v>
      </c>
      <c r="EJ18" s="2">
        <f t="shared" si="0"/>
        <v>1.0845202239254668</v>
      </c>
      <c r="EK18" s="2">
        <f t="shared" si="1"/>
        <v>0.20571428571428571</v>
      </c>
      <c r="EL18" s="2">
        <f t="shared" si="2"/>
        <v>7.1794871794871803E-2</v>
      </c>
      <c r="EM18" s="2">
        <f t="shared" si="2"/>
        <v>0.18857142857142858</v>
      </c>
      <c r="EN18" s="2">
        <f t="shared" si="2"/>
        <v>0.10978184377199157</v>
      </c>
      <c r="EO18" s="2">
        <f t="shared" si="2"/>
        <v>6.3157894736842107E-2</v>
      </c>
      <c r="EP18" s="2">
        <f t="shared" si="2"/>
        <v>3.5211267605633804E-2</v>
      </c>
      <c r="EQ18" s="2">
        <f t="shared" si="2"/>
        <v>3.0365919202766468E-2</v>
      </c>
      <c r="ER18" s="2">
        <f t="shared" si="2"/>
        <v>1.57</v>
      </c>
      <c r="ES18" s="2">
        <f t="shared" si="3"/>
        <v>0</v>
      </c>
      <c r="EU18" s="2">
        <f t="shared" si="5"/>
        <v>0.1867264191207853</v>
      </c>
      <c r="EV18" s="2">
        <f t="shared" si="6"/>
        <v>0.16103138971164035</v>
      </c>
      <c r="EW18" s="2">
        <f t="shared" si="7"/>
        <v>0.8623921053585677</v>
      </c>
      <c r="EY18" s="2">
        <f t="shared" ref="EY18:FL39" si="12">AQ18/EY$2</f>
        <v>4.7956403269754766</v>
      </c>
      <c r="EZ18" s="2">
        <f t="shared" si="12"/>
        <v>4.2215256008359461</v>
      </c>
      <c r="FA18" s="2">
        <f t="shared" si="12"/>
        <v>4.0437956204379564</v>
      </c>
      <c r="FB18" s="2">
        <f t="shared" si="12"/>
        <v>3.7805907172995785</v>
      </c>
      <c r="FC18" s="2">
        <f t="shared" si="12"/>
        <v>3.3506493506493507</v>
      </c>
      <c r="FD18" s="2">
        <f t="shared" si="12"/>
        <v>3.126436781609196</v>
      </c>
      <c r="FE18" s="2">
        <f t="shared" si="12"/>
        <v>2.8202614379084969</v>
      </c>
      <c r="FF18" s="2">
        <f t="shared" si="12"/>
        <v>2.2586206896551726</v>
      </c>
      <c r="FG18" s="2">
        <f t="shared" si="12"/>
        <v>1.931758530183727</v>
      </c>
      <c r="FH18" s="2">
        <f t="shared" si="12"/>
        <v>1.5981198589894243</v>
      </c>
      <c r="FI18" s="2">
        <f t="shared" si="12"/>
        <v>1.3453815261044177</v>
      </c>
      <c r="FJ18" s="2">
        <f t="shared" si="12"/>
        <v>1.151685393258427</v>
      </c>
      <c r="FK18" s="2">
        <f t="shared" si="12"/>
        <v>0.99193548387096775</v>
      </c>
      <c r="FL18" s="2">
        <f t="shared" si="12"/>
        <v>0.8923884514435696</v>
      </c>
      <c r="FN18" s="2">
        <f t="shared" si="8"/>
        <v>4.8346292727232445</v>
      </c>
      <c r="FO18" s="2">
        <f t="shared" si="9"/>
        <v>1.4312569968105104</v>
      </c>
      <c r="FP18" s="2">
        <f t="shared" ref="FP18:FP39" si="13">AP18/AO18</f>
        <v>4.5473041709053916</v>
      </c>
      <c r="FQ18" s="2">
        <f t="shared" ref="FQ18:FQ39" si="14">AP18/BH18</f>
        <v>37.563025210084035</v>
      </c>
      <c r="FR18" s="2">
        <f t="shared" ref="FR18:FR39" si="15">AR18/BG18</f>
        <v>25.093167701863354</v>
      </c>
      <c r="FS18" s="2" t="e">
        <f>FP18/(#REF!/#REF!)</f>
        <v>#REF!</v>
      </c>
    </row>
    <row r="19" spans="1:175" s="2" customFormat="1" ht="14.1" customHeight="1">
      <c r="A19" s="57"/>
      <c r="B19" s="180" t="s">
        <v>286</v>
      </c>
      <c r="C19" s="4"/>
      <c r="D19" s="69"/>
      <c r="K19" s="3"/>
      <c r="P19" s="3"/>
      <c r="V19" s="3"/>
      <c r="W19" s="58"/>
      <c r="X19" s="58"/>
      <c r="Y19" s="4"/>
      <c r="Z19" s="4"/>
      <c r="AA19" s="4"/>
      <c r="AB19" s="4"/>
      <c r="AC19" s="4"/>
      <c r="AD19" s="4"/>
      <c r="AE19" s="4"/>
      <c r="AF19" s="4"/>
      <c r="AG19" s="4"/>
      <c r="AH19" s="59"/>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59"/>
      <c r="BK19" s="60"/>
      <c r="BL19" s="61"/>
      <c r="BM19" s="61"/>
      <c r="BN19" s="61"/>
      <c r="BO19" s="61"/>
      <c r="BP19" s="61"/>
      <c r="BQ19" s="61"/>
      <c r="BR19" s="61"/>
      <c r="BS19" s="62"/>
      <c r="BT19" s="63"/>
      <c r="BU19" s="3"/>
      <c r="BV19" s="64"/>
      <c r="BY19" s="2">
        <v>0.4621837251425237</v>
      </c>
      <c r="BZ19" s="2">
        <v>7.5032744729206747E-3</v>
      </c>
      <c r="CA19" s="66">
        <v>1.6234397848186644E-2</v>
      </c>
      <c r="CD19" s="67"/>
      <c r="CE19" s="2">
        <v>0.52483360567616599</v>
      </c>
      <c r="CF19" s="67">
        <v>8.2755619981644997E-3</v>
      </c>
      <c r="CG19" s="66">
        <v>1.5767972760629023E-2</v>
      </c>
      <c r="CJ19" s="66"/>
      <c r="CK19" s="65">
        <v>7.1396270217142857E-2</v>
      </c>
      <c r="CL19" s="65">
        <v>3.5308134219453652E-3</v>
      </c>
      <c r="CM19" s="66">
        <v>4.9453751732504179E-2</v>
      </c>
      <c r="CN19" s="34">
        <v>2.8034513760740384E-2</v>
      </c>
      <c r="CO19" s="2">
        <v>5.0883778768553555E-3</v>
      </c>
      <c r="CP19" s="66">
        <v>0.18150405319250212</v>
      </c>
      <c r="CQ19" s="34">
        <v>1.9062287392796588E-2</v>
      </c>
      <c r="CR19" s="2">
        <v>1.7761596153311094E-2</v>
      </c>
      <c r="CS19" s="66">
        <v>0.9317662559228328</v>
      </c>
      <c r="CT19" s="67"/>
      <c r="CU19" s="4"/>
      <c r="CW19" s="8"/>
      <c r="CX19" s="8"/>
      <c r="CY19" s="8"/>
      <c r="CZ19" s="8"/>
      <c r="DD19" s="9"/>
      <c r="DE19" s="8"/>
      <c r="DF19" s="4"/>
      <c r="DG19" s="4"/>
      <c r="DH19" s="4"/>
      <c r="DK19" s="4"/>
      <c r="DL19" s="4"/>
      <c r="DM19" s="4"/>
      <c r="DN19" s="4"/>
      <c r="DO19" s="4"/>
      <c r="DP19" s="4"/>
      <c r="DR19" s="4"/>
      <c r="DS19" s="4"/>
      <c r="DT19" s="4"/>
      <c r="DU19" s="4"/>
      <c r="DX19" s="61"/>
      <c r="DY19" s="61"/>
      <c r="DZ19" s="61"/>
      <c r="EA19" s="61"/>
      <c r="EB19" s="61"/>
      <c r="EG19" s="61"/>
    </row>
    <row r="20" spans="1:175" s="2" customFormat="1" ht="14.1" customHeight="1">
      <c r="A20" s="57"/>
      <c r="B20" s="1" t="s">
        <v>152</v>
      </c>
      <c r="C20" s="4">
        <v>18</v>
      </c>
      <c r="D20" s="1" t="s">
        <v>153</v>
      </c>
      <c r="E20" s="3">
        <v>58.7</v>
      </c>
      <c r="F20" s="3">
        <v>21</v>
      </c>
      <c r="G20" s="3">
        <v>17.7</v>
      </c>
      <c r="H20" s="3">
        <v>2.6</v>
      </c>
      <c r="I20" s="2" t="s">
        <v>127</v>
      </c>
      <c r="K20" s="3">
        <v>44.3</v>
      </c>
      <c r="L20" s="2">
        <v>0.08</v>
      </c>
      <c r="M20" s="2">
        <v>3.29</v>
      </c>
      <c r="N20" s="2">
        <v>8.18</v>
      </c>
      <c r="O20" s="2">
        <v>0.12</v>
      </c>
      <c r="P20" s="3">
        <v>37.700000000000003</v>
      </c>
      <c r="Q20" s="2">
        <v>3.75</v>
      </c>
      <c r="R20" s="2">
        <v>0.16</v>
      </c>
      <c r="S20" s="2">
        <v>0.06</v>
      </c>
      <c r="T20" s="2">
        <v>0.02</v>
      </c>
      <c r="U20" s="2">
        <v>1.88</v>
      </c>
      <c r="V20" s="3">
        <v>99.4</v>
      </c>
      <c r="W20" s="58">
        <f t="shared" si="11"/>
        <v>90.127909480513168</v>
      </c>
      <c r="X20" s="58"/>
      <c r="Y20" s="4"/>
      <c r="Z20" s="4"/>
      <c r="AA20" s="4"/>
      <c r="AB20" s="4"/>
      <c r="AC20" s="4"/>
      <c r="AD20" s="4"/>
      <c r="AE20" s="4"/>
      <c r="AF20" s="4"/>
      <c r="AG20" s="4">
        <v>2412</v>
      </c>
      <c r="AH20" s="59">
        <v>29.8</v>
      </c>
      <c r="AI20" s="4">
        <v>53.7</v>
      </c>
      <c r="AJ20" s="4"/>
      <c r="AK20" s="4"/>
      <c r="AL20" s="4">
        <v>75.8</v>
      </c>
      <c r="AM20" s="4">
        <v>2.82</v>
      </c>
      <c r="AN20" s="4">
        <v>2.48</v>
      </c>
      <c r="AO20" s="4">
        <v>8.3000000000000004E-2</v>
      </c>
      <c r="AP20" s="4">
        <v>1.44</v>
      </c>
      <c r="AQ20" s="4">
        <v>5.1999999999999998E-2</v>
      </c>
      <c r="AR20" s="4">
        <v>0.14699999999999999</v>
      </c>
      <c r="AS20" s="4">
        <v>3.9E-2</v>
      </c>
      <c r="AT20" s="4">
        <v>0.30399999999999999</v>
      </c>
      <c r="AU20" s="4">
        <v>0.17299999999999999</v>
      </c>
      <c r="AV20" s="4">
        <v>7.3999999999999996E-2</v>
      </c>
      <c r="AW20" s="4">
        <v>0.30299999999999999</v>
      </c>
      <c r="AX20" s="4">
        <v>6.0999999999999999E-2</v>
      </c>
      <c r="AY20" s="4">
        <v>0.45</v>
      </c>
      <c r="AZ20" s="4">
        <v>0.104</v>
      </c>
      <c r="BA20" s="4">
        <v>0.318</v>
      </c>
      <c r="BB20" s="4">
        <v>4.4999999999999998E-2</v>
      </c>
      <c r="BC20" s="4">
        <v>0.32800000000000001</v>
      </c>
      <c r="BD20" s="4">
        <v>4.9000000000000002E-2</v>
      </c>
      <c r="BE20" s="4">
        <v>0.10100000000000001</v>
      </c>
      <c r="BF20" s="4">
        <v>1E-3</v>
      </c>
      <c r="BG20" s="4">
        <v>0.11700000000000001</v>
      </c>
      <c r="BH20" s="4">
        <v>1.4999999999999999E-2</v>
      </c>
      <c r="BI20" s="4">
        <v>1.2E-2</v>
      </c>
      <c r="BJ20" s="59">
        <v>50</v>
      </c>
      <c r="BK20" s="60"/>
      <c r="BL20" s="61">
        <v>2.99</v>
      </c>
      <c r="BM20" s="61">
        <v>3.39</v>
      </c>
      <c r="BN20" s="61">
        <v>6.71</v>
      </c>
      <c r="BO20" s="61">
        <v>6.76</v>
      </c>
      <c r="BP20" s="61">
        <v>5.31</v>
      </c>
      <c r="BQ20" s="61">
        <v>0.161</v>
      </c>
      <c r="BR20" s="61">
        <v>0.25900000000000001</v>
      </c>
      <c r="BS20" s="62">
        <v>0.12611</v>
      </c>
      <c r="BT20" s="63">
        <v>0.12605</v>
      </c>
      <c r="BU20" s="3">
        <v>-0.7</v>
      </c>
      <c r="BV20" s="64">
        <v>0.14000000000000001</v>
      </c>
      <c r="BW20" s="2">
        <v>0.37</v>
      </c>
      <c r="BY20" s="2">
        <v>2.9537279321247909</v>
      </c>
      <c r="BZ20" s="2">
        <v>6.3715885095787322E-2</v>
      </c>
      <c r="CA20" s="66">
        <v>2.1571345282960005E-2</v>
      </c>
      <c r="CD20" s="67"/>
      <c r="CE20" s="2">
        <v>6.5454705809806395</v>
      </c>
      <c r="CF20" s="67">
        <v>0.10611129182908921</v>
      </c>
      <c r="CG20" s="66">
        <v>1.621140764690316E-2</v>
      </c>
      <c r="CJ20" s="66"/>
      <c r="CK20" s="65">
        <v>9.6198338275724646E-2</v>
      </c>
      <c r="CL20" s="65">
        <v>4.2978337108331936E-3</v>
      </c>
      <c r="CM20" s="66">
        <v>4.4676797831109089E-2</v>
      </c>
      <c r="CN20" s="34">
        <v>0.8466495555046728</v>
      </c>
      <c r="CO20" s="2">
        <v>4.4665931173543699E-2</v>
      </c>
      <c r="CP20" s="66">
        <v>5.2756103021774019E-2</v>
      </c>
      <c r="CQ20" s="34">
        <v>0.62173260408531461</v>
      </c>
      <c r="CR20" s="2">
        <v>5.7184532718434225E-2</v>
      </c>
      <c r="CS20" s="66">
        <v>9.197608802028874E-2</v>
      </c>
      <c r="CT20" s="67"/>
      <c r="CU20" s="4">
        <v>20.21</v>
      </c>
      <c r="CV20" s="2">
        <v>0.35</v>
      </c>
      <c r="CW20" s="8">
        <v>0.05</v>
      </c>
      <c r="CX20" s="8">
        <v>0.70267599999999997</v>
      </c>
      <c r="CY20" s="8">
        <v>1.2999999999999999E-5</v>
      </c>
      <c r="CZ20" s="8">
        <v>0.70266399999999996</v>
      </c>
      <c r="DA20" s="2">
        <v>1.6779999999999999</v>
      </c>
      <c r="DB20" s="2">
        <v>0.99150000000000005</v>
      </c>
      <c r="DC20" s="2">
        <v>0.35709999999999997</v>
      </c>
      <c r="DD20" s="9">
        <v>0.51341099999999995</v>
      </c>
      <c r="DE20" s="8">
        <v>1.1E-5</v>
      </c>
      <c r="DF20" s="4">
        <v>277</v>
      </c>
      <c r="DG20" s="4">
        <v>15.1</v>
      </c>
      <c r="DH20" s="4">
        <v>15.5</v>
      </c>
      <c r="DI20" s="2">
        <v>0.20200000000000001</v>
      </c>
      <c r="DJ20" s="2">
        <v>0.60499999999999998</v>
      </c>
      <c r="DK20" s="4">
        <v>4.7399999999999998E-2</v>
      </c>
      <c r="DL20" s="4">
        <v>0.28329700000000002</v>
      </c>
      <c r="DM20" s="4">
        <v>1.4E-5</v>
      </c>
      <c r="DN20" s="4">
        <v>18.600000000000001</v>
      </c>
      <c r="DO20" s="4">
        <v>18.399999999999999</v>
      </c>
      <c r="DP20" s="4">
        <v>275</v>
      </c>
      <c r="DR20" s="4">
        <v>903</v>
      </c>
      <c r="DS20" s="4">
        <v>894</v>
      </c>
      <c r="DT20" s="4">
        <v>1002</v>
      </c>
      <c r="DU20" s="4">
        <v>963</v>
      </c>
      <c r="DX20" s="61">
        <v>2.99</v>
      </c>
      <c r="DY20" s="61">
        <v>3.39</v>
      </c>
      <c r="DZ20" s="61">
        <v>6.71</v>
      </c>
      <c r="EA20" s="61">
        <v>6.76</v>
      </c>
      <c r="EB20" s="61">
        <v>5.31</v>
      </c>
      <c r="EC20" s="2">
        <v>0.8466495555046728</v>
      </c>
      <c r="ED20" s="2">
        <v>29.8</v>
      </c>
      <c r="EE20" s="2">
        <v>6.500050801726645</v>
      </c>
      <c r="EF20" s="2">
        <v>50</v>
      </c>
      <c r="EG20" s="61">
        <v>0.161</v>
      </c>
      <c r="EJ20" s="2">
        <f t="shared" si="0"/>
        <v>0.72222786685851614</v>
      </c>
      <c r="EK20" s="2">
        <f t="shared" si="1"/>
        <v>0.46</v>
      </c>
      <c r="EL20" s="2">
        <f t="shared" si="2"/>
        <v>0.76666666666666672</v>
      </c>
      <c r="EM20" s="2">
        <f t="shared" si="2"/>
        <v>0.96857142857142864</v>
      </c>
      <c r="EN20" s="2">
        <f t="shared" si="2"/>
        <v>0.94440534834623513</v>
      </c>
      <c r="EO20" s="2">
        <f t="shared" si="2"/>
        <v>0.88947368421052631</v>
      </c>
      <c r="EP20" s="2">
        <f t="shared" si="2"/>
        <v>0.74788732394366197</v>
      </c>
      <c r="EQ20" s="2">
        <f t="shared" si="2"/>
        <v>0.8466495555046728</v>
      </c>
      <c r="ER20" s="2">
        <f t="shared" si="2"/>
        <v>0.9933333333333334</v>
      </c>
      <c r="ES20" s="2">
        <f t="shared" si="3"/>
        <v>0.23809523809523808</v>
      </c>
      <c r="EU20" s="2">
        <f t="shared" si="5"/>
        <v>0.77215505421912001</v>
      </c>
      <c r="EV20" s="2">
        <f t="shared" si="6"/>
        <v>0.87412195996057662</v>
      </c>
      <c r="EW20" s="2">
        <f t="shared" si="7"/>
        <v>1.1320549612209372</v>
      </c>
      <c r="EY20" s="2">
        <f t="shared" si="12"/>
        <v>0.14168937329700271</v>
      </c>
      <c r="EZ20" s="2">
        <f t="shared" si="12"/>
        <v>0.15360501567398119</v>
      </c>
      <c r="FA20" s="2">
        <f t="shared" si="12"/>
        <v>0.28467153284671531</v>
      </c>
      <c r="FB20" s="2">
        <f t="shared" si="12"/>
        <v>0.42756680731364277</v>
      </c>
      <c r="FC20" s="2">
        <f t="shared" si="12"/>
        <v>0.74891774891774887</v>
      </c>
      <c r="FD20" s="2">
        <f t="shared" si="12"/>
        <v>0.85057471264367823</v>
      </c>
      <c r="FE20" s="2">
        <f t="shared" si="12"/>
        <v>0.99019607843137258</v>
      </c>
      <c r="FF20" s="2">
        <f t="shared" si="12"/>
        <v>1.0517241379310345</v>
      </c>
      <c r="FG20" s="2">
        <f t="shared" si="12"/>
        <v>1.1811023622047245</v>
      </c>
      <c r="FH20" s="2">
        <f t="shared" si="12"/>
        <v>1.2220916568742657</v>
      </c>
      <c r="FI20" s="2">
        <f t="shared" si="12"/>
        <v>1.2771084337349399</v>
      </c>
      <c r="FJ20" s="2">
        <f t="shared" si="12"/>
        <v>1.2640449438202246</v>
      </c>
      <c r="FK20" s="2">
        <f t="shared" si="12"/>
        <v>1.3225806451612905</v>
      </c>
      <c r="FL20" s="2">
        <f t="shared" si="12"/>
        <v>1.2860892388451444</v>
      </c>
      <c r="FN20" s="2">
        <f t="shared" si="8"/>
        <v>0.10713098956602643</v>
      </c>
      <c r="FO20" s="2">
        <f t="shared" si="9"/>
        <v>0.1891921689688302</v>
      </c>
      <c r="FP20" s="2">
        <f t="shared" si="13"/>
        <v>17.349397590361445</v>
      </c>
      <c r="FQ20" s="2">
        <f t="shared" si="14"/>
        <v>96</v>
      </c>
      <c r="FR20" s="2">
        <f t="shared" si="15"/>
        <v>1.2564102564102562</v>
      </c>
      <c r="FS20" s="2" t="e">
        <f>FP20/(#REF!/#REF!)</f>
        <v>#REF!</v>
      </c>
    </row>
    <row r="21" spans="1:175" s="2" customFormat="1" ht="14.1" customHeight="1">
      <c r="A21" s="57"/>
      <c r="B21" s="1" t="s">
        <v>154</v>
      </c>
      <c r="C21" s="4">
        <v>18</v>
      </c>
      <c r="D21" s="1" t="s">
        <v>153</v>
      </c>
      <c r="E21" s="3">
        <v>51.7</v>
      </c>
      <c r="F21" s="3">
        <v>35.200000000000003</v>
      </c>
      <c r="G21" s="3">
        <v>11</v>
      </c>
      <c r="H21" s="3">
        <v>2.1</v>
      </c>
      <c r="I21" s="2" t="s">
        <v>127</v>
      </c>
      <c r="K21" s="3">
        <v>44.9</v>
      </c>
      <c r="L21" s="2">
        <v>0.06</v>
      </c>
      <c r="M21" s="2">
        <v>3.07</v>
      </c>
      <c r="N21" s="2">
        <v>8.94</v>
      </c>
      <c r="O21" s="2">
        <v>0.1</v>
      </c>
      <c r="P21" s="3">
        <v>37.200000000000003</v>
      </c>
      <c r="Q21" s="2">
        <v>2.36</v>
      </c>
      <c r="R21" s="2">
        <v>0.13</v>
      </c>
      <c r="S21" s="2">
        <v>0.1</v>
      </c>
      <c r="T21" s="2">
        <v>0.03</v>
      </c>
      <c r="U21" s="2">
        <v>2.48</v>
      </c>
      <c r="V21" s="3">
        <v>99.4</v>
      </c>
      <c r="W21" s="58">
        <f t="shared" si="11"/>
        <v>89.180607347551103</v>
      </c>
      <c r="X21" s="58"/>
      <c r="Y21" s="4"/>
      <c r="Z21" s="4"/>
      <c r="AA21" s="4"/>
      <c r="AB21" s="4"/>
      <c r="AC21" s="4"/>
      <c r="AD21" s="4"/>
      <c r="AE21" s="4"/>
      <c r="AF21" s="4"/>
      <c r="AG21" s="4">
        <v>2686</v>
      </c>
      <c r="AH21" s="59">
        <v>24</v>
      </c>
      <c r="AI21" s="4">
        <v>61.2</v>
      </c>
      <c r="AJ21" s="4"/>
      <c r="AK21" s="4"/>
      <c r="AL21" s="4">
        <v>59.2</v>
      </c>
      <c r="AM21" s="4">
        <v>2.14</v>
      </c>
      <c r="AN21" s="4">
        <v>2.2999999999999998</v>
      </c>
      <c r="AO21" s="4">
        <v>0.36199999999999999</v>
      </c>
      <c r="AP21" s="4">
        <v>2.36</v>
      </c>
      <c r="AQ21" s="4">
        <v>0.22</v>
      </c>
      <c r="AR21" s="4">
        <v>0.38</v>
      </c>
      <c r="AS21" s="4">
        <v>5.2999999999999999E-2</v>
      </c>
      <c r="AT21" s="4">
        <v>0.29899999999999999</v>
      </c>
      <c r="AU21" s="4">
        <v>0.13800000000000001</v>
      </c>
      <c r="AV21" s="4">
        <v>5.6000000000000001E-2</v>
      </c>
      <c r="AW21" s="4">
        <v>0.24</v>
      </c>
      <c r="AX21" s="4">
        <v>4.8000000000000001E-2</v>
      </c>
      <c r="AY21" s="4">
        <v>0.34799999999999998</v>
      </c>
      <c r="AZ21" s="4">
        <v>7.9000000000000001E-2</v>
      </c>
      <c r="BA21" s="4">
        <v>0.251</v>
      </c>
      <c r="BB21" s="4">
        <v>3.7999999999999999E-2</v>
      </c>
      <c r="BC21" s="4">
        <v>0.26800000000000002</v>
      </c>
      <c r="BD21" s="4">
        <v>4.2999999999999997E-2</v>
      </c>
      <c r="BE21" s="4">
        <v>8.4000000000000005E-2</v>
      </c>
      <c r="BF21" s="4">
        <v>5.0000000000000001E-3</v>
      </c>
      <c r="BG21" s="4">
        <v>0.1</v>
      </c>
      <c r="BH21" s="4">
        <v>1.2E-2</v>
      </c>
      <c r="BI21" s="4">
        <v>1.0999999999999999E-2</v>
      </c>
      <c r="BJ21" s="59">
        <v>80</v>
      </c>
      <c r="BK21" s="60"/>
      <c r="BL21" s="61">
        <v>3.21</v>
      </c>
      <c r="BM21" s="61">
        <v>3.99</v>
      </c>
      <c r="BN21" s="61">
        <v>8.33</v>
      </c>
      <c r="BO21" s="61">
        <v>7.11</v>
      </c>
      <c r="BP21" s="61">
        <v>5.56</v>
      </c>
      <c r="BQ21" s="61">
        <v>0.1</v>
      </c>
      <c r="BR21" s="61">
        <v>0.15</v>
      </c>
      <c r="BS21" s="62">
        <v>0.12101000000000001</v>
      </c>
      <c r="BT21" s="63">
        <v>0.12096999999999999</v>
      </c>
      <c r="BU21" s="3">
        <v>-4.7</v>
      </c>
      <c r="BV21" s="64">
        <v>0.89</v>
      </c>
      <c r="BW21" s="2">
        <v>1.41</v>
      </c>
      <c r="BY21" s="2">
        <v>3.8141613790296627</v>
      </c>
      <c r="BZ21" s="2">
        <v>7.3180780224533781E-2</v>
      </c>
      <c r="CA21" s="66">
        <v>1.9186597773991215E-2</v>
      </c>
      <c r="CD21" s="67"/>
      <c r="CE21" s="2">
        <v>7.418433805815603</v>
      </c>
      <c r="CF21" s="67">
        <v>0.11826199222000797</v>
      </c>
      <c r="CG21" s="66">
        <v>1.5941638803502935E-2</v>
      </c>
      <c r="CJ21" s="66"/>
      <c r="CK21" s="65">
        <v>6.2999346182532542E-2</v>
      </c>
      <c r="CL21" s="65">
        <v>3.7788875087574466E-3</v>
      </c>
      <c r="CM21" s="66">
        <v>5.9982963915349276E-2</v>
      </c>
      <c r="CN21" s="34">
        <v>0.7215334597977775</v>
      </c>
      <c r="CO21" s="2">
        <v>3.7726454565170313E-2</v>
      </c>
      <c r="CP21" s="66">
        <v>5.2286493513057343E-2</v>
      </c>
      <c r="CQ21" s="34">
        <v>0.60543308347842717</v>
      </c>
      <c r="CR21" s="2">
        <v>6.7265300728755278E-2</v>
      </c>
      <c r="CS21" s="66">
        <v>0.1111027833865509</v>
      </c>
      <c r="CT21" s="67"/>
      <c r="CU21" s="4"/>
      <c r="CW21" s="8"/>
      <c r="CX21" s="8"/>
      <c r="CY21" s="8"/>
      <c r="CZ21" s="8"/>
      <c r="DA21" s="2">
        <v>1.673</v>
      </c>
      <c r="DB21" s="2">
        <v>1.0309999999999999</v>
      </c>
      <c r="DC21" s="2">
        <v>0.3725</v>
      </c>
      <c r="DD21" s="9">
        <v>0.51301799999999997</v>
      </c>
      <c r="DE21" s="8">
        <v>1.2E-5</v>
      </c>
      <c r="DF21" s="4">
        <v>-128</v>
      </c>
      <c r="DG21" s="4">
        <v>7.4</v>
      </c>
      <c r="DH21" s="4">
        <v>7.8</v>
      </c>
      <c r="DI21" s="2">
        <v>0.221</v>
      </c>
      <c r="DJ21" s="2">
        <v>0.61799999999999999</v>
      </c>
      <c r="DK21" s="4">
        <v>5.0900000000000001E-2</v>
      </c>
      <c r="DL21" s="4">
        <v>0.28309699999999999</v>
      </c>
      <c r="DM21" s="4">
        <v>1.2999999999999999E-5</v>
      </c>
      <c r="DN21" s="4">
        <v>11.5</v>
      </c>
      <c r="DO21" s="4">
        <v>11.3</v>
      </c>
      <c r="DP21" s="4">
        <v>-660</v>
      </c>
      <c r="DR21" s="4">
        <v>918</v>
      </c>
      <c r="DS21" s="4">
        <v>904</v>
      </c>
      <c r="DT21" s="4">
        <v>1009</v>
      </c>
      <c r="DU21" s="4">
        <v>981</v>
      </c>
      <c r="DX21" s="61">
        <v>3.21</v>
      </c>
      <c r="DY21" s="61">
        <v>3.99</v>
      </c>
      <c r="DZ21" s="61">
        <v>8.33</v>
      </c>
      <c r="EA21" s="61">
        <v>7.11</v>
      </c>
      <c r="EB21" s="61">
        <v>5.56</v>
      </c>
      <c r="EC21" s="2">
        <v>0.7215334597977775</v>
      </c>
      <c r="ED21" s="2">
        <v>24</v>
      </c>
      <c r="EE21" s="2">
        <v>3.4299178815021811</v>
      </c>
      <c r="EF21" s="2">
        <v>80</v>
      </c>
      <c r="EG21" s="61">
        <v>0.1</v>
      </c>
      <c r="EJ21" s="2">
        <f t="shared" si="0"/>
        <v>0.38110198683357566</v>
      </c>
      <c r="EK21" s="2">
        <f t="shared" si="1"/>
        <v>0.28571428571428575</v>
      </c>
      <c r="EL21" s="2">
        <f t="shared" si="2"/>
        <v>0.82307692307692304</v>
      </c>
      <c r="EM21" s="2">
        <f t="shared" si="2"/>
        <v>1.1400000000000001</v>
      </c>
      <c r="EN21" s="2">
        <f t="shared" si="2"/>
        <v>1.1724137931034484</v>
      </c>
      <c r="EO21" s="2">
        <f t="shared" si="2"/>
        <v>0.93552631578947376</v>
      </c>
      <c r="EP21" s="2">
        <f t="shared" si="2"/>
        <v>0.78309859154929573</v>
      </c>
      <c r="EQ21" s="2">
        <f t="shared" si="2"/>
        <v>0.7215334597977775</v>
      </c>
      <c r="ER21" s="2">
        <f t="shared" si="2"/>
        <v>0.8</v>
      </c>
      <c r="ES21" s="2">
        <f t="shared" si="3"/>
        <v>0.38095238095238093</v>
      </c>
      <c r="EU21" s="2">
        <f t="shared" si="5"/>
        <v>0.68692858907832954</v>
      </c>
      <c r="EV21" s="2">
        <f t="shared" si="6"/>
        <v>0.63292408754190999</v>
      </c>
      <c r="EW21" s="2">
        <f t="shared" si="7"/>
        <v>0.92138265549716192</v>
      </c>
      <c r="EY21" s="2">
        <f t="shared" si="12"/>
        <v>0.59945504087193457</v>
      </c>
      <c r="EZ21" s="2">
        <f t="shared" si="12"/>
        <v>0.39707419017763845</v>
      </c>
      <c r="FA21" s="2">
        <f t="shared" si="12"/>
        <v>0.38686131386861311</v>
      </c>
      <c r="FB21" s="2">
        <f t="shared" si="12"/>
        <v>0.42053445850914206</v>
      </c>
      <c r="FC21" s="2">
        <f t="shared" si="12"/>
        <v>0.59740259740259738</v>
      </c>
      <c r="FD21" s="2">
        <f t="shared" si="12"/>
        <v>0.64367816091954033</v>
      </c>
      <c r="FE21" s="2">
        <f t="shared" si="12"/>
        <v>0.78431372549019607</v>
      </c>
      <c r="FF21" s="2">
        <f t="shared" si="12"/>
        <v>0.82758620689655171</v>
      </c>
      <c r="FG21" s="2">
        <f t="shared" si="12"/>
        <v>0.91338582677165348</v>
      </c>
      <c r="FH21" s="2">
        <f t="shared" si="12"/>
        <v>0.9283196239717979</v>
      </c>
      <c r="FI21" s="2">
        <f t="shared" si="12"/>
        <v>1.0080321285140563</v>
      </c>
      <c r="FJ21" s="2">
        <f t="shared" si="12"/>
        <v>1.0674157303370786</v>
      </c>
      <c r="FK21" s="2">
        <f t="shared" si="12"/>
        <v>1.0806451612903227</v>
      </c>
      <c r="FL21" s="2">
        <f t="shared" si="12"/>
        <v>1.1286089238845143</v>
      </c>
      <c r="FN21" s="2">
        <f t="shared" si="8"/>
        <v>0.55471959006059612</v>
      </c>
      <c r="FO21" s="2">
        <f t="shared" si="9"/>
        <v>1.0034356118943253</v>
      </c>
      <c r="FP21" s="2">
        <f t="shared" si="13"/>
        <v>6.5193370165745854</v>
      </c>
      <c r="FQ21" s="2">
        <f t="shared" si="14"/>
        <v>196.66666666666666</v>
      </c>
      <c r="FR21" s="2">
        <f t="shared" si="15"/>
        <v>3.8</v>
      </c>
      <c r="FS21" s="2" t="e">
        <f>FP21/(#REF!/#REF!)</f>
        <v>#REF!</v>
      </c>
    </row>
    <row r="22" spans="1:175" s="2" customFormat="1" ht="14.1" customHeight="1">
      <c r="A22" s="57"/>
      <c r="B22" s="180" t="s">
        <v>287</v>
      </c>
      <c r="C22" s="4"/>
      <c r="D22" s="1"/>
      <c r="E22" s="3"/>
      <c r="F22" s="3"/>
      <c r="G22" s="3"/>
      <c r="H22" s="3"/>
      <c r="K22" s="3"/>
      <c r="P22" s="3"/>
      <c r="V22" s="3"/>
      <c r="W22" s="58"/>
      <c r="X22" s="58"/>
      <c r="Y22" s="4"/>
      <c r="Z22" s="4"/>
      <c r="AA22" s="4"/>
      <c r="AB22" s="4"/>
      <c r="AC22" s="4"/>
      <c r="AD22" s="4"/>
      <c r="AE22" s="4"/>
      <c r="AF22" s="4"/>
      <c r="AG22" s="4"/>
      <c r="AH22" s="59"/>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59"/>
      <c r="BK22" s="60"/>
      <c r="BL22" s="61"/>
      <c r="BM22" s="61"/>
      <c r="BN22" s="61"/>
      <c r="BO22" s="61"/>
      <c r="BP22" s="61"/>
      <c r="BQ22" s="61"/>
      <c r="BR22" s="61"/>
      <c r="BS22" s="62"/>
      <c r="BT22" s="63"/>
      <c r="BU22" s="3"/>
      <c r="BV22" s="64"/>
      <c r="BY22" s="2">
        <v>3.8958457177139842</v>
      </c>
      <c r="BZ22" s="2">
        <v>8.3159449572799013E-2</v>
      </c>
      <c r="CA22" s="66">
        <v>2.1345673211514021E-2</v>
      </c>
      <c r="CD22" s="67"/>
      <c r="CE22" s="2">
        <v>7.4128940576525988</v>
      </c>
      <c r="CF22" s="67">
        <v>0.10718770249757363</v>
      </c>
      <c r="CG22" s="66">
        <v>1.4459629621567285E-2</v>
      </c>
      <c r="CJ22" s="66"/>
      <c r="CK22" s="65">
        <v>9.2910320144165698E-2</v>
      </c>
      <c r="CL22" s="65">
        <v>3.7231886643551027E-3</v>
      </c>
      <c r="CM22" s="66">
        <v>4.0072929019919004E-2</v>
      </c>
      <c r="CN22" s="34">
        <v>0.74038358546887484</v>
      </c>
      <c r="CO22" s="2">
        <v>2.9220576653853615E-2</v>
      </c>
      <c r="CP22" s="66">
        <v>3.9466807783628294E-2</v>
      </c>
      <c r="CQ22" s="34">
        <v>0.69040340132039757</v>
      </c>
      <c r="CR22" s="2">
        <v>5.9452626246014426E-2</v>
      </c>
      <c r="CS22" s="66">
        <v>8.6112881443386843E-2</v>
      </c>
      <c r="CT22" s="67"/>
      <c r="CU22" s="4"/>
      <c r="CW22" s="8"/>
      <c r="CX22" s="8"/>
      <c r="CY22" s="8"/>
      <c r="CZ22" s="8"/>
      <c r="DD22" s="9"/>
      <c r="DE22" s="8"/>
      <c r="DF22" s="4"/>
      <c r="DG22" s="4"/>
      <c r="DH22" s="4"/>
      <c r="DK22" s="4"/>
      <c r="DL22" s="4"/>
      <c r="DM22" s="4"/>
      <c r="DN22" s="4"/>
      <c r="DO22" s="4"/>
      <c r="DP22" s="4"/>
      <c r="DR22" s="4"/>
      <c r="DS22" s="4"/>
      <c r="DT22" s="4"/>
      <c r="DU22" s="4"/>
      <c r="DX22" s="61"/>
      <c r="DY22" s="61"/>
      <c r="DZ22" s="61"/>
      <c r="EA22" s="61"/>
      <c r="EB22" s="61"/>
      <c r="EG22" s="61"/>
    </row>
    <row r="23" spans="1:175" s="2" customFormat="1" ht="14.1" customHeight="1">
      <c r="A23" s="1"/>
      <c r="B23" s="1" t="s">
        <v>155</v>
      </c>
      <c r="C23" s="4">
        <v>18</v>
      </c>
      <c r="D23" s="69" t="s">
        <v>133</v>
      </c>
      <c r="E23" s="3">
        <v>34.9</v>
      </c>
      <c r="F23" s="3">
        <v>15.1</v>
      </c>
      <c r="G23" s="3">
        <v>50</v>
      </c>
      <c r="H23" s="2">
        <v>0.02</v>
      </c>
      <c r="I23" s="2" t="s">
        <v>127</v>
      </c>
      <c r="K23" s="3">
        <v>43.2</v>
      </c>
      <c r="L23" s="2">
        <v>0.08</v>
      </c>
      <c r="M23" s="2">
        <v>3.19</v>
      </c>
      <c r="N23" s="2">
        <v>7.6</v>
      </c>
      <c r="O23" s="2">
        <v>0.1</v>
      </c>
      <c r="P23" s="3">
        <v>26</v>
      </c>
      <c r="Q23" s="2">
        <v>9.26</v>
      </c>
      <c r="R23" s="2">
        <v>0.2</v>
      </c>
      <c r="S23" s="2">
        <v>0.2</v>
      </c>
      <c r="T23" s="2">
        <v>0.03</v>
      </c>
      <c r="U23" s="2">
        <v>9.69</v>
      </c>
      <c r="V23" s="3">
        <v>99.5</v>
      </c>
      <c r="W23" s="58">
        <f t="shared" si="11"/>
        <v>87.141168609199909</v>
      </c>
      <c r="X23" s="58"/>
      <c r="Y23" s="4"/>
      <c r="Z23" s="4"/>
      <c r="AA23" s="4"/>
      <c r="AB23" s="4"/>
      <c r="AC23" s="4"/>
      <c r="AD23" s="4"/>
      <c r="AE23" s="4"/>
      <c r="AF23" s="4"/>
      <c r="AG23" s="4">
        <v>2363</v>
      </c>
      <c r="AH23" s="59">
        <v>32.4</v>
      </c>
      <c r="AI23" s="4">
        <v>57.4</v>
      </c>
      <c r="AJ23" s="4"/>
      <c r="AK23" s="4"/>
      <c r="AL23" s="4">
        <v>2120</v>
      </c>
      <c r="AM23" s="4">
        <v>2.54</v>
      </c>
      <c r="AN23" s="4">
        <v>6.04</v>
      </c>
      <c r="AO23" s="4">
        <v>1.1499999999999999</v>
      </c>
      <c r="AP23" s="4">
        <v>14.3</v>
      </c>
      <c r="AQ23" s="4">
        <v>0.26200000000000001</v>
      </c>
      <c r="AR23" s="4">
        <v>0.497</v>
      </c>
      <c r="AS23" s="4">
        <v>6.7000000000000004E-2</v>
      </c>
      <c r="AT23" s="4">
        <v>0.36399999999999999</v>
      </c>
      <c r="AU23" s="4">
        <v>0.158</v>
      </c>
      <c r="AV23" s="4">
        <v>7.2999999999999995E-2</v>
      </c>
      <c r="AW23" s="4">
        <v>0.27</v>
      </c>
      <c r="AX23" s="4">
        <v>5.3999999999999999E-2</v>
      </c>
      <c r="AY23" s="4">
        <v>0.39900000000000002</v>
      </c>
      <c r="AZ23" s="4">
        <v>9.0999999999999998E-2</v>
      </c>
      <c r="BA23" s="4">
        <v>0.27400000000000002</v>
      </c>
      <c r="BB23" s="4">
        <v>4.2000000000000003E-2</v>
      </c>
      <c r="BC23" s="4">
        <v>0.28399999999999997</v>
      </c>
      <c r="BD23" s="4">
        <v>4.7E-2</v>
      </c>
      <c r="BE23" s="4">
        <v>9.4E-2</v>
      </c>
      <c r="BF23" s="4">
        <v>3.0000000000000001E-3</v>
      </c>
      <c r="BG23" s="4">
        <v>1.1299999999999999</v>
      </c>
      <c r="BH23" s="4">
        <v>0.02</v>
      </c>
      <c r="BI23" s="4">
        <v>1.9E-2</v>
      </c>
      <c r="BJ23" s="59">
        <v>60</v>
      </c>
      <c r="BK23" s="60"/>
      <c r="BL23" s="61">
        <v>2.2200000000000002</v>
      </c>
      <c r="BM23" s="61">
        <v>3.76</v>
      </c>
      <c r="BN23" s="61">
        <v>6.99</v>
      </c>
      <c r="BO23" s="61">
        <v>6.15</v>
      </c>
      <c r="BP23" s="61">
        <v>5.41</v>
      </c>
      <c r="BQ23" s="61">
        <v>3.2000000000000001E-2</v>
      </c>
      <c r="BR23" s="61">
        <v>6.8000000000000005E-2</v>
      </c>
      <c r="BS23" s="62">
        <v>0.12278</v>
      </c>
      <c r="BT23" s="63">
        <v>0.12275999999999999</v>
      </c>
      <c r="BU23" s="3">
        <v>-3.3</v>
      </c>
      <c r="BV23" s="64">
        <v>0.63</v>
      </c>
      <c r="BW23" s="2">
        <v>0.75</v>
      </c>
      <c r="BY23" s="2">
        <v>3.1071751367501972</v>
      </c>
      <c r="BZ23" s="2">
        <v>5.5151119302632466E-2</v>
      </c>
      <c r="CA23" s="66">
        <v>1.7749601124935354E-2</v>
      </c>
      <c r="CD23" s="67"/>
      <c r="CE23" s="2">
        <v>6.7802651829335145</v>
      </c>
      <c r="CF23" s="67">
        <v>0.14315925039824742</v>
      </c>
      <c r="CG23" s="66">
        <v>2.1114107860941936E-2</v>
      </c>
      <c r="CJ23" s="66"/>
      <c r="CK23" s="65">
        <v>6.0485830504966046E-2</v>
      </c>
      <c r="CL23" s="65">
        <v>3.8572755316624925E-3</v>
      </c>
      <c r="CM23" s="66">
        <v>6.3771556072885538E-2</v>
      </c>
      <c r="CN23" s="34">
        <v>0.77439688779273641</v>
      </c>
      <c r="CO23" s="2">
        <v>4.174021458633425E-2</v>
      </c>
      <c r="CP23" s="66">
        <v>5.3900287106404043E-2</v>
      </c>
      <c r="CQ23" s="34">
        <v>0.81094246376805934</v>
      </c>
      <c r="CR23" s="2">
        <v>8.0656387536133495E-2</v>
      </c>
      <c r="CS23" s="66">
        <v>9.9460061767344232E-2</v>
      </c>
      <c r="CT23" s="67"/>
      <c r="CU23" s="4">
        <v>28.87</v>
      </c>
      <c r="CV23" s="2">
        <v>0.44700000000000001</v>
      </c>
      <c r="CW23" s="8">
        <v>4.6300000000000001E-2</v>
      </c>
      <c r="CX23" s="8">
        <v>0.70313499999999995</v>
      </c>
      <c r="CY23" s="8">
        <v>1.8E-5</v>
      </c>
      <c r="CZ23" s="8">
        <v>0.70312399999999997</v>
      </c>
      <c r="DA23" s="2">
        <v>1.8340000000000001</v>
      </c>
      <c r="DB23" s="2">
        <v>1.0289999999999999</v>
      </c>
      <c r="DC23" s="2">
        <v>0.33910000000000001</v>
      </c>
      <c r="DD23" s="9">
        <v>0.51347900000000002</v>
      </c>
      <c r="DE23" s="8">
        <v>1.0000000000000001E-5</v>
      </c>
      <c r="DF23" s="4">
        <v>400</v>
      </c>
      <c r="DG23" s="4">
        <v>16.399999999999999</v>
      </c>
      <c r="DH23" s="4">
        <v>16.8</v>
      </c>
      <c r="DI23" s="2">
        <v>0.224</v>
      </c>
      <c r="DJ23" s="2">
        <v>0.59099999999999997</v>
      </c>
      <c r="DK23" s="4">
        <v>5.3800000000000001E-2</v>
      </c>
      <c r="DL23" s="4">
        <v>0.28354400000000002</v>
      </c>
      <c r="DM23" s="4">
        <v>1.5999999999999999E-5</v>
      </c>
      <c r="DN23" s="4">
        <v>27.3</v>
      </c>
      <c r="DO23" s="4">
        <v>27.1</v>
      </c>
      <c r="DP23" s="4">
        <v>1011</v>
      </c>
      <c r="DR23" s="4">
        <v>952</v>
      </c>
      <c r="DS23" s="4">
        <v>933</v>
      </c>
      <c r="DT23" s="4">
        <v>1037</v>
      </c>
      <c r="DU23" s="4">
        <v>1010</v>
      </c>
      <c r="DX23" s="61">
        <v>2.2200000000000002</v>
      </c>
      <c r="DY23" s="61">
        <v>3.76</v>
      </c>
      <c r="DZ23" s="61">
        <v>6.99</v>
      </c>
      <c r="EA23" s="61">
        <v>6.15</v>
      </c>
      <c r="EB23" s="61">
        <v>5.41</v>
      </c>
      <c r="EC23" s="2">
        <v>0.77439688779273641</v>
      </c>
      <c r="ED23" s="2">
        <v>32.4</v>
      </c>
      <c r="EE23" s="2">
        <v>8.4045146788460574</v>
      </c>
      <c r="EF23" s="2">
        <v>60</v>
      </c>
      <c r="EG23" s="61">
        <v>3.2000000000000001E-2</v>
      </c>
      <c r="EJ23" s="2">
        <f t="shared" si="0"/>
        <v>0.93383496431622859</v>
      </c>
      <c r="EK23" s="2">
        <f t="shared" si="1"/>
        <v>9.1428571428571442E-2</v>
      </c>
      <c r="EL23" s="2">
        <f t="shared" si="2"/>
        <v>0.56923076923076932</v>
      </c>
      <c r="EM23" s="2">
        <f t="shared" si="2"/>
        <v>1.0742857142857143</v>
      </c>
      <c r="EN23" s="2">
        <f t="shared" si="2"/>
        <v>0.98381421534130908</v>
      </c>
      <c r="EO23" s="2">
        <f t="shared" si="2"/>
        <v>0.8092105263157896</v>
      </c>
      <c r="EP23" s="2">
        <f t="shared" si="2"/>
        <v>0.76197183098591559</v>
      </c>
      <c r="EQ23" s="2">
        <f t="shared" si="2"/>
        <v>0.77439688779273641</v>
      </c>
      <c r="ER23" s="2">
        <f t="shared" si="2"/>
        <v>1.0799999999999998</v>
      </c>
      <c r="ES23" s="2">
        <f t="shared" si="3"/>
        <v>0.2857142857142857</v>
      </c>
      <c r="EU23" s="2">
        <f t="shared" si="5"/>
        <v>0.70928228948157035</v>
      </c>
      <c r="EV23" s="2">
        <f t="shared" si="6"/>
        <v>0.72084816682834507</v>
      </c>
      <c r="EW23" s="2">
        <f t="shared" si="7"/>
        <v>1.0163064516318721</v>
      </c>
      <c r="EY23" s="2">
        <f t="shared" si="12"/>
        <v>0.71389645776566757</v>
      </c>
      <c r="EZ23" s="2">
        <f t="shared" si="12"/>
        <v>0.51933124346917448</v>
      </c>
      <c r="FA23" s="2">
        <f t="shared" si="12"/>
        <v>0.48905109489051096</v>
      </c>
      <c r="FB23" s="2">
        <f t="shared" si="12"/>
        <v>0.51195499296765123</v>
      </c>
      <c r="FC23" s="2">
        <f t="shared" si="12"/>
        <v>0.68398268398268391</v>
      </c>
      <c r="FD23" s="2">
        <f t="shared" si="12"/>
        <v>0.83908045977011492</v>
      </c>
      <c r="FE23" s="2">
        <f t="shared" si="12"/>
        <v>0.88235294117647067</v>
      </c>
      <c r="FF23" s="2">
        <f t="shared" si="12"/>
        <v>0.93103448275862066</v>
      </c>
      <c r="FG23" s="2">
        <f t="shared" si="12"/>
        <v>1.0472440944881891</v>
      </c>
      <c r="FH23" s="2">
        <f t="shared" si="12"/>
        <v>1.0693301997649824</v>
      </c>
      <c r="FI23" s="2">
        <f t="shared" si="12"/>
        <v>1.1004016064257029</v>
      </c>
      <c r="FJ23" s="2">
        <f t="shared" si="12"/>
        <v>1.1797752808988764</v>
      </c>
      <c r="FK23" s="2">
        <f t="shared" si="12"/>
        <v>1.1451612903225805</v>
      </c>
      <c r="FL23" s="2">
        <f t="shared" si="12"/>
        <v>1.2335958005249343</v>
      </c>
      <c r="FN23" s="2">
        <f t="shared" si="8"/>
        <v>0.62340254058410416</v>
      </c>
      <c r="FO23" s="2">
        <f t="shared" si="9"/>
        <v>1.0437346945814507</v>
      </c>
      <c r="FP23" s="2">
        <f t="shared" si="13"/>
        <v>12.434782608695654</v>
      </c>
      <c r="FQ23" s="2">
        <f t="shared" si="14"/>
        <v>715</v>
      </c>
      <c r="FR23" s="2">
        <f t="shared" si="15"/>
        <v>0.43982300884955755</v>
      </c>
      <c r="FS23" s="2" t="e">
        <f>FP23/(#REF!/#REF!)</f>
        <v>#REF!</v>
      </c>
    </row>
    <row r="24" spans="1:175" s="2" customFormat="1" ht="14.1" customHeight="1">
      <c r="A24" s="57"/>
      <c r="B24" s="1" t="s">
        <v>156</v>
      </c>
      <c r="C24" s="4">
        <v>18</v>
      </c>
      <c r="D24" s="1" t="s">
        <v>153</v>
      </c>
      <c r="E24" s="3">
        <v>63.7</v>
      </c>
      <c r="F24" s="3">
        <v>23</v>
      </c>
      <c r="G24" s="3">
        <v>11.2</v>
      </c>
      <c r="H24" s="3">
        <v>2.2000000000000002</v>
      </c>
      <c r="I24" s="2" t="s">
        <v>127</v>
      </c>
      <c r="K24" s="3">
        <v>44.3</v>
      </c>
      <c r="L24" s="2">
        <v>0.09</v>
      </c>
      <c r="M24" s="2">
        <v>2.7</v>
      </c>
      <c r="N24" s="2">
        <v>9.51</v>
      </c>
      <c r="O24" s="2">
        <v>0.13</v>
      </c>
      <c r="P24" s="3">
        <v>38.799999999999997</v>
      </c>
      <c r="Q24" s="2">
        <v>2.64</v>
      </c>
      <c r="R24" s="2">
        <v>0.19</v>
      </c>
      <c r="S24" s="2">
        <v>0.09</v>
      </c>
      <c r="T24" s="2">
        <v>0.02</v>
      </c>
      <c r="U24" s="2">
        <v>0.98</v>
      </c>
      <c r="V24" s="3">
        <v>99.5</v>
      </c>
      <c r="W24" s="58">
        <f t="shared" si="11"/>
        <v>88.989084994028914</v>
      </c>
      <c r="X24" s="58"/>
      <c r="Y24" s="4"/>
      <c r="Z24" s="4"/>
      <c r="AA24" s="4"/>
      <c r="AB24" s="4"/>
      <c r="AC24" s="4"/>
      <c r="AD24" s="4"/>
      <c r="AE24" s="4"/>
      <c r="AF24" s="4"/>
      <c r="AG24" s="4">
        <v>2449</v>
      </c>
      <c r="AH24" s="59">
        <v>2.7</v>
      </c>
      <c r="AI24" s="4">
        <v>75.099999999999994</v>
      </c>
      <c r="AJ24" s="4"/>
      <c r="AK24" s="4"/>
      <c r="AL24" s="4">
        <v>72.599999999999994</v>
      </c>
      <c r="AM24" s="4">
        <v>2.8</v>
      </c>
      <c r="AN24" s="4">
        <v>6.59</v>
      </c>
      <c r="AO24" s="4">
        <v>1.41</v>
      </c>
      <c r="AP24" s="4">
        <v>4.8</v>
      </c>
      <c r="AQ24" s="4">
        <v>1.28</v>
      </c>
      <c r="AR24" s="4">
        <v>3.18</v>
      </c>
      <c r="AS24" s="4">
        <v>0.42099999999999999</v>
      </c>
      <c r="AT24" s="4">
        <v>1.83</v>
      </c>
      <c r="AU24" s="4">
        <v>0.42799999999999999</v>
      </c>
      <c r="AV24" s="4">
        <v>0.152</v>
      </c>
      <c r="AW24" s="4">
        <v>0.49</v>
      </c>
      <c r="AX24" s="4">
        <v>7.8E-2</v>
      </c>
      <c r="AY24" s="4">
        <v>0.497</v>
      </c>
      <c r="AZ24" s="4">
        <v>0.10199999999999999</v>
      </c>
      <c r="BA24" s="4">
        <v>0.30399999999999999</v>
      </c>
      <c r="BB24" s="4">
        <v>4.2000000000000003E-2</v>
      </c>
      <c r="BC24" s="4">
        <v>0.29099999999999998</v>
      </c>
      <c r="BD24" s="4">
        <v>4.3999999999999997E-2</v>
      </c>
      <c r="BE24" s="4">
        <v>0.16600000000000001</v>
      </c>
      <c r="BF24" s="4">
        <v>0.05</v>
      </c>
      <c r="BG24" s="4">
        <v>8.3000000000000004E-2</v>
      </c>
      <c r="BH24" s="4">
        <v>3.2000000000000001E-2</v>
      </c>
      <c r="BI24" s="4">
        <v>5.2999999999999999E-2</v>
      </c>
      <c r="BJ24" s="59" t="s">
        <v>151</v>
      </c>
      <c r="BK24" s="60"/>
      <c r="BL24" s="61">
        <v>0.04</v>
      </c>
      <c r="BM24" s="61">
        <v>0.23</v>
      </c>
      <c r="BN24" s="61">
        <v>0.4</v>
      </c>
      <c r="BO24" s="61">
        <v>0.11</v>
      </c>
      <c r="BP24" s="61">
        <v>0.09</v>
      </c>
      <c r="BQ24" s="61">
        <v>5.0000000000000001E-3</v>
      </c>
      <c r="BR24" s="61">
        <v>0.6</v>
      </c>
      <c r="BS24" s="62">
        <v>0.13519999999999999</v>
      </c>
      <c r="BT24" s="63">
        <v>0.13503000000000001</v>
      </c>
      <c r="BU24" s="3">
        <v>6.4</v>
      </c>
      <c r="BV24" s="64">
        <v>-1.21</v>
      </c>
      <c r="BW24" s="2">
        <v>2.12</v>
      </c>
      <c r="BY24" s="65">
        <v>4.911273176356689E-2</v>
      </c>
      <c r="BZ24" s="65">
        <v>3.0709876652410318E-3</v>
      </c>
      <c r="CA24" s="66">
        <v>6.252935959712122E-2</v>
      </c>
      <c r="CD24" s="67"/>
      <c r="CE24" s="2">
        <v>0.14768160992355642</v>
      </c>
      <c r="CF24" s="67">
        <v>9.7749028322080076E-3</v>
      </c>
      <c r="CG24" s="66">
        <v>6.6189032183951238E-2</v>
      </c>
      <c r="CJ24" s="66"/>
      <c r="CK24" s="65">
        <v>1.6262426139497715E-2</v>
      </c>
      <c r="CL24" s="65">
        <v>3.1651579160245076E-3</v>
      </c>
      <c r="CM24" s="66">
        <v>0.19463011784797982</v>
      </c>
      <c r="CN24" s="34">
        <v>1.6513102123562436E-2</v>
      </c>
      <c r="CO24" s="2">
        <v>6.5324022730617248E-3</v>
      </c>
      <c r="CP24" s="66">
        <v>0.39558904342635193</v>
      </c>
      <c r="CQ24" s="34">
        <v>2.1352106210070013E-2</v>
      </c>
      <c r="CR24" s="2">
        <v>1.2983757624282038E-2</v>
      </c>
      <c r="CS24" s="66">
        <v>0.608078542535475</v>
      </c>
      <c r="CT24" s="67"/>
      <c r="CU24" s="4">
        <v>165</v>
      </c>
      <c r="CV24" s="2">
        <v>0.56899999999999995</v>
      </c>
      <c r="CW24" s="8">
        <v>0.01</v>
      </c>
      <c r="CX24" s="8">
        <v>0.703183</v>
      </c>
      <c r="CY24" s="8">
        <v>1.5E-5</v>
      </c>
      <c r="CZ24" s="8">
        <v>0.70318099999999994</v>
      </c>
      <c r="DA24" s="2">
        <v>8.9760000000000009</v>
      </c>
      <c r="DB24" s="2">
        <v>2.2480000000000002</v>
      </c>
      <c r="DC24" s="2">
        <v>0.15140000000000001</v>
      </c>
      <c r="DD24" s="9">
        <v>0.51307800000000003</v>
      </c>
      <c r="DE24" s="8">
        <v>1.2E-5</v>
      </c>
      <c r="DF24" s="4">
        <v>179</v>
      </c>
      <c r="DG24" s="4">
        <v>8.6</v>
      </c>
      <c r="DH24" s="4">
        <v>9</v>
      </c>
      <c r="DI24" s="2">
        <v>0.222</v>
      </c>
      <c r="DJ24" s="2">
        <v>0.88700000000000001</v>
      </c>
      <c r="DK24" s="4">
        <v>3.56E-2</v>
      </c>
      <c r="DL24" s="4">
        <v>0.28332400000000002</v>
      </c>
      <c r="DM24" s="4">
        <v>1.1E-5</v>
      </c>
      <c r="DN24" s="4">
        <v>19.5</v>
      </c>
      <c r="DO24" s="4">
        <v>19.5</v>
      </c>
      <c r="DP24" s="4">
        <v>-1457</v>
      </c>
      <c r="DR24" s="4">
        <v>970</v>
      </c>
      <c r="DS24" s="4">
        <v>961</v>
      </c>
      <c r="DT24" s="4">
        <v>1036</v>
      </c>
      <c r="DU24" s="4">
        <v>1036</v>
      </c>
      <c r="DX24" s="61">
        <v>0.04</v>
      </c>
      <c r="DY24" s="61">
        <v>0.23</v>
      </c>
      <c r="DZ24" s="61">
        <v>0.4</v>
      </c>
      <c r="EA24" s="61">
        <v>0.11</v>
      </c>
      <c r="EB24" s="61">
        <v>0.09</v>
      </c>
      <c r="EC24" s="2">
        <v>1.6513102123562436E-2</v>
      </c>
      <c r="ED24" s="2">
        <v>2.7</v>
      </c>
      <c r="EE24" s="2">
        <v>0.72115727144095021</v>
      </c>
      <c r="EG24" s="61">
        <v>5.0000000000000001E-3</v>
      </c>
      <c r="EJ24" s="2">
        <f t="shared" si="0"/>
        <v>8.012858571566113E-2</v>
      </c>
      <c r="EK24" s="2">
        <f t="shared" si="1"/>
        <v>1.4285714285714287E-2</v>
      </c>
      <c r="EL24" s="2">
        <f t="shared" si="2"/>
        <v>1.0256410256410256E-2</v>
      </c>
      <c r="EM24" s="2">
        <f t="shared" si="2"/>
        <v>6.5714285714285711E-2</v>
      </c>
      <c r="EN24" s="2">
        <f t="shared" si="2"/>
        <v>5.6298381421534135E-2</v>
      </c>
      <c r="EO24" s="2">
        <f t="shared" si="2"/>
        <v>1.4473684210526316E-2</v>
      </c>
      <c r="EP24" s="2">
        <f t="shared" si="2"/>
        <v>1.2676056338028169E-2</v>
      </c>
      <c r="EQ24" s="2">
        <f t="shared" si="2"/>
        <v>1.6513102123562436E-2</v>
      </c>
      <c r="ER24" s="2">
        <f t="shared" si="2"/>
        <v>9.0000000000000011E-2</v>
      </c>
      <c r="ES24" s="2">
        <f t="shared" si="3"/>
        <v>0</v>
      </c>
      <c r="EU24" s="2">
        <f t="shared" si="5"/>
        <v>0.19289650949173301</v>
      </c>
      <c r="EV24" s="2">
        <f t="shared" si="6"/>
        <v>0.25128633666290667</v>
      </c>
      <c r="EW24" s="2">
        <f t="shared" si="7"/>
        <v>1.3027002786365922</v>
      </c>
      <c r="EY24" s="2">
        <f t="shared" si="12"/>
        <v>3.4877384196185286</v>
      </c>
      <c r="EZ24" s="2">
        <f t="shared" si="12"/>
        <v>3.3228840125391854</v>
      </c>
      <c r="FA24" s="2">
        <f t="shared" si="12"/>
        <v>3.0729927007299267</v>
      </c>
      <c r="FB24" s="2">
        <f t="shared" si="12"/>
        <v>2.5738396624472575</v>
      </c>
      <c r="FC24" s="2">
        <f t="shared" si="12"/>
        <v>1.8528138528138527</v>
      </c>
      <c r="FD24" s="2">
        <f t="shared" si="12"/>
        <v>1.7471264367816093</v>
      </c>
      <c r="FE24" s="2">
        <f t="shared" si="12"/>
        <v>1.6013071895424837</v>
      </c>
      <c r="FF24" s="2">
        <f t="shared" si="12"/>
        <v>1.3448275862068966</v>
      </c>
      <c r="FG24" s="2">
        <f t="shared" si="12"/>
        <v>1.3044619422572179</v>
      </c>
      <c r="FH24" s="2">
        <f t="shared" si="12"/>
        <v>1.1985898942420681</v>
      </c>
      <c r="FI24" s="2">
        <f t="shared" si="12"/>
        <v>1.2208835341365463</v>
      </c>
      <c r="FJ24" s="2">
        <f t="shared" si="12"/>
        <v>1.1797752808988764</v>
      </c>
      <c r="FK24" s="2">
        <f t="shared" si="12"/>
        <v>1.1733870967741935</v>
      </c>
      <c r="FL24" s="2">
        <f t="shared" si="12"/>
        <v>1.1548556430446193</v>
      </c>
      <c r="FN24" s="2">
        <f t="shared" si="8"/>
        <v>2.9723681376817703</v>
      </c>
      <c r="FO24" s="2">
        <f t="shared" si="9"/>
        <v>1.8824008760090658</v>
      </c>
      <c r="FP24" s="2">
        <f t="shared" si="13"/>
        <v>3.4042553191489362</v>
      </c>
      <c r="FQ24" s="2">
        <f t="shared" si="14"/>
        <v>150</v>
      </c>
      <c r="FR24" s="2">
        <f t="shared" si="15"/>
        <v>38.313253012048193</v>
      </c>
      <c r="FS24" s="2" t="e">
        <f>FP24/(#REF!/#REF!)</f>
        <v>#REF!</v>
      </c>
    </row>
    <row r="25" spans="1:175" s="2" customFormat="1" ht="14.1" customHeight="1">
      <c r="A25" s="57"/>
      <c r="B25" s="180" t="s">
        <v>288</v>
      </c>
      <c r="C25" s="4"/>
      <c r="D25" s="1"/>
      <c r="E25" s="3"/>
      <c r="F25" s="3"/>
      <c r="G25" s="3"/>
      <c r="H25" s="3"/>
      <c r="K25" s="3"/>
      <c r="P25" s="3"/>
      <c r="V25" s="3"/>
      <c r="W25" s="58"/>
      <c r="X25" s="58"/>
      <c r="Y25" s="4"/>
      <c r="Z25" s="4"/>
      <c r="AA25" s="4"/>
      <c r="AB25" s="4"/>
      <c r="AC25" s="4"/>
      <c r="AD25" s="4"/>
      <c r="AE25" s="4"/>
      <c r="AF25" s="4"/>
      <c r="AG25" s="4"/>
      <c r="AH25" s="59"/>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59"/>
      <c r="BK25" s="60"/>
      <c r="BL25" s="61"/>
      <c r="BM25" s="61"/>
      <c r="BN25" s="61"/>
      <c r="BO25" s="61"/>
      <c r="BP25" s="61"/>
      <c r="BQ25" s="61"/>
      <c r="BR25" s="61"/>
      <c r="BS25" s="62"/>
      <c r="BT25" s="63"/>
      <c r="BU25" s="3"/>
      <c r="BV25" s="64"/>
      <c r="BY25" s="65">
        <v>4.8812877063611863E-2</v>
      </c>
      <c r="BZ25" s="65">
        <v>2.0310642504088251E-3</v>
      </c>
      <c r="CA25" s="66">
        <v>4.1609189471908961E-2</v>
      </c>
      <c r="CD25" s="67"/>
      <c r="CE25" s="2">
        <v>0.14154666408038957</v>
      </c>
      <c r="CF25" s="67">
        <v>5.4590880893516215E-3</v>
      </c>
      <c r="CG25" s="66">
        <v>3.8567409022449331E-2</v>
      </c>
      <c r="CJ25" s="66"/>
      <c r="CK25" s="65">
        <v>8.689931112605933E-3</v>
      </c>
      <c r="CL25" s="65">
        <v>3.0265967859125055E-3</v>
      </c>
      <c r="CM25" s="66">
        <v>0.34828777658801152</v>
      </c>
      <c r="CN25" s="34">
        <v>1.4843630344294376E-2</v>
      </c>
      <c r="CO25" s="2">
        <v>4.1990560669452909E-3</v>
      </c>
      <c r="CP25" s="66">
        <v>0.28288605749060119</v>
      </c>
      <c r="CQ25" s="34">
        <v>1.4268073327579303E-2</v>
      </c>
      <c r="CR25" s="2">
        <v>1.1046137518313239E-2</v>
      </c>
      <c r="CS25" s="66">
        <v>0.77418564263765999</v>
      </c>
      <c r="CT25" s="67"/>
      <c r="CU25" s="4"/>
      <c r="CW25" s="8"/>
      <c r="CX25" s="8"/>
      <c r="CY25" s="8"/>
      <c r="CZ25" s="8"/>
      <c r="DD25" s="9"/>
      <c r="DE25" s="8"/>
      <c r="DF25" s="4"/>
      <c r="DG25" s="4"/>
      <c r="DH25" s="4"/>
      <c r="DK25" s="4"/>
      <c r="DL25" s="4"/>
      <c r="DM25" s="4"/>
      <c r="DN25" s="4"/>
      <c r="DO25" s="4"/>
      <c r="DP25" s="4"/>
      <c r="DR25" s="4"/>
      <c r="DS25" s="4"/>
      <c r="DT25" s="4"/>
      <c r="DU25" s="4"/>
      <c r="DX25" s="61"/>
      <c r="DY25" s="61"/>
      <c r="DZ25" s="61"/>
      <c r="EA25" s="61"/>
      <c r="EB25" s="61"/>
      <c r="EG25" s="61"/>
    </row>
    <row r="26" spans="1:175" s="2" customFormat="1" ht="14.1" customHeight="1">
      <c r="A26" s="57"/>
      <c r="B26" s="1" t="s">
        <v>157</v>
      </c>
      <c r="C26" s="4">
        <v>18</v>
      </c>
      <c r="D26" s="1" t="s">
        <v>153</v>
      </c>
      <c r="E26" s="3">
        <v>60.8</v>
      </c>
      <c r="F26" s="3">
        <v>27.1</v>
      </c>
      <c r="G26" s="3">
        <v>10.4</v>
      </c>
      <c r="H26" s="3">
        <v>1.8</v>
      </c>
      <c r="I26" s="2" t="s">
        <v>127</v>
      </c>
      <c r="K26" s="3">
        <v>44.9</v>
      </c>
      <c r="L26" s="2">
        <v>0.11</v>
      </c>
      <c r="M26" s="2">
        <v>2.93</v>
      </c>
      <c r="N26" s="2">
        <v>8.42</v>
      </c>
      <c r="O26" s="2">
        <v>0.11</v>
      </c>
      <c r="P26" s="3">
        <v>39.9</v>
      </c>
      <c r="Q26" s="2">
        <v>2.38</v>
      </c>
      <c r="R26" s="2">
        <v>0.18</v>
      </c>
      <c r="S26" s="2">
        <v>0.04</v>
      </c>
      <c r="T26" s="2">
        <v>0.03</v>
      </c>
      <c r="U26" s="2">
        <v>0.4</v>
      </c>
      <c r="V26" s="3">
        <v>99.4</v>
      </c>
      <c r="W26" s="58">
        <f t="shared" si="11"/>
        <v>90.372503152243894</v>
      </c>
      <c r="X26" s="58"/>
      <c r="Y26" s="4"/>
      <c r="Z26" s="4"/>
      <c r="AA26" s="4"/>
      <c r="AB26" s="4"/>
      <c r="AC26" s="4"/>
      <c r="AD26" s="4"/>
      <c r="AE26" s="4"/>
      <c r="AF26" s="4"/>
      <c r="AG26" s="4">
        <v>2343</v>
      </c>
      <c r="AH26" s="59">
        <v>33.200000000000003</v>
      </c>
      <c r="AI26" s="4">
        <v>60</v>
      </c>
      <c r="AJ26" s="4"/>
      <c r="AK26" s="4"/>
      <c r="AL26" s="4">
        <v>34.1</v>
      </c>
      <c r="AM26" s="4">
        <v>2.91</v>
      </c>
      <c r="AN26" s="4">
        <v>9.9499999999999993</v>
      </c>
      <c r="AO26" s="4">
        <v>0.97199999999999998</v>
      </c>
      <c r="AP26" s="4">
        <v>2.44</v>
      </c>
      <c r="AQ26" s="4">
        <v>1.29</v>
      </c>
      <c r="AR26" s="4">
        <v>3.21</v>
      </c>
      <c r="AS26" s="4">
        <v>0.42</v>
      </c>
      <c r="AT26" s="4">
        <v>1.87</v>
      </c>
      <c r="AU26" s="4">
        <v>0.436</v>
      </c>
      <c r="AV26" s="4">
        <v>0.16</v>
      </c>
      <c r="AW26" s="4">
        <v>0.52600000000000002</v>
      </c>
      <c r="AX26" s="4">
        <v>8.4000000000000005E-2</v>
      </c>
      <c r="AY26" s="4">
        <v>0.52700000000000002</v>
      </c>
      <c r="AZ26" s="4">
        <v>0.112</v>
      </c>
      <c r="BA26" s="4">
        <v>0.315</v>
      </c>
      <c r="BB26" s="4">
        <v>4.2999999999999997E-2</v>
      </c>
      <c r="BC26" s="4">
        <v>0.29699999999999999</v>
      </c>
      <c r="BD26" s="4">
        <v>4.3999999999999997E-2</v>
      </c>
      <c r="BE26" s="4">
        <v>0.23699999999999999</v>
      </c>
      <c r="BF26" s="4">
        <v>4.5999999999999999E-2</v>
      </c>
      <c r="BG26" s="4">
        <v>0.39300000000000002</v>
      </c>
      <c r="BH26" s="4">
        <v>4.4999999999999998E-2</v>
      </c>
      <c r="BI26" s="4">
        <v>2.1000000000000001E-2</v>
      </c>
      <c r="BJ26" s="59">
        <v>80</v>
      </c>
      <c r="BK26" s="60"/>
      <c r="BL26" s="61">
        <v>2.02</v>
      </c>
      <c r="BM26" s="61">
        <v>2.27</v>
      </c>
      <c r="BN26" s="61">
        <v>5.73</v>
      </c>
      <c r="BO26" s="61">
        <v>4.97</v>
      </c>
      <c r="BP26" s="61">
        <v>2.9</v>
      </c>
      <c r="BQ26" s="61">
        <v>7.6999999999999999E-2</v>
      </c>
      <c r="BR26" s="61">
        <v>0.18</v>
      </c>
      <c r="BS26" s="62">
        <v>0.12416000000000001</v>
      </c>
      <c r="BT26" s="63">
        <v>0.12411</v>
      </c>
      <c r="BU26" s="3">
        <v>-2.2000000000000002</v>
      </c>
      <c r="BV26" s="64">
        <v>0.43</v>
      </c>
      <c r="BW26" s="2">
        <v>0.78</v>
      </c>
      <c r="BY26" s="2">
        <v>2.525295806396505</v>
      </c>
      <c r="BZ26" s="2">
        <v>4.9671814579048616E-2</v>
      </c>
      <c r="CA26" s="66">
        <v>1.9669701447739815E-2</v>
      </c>
      <c r="CD26" s="67"/>
      <c r="CE26" s="2">
        <v>4.9610132609777207</v>
      </c>
      <c r="CF26" s="67">
        <v>9.0550104212616778E-2</v>
      </c>
      <c r="CG26" s="66">
        <v>1.8252340691137577E-2</v>
      </c>
      <c r="CJ26" s="66"/>
      <c r="CK26" s="65">
        <v>3.9668223740987094E-2</v>
      </c>
      <c r="CL26" s="65">
        <v>3.4059331418314059E-3</v>
      </c>
      <c r="CM26" s="66">
        <v>8.5860490352942978E-2</v>
      </c>
      <c r="CN26" s="34">
        <v>0.23067056357504362</v>
      </c>
      <c r="CO26" s="2">
        <v>1.3571614740312673E-2</v>
      </c>
      <c r="CP26" s="66">
        <v>5.8835486114800446E-2</v>
      </c>
      <c r="CQ26" s="34">
        <v>0.25329763265949712</v>
      </c>
      <c r="CR26" s="2">
        <v>4.0145330931704332E-2</v>
      </c>
      <c r="CS26" s="66">
        <v>0.15849074667693752</v>
      </c>
      <c r="CT26" s="67"/>
      <c r="CU26" s="4"/>
      <c r="CW26" s="8"/>
      <c r="CX26" s="8"/>
      <c r="CY26" s="8"/>
      <c r="CZ26" s="8"/>
      <c r="DD26" s="9"/>
      <c r="DE26" s="8"/>
      <c r="DF26" s="4"/>
      <c r="DG26" s="4"/>
      <c r="DH26" s="4"/>
      <c r="DK26" s="4"/>
      <c r="DL26" s="4"/>
      <c r="DM26" s="4"/>
      <c r="DN26" s="4"/>
      <c r="DO26" s="4"/>
      <c r="DP26" s="4"/>
      <c r="DR26" s="4">
        <v>1013</v>
      </c>
      <c r="DS26" s="4">
        <v>966</v>
      </c>
      <c r="DT26" s="4">
        <v>1064</v>
      </c>
      <c r="DU26" s="4">
        <v>1074</v>
      </c>
      <c r="DX26" s="61">
        <v>2.02</v>
      </c>
      <c r="DY26" s="61">
        <v>2.27</v>
      </c>
      <c r="DZ26" s="61">
        <v>5.73</v>
      </c>
      <c r="EA26" s="61">
        <v>4.97</v>
      </c>
      <c r="EB26" s="61">
        <v>2.9</v>
      </c>
      <c r="EC26" s="2">
        <v>0.23067056357504362</v>
      </c>
      <c r="ED26" s="2">
        <v>33.200000000000003</v>
      </c>
      <c r="EE26" s="2">
        <v>10.459349838685332</v>
      </c>
      <c r="EF26" s="2">
        <v>80</v>
      </c>
      <c r="EG26" s="61">
        <v>7.6999999999999999E-2</v>
      </c>
      <c r="EJ26" s="2">
        <f t="shared" si="0"/>
        <v>1.1621499820761481</v>
      </c>
      <c r="EK26" s="2">
        <f t="shared" si="1"/>
        <v>0.22</v>
      </c>
      <c r="EL26" s="2">
        <f t="shared" si="2"/>
        <v>0.517948717948718</v>
      </c>
      <c r="EM26" s="2">
        <f t="shared" si="2"/>
        <v>0.64857142857142858</v>
      </c>
      <c r="EN26" s="2">
        <f t="shared" si="2"/>
        <v>0.80647431386347657</v>
      </c>
      <c r="EO26" s="2">
        <f t="shared" si="2"/>
        <v>0.65394736842105261</v>
      </c>
      <c r="EP26" s="2">
        <f t="shared" si="2"/>
        <v>0.40845070422535212</v>
      </c>
      <c r="EQ26" s="2">
        <f t="shared" si="2"/>
        <v>0.23067056357504362</v>
      </c>
      <c r="ER26" s="2">
        <f t="shared" si="2"/>
        <v>1.1066666666666667</v>
      </c>
      <c r="ES26" s="2">
        <f t="shared" si="3"/>
        <v>0.38095238095238093</v>
      </c>
      <c r="EU26" s="2">
        <f t="shared" si="5"/>
        <v>0.6297698082769746</v>
      </c>
      <c r="EV26" s="2">
        <f t="shared" si="6"/>
        <v>0.35565945925667519</v>
      </c>
      <c r="EW26" s="2">
        <f t="shared" si="7"/>
        <v>0.56474517289062398</v>
      </c>
      <c r="EY26" s="2">
        <f t="shared" si="12"/>
        <v>3.5149863760217985</v>
      </c>
      <c r="EZ26" s="2">
        <f t="shared" si="12"/>
        <v>3.3542319749216301</v>
      </c>
      <c r="FA26" s="2">
        <f t="shared" si="12"/>
        <v>3.0656934306569341</v>
      </c>
      <c r="FB26" s="2">
        <f t="shared" si="12"/>
        <v>2.6300984528832632</v>
      </c>
      <c r="FC26" s="2">
        <f t="shared" si="12"/>
        <v>1.8874458874458873</v>
      </c>
      <c r="FD26" s="2">
        <f t="shared" si="12"/>
        <v>1.8390804597701151</v>
      </c>
      <c r="FE26" s="2">
        <f t="shared" si="12"/>
        <v>1.7189542483660132</v>
      </c>
      <c r="FF26" s="2">
        <f t="shared" si="12"/>
        <v>1.4482758620689655</v>
      </c>
      <c r="FG26" s="2">
        <f t="shared" si="12"/>
        <v>1.3832020997375329</v>
      </c>
      <c r="FH26" s="2">
        <f t="shared" si="12"/>
        <v>1.3160987074030552</v>
      </c>
      <c r="FI26" s="2">
        <f t="shared" si="12"/>
        <v>1.2650602409638554</v>
      </c>
      <c r="FJ26" s="2">
        <f t="shared" si="12"/>
        <v>1.2078651685393258</v>
      </c>
      <c r="FK26" s="2">
        <f t="shared" si="12"/>
        <v>1.1975806451612903</v>
      </c>
      <c r="FL26" s="2">
        <f t="shared" si="12"/>
        <v>1.1548556430446193</v>
      </c>
      <c r="FN26" s="2">
        <f t="shared" si="8"/>
        <v>2.935072798833017</v>
      </c>
      <c r="FO26" s="2">
        <f t="shared" si="9"/>
        <v>1.8622978276629256</v>
      </c>
      <c r="FP26" s="2">
        <f t="shared" si="13"/>
        <v>2.5102880658436213</v>
      </c>
      <c r="FQ26" s="2">
        <f t="shared" si="14"/>
        <v>54.222222222222221</v>
      </c>
      <c r="FR26" s="2">
        <f t="shared" si="15"/>
        <v>8.1679389312977086</v>
      </c>
      <c r="FS26" s="2" t="e">
        <f>FP26/(#REF!/#REF!)</f>
        <v>#REF!</v>
      </c>
    </row>
    <row r="27" spans="1:175" s="2" customFormat="1" ht="14.1" customHeight="1">
      <c r="A27" s="57"/>
      <c r="B27" s="1" t="s">
        <v>158</v>
      </c>
      <c r="C27" s="4">
        <v>18</v>
      </c>
      <c r="D27" s="1" t="s">
        <v>130</v>
      </c>
      <c r="E27" s="3">
        <v>76.599999999999994</v>
      </c>
      <c r="F27" s="3">
        <v>17.8</v>
      </c>
      <c r="G27" s="3">
        <v>4.8</v>
      </c>
      <c r="H27" s="3">
        <v>0.8</v>
      </c>
      <c r="I27" s="2" t="s">
        <v>127</v>
      </c>
      <c r="K27" s="3">
        <v>43.7</v>
      </c>
      <c r="L27" s="2">
        <v>0.02</v>
      </c>
      <c r="M27" s="2">
        <v>1.21</v>
      </c>
      <c r="N27" s="2">
        <v>8.1300000000000008</v>
      </c>
      <c r="O27" s="2">
        <v>0.1</v>
      </c>
      <c r="P27" s="3">
        <v>44.1</v>
      </c>
      <c r="Q27" s="2">
        <v>1.0900000000000001</v>
      </c>
      <c r="R27" s="2">
        <v>0.05</v>
      </c>
      <c r="S27" s="2">
        <v>0.05</v>
      </c>
      <c r="T27" s="2">
        <v>0.03</v>
      </c>
      <c r="U27" s="2">
        <v>0.95</v>
      </c>
      <c r="V27" s="3">
        <v>99.4</v>
      </c>
      <c r="W27" s="58">
        <f t="shared" si="11"/>
        <v>91.485805805312737</v>
      </c>
      <c r="X27" s="58"/>
      <c r="Y27" s="4"/>
      <c r="Z27" s="4"/>
      <c r="AA27" s="4"/>
      <c r="AB27" s="4"/>
      <c r="AC27" s="4"/>
      <c r="AD27" s="4"/>
      <c r="AE27" s="4"/>
      <c r="AF27" s="4"/>
      <c r="AG27" s="4">
        <v>2854</v>
      </c>
      <c r="AH27" s="59">
        <v>12.4</v>
      </c>
      <c r="AI27" s="4">
        <v>53.7</v>
      </c>
      <c r="AJ27" s="4"/>
      <c r="AK27" s="4"/>
      <c r="AL27" s="4">
        <v>27.7</v>
      </c>
      <c r="AM27" s="4">
        <v>0.66800000000000004</v>
      </c>
      <c r="AN27" s="4">
        <v>3.39</v>
      </c>
      <c r="AO27" s="4">
        <v>0.32700000000000001</v>
      </c>
      <c r="AP27" s="4">
        <v>2.1</v>
      </c>
      <c r="AQ27" s="4">
        <v>1.03</v>
      </c>
      <c r="AR27" s="4">
        <v>1.95</v>
      </c>
      <c r="AS27" s="4">
        <v>0.20300000000000001</v>
      </c>
      <c r="AT27" s="4">
        <v>0.73099999999999998</v>
      </c>
      <c r="AU27" s="4">
        <v>0.12</v>
      </c>
      <c r="AV27" s="4">
        <v>4.2999999999999997E-2</v>
      </c>
      <c r="AW27" s="4">
        <v>0.13300000000000001</v>
      </c>
      <c r="AX27" s="4">
        <v>1.9E-2</v>
      </c>
      <c r="AY27" s="4">
        <v>0.108</v>
      </c>
      <c r="AZ27" s="4">
        <v>2.3E-2</v>
      </c>
      <c r="BA27" s="4">
        <v>6.8000000000000005E-2</v>
      </c>
      <c r="BB27" s="4">
        <v>0.01</v>
      </c>
      <c r="BC27" s="4">
        <v>7.0000000000000007E-2</v>
      </c>
      <c r="BD27" s="4">
        <v>1.0999999999999999E-2</v>
      </c>
      <c r="BE27" s="4">
        <v>5.5E-2</v>
      </c>
      <c r="BF27" s="4">
        <v>1.7000000000000001E-2</v>
      </c>
      <c r="BG27" s="4">
        <v>0.63600000000000001</v>
      </c>
      <c r="BH27" s="4">
        <v>4.3999999999999997E-2</v>
      </c>
      <c r="BI27" s="4">
        <v>1.2999999999999999E-2</v>
      </c>
      <c r="BJ27" s="59">
        <v>60</v>
      </c>
      <c r="BK27" s="60"/>
      <c r="BL27" s="61">
        <v>1.39</v>
      </c>
      <c r="BM27" s="61">
        <v>1.59</v>
      </c>
      <c r="BN27" s="61">
        <v>2.37</v>
      </c>
      <c r="BO27" s="61">
        <v>2.78</v>
      </c>
      <c r="BP27" s="61">
        <v>1.26</v>
      </c>
      <c r="BQ27" s="61">
        <v>0.41799999999999998</v>
      </c>
      <c r="BR27" s="61">
        <v>1.44</v>
      </c>
      <c r="BS27" s="62">
        <v>0.12218999999999999</v>
      </c>
      <c r="BT27" s="63">
        <v>0.12181</v>
      </c>
      <c r="BU27" s="3">
        <v>-4</v>
      </c>
      <c r="BV27" s="64">
        <v>0.77</v>
      </c>
      <c r="BW27" s="2">
        <v>-0.28000000000000003</v>
      </c>
      <c r="BY27" s="2">
        <v>1.316351651775256</v>
      </c>
      <c r="BZ27" s="2">
        <v>2.2031810323030383E-2</v>
      </c>
      <c r="CA27" s="66">
        <v>1.6737024862101154E-2</v>
      </c>
      <c r="CD27" s="67"/>
      <c r="CE27" s="2">
        <v>2.7384109315771483</v>
      </c>
      <c r="CF27" s="67">
        <v>4.9739970591849349E-2</v>
      </c>
      <c r="CG27" s="66">
        <v>1.8163808075073059E-2</v>
      </c>
      <c r="CJ27" s="66"/>
      <c r="CK27" s="65">
        <v>3.3406081775267327E-2</v>
      </c>
      <c r="CL27" s="65">
        <v>3.2192399415672513E-3</v>
      </c>
      <c r="CM27" s="66">
        <v>9.6366882031362983E-2</v>
      </c>
      <c r="CN27" s="34">
        <v>0.24607675335748747</v>
      </c>
      <c r="CO27" s="2">
        <v>2.1422693589767283E-2</v>
      </c>
      <c r="CP27" s="66">
        <v>8.7056958032299431E-2</v>
      </c>
      <c r="CQ27" s="34">
        <v>0.21450751252064787</v>
      </c>
      <c r="CR27" s="2">
        <v>2.875052260611663E-2</v>
      </c>
      <c r="CS27" s="66">
        <v>0.13403037622446529</v>
      </c>
      <c r="CT27" s="67"/>
      <c r="CU27" s="4">
        <v>277.39999999999998</v>
      </c>
      <c r="CV27" s="2">
        <v>0.86</v>
      </c>
      <c r="CW27" s="8">
        <v>8.9599999999999992E-3</v>
      </c>
      <c r="CX27" s="8">
        <v>0.70313099999999995</v>
      </c>
      <c r="CY27" s="8">
        <v>1.2999999999999999E-5</v>
      </c>
      <c r="CZ27" s="8">
        <v>0.703129</v>
      </c>
      <c r="DA27" s="2">
        <v>12.85</v>
      </c>
      <c r="DB27" s="2">
        <v>2.4750000000000001</v>
      </c>
      <c r="DC27" s="2">
        <v>0.1164</v>
      </c>
      <c r="DD27" s="9">
        <v>0.51293999999999995</v>
      </c>
      <c r="DE27" s="8">
        <v>1.2999999999999999E-5</v>
      </c>
      <c r="DF27" s="4">
        <v>331</v>
      </c>
      <c r="DG27" s="4">
        <v>5.9</v>
      </c>
      <c r="DH27" s="4">
        <v>6.3</v>
      </c>
      <c r="DI27" s="2">
        <v>0.121</v>
      </c>
      <c r="DJ27" s="2">
        <v>0.82099999999999995</v>
      </c>
      <c r="DK27" s="4">
        <v>2.0899999999999998E-2</v>
      </c>
      <c r="DL27" s="4">
        <v>0.283327</v>
      </c>
      <c r="DM27" s="4">
        <v>1.2E-5</v>
      </c>
      <c r="DN27" s="4">
        <v>19.600000000000001</v>
      </c>
      <c r="DO27" s="4">
        <v>19.8</v>
      </c>
      <c r="DP27" s="4">
        <v>-236</v>
      </c>
      <c r="DR27" s="4">
        <v>1075</v>
      </c>
      <c r="DS27" s="4">
        <v>1016</v>
      </c>
      <c r="DT27" s="4">
        <v>1111</v>
      </c>
      <c r="DU27" s="4">
        <v>1132</v>
      </c>
      <c r="DX27" s="61">
        <v>1.39</v>
      </c>
      <c r="DY27" s="61">
        <v>1.59</v>
      </c>
      <c r="DZ27" s="61">
        <v>2.37</v>
      </c>
      <c r="EA27" s="61">
        <v>2.78</v>
      </c>
      <c r="EB27" s="61">
        <v>1.26</v>
      </c>
      <c r="EC27" s="2">
        <v>0.24607675335748747</v>
      </c>
      <c r="ED27" s="2">
        <v>12.4</v>
      </c>
      <c r="EE27" s="2">
        <v>2.3107777562692018</v>
      </c>
      <c r="EF27" s="2">
        <v>60</v>
      </c>
      <c r="EG27" s="61">
        <v>0.41799999999999998</v>
      </c>
      <c r="EJ27" s="2">
        <f t="shared" si="0"/>
        <v>0.25675308402991132</v>
      </c>
      <c r="EK27" s="2">
        <f t="shared" si="1"/>
        <v>1.1942857142857144</v>
      </c>
      <c r="EL27" s="2">
        <f t="shared" si="2"/>
        <v>0.35641025641025642</v>
      </c>
      <c r="EM27" s="2">
        <f t="shared" si="2"/>
        <v>0.45428571428571429</v>
      </c>
      <c r="EN27" s="2">
        <f t="shared" si="2"/>
        <v>0.33356790992258978</v>
      </c>
      <c r="EO27" s="2">
        <f t="shared" si="2"/>
        <v>0.3657894736842105</v>
      </c>
      <c r="EP27" s="2">
        <f t="shared" si="2"/>
        <v>0.17746478873239438</v>
      </c>
      <c r="EQ27" s="2">
        <f t="shared" si="2"/>
        <v>0.24607675335748747</v>
      </c>
      <c r="ER27" s="2">
        <f t="shared" si="2"/>
        <v>0.41333333333333333</v>
      </c>
      <c r="ES27" s="2">
        <f t="shared" si="3"/>
        <v>0.2857142857142857</v>
      </c>
      <c r="EU27" s="2">
        <f t="shared" si="5"/>
        <v>0.39064576136061657</v>
      </c>
      <c r="EV27" s="2">
        <f t="shared" si="6"/>
        <v>0.54167838789384037</v>
      </c>
      <c r="EW27" s="2">
        <f t="shared" si="7"/>
        <v>1.3866229752683816</v>
      </c>
      <c r="EY27" s="2">
        <f t="shared" si="12"/>
        <v>2.8065395095367847</v>
      </c>
      <c r="EZ27" s="2">
        <f t="shared" si="12"/>
        <v>2.0376175548589344</v>
      </c>
      <c r="FA27" s="2">
        <f t="shared" si="12"/>
        <v>1.4817518248175183</v>
      </c>
      <c r="FB27" s="2">
        <f t="shared" si="12"/>
        <v>1.0281293952180028</v>
      </c>
      <c r="FC27" s="2">
        <f t="shared" si="12"/>
        <v>0.51948051948051943</v>
      </c>
      <c r="FD27" s="2">
        <f t="shared" si="12"/>
        <v>0.4942528735632184</v>
      </c>
      <c r="FE27" s="2">
        <f t="shared" si="12"/>
        <v>0.434640522875817</v>
      </c>
      <c r="FF27" s="2">
        <f t="shared" si="12"/>
        <v>0.32758620689655171</v>
      </c>
      <c r="FG27" s="2">
        <f t="shared" si="12"/>
        <v>0.28346456692913385</v>
      </c>
      <c r="FH27" s="2">
        <f t="shared" si="12"/>
        <v>0.27027027027027029</v>
      </c>
      <c r="FI27" s="2">
        <f t="shared" si="12"/>
        <v>0.27309236947791166</v>
      </c>
      <c r="FJ27" s="2">
        <f t="shared" si="12"/>
        <v>0.2808988764044944</v>
      </c>
      <c r="FK27" s="2">
        <f t="shared" si="12"/>
        <v>0.28225806451612906</v>
      </c>
      <c r="FL27" s="2">
        <f t="shared" si="12"/>
        <v>0.28871391076115482</v>
      </c>
      <c r="FN27" s="2">
        <f t="shared" si="8"/>
        <v>9.9431685480731797</v>
      </c>
      <c r="FO27" s="2">
        <f t="shared" si="9"/>
        <v>5.4025885558583111</v>
      </c>
      <c r="FP27" s="2">
        <f t="shared" si="13"/>
        <v>6.4220183486238529</v>
      </c>
      <c r="FQ27" s="2">
        <f t="shared" si="14"/>
        <v>47.727272727272734</v>
      </c>
      <c r="FR27" s="2">
        <f t="shared" si="15"/>
        <v>3.0660377358490565</v>
      </c>
      <c r="FS27" s="2" t="e">
        <f>FP27/(#REF!/#REF!)</f>
        <v>#REF!</v>
      </c>
    </row>
    <row r="28" spans="1:175" s="2" customFormat="1" ht="14.1" customHeight="1">
      <c r="A28" s="57"/>
      <c r="B28" s="1" t="s">
        <v>159</v>
      </c>
      <c r="C28" s="4">
        <v>18</v>
      </c>
      <c r="D28" s="1" t="s">
        <v>153</v>
      </c>
      <c r="E28" s="3">
        <v>60.7</v>
      </c>
      <c r="F28" s="3">
        <v>22.1</v>
      </c>
      <c r="G28" s="3">
        <v>14.4</v>
      </c>
      <c r="H28" s="3">
        <v>2.7</v>
      </c>
      <c r="I28" s="2" t="s">
        <v>127</v>
      </c>
      <c r="K28" s="3">
        <v>44.3</v>
      </c>
      <c r="L28" s="2">
        <v>0.12</v>
      </c>
      <c r="M28" s="2">
        <v>3.46</v>
      </c>
      <c r="N28" s="2">
        <v>8.8800000000000008</v>
      </c>
      <c r="O28" s="2">
        <v>0.13</v>
      </c>
      <c r="P28" s="3">
        <v>38.6</v>
      </c>
      <c r="Q28" s="2">
        <v>3.02</v>
      </c>
      <c r="R28" s="2">
        <v>0.21</v>
      </c>
      <c r="S28" s="2">
        <v>0.08</v>
      </c>
      <c r="T28" s="2">
        <v>0.05</v>
      </c>
      <c r="U28" s="2">
        <v>0.48</v>
      </c>
      <c r="V28" s="3">
        <v>99.4</v>
      </c>
      <c r="W28" s="58">
        <f t="shared" si="11"/>
        <v>89.594887776822645</v>
      </c>
      <c r="X28" s="58"/>
      <c r="Y28" s="4"/>
      <c r="Z28" s="4"/>
      <c r="AA28" s="4"/>
      <c r="AB28" s="4"/>
      <c r="AC28" s="4"/>
      <c r="AD28" s="4"/>
      <c r="AE28" s="4"/>
      <c r="AF28" s="4"/>
      <c r="AG28" s="4">
        <v>2294</v>
      </c>
      <c r="AH28" s="59">
        <v>12</v>
      </c>
      <c r="AI28" s="4">
        <v>63.2</v>
      </c>
      <c r="AJ28" s="4"/>
      <c r="AK28" s="4"/>
      <c r="AL28" s="4">
        <v>53.9</v>
      </c>
      <c r="AM28" s="4">
        <v>4.2699999999999996</v>
      </c>
      <c r="AN28" s="4">
        <v>11.7</v>
      </c>
      <c r="AO28" s="4">
        <v>1.0900000000000001</v>
      </c>
      <c r="AP28" s="4">
        <v>4.09</v>
      </c>
      <c r="AQ28" s="4">
        <v>2.4900000000000002</v>
      </c>
      <c r="AR28" s="4">
        <v>5.71</v>
      </c>
      <c r="AS28" s="4">
        <v>0.72399999999999998</v>
      </c>
      <c r="AT28" s="4">
        <v>3.25</v>
      </c>
      <c r="AU28" s="4">
        <v>0.72599999999999998</v>
      </c>
      <c r="AV28" s="4">
        <v>0.247</v>
      </c>
      <c r="AW28" s="4">
        <v>0.81799999999999995</v>
      </c>
      <c r="AX28" s="4">
        <v>0.122</v>
      </c>
      <c r="AY28" s="4">
        <v>0.755</v>
      </c>
      <c r="AZ28" s="4">
        <v>0.151</v>
      </c>
      <c r="BA28" s="4">
        <v>0.42</v>
      </c>
      <c r="BB28" s="4">
        <v>5.8999999999999997E-2</v>
      </c>
      <c r="BC28" s="4">
        <v>0.40500000000000003</v>
      </c>
      <c r="BD28" s="4">
        <v>5.7000000000000002E-2</v>
      </c>
      <c r="BE28" s="4">
        <v>0.26700000000000002</v>
      </c>
      <c r="BF28" s="4">
        <v>0.05</v>
      </c>
      <c r="BG28" s="4">
        <v>7.0999999999999994E-2</v>
      </c>
      <c r="BH28" s="4">
        <v>0.107</v>
      </c>
      <c r="BI28" s="4">
        <v>3.3000000000000002E-2</v>
      </c>
      <c r="BJ28" s="59" t="s">
        <v>151</v>
      </c>
      <c r="BK28" s="60"/>
      <c r="BL28" s="61">
        <v>0.42</v>
      </c>
      <c r="BM28" s="61">
        <v>0.77</v>
      </c>
      <c r="BN28" s="61">
        <v>1.68</v>
      </c>
      <c r="BO28" s="61">
        <v>1.83</v>
      </c>
      <c r="BP28" s="61">
        <v>1.1200000000000001</v>
      </c>
      <c r="BQ28" s="61">
        <v>0.03</v>
      </c>
      <c r="BR28" s="61">
        <v>0.34</v>
      </c>
      <c r="BS28" s="62">
        <v>0.12739</v>
      </c>
      <c r="BT28" s="63">
        <v>0.12728999999999999</v>
      </c>
      <c r="BU28" s="3">
        <v>0.3</v>
      </c>
      <c r="BV28" s="64">
        <v>-0.04</v>
      </c>
      <c r="BW28" s="2">
        <v>-0.41</v>
      </c>
      <c r="BY28" s="2">
        <v>0.57783668914361019</v>
      </c>
      <c r="BZ28" s="2">
        <v>9.8528866156363734E-3</v>
      </c>
      <c r="CA28" s="66">
        <v>1.7051334400795773E-2</v>
      </c>
      <c r="CD28" s="67"/>
      <c r="CE28" s="2">
        <v>1.3667205876498547</v>
      </c>
      <c r="CF28" s="67">
        <v>2.3385117586970598E-2</v>
      </c>
      <c r="CG28" s="66">
        <v>1.7110386569344428E-2</v>
      </c>
      <c r="CJ28" s="66"/>
      <c r="CK28" s="65">
        <v>1.9156688968489363E-2</v>
      </c>
      <c r="CL28" s="65">
        <v>3.113780852164752E-3</v>
      </c>
      <c r="CM28" s="66">
        <v>0.16254274719846301</v>
      </c>
      <c r="CN28" s="34">
        <v>0.12019845226678451</v>
      </c>
      <c r="CO28" s="2">
        <v>1.3906599893685654E-2</v>
      </c>
      <c r="CP28" s="66">
        <v>0.11569699635415844</v>
      </c>
      <c r="CQ28" s="34">
        <v>8.6286262933656044E-2</v>
      </c>
      <c r="CR28" s="2">
        <v>3.3275530239951542E-2</v>
      </c>
      <c r="CS28" s="66">
        <v>0.38564111028352799</v>
      </c>
      <c r="CT28" s="67"/>
      <c r="CU28" s="4">
        <v>146.80000000000001</v>
      </c>
      <c r="CV28" s="2">
        <v>1.49</v>
      </c>
      <c r="CW28" s="8">
        <v>2.9399999999999999E-2</v>
      </c>
      <c r="CX28" s="8">
        <v>0.70339099999999999</v>
      </c>
      <c r="CY28" s="8">
        <v>1.5E-5</v>
      </c>
      <c r="CZ28" s="8">
        <v>0.70338400000000001</v>
      </c>
      <c r="DA28" s="2">
        <v>9.5299999999999994</v>
      </c>
      <c r="DB28" s="2">
        <v>2.36</v>
      </c>
      <c r="DC28" s="2">
        <v>0.1497</v>
      </c>
      <c r="DD28" s="9">
        <v>0.51298100000000002</v>
      </c>
      <c r="DE28" s="8">
        <v>1.2999999999999999E-5</v>
      </c>
      <c r="DF28" s="4">
        <v>405</v>
      </c>
      <c r="DG28" s="4">
        <v>6.7</v>
      </c>
      <c r="DH28" s="4">
        <v>7.1</v>
      </c>
      <c r="DI28" s="2">
        <v>0.215</v>
      </c>
      <c r="DJ28" s="2">
        <v>0.98899999999999999</v>
      </c>
      <c r="DK28" s="4">
        <v>3.09E-2</v>
      </c>
      <c r="DL28" s="4">
        <v>0.28310400000000002</v>
      </c>
      <c r="DM28" s="4">
        <v>1.0000000000000001E-5</v>
      </c>
      <c r="DN28" s="4">
        <v>11.7</v>
      </c>
      <c r="DO28" s="4">
        <v>11.8</v>
      </c>
      <c r="DP28" s="4">
        <v>1028</v>
      </c>
      <c r="DR28" s="4">
        <v>1004</v>
      </c>
      <c r="DS28" s="4">
        <v>965</v>
      </c>
      <c r="DT28" s="4">
        <v>1056</v>
      </c>
      <c r="DU28" s="4">
        <v>1073</v>
      </c>
      <c r="DX28" s="61">
        <v>0.42</v>
      </c>
      <c r="DY28" s="61">
        <v>0.77</v>
      </c>
      <c r="DZ28" s="61">
        <v>1.68</v>
      </c>
      <c r="EA28" s="61">
        <v>1.83</v>
      </c>
      <c r="EB28" s="61">
        <v>1.1200000000000001</v>
      </c>
      <c r="EC28" s="2">
        <v>0.12019845226678451</v>
      </c>
      <c r="ED28" s="2">
        <v>12</v>
      </c>
      <c r="EE28" s="2">
        <v>2.8375786154933431</v>
      </c>
      <c r="EG28" s="61">
        <v>0.03</v>
      </c>
      <c r="EJ28" s="2">
        <f t="shared" si="0"/>
        <v>0.31528651283259368</v>
      </c>
      <c r="EK28" s="2">
        <f t="shared" si="1"/>
        <v>8.5714285714285715E-2</v>
      </c>
      <c r="EL28" s="2">
        <f t="shared" si="2"/>
        <v>0.10769230769230768</v>
      </c>
      <c r="EM28" s="2">
        <f t="shared" si="2"/>
        <v>0.22</v>
      </c>
      <c r="EN28" s="2">
        <f t="shared" si="2"/>
        <v>0.23645320197044337</v>
      </c>
      <c r="EO28" s="2">
        <f t="shared" si="2"/>
        <v>0.24078947368421055</v>
      </c>
      <c r="EP28" s="2">
        <f t="shared" si="2"/>
        <v>0.15774647887323945</v>
      </c>
      <c r="EQ28" s="2">
        <f t="shared" si="2"/>
        <v>0.12019845226678451</v>
      </c>
      <c r="ER28" s="2">
        <f t="shared" si="2"/>
        <v>0.4</v>
      </c>
      <c r="ES28" s="2">
        <f t="shared" si="3"/>
        <v>0</v>
      </c>
      <c r="EU28" s="2">
        <f t="shared" si="5"/>
        <v>0.71702944942381563</v>
      </c>
      <c r="EV28" s="2">
        <f t="shared" si="6"/>
        <v>0.54635660121265683</v>
      </c>
      <c r="EW28" s="2">
        <f t="shared" si="7"/>
        <v>0.76197233133408027</v>
      </c>
      <c r="EY28" s="2">
        <f t="shared" si="12"/>
        <v>6.7847411444141699</v>
      </c>
      <c r="EZ28" s="2">
        <f t="shared" si="12"/>
        <v>5.9665621734587253</v>
      </c>
      <c r="FA28" s="2">
        <f t="shared" si="12"/>
        <v>5.2846715328467146</v>
      </c>
      <c r="FB28" s="2">
        <f t="shared" si="12"/>
        <v>4.5710267229254571</v>
      </c>
      <c r="FC28" s="2">
        <f t="shared" si="12"/>
        <v>3.1428571428571428</v>
      </c>
      <c r="FD28" s="2">
        <f t="shared" si="12"/>
        <v>2.8390804597701149</v>
      </c>
      <c r="FE28" s="2">
        <f t="shared" si="12"/>
        <v>2.6732026143790848</v>
      </c>
      <c r="FF28" s="2">
        <f t="shared" si="12"/>
        <v>2.103448275862069</v>
      </c>
      <c r="FG28" s="2">
        <f t="shared" si="12"/>
        <v>1.9816272965879265</v>
      </c>
      <c r="FH28" s="2">
        <f t="shared" si="12"/>
        <v>1.774383078730905</v>
      </c>
      <c r="FI28" s="2">
        <f t="shared" si="12"/>
        <v>1.6867469879518071</v>
      </c>
      <c r="FJ28" s="2">
        <f t="shared" si="12"/>
        <v>1.6573033707865168</v>
      </c>
      <c r="FK28" s="2">
        <f t="shared" si="12"/>
        <v>1.6330645161290325</v>
      </c>
      <c r="FL28" s="2">
        <f t="shared" si="12"/>
        <v>1.4960629921259843</v>
      </c>
      <c r="FN28" s="2">
        <f t="shared" si="8"/>
        <v>4.1546069229992932</v>
      </c>
      <c r="FO28" s="2">
        <f t="shared" si="9"/>
        <v>2.1587812732226905</v>
      </c>
      <c r="FP28" s="2">
        <f t="shared" si="13"/>
        <v>3.7522935779816509</v>
      </c>
      <c r="FQ28" s="2">
        <f t="shared" si="14"/>
        <v>38.22429906542056</v>
      </c>
      <c r="FR28" s="2">
        <f t="shared" si="15"/>
        <v>80.422535211267615</v>
      </c>
      <c r="FS28" s="2" t="e">
        <f>FP28/(#REF!/#REF!)</f>
        <v>#REF!</v>
      </c>
    </row>
    <row r="29" spans="1:175" s="2" customFormat="1" ht="14.1" customHeight="1">
      <c r="A29" s="57"/>
      <c r="B29" s="1" t="s">
        <v>160</v>
      </c>
      <c r="C29" s="4">
        <v>18</v>
      </c>
      <c r="D29" s="1" t="s">
        <v>153</v>
      </c>
      <c r="E29" s="3">
        <v>72.8</v>
      </c>
      <c r="F29" s="3">
        <v>17.7</v>
      </c>
      <c r="G29" s="3">
        <v>7.6</v>
      </c>
      <c r="H29" s="3">
        <v>1.9</v>
      </c>
      <c r="I29" s="2" t="s">
        <v>127</v>
      </c>
      <c r="K29" s="3">
        <v>43.6</v>
      </c>
      <c r="L29" s="2">
        <v>0.02</v>
      </c>
      <c r="M29" s="2">
        <v>1.79</v>
      </c>
      <c r="N29" s="2">
        <v>8.1300000000000008</v>
      </c>
      <c r="O29" s="2">
        <v>0.09</v>
      </c>
      <c r="P29" s="3">
        <v>42.9</v>
      </c>
      <c r="Q29" s="2">
        <v>1.62</v>
      </c>
      <c r="R29" s="2">
        <v>0.09</v>
      </c>
      <c r="S29" s="2">
        <v>0.05</v>
      </c>
      <c r="T29" s="2">
        <v>0.03</v>
      </c>
      <c r="U29" s="2">
        <v>1.02</v>
      </c>
      <c r="V29" s="3">
        <v>99.4</v>
      </c>
      <c r="W29" s="58">
        <f t="shared" si="11"/>
        <v>91.268441543732365</v>
      </c>
      <c r="X29" s="58"/>
      <c r="Y29" s="4"/>
      <c r="Z29" s="4"/>
      <c r="AA29" s="4"/>
      <c r="AB29" s="4"/>
      <c r="AC29" s="4"/>
      <c r="AD29" s="4"/>
      <c r="AE29" s="4"/>
      <c r="AF29" s="4"/>
      <c r="AG29" s="4">
        <v>2630</v>
      </c>
      <c r="AH29" s="59">
        <v>14.1</v>
      </c>
      <c r="AI29" s="4">
        <v>59.5</v>
      </c>
      <c r="AJ29" s="4"/>
      <c r="AK29" s="4"/>
      <c r="AL29" s="4">
        <v>42.8</v>
      </c>
      <c r="AM29" s="4">
        <v>0.88200000000000001</v>
      </c>
      <c r="AN29" s="4">
        <v>4.04</v>
      </c>
      <c r="AO29" s="4">
        <v>0.23100000000000001</v>
      </c>
      <c r="AP29" s="4">
        <v>0.98499999999999999</v>
      </c>
      <c r="AQ29" s="4">
        <v>0.98</v>
      </c>
      <c r="AR29" s="4">
        <v>2.02</v>
      </c>
      <c r="AS29" s="4">
        <v>0.219</v>
      </c>
      <c r="AT29" s="4">
        <v>0.84599999999999997</v>
      </c>
      <c r="AU29" s="4">
        <v>0.16200000000000001</v>
      </c>
      <c r="AV29" s="4">
        <v>5.7000000000000002E-2</v>
      </c>
      <c r="AW29" s="4">
        <v>0.17499999999999999</v>
      </c>
      <c r="AX29" s="4">
        <v>2.5000000000000001E-2</v>
      </c>
      <c r="AY29" s="4">
        <v>0.151</v>
      </c>
      <c r="AZ29" s="4">
        <v>3.5000000000000003E-2</v>
      </c>
      <c r="BA29" s="4">
        <v>0.10100000000000001</v>
      </c>
      <c r="BB29" s="4">
        <v>1.4E-2</v>
      </c>
      <c r="BC29" s="4">
        <v>9.7000000000000003E-2</v>
      </c>
      <c r="BD29" s="4">
        <v>1.6E-2</v>
      </c>
      <c r="BE29" s="4">
        <v>7.4999999999999997E-2</v>
      </c>
      <c r="BF29" s="4">
        <v>0.02</v>
      </c>
      <c r="BG29" s="4">
        <v>0.17299999999999999</v>
      </c>
      <c r="BH29" s="4">
        <v>5.1999999999999998E-2</v>
      </c>
      <c r="BI29" s="4">
        <v>1.7000000000000001E-2</v>
      </c>
      <c r="BJ29" s="59" t="s">
        <v>151</v>
      </c>
      <c r="BK29" s="60"/>
      <c r="BL29" s="61">
        <v>1.45</v>
      </c>
      <c r="BM29" s="61">
        <v>2.75</v>
      </c>
      <c r="BN29" s="61">
        <v>4.99</v>
      </c>
      <c r="BO29" s="61">
        <v>6.09</v>
      </c>
      <c r="BP29" s="61">
        <v>2.71</v>
      </c>
      <c r="BQ29" s="61">
        <v>4.7E-2</v>
      </c>
      <c r="BR29" s="61">
        <v>0.16</v>
      </c>
      <c r="BS29" s="62">
        <v>0.12171</v>
      </c>
      <c r="BT29" s="63">
        <v>0.12167</v>
      </c>
      <c r="BU29" s="3">
        <v>-4.0999999999999996</v>
      </c>
      <c r="BV29" s="64">
        <v>0.79</v>
      </c>
      <c r="BW29" s="2">
        <v>1.28</v>
      </c>
      <c r="BY29" s="2">
        <v>2.5826796018561691</v>
      </c>
      <c r="BZ29" s="2">
        <v>4.7741411532058825E-2</v>
      </c>
      <c r="CA29" s="66">
        <v>1.8485224221288277E-2</v>
      </c>
      <c r="CD29" s="67"/>
      <c r="CE29" s="2">
        <v>5.5276805634374346</v>
      </c>
      <c r="CF29" s="67">
        <v>8.0314298617801719E-2</v>
      </c>
      <c r="CG29" s="66">
        <v>1.45294753732762E-2</v>
      </c>
      <c r="CJ29" s="66"/>
      <c r="CK29" s="65">
        <v>2.4190818822824298E-2</v>
      </c>
      <c r="CL29" s="65">
        <v>3.0318972954799751E-3</v>
      </c>
      <c r="CM29" s="66">
        <v>0.12533256181553257</v>
      </c>
      <c r="CN29" s="34">
        <v>0.41193210687443299</v>
      </c>
      <c r="CO29" s="2">
        <v>1.7356265809429464E-2</v>
      </c>
      <c r="CP29" s="66">
        <v>4.2133801953728456E-2</v>
      </c>
      <c r="CQ29" s="34">
        <v>0.37192158342555409</v>
      </c>
      <c r="CR29" s="2">
        <v>7.4870248453990998E-2</v>
      </c>
      <c r="CS29" s="66">
        <v>0.20130654361170586</v>
      </c>
      <c r="CT29" s="67"/>
      <c r="CU29" s="4">
        <v>282.89999999999998</v>
      </c>
      <c r="CV29" s="2">
        <v>0.84499999999999997</v>
      </c>
      <c r="CW29" s="8">
        <v>8.6300000000000005E-3</v>
      </c>
      <c r="CX29" s="8">
        <v>0.70314500000000002</v>
      </c>
      <c r="CY29" s="8">
        <v>1.2999999999999999E-5</v>
      </c>
      <c r="CZ29" s="8">
        <v>0.70314299999999996</v>
      </c>
      <c r="DA29" s="2">
        <v>12.13</v>
      </c>
      <c r="DB29" s="2">
        <v>2.415</v>
      </c>
      <c r="DC29" s="2">
        <v>0.12039999999999999</v>
      </c>
      <c r="DD29" s="9">
        <v>0.51293999999999995</v>
      </c>
      <c r="DE29" s="8">
        <v>1.2999999999999999E-5</v>
      </c>
      <c r="DF29" s="4">
        <v>346</v>
      </c>
      <c r="DG29" s="4">
        <v>5.9</v>
      </c>
      <c r="DH29" s="4">
        <v>6.3</v>
      </c>
      <c r="DI29" s="2">
        <v>0.114</v>
      </c>
      <c r="DJ29" s="2">
        <v>0.83799999999999997</v>
      </c>
      <c r="DK29" s="4">
        <v>1.9300000000000001E-2</v>
      </c>
      <c r="DL29" s="4">
        <v>0.283327</v>
      </c>
      <c r="DM29" s="4">
        <v>1.1E-5</v>
      </c>
      <c r="DN29" s="4">
        <v>19.600000000000001</v>
      </c>
      <c r="DO29" s="4">
        <v>19.8</v>
      </c>
      <c r="DP29" s="4">
        <v>-218</v>
      </c>
      <c r="DR29" s="4">
        <v>1088</v>
      </c>
      <c r="DS29" s="4">
        <v>1022</v>
      </c>
      <c r="DT29" s="4">
        <v>1119</v>
      </c>
      <c r="DU29" s="4">
        <v>1143</v>
      </c>
      <c r="DX29" s="61">
        <v>1.45</v>
      </c>
      <c r="DY29" s="61">
        <v>2.75</v>
      </c>
      <c r="DZ29" s="61">
        <v>4.99</v>
      </c>
      <c r="EA29" s="61">
        <v>6.09</v>
      </c>
      <c r="EB29" s="61">
        <v>2.71</v>
      </c>
      <c r="EC29" s="2">
        <v>0.41193210687443299</v>
      </c>
      <c r="ED29" s="2">
        <v>14.1</v>
      </c>
      <c r="EE29" s="2">
        <v>2.4487730079832839</v>
      </c>
      <c r="EG29" s="61">
        <v>4.7E-2</v>
      </c>
      <c r="EJ29" s="2">
        <f t="shared" si="0"/>
        <v>0.27208588977592041</v>
      </c>
      <c r="EK29" s="2">
        <f t="shared" si="1"/>
        <v>0.13428571428571429</v>
      </c>
      <c r="EL29" s="2">
        <f t="shared" si="2"/>
        <v>0.37179487179487181</v>
      </c>
      <c r="EM29" s="2">
        <f t="shared" si="2"/>
        <v>0.7857142857142857</v>
      </c>
      <c r="EN29" s="2">
        <f t="shared" si="2"/>
        <v>0.70232230823363839</v>
      </c>
      <c r="EO29" s="2">
        <f t="shared" si="2"/>
        <v>0.8013157894736842</v>
      </c>
      <c r="EP29" s="2">
        <f t="shared" si="2"/>
        <v>0.38169014084507041</v>
      </c>
      <c r="EQ29" s="2">
        <f t="shared" si="2"/>
        <v>0.41193210687443299</v>
      </c>
      <c r="ER29" s="2">
        <f t="shared" si="2"/>
        <v>0.47</v>
      </c>
      <c r="ES29" s="2">
        <f t="shared" si="3"/>
        <v>0</v>
      </c>
      <c r="EU29" s="2">
        <f t="shared" si="5"/>
        <v>0.48578745198463508</v>
      </c>
      <c r="EV29" s="2">
        <f t="shared" si="6"/>
        <v>0.52427722693109657</v>
      </c>
      <c r="EW29" s="2">
        <f t="shared" si="7"/>
        <v>1.0792317191175183</v>
      </c>
      <c r="EY29" s="2">
        <f t="shared" si="12"/>
        <v>2.6702997275204359</v>
      </c>
      <c r="EZ29" s="2">
        <f t="shared" si="12"/>
        <v>2.110762800417973</v>
      </c>
      <c r="FA29" s="2">
        <f t="shared" si="12"/>
        <v>1.5985401459854014</v>
      </c>
      <c r="FB29" s="2">
        <f t="shared" si="12"/>
        <v>1.1898734177215191</v>
      </c>
      <c r="FC29" s="2">
        <f t="shared" si="12"/>
        <v>0.70129870129870131</v>
      </c>
      <c r="FD29" s="2">
        <f t="shared" si="12"/>
        <v>0.65517241379310354</v>
      </c>
      <c r="FE29" s="2">
        <f t="shared" si="12"/>
        <v>0.57189542483660127</v>
      </c>
      <c r="FF29" s="2">
        <f t="shared" si="12"/>
        <v>0.43103448275862072</v>
      </c>
      <c r="FG29" s="2">
        <f t="shared" si="12"/>
        <v>0.39632545931758528</v>
      </c>
      <c r="FH29" s="2">
        <f t="shared" si="12"/>
        <v>0.41128084606345483</v>
      </c>
      <c r="FI29" s="2">
        <f t="shared" si="12"/>
        <v>0.40562248995983941</v>
      </c>
      <c r="FJ29" s="2">
        <f t="shared" si="12"/>
        <v>0.39325842696629215</v>
      </c>
      <c r="FK29" s="2">
        <f t="shared" si="12"/>
        <v>0.39112903225806456</v>
      </c>
      <c r="FL29" s="2">
        <f t="shared" si="12"/>
        <v>0.41994750656167978</v>
      </c>
      <c r="FN29" s="2">
        <f t="shared" si="8"/>
        <v>6.8271580662378151</v>
      </c>
      <c r="FO29" s="2">
        <f t="shared" si="9"/>
        <v>3.807649611464325</v>
      </c>
      <c r="FP29" s="2">
        <f t="shared" si="13"/>
        <v>4.2640692640692635</v>
      </c>
      <c r="FQ29" s="2">
        <f t="shared" si="14"/>
        <v>18.942307692307693</v>
      </c>
      <c r="FR29" s="2">
        <f t="shared" si="15"/>
        <v>11.676300578034683</v>
      </c>
      <c r="FS29" s="2" t="e">
        <f>FP29/(#REF!/#REF!)</f>
        <v>#REF!</v>
      </c>
    </row>
    <row r="30" spans="1:175" s="2" customFormat="1" ht="14.1" customHeight="1">
      <c r="A30" s="57"/>
      <c r="B30" s="1" t="s">
        <v>161</v>
      </c>
      <c r="C30" s="4">
        <v>18</v>
      </c>
      <c r="D30" s="1" t="s">
        <v>153</v>
      </c>
      <c r="E30" s="3">
        <v>62.6</v>
      </c>
      <c r="F30" s="3">
        <v>22.3</v>
      </c>
      <c r="G30" s="3">
        <v>12.2</v>
      </c>
      <c r="H30" s="3">
        <v>2.9</v>
      </c>
      <c r="I30" s="2" t="s">
        <v>127</v>
      </c>
      <c r="K30" s="3">
        <v>44.5</v>
      </c>
      <c r="L30" s="2">
        <v>7.0000000000000007E-2</v>
      </c>
      <c r="M30" s="2">
        <v>3.08</v>
      </c>
      <c r="N30" s="2">
        <v>8.0500000000000007</v>
      </c>
      <c r="O30" s="2">
        <v>0.11</v>
      </c>
      <c r="P30" s="3">
        <v>40</v>
      </c>
      <c r="Q30" s="2">
        <v>2.62</v>
      </c>
      <c r="R30" s="2">
        <v>0.12</v>
      </c>
      <c r="S30" s="2">
        <v>0.03</v>
      </c>
      <c r="T30" s="2">
        <v>0.04</v>
      </c>
      <c r="U30" s="2">
        <v>0.78</v>
      </c>
      <c r="V30" s="3">
        <v>99.4</v>
      </c>
      <c r="W30" s="58">
        <f t="shared" si="11"/>
        <v>90.777435980804867</v>
      </c>
      <c r="X30" s="58"/>
      <c r="Y30" s="4"/>
      <c r="Z30" s="4"/>
      <c r="AA30" s="4"/>
      <c r="AB30" s="4"/>
      <c r="AC30" s="4"/>
      <c r="AD30" s="4"/>
      <c r="AE30" s="4"/>
      <c r="AF30" s="4"/>
      <c r="AG30" s="4">
        <v>2391</v>
      </c>
      <c r="AH30" s="59">
        <v>26.9</v>
      </c>
      <c r="AI30" s="4">
        <v>56.2</v>
      </c>
      <c r="AJ30" s="4"/>
      <c r="AK30" s="4"/>
      <c r="AL30" s="4">
        <v>34.200000000000003</v>
      </c>
      <c r="AM30" s="4">
        <v>2.31</v>
      </c>
      <c r="AN30" s="4">
        <v>2.09</v>
      </c>
      <c r="AO30" s="4">
        <v>7.8E-2</v>
      </c>
      <c r="AP30" s="4">
        <v>1.44</v>
      </c>
      <c r="AQ30" s="4">
        <v>8.2000000000000003E-2</v>
      </c>
      <c r="AR30" s="4">
        <v>0.16800000000000001</v>
      </c>
      <c r="AS30" s="4">
        <v>3.5000000000000003E-2</v>
      </c>
      <c r="AT30" s="4">
        <v>0.254</v>
      </c>
      <c r="AU30" s="4">
        <v>0.13400000000000001</v>
      </c>
      <c r="AV30" s="4">
        <v>6.0999999999999999E-2</v>
      </c>
      <c r="AW30" s="4">
        <v>0.26100000000000001</v>
      </c>
      <c r="AX30" s="4">
        <v>5.0999999999999997E-2</v>
      </c>
      <c r="AY30" s="4">
        <v>0.376</v>
      </c>
      <c r="AZ30" s="4">
        <v>8.6999999999999994E-2</v>
      </c>
      <c r="BA30" s="4">
        <v>0.26100000000000001</v>
      </c>
      <c r="BB30" s="4">
        <v>3.9E-2</v>
      </c>
      <c r="BC30" s="4">
        <v>0.27700000000000002</v>
      </c>
      <c r="BD30" s="4">
        <v>4.3999999999999997E-2</v>
      </c>
      <c r="BE30" s="4">
        <v>8.5999999999999993E-2</v>
      </c>
      <c r="BF30" s="4">
        <v>1.6E-2</v>
      </c>
      <c r="BG30" s="4">
        <v>0.154</v>
      </c>
      <c r="BH30" s="4">
        <v>3.9E-2</v>
      </c>
      <c r="BI30" s="4">
        <v>1.2999999999999999E-2</v>
      </c>
      <c r="BJ30" s="59">
        <v>80</v>
      </c>
      <c r="BK30" s="60"/>
      <c r="BL30" s="61">
        <v>3.27</v>
      </c>
      <c r="BM30" s="61">
        <v>3.62</v>
      </c>
      <c r="BN30" s="61">
        <v>6.67</v>
      </c>
      <c r="BO30" s="61">
        <v>6.38</v>
      </c>
      <c r="BP30" s="61">
        <v>4.7</v>
      </c>
      <c r="BQ30" s="61">
        <v>0.224</v>
      </c>
      <c r="BR30" s="61">
        <v>0.33100000000000002</v>
      </c>
      <c r="BS30" s="62">
        <v>0.12395</v>
      </c>
      <c r="BT30" s="63">
        <v>0.12386</v>
      </c>
      <c r="BU30" s="3">
        <v>-2.4</v>
      </c>
      <c r="BV30" s="64">
        <v>0.47</v>
      </c>
      <c r="BW30" s="2">
        <v>2.5099999999999998</v>
      </c>
      <c r="BY30" s="2">
        <v>3.3254551790124904</v>
      </c>
      <c r="BZ30" s="2">
        <v>4.5648471907455482E-2</v>
      </c>
      <c r="CA30" s="66">
        <v>1.3726984563060931E-2</v>
      </c>
      <c r="CD30" s="67"/>
      <c r="CE30" s="2">
        <v>5.5408894422781918</v>
      </c>
      <c r="CF30" s="67">
        <v>8.990662769229836E-2</v>
      </c>
      <c r="CG30" s="66">
        <v>1.6226028082475575E-2</v>
      </c>
      <c r="CJ30" s="66"/>
      <c r="CK30" s="65">
        <v>0.1872958447531643</v>
      </c>
      <c r="CL30" s="65">
        <v>1.06265647635077E-2</v>
      </c>
      <c r="CM30" s="66">
        <v>5.6736788675223228E-2</v>
      </c>
      <c r="CN30" s="34">
        <v>0.6383936525668138</v>
      </c>
      <c r="CO30" s="2">
        <v>3.0154592054960877E-2</v>
      </c>
      <c r="CP30" s="66">
        <v>4.7235106323061257E-2</v>
      </c>
      <c r="CQ30" s="34">
        <v>0.51243600824064495</v>
      </c>
      <c r="CR30" s="2">
        <v>4.9894023640449654E-2</v>
      </c>
      <c r="CS30" s="66">
        <v>9.7366349823369433E-2</v>
      </c>
      <c r="CT30" s="67"/>
      <c r="CU30" s="4">
        <v>23.18</v>
      </c>
      <c r="CV30" s="2">
        <v>0.372</v>
      </c>
      <c r="CW30" s="8">
        <v>4.6399999999999997E-2</v>
      </c>
      <c r="CX30" s="8">
        <v>0.70263100000000001</v>
      </c>
      <c r="CY30" s="8">
        <v>1.2999999999999999E-5</v>
      </c>
      <c r="CZ30" s="8">
        <v>0.70262000000000002</v>
      </c>
      <c r="DA30" s="2">
        <v>1.796</v>
      </c>
      <c r="DB30" s="2">
        <v>1.0509999999999999</v>
      </c>
      <c r="DC30" s="2">
        <v>0.35370000000000001</v>
      </c>
      <c r="DD30" s="9">
        <v>0.51345700000000005</v>
      </c>
      <c r="DE30" s="8">
        <v>1.2E-5</v>
      </c>
      <c r="DF30" s="4">
        <v>334</v>
      </c>
      <c r="DG30" s="4">
        <v>16</v>
      </c>
      <c r="DH30" s="4">
        <v>16.399999999999999</v>
      </c>
      <c r="DI30" s="2">
        <v>0.23799999999999999</v>
      </c>
      <c r="DJ30" s="2">
        <v>0.61099999999999999</v>
      </c>
      <c r="DK30" s="4">
        <v>5.5300000000000002E-2</v>
      </c>
      <c r="DL30" s="4">
        <v>0.28337099999999998</v>
      </c>
      <c r="DM30" s="4">
        <v>1.9000000000000001E-5</v>
      </c>
      <c r="DN30" s="4">
        <v>21.2</v>
      </c>
      <c r="DO30" s="4">
        <v>20.9</v>
      </c>
      <c r="DP30" s="4">
        <v>380</v>
      </c>
      <c r="DR30" s="4">
        <v>892</v>
      </c>
      <c r="DS30" s="4">
        <v>888</v>
      </c>
      <c r="DT30" s="4">
        <v>998</v>
      </c>
      <c r="DU30" s="4">
        <v>954</v>
      </c>
      <c r="DX30" s="61">
        <v>3.27</v>
      </c>
      <c r="DY30" s="61">
        <v>3.62</v>
      </c>
      <c r="DZ30" s="61">
        <v>6.67</v>
      </c>
      <c r="EA30" s="61">
        <v>6.38</v>
      </c>
      <c r="EB30" s="61">
        <v>4.7</v>
      </c>
      <c r="EC30" s="2">
        <v>0.6383936525668138</v>
      </c>
      <c r="ED30" s="2">
        <v>26.9</v>
      </c>
      <c r="EE30" s="2">
        <v>4.4594911213964137</v>
      </c>
      <c r="EF30" s="2">
        <v>80</v>
      </c>
      <c r="EG30" s="61">
        <v>0.224</v>
      </c>
      <c r="EJ30" s="2">
        <f t="shared" si="0"/>
        <v>0.4954990134884904</v>
      </c>
      <c r="EK30" s="2">
        <f t="shared" si="1"/>
        <v>0.64</v>
      </c>
      <c r="EL30" s="2">
        <f t="shared" si="2"/>
        <v>0.83846153846153848</v>
      </c>
      <c r="EM30" s="2">
        <f t="shared" si="2"/>
        <v>1.0342857142857143</v>
      </c>
      <c r="EN30" s="2">
        <f t="shared" si="2"/>
        <v>0.93877551020408168</v>
      </c>
      <c r="EO30" s="2">
        <f t="shared" si="2"/>
        <v>0.83947368421052637</v>
      </c>
      <c r="EP30" s="2">
        <f t="shared" si="2"/>
        <v>0.6619718309859155</v>
      </c>
      <c r="EQ30" s="2">
        <f t="shared" si="2"/>
        <v>0.6383936525668138</v>
      </c>
      <c r="ER30" s="2">
        <f t="shared" si="2"/>
        <v>0.89666666666666661</v>
      </c>
      <c r="ES30" s="2">
        <f t="shared" si="3"/>
        <v>0.38095238095238093</v>
      </c>
      <c r="EU30" s="2">
        <f t="shared" si="5"/>
        <v>0.64002801338417248</v>
      </c>
      <c r="EV30" s="2">
        <f t="shared" si="6"/>
        <v>0.61723143203973707</v>
      </c>
      <c r="EW30" s="2">
        <f t="shared" si="7"/>
        <v>0.96438190068603791</v>
      </c>
      <c r="EY30" s="2">
        <f t="shared" si="12"/>
        <v>0.22343324250681201</v>
      </c>
      <c r="EZ30" s="2">
        <f t="shared" si="12"/>
        <v>0.17554858934169282</v>
      </c>
      <c r="FA30" s="2">
        <f t="shared" si="12"/>
        <v>0.25547445255474455</v>
      </c>
      <c r="FB30" s="2">
        <f t="shared" si="12"/>
        <v>0.35724331926863573</v>
      </c>
      <c r="FC30" s="2">
        <f t="shared" si="12"/>
        <v>0.58008658008658009</v>
      </c>
      <c r="FD30" s="2">
        <f t="shared" si="12"/>
        <v>0.70114942528735635</v>
      </c>
      <c r="FE30" s="2">
        <f t="shared" si="12"/>
        <v>0.85294117647058831</v>
      </c>
      <c r="FF30" s="2">
        <f t="shared" si="12"/>
        <v>0.87931034482758608</v>
      </c>
      <c r="FG30" s="2">
        <f t="shared" si="12"/>
        <v>0.98687664041994749</v>
      </c>
      <c r="FH30" s="2">
        <f t="shared" si="12"/>
        <v>1.0223266745005875</v>
      </c>
      <c r="FI30" s="2">
        <f t="shared" si="12"/>
        <v>1.0481927710843373</v>
      </c>
      <c r="FJ30" s="2">
        <f t="shared" si="12"/>
        <v>1.095505617977528</v>
      </c>
      <c r="FK30" s="2">
        <f t="shared" si="12"/>
        <v>1.1169354838709677</v>
      </c>
      <c r="FL30" s="2">
        <f t="shared" si="12"/>
        <v>1.1548556430446193</v>
      </c>
      <c r="FN30" s="2">
        <f t="shared" si="8"/>
        <v>0.20004131459093638</v>
      </c>
      <c r="FO30" s="2">
        <f t="shared" si="9"/>
        <v>0.38517223148562368</v>
      </c>
      <c r="FP30" s="2">
        <f t="shared" si="13"/>
        <v>18.46153846153846</v>
      </c>
      <c r="FQ30" s="2">
        <f t="shared" si="14"/>
        <v>36.92307692307692</v>
      </c>
      <c r="FR30" s="2">
        <f t="shared" si="15"/>
        <v>1.0909090909090911</v>
      </c>
      <c r="FS30" s="2" t="e">
        <f>FP30/(#REF!/#REF!)</f>
        <v>#REF!</v>
      </c>
    </row>
    <row r="31" spans="1:175" s="2" customFormat="1" ht="14.1" customHeight="1">
      <c r="A31" s="57"/>
      <c r="B31" s="1" t="s">
        <v>162</v>
      </c>
      <c r="C31" s="4">
        <v>18</v>
      </c>
      <c r="D31" s="1" t="s">
        <v>153</v>
      </c>
      <c r="E31" s="3">
        <v>64.900000000000006</v>
      </c>
      <c r="F31" s="3">
        <v>20.8</v>
      </c>
      <c r="G31" s="3">
        <v>12.8</v>
      </c>
      <c r="H31" s="3">
        <v>1.5</v>
      </c>
      <c r="I31" s="2" t="s">
        <v>127</v>
      </c>
      <c r="K31" s="3">
        <v>44.2</v>
      </c>
      <c r="L31" s="2">
        <v>0.06</v>
      </c>
      <c r="M31" s="2">
        <v>2.2200000000000002</v>
      </c>
      <c r="N31" s="2">
        <v>7.95</v>
      </c>
      <c r="O31" s="2">
        <v>0.09</v>
      </c>
      <c r="P31" s="3">
        <v>40.5</v>
      </c>
      <c r="Q31" s="2">
        <v>2.78</v>
      </c>
      <c r="R31" s="2">
        <v>0.12</v>
      </c>
      <c r="S31" s="2">
        <v>0.03</v>
      </c>
      <c r="T31" s="2">
        <v>0.03</v>
      </c>
      <c r="U31" s="2">
        <v>1.42</v>
      </c>
      <c r="V31" s="3">
        <v>99.4</v>
      </c>
      <c r="W31" s="58">
        <f t="shared" si="11"/>
        <v>90.98397910527251</v>
      </c>
      <c r="X31" s="58"/>
      <c r="Y31" s="4"/>
      <c r="Z31" s="4"/>
      <c r="AA31" s="4"/>
      <c r="AB31" s="4"/>
      <c r="AC31" s="4"/>
      <c r="AD31" s="4"/>
      <c r="AE31" s="4"/>
      <c r="AF31" s="4"/>
      <c r="AG31" s="4">
        <v>2507</v>
      </c>
      <c r="AH31" s="59">
        <v>20.6</v>
      </c>
      <c r="AI31" s="4">
        <v>52.4</v>
      </c>
      <c r="AJ31" s="4"/>
      <c r="AK31" s="4"/>
      <c r="AL31" s="4">
        <v>159</v>
      </c>
      <c r="AM31" s="4">
        <v>1.67</v>
      </c>
      <c r="AN31" s="4">
        <v>4</v>
      </c>
      <c r="AO31" s="4">
        <v>0.44500000000000001</v>
      </c>
      <c r="AP31" s="4">
        <v>1.56</v>
      </c>
      <c r="AQ31" s="4">
        <v>0.59499999999999997</v>
      </c>
      <c r="AR31" s="4">
        <v>1.08</v>
      </c>
      <c r="AS31" s="4">
        <v>0.122</v>
      </c>
      <c r="AT31" s="4">
        <v>0.55000000000000004</v>
      </c>
      <c r="AU31" s="4">
        <v>0.16200000000000001</v>
      </c>
      <c r="AV31" s="4">
        <v>6.2E-2</v>
      </c>
      <c r="AW31" s="4">
        <v>0.23300000000000001</v>
      </c>
      <c r="AX31" s="4">
        <v>4.2000000000000003E-2</v>
      </c>
      <c r="AY31" s="4">
        <v>0.28299999999999997</v>
      </c>
      <c r="AZ31" s="4">
        <v>6.4000000000000001E-2</v>
      </c>
      <c r="BA31" s="4">
        <v>0.19400000000000001</v>
      </c>
      <c r="BB31" s="4">
        <v>2.8000000000000001E-2</v>
      </c>
      <c r="BC31" s="4">
        <v>0.19400000000000001</v>
      </c>
      <c r="BD31" s="4">
        <v>0.03</v>
      </c>
      <c r="BE31" s="4">
        <v>0.10100000000000001</v>
      </c>
      <c r="BF31" s="4">
        <v>1.6E-2</v>
      </c>
      <c r="BG31" s="4">
        <v>0.248</v>
      </c>
      <c r="BH31" s="4">
        <v>8.8999999999999996E-2</v>
      </c>
      <c r="BI31" s="4">
        <v>3.9E-2</v>
      </c>
      <c r="BJ31" s="59">
        <v>90</v>
      </c>
      <c r="BK31" s="60"/>
      <c r="BL31" s="61">
        <v>4.83</v>
      </c>
      <c r="BM31" s="61">
        <v>3.99</v>
      </c>
      <c r="BN31" s="61">
        <v>8.1300000000000008</v>
      </c>
      <c r="BO31" s="61">
        <v>7.42</v>
      </c>
      <c r="BP31" s="61">
        <v>4.83</v>
      </c>
      <c r="BQ31" s="61">
        <v>0.159</v>
      </c>
      <c r="BR31" s="61">
        <v>0.159</v>
      </c>
      <c r="BS31" s="62">
        <v>0.12131</v>
      </c>
      <c r="BT31" s="63">
        <v>0.12127</v>
      </c>
      <c r="BU31" s="3">
        <v>-4.4000000000000004</v>
      </c>
      <c r="BV31" s="64">
        <v>0.85</v>
      </c>
      <c r="BW31" s="2">
        <v>1.39</v>
      </c>
      <c r="BY31" s="2">
        <v>3.7033957619828266</v>
      </c>
      <c r="BZ31" s="2">
        <v>5.5050159410668369E-2</v>
      </c>
      <c r="CA31" s="66">
        <v>1.4864778961996243E-2</v>
      </c>
      <c r="CD31" s="67"/>
      <c r="CE31" s="2">
        <v>7.3254328503969095</v>
      </c>
      <c r="CF31" s="67">
        <v>0.15169428740601557</v>
      </c>
      <c r="CG31" s="66">
        <v>2.0707894059502081E-2</v>
      </c>
      <c r="CJ31" s="66"/>
      <c r="CK31" s="65">
        <v>0.12240101640387147</v>
      </c>
      <c r="CL31" s="65">
        <v>6.6034982920092121E-3</v>
      </c>
      <c r="CM31" s="66">
        <v>5.3949701448723818E-2</v>
      </c>
      <c r="CN31" s="34">
        <v>0.66885831230816273</v>
      </c>
      <c r="CO31" s="2">
        <v>3.2900491398471357E-2</v>
      </c>
      <c r="CP31" s="66">
        <v>4.9189029713834417E-2</v>
      </c>
      <c r="CQ31" s="34">
        <v>0.79893421249758512</v>
      </c>
      <c r="CR31" s="2">
        <v>7.2183033238085628E-2</v>
      </c>
      <c r="CS31" s="66">
        <v>9.0349157801655422E-2</v>
      </c>
      <c r="CT31" s="67"/>
      <c r="CU31" s="4">
        <v>90.52</v>
      </c>
      <c r="CV31" s="2">
        <v>0.26400000000000001</v>
      </c>
      <c r="CW31" s="8">
        <v>8.4499999999999992E-3</v>
      </c>
      <c r="CX31" s="8">
        <v>0.70317600000000002</v>
      </c>
      <c r="CY31" s="8">
        <v>1.2999999999999999E-5</v>
      </c>
      <c r="CZ31" s="8">
        <v>0.70317399999999997</v>
      </c>
      <c r="DA31" s="2">
        <v>3.262</v>
      </c>
      <c r="DB31" s="2">
        <v>1.163</v>
      </c>
      <c r="DC31" s="2">
        <v>0.21560000000000001</v>
      </c>
      <c r="DD31" s="9">
        <v>0.513123</v>
      </c>
      <c r="DE31" s="8">
        <v>9.0000000000000002E-6</v>
      </c>
      <c r="DF31" s="4">
        <v>-2301</v>
      </c>
      <c r="DG31" s="4">
        <v>9.5</v>
      </c>
      <c r="DH31" s="4">
        <v>9.9</v>
      </c>
      <c r="DI31" s="2">
        <v>0.16800000000000001</v>
      </c>
      <c r="DJ31" s="2">
        <v>0.70399999999999996</v>
      </c>
      <c r="DK31" s="4">
        <v>3.4000000000000002E-2</v>
      </c>
      <c r="DL31" s="4">
        <v>0.28341</v>
      </c>
      <c r="DM31" s="4">
        <v>1.1E-5</v>
      </c>
      <c r="DN31" s="4">
        <v>22.5</v>
      </c>
      <c r="DO31" s="4">
        <v>22.5</v>
      </c>
      <c r="DP31" s="4">
        <v>-1982</v>
      </c>
      <c r="DR31" s="4">
        <v>963</v>
      </c>
      <c r="DS31" s="4">
        <v>943</v>
      </c>
      <c r="DT31" s="4">
        <v>1050</v>
      </c>
      <c r="DU31" s="4">
        <v>1020</v>
      </c>
      <c r="DX31" s="61">
        <v>4.83</v>
      </c>
      <c r="DY31" s="61">
        <v>3.99</v>
      </c>
      <c r="DZ31" s="61">
        <v>8.1300000000000008</v>
      </c>
      <c r="EA31" s="61">
        <v>7.42</v>
      </c>
      <c r="EB31" s="61">
        <v>4.83</v>
      </c>
      <c r="EC31" s="2">
        <v>0.66885831230816273</v>
      </c>
      <c r="ED31" s="2">
        <v>20.6</v>
      </c>
      <c r="EE31" s="2">
        <v>3.912637212315742</v>
      </c>
      <c r="EF31" s="2">
        <v>90</v>
      </c>
      <c r="EG31" s="61">
        <v>0.159</v>
      </c>
      <c r="EJ31" s="2">
        <f t="shared" si="0"/>
        <v>0.43473746803508245</v>
      </c>
      <c r="EK31" s="2">
        <f t="shared" si="1"/>
        <v>0.45428571428571435</v>
      </c>
      <c r="EL31" s="2">
        <f t="shared" si="2"/>
        <v>1.2384615384615385</v>
      </c>
      <c r="EM31" s="2">
        <f t="shared" si="2"/>
        <v>1.1400000000000001</v>
      </c>
      <c r="EN31" s="2">
        <f t="shared" si="2"/>
        <v>1.1442646023926815</v>
      </c>
      <c r="EO31" s="2">
        <f t="shared" si="2"/>
        <v>0.97631578947368425</v>
      </c>
      <c r="EP31" s="2">
        <f t="shared" si="2"/>
        <v>0.68028169014084516</v>
      </c>
      <c r="EQ31" s="2">
        <f t="shared" si="2"/>
        <v>0.66885831230816273</v>
      </c>
      <c r="ER31" s="2">
        <f t="shared" si="2"/>
        <v>0.68666666666666676</v>
      </c>
      <c r="ES31" s="2">
        <f t="shared" si="3"/>
        <v>0.42857142857142855</v>
      </c>
      <c r="EU31" s="2">
        <f t="shared" si="5"/>
        <v>0.5967383246849518</v>
      </c>
      <c r="EV31" s="2">
        <f t="shared" si="6"/>
        <v>0.58671781781417776</v>
      </c>
      <c r="EW31" s="2">
        <f t="shared" si="7"/>
        <v>0.98320787109481467</v>
      </c>
      <c r="EY31" s="2">
        <f t="shared" si="12"/>
        <v>1.6212534059945505</v>
      </c>
      <c r="EZ31" s="2">
        <f t="shared" si="12"/>
        <v>1.1285266457680252</v>
      </c>
      <c r="FA31" s="2">
        <f t="shared" si="12"/>
        <v>0.8905109489051094</v>
      </c>
      <c r="FB31" s="2">
        <f t="shared" si="12"/>
        <v>0.77355836849507742</v>
      </c>
      <c r="FC31" s="2">
        <f t="shared" si="12"/>
        <v>0.70129870129870131</v>
      </c>
      <c r="FD31" s="2">
        <f t="shared" si="12"/>
        <v>0.71264367816091956</v>
      </c>
      <c r="FE31" s="2">
        <f t="shared" si="12"/>
        <v>0.7614379084967321</v>
      </c>
      <c r="FF31" s="2">
        <f t="shared" si="12"/>
        <v>0.72413793103448276</v>
      </c>
      <c r="FG31" s="2">
        <f t="shared" si="12"/>
        <v>0.7427821522309711</v>
      </c>
      <c r="FH31" s="2">
        <f t="shared" si="12"/>
        <v>0.75205640423031739</v>
      </c>
      <c r="FI31" s="2">
        <f t="shared" si="12"/>
        <v>0.77911646586345384</v>
      </c>
      <c r="FJ31" s="2">
        <f t="shared" si="12"/>
        <v>0.7865168539325843</v>
      </c>
      <c r="FK31" s="2">
        <f t="shared" si="12"/>
        <v>0.78225806451612911</v>
      </c>
      <c r="FL31" s="2">
        <f t="shared" si="12"/>
        <v>0.78740157480314954</v>
      </c>
      <c r="FN31" s="2">
        <f t="shared" si="8"/>
        <v>2.0725301272507655</v>
      </c>
      <c r="FO31" s="2">
        <f t="shared" si="9"/>
        <v>2.3117872641033403</v>
      </c>
      <c r="FP31" s="2">
        <f t="shared" si="13"/>
        <v>3.50561797752809</v>
      </c>
      <c r="FQ31" s="2">
        <f t="shared" si="14"/>
        <v>17.528089887640451</v>
      </c>
      <c r="FR31" s="2">
        <f t="shared" si="15"/>
        <v>4.3548387096774199</v>
      </c>
      <c r="FS31" s="2" t="e">
        <f>FP31/(#REF!/#REF!)</f>
        <v>#REF!</v>
      </c>
    </row>
    <row r="32" spans="1:175" s="2" customFormat="1" ht="14.1" customHeight="1">
      <c r="A32" s="57"/>
      <c r="B32" s="1" t="s">
        <v>163</v>
      </c>
      <c r="C32" s="4">
        <v>18</v>
      </c>
      <c r="D32" s="1" t="s">
        <v>153</v>
      </c>
      <c r="E32" s="3">
        <v>56.7</v>
      </c>
      <c r="F32" s="3">
        <v>25.2</v>
      </c>
      <c r="G32" s="3">
        <v>15.2</v>
      </c>
      <c r="H32" s="3">
        <v>2.9</v>
      </c>
      <c r="I32" s="2" t="s">
        <v>127</v>
      </c>
      <c r="K32" s="3">
        <v>44.8</v>
      </c>
      <c r="L32" s="2">
        <v>0.09</v>
      </c>
      <c r="M32" s="2">
        <v>3.58</v>
      </c>
      <c r="N32" s="2">
        <v>8.5399999999999991</v>
      </c>
      <c r="O32" s="2">
        <v>0.12</v>
      </c>
      <c r="P32" s="3">
        <v>38</v>
      </c>
      <c r="Q32" s="2">
        <v>3.31</v>
      </c>
      <c r="R32" s="2">
        <v>0.18</v>
      </c>
      <c r="S32" s="2">
        <v>0.03</v>
      </c>
      <c r="T32" s="2">
        <v>0.02</v>
      </c>
      <c r="U32" s="2">
        <v>0.79</v>
      </c>
      <c r="V32" s="3">
        <v>99.4</v>
      </c>
      <c r="W32" s="58">
        <f t="shared" si="11"/>
        <v>89.810786730415558</v>
      </c>
      <c r="X32" s="58"/>
      <c r="Y32" s="4"/>
      <c r="Z32" s="4"/>
      <c r="AA32" s="4"/>
      <c r="AB32" s="4"/>
      <c r="AC32" s="4"/>
      <c r="AD32" s="4"/>
      <c r="AE32" s="4"/>
      <c r="AF32" s="4"/>
      <c r="AG32" s="4">
        <v>2266</v>
      </c>
      <c r="AH32" s="59">
        <v>41.2</v>
      </c>
      <c r="AI32" s="4">
        <v>52.4</v>
      </c>
      <c r="AJ32" s="4"/>
      <c r="AK32" s="4"/>
      <c r="AL32" s="4">
        <v>18.3</v>
      </c>
      <c r="AM32" s="4">
        <v>3.24</v>
      </c>
      <c r="AN32" s="4">
        <v>2.25</v>
      </c>
      <c r="AO32" s="4">
        <v>3.2000000000000001E-2</v>
      </c>
      <c r="AP32" s="4">
        <v>0.22500000000000001</v>
      </c>
      <c r="AQ32" s="4">
        <v>5.2999999999999999E-2</v>
      </c>
      <c r="AR32" s="4">
        <v>0.13800000000000001</v>
      </c>
      <c r="AS32" s="4">
        <v>3.7999999999999999E-2</v>
      </c>
      <c r="AT32" s="4">
        <v>0.32900000000000001</v>
      </c>
      <c r="AU32" s="4">
        <v>0.19400000000000001</v>
      </c>
      <c r="AV32" s="4">
        <v>8.4000000000000005E-2</v>
      </c>
      <c r="AW32" s="4">
        <v>0.35199999999999998</v>
      </c>
      <c r="AX32" s="4">
        <v>7.5999999999999998E-2</v>
      </c>
      <c r="AY32" s="4">
        <v>0.54900000000000004</v>
      </c>
      <c r="AZ32" s="4">
        <v>0.123</v>
      </c>
      <c r="BA32" s="4">
        <v>0.373</v>
      </c>
      <c r="BB32" s="4">
        <v>5.7000000000000002E-2</v>
      </c>
      <c r="BC32" s="4">
        <v>0.375</v>
      </c>
      <c r="BD32" s="4">
        <v>5.8999999999999997E-2</v>
      </c>
      <c r="BE32" s="4">
        <v>0.114</v>
      </c>
      <c r="BF32" s="4"/>
      <c r="BG32" s="4">
        <v>0.09</v>
      </c>
      <c r="BH32" s="4">
        <v>6.0000000000000001E-3</v>
      </c>
      <c r="BI32" s="4">
        <v>4.0000000000000001E-3</v>
      </c>
      <c r="BJ32" s="59">
        <v>270</v>
      </c>
      <c r="BK32" s="60"/>
      <c r="BL32" s="61">
        <v>4.1500000000000004</v>
      </c>
      <c r="BM32" s="61">
        <v>4.67</v>
      </c>
      <c r="BN32" s="61">
        <v>7.48</v>
      </c>
      <c r="BO32" s="61">
        <v>8.49</v>
      </c>
      <c r="BP32" s="61">
        <v>7.31</v>
      </c>
      <c r="BQ32" s="61">
        <v>0.50800000000000001</v>
      </c>
      <c r="BR32" s="61">
        <v>0.58899999999999997</v>
      </c>
      <c r="BS32" s="62">
        <v>0.12978999999999999</v>
      </c>
      <c r="BT32" s="63">
        <v>0.12964000000000001</v>
      </c>
      <c r="BU32" s="3">
        <v>2.2000000000000002</v>
      </c>
      <c r="BV32" s="64">
        <v>-0.39</v>
      </c>
      <c r="BW32" s="2">
        <v>0.89</v>
      </c>
      <c r="BY32" s="2">
        <v>3.5714516037889843</v>
      </c>
      <c r="BZ32" s="2">
        <v>5.5521148046086731E-2</v>
      </c>
      <c r="CA32" s="66">
        <v>1.5545821196956402E-2</v>
      </c>
      <c r="CD32" s="67"/>
      <c r="CE32" s="2">
        <v>8.4157313412285042</v>
      </c>
      <c r="CF32" s="67">
        <v>0.1545931209648769</v>
      </c>
      <c r="CG32" s="66">
        <v>1.8369540886782852E-2</v>
      </c>
      <c r="CJ32" s="66"/>
      <c r="CK32" s="65">
        <v>0.40175142777868594</v>
      </c>
      <c r="CL32" s="65">
        <v>2.6094335020477675E-2</v>
      </c>
      <c r="CM32" s="66">
        <v>6.495144314671196E-2</v>
      </c>
      <c r="CN32" s="34">
        <v>1.3727964285686458</v>
      </c>
      <c r="CO32" s="2">
        <v>5.2822624802655031E-2</v>
      </c>
      <c r="CP32" s="66">
        <v>3.8478119336113691E-2</v>
      </c>
      <c r="CQ32" s="34">
        <v>1.0837367607134709</v>
      </c>
      <c r="CR32" s="2">
        <v>7.6981076962307854E-2</v>
      </c>
      <c r="CS32" s="66">
        <v>7.1033003357409294E-2</v>
      </c>
      <c r="CT32" s="67"/>
      <c r="CU32" s="4">
        <v>14.44</v>
      </c>
      <c r="CV32" s="2">
        <v>0.23100000000000001</v>
      </c>
      <c r="CW32" s="8">
        <v>4.6300000000000001E-2</v>
      </c>
      <c r="CX32" s="8">
        <v>0.70259000000000005</v>
      </c>
      <c r="CY32" s="8">
        <v>3.6000000000000001E-5</v>
      </c>
      <c r="CZ32" s="8">
        <v>0.70257899999999995</v>
      </c>
      <c r="DA32" s="2">
        <v>1.742</v>
      </c>
      <c r="DB32" s="2">
        <v>1.0569999999999999</v>
      </c>
      <c r="DC32" s="2">
        <v>0.3669</v>
      </c>
      <c r="DD32" s="9">
        <v>0.51341099999999995</v>
      </c>
      <c r="DE32" s="8">
        <v>1.4E-5</v>
      </c>
      <c r="DF32" s="4">
        <v>259</v>
      </c>
      <c r="DG32" s="4">
        <v>15.1</v>
      </c>
      <c r="DH32" s="4">
        <v>15.5</v>
      </c>
      <c r="DI32" s="2">
        <v>0.24399999999999999</v>
      </c>
      <c r="DJ32" s="2">
        <v>0.58399999999999996</v>
      </c>
      <c r="DK32" s="4">
        <v>5.9400000000000001E-2</v>
      </c>
      <c r="DL32" s="4">
        <v>0.283302</v>
      </c>
      <c r="DM32" s="4">
        <v>1.2999999999999999E-5</v>
      </c>
      <c r="DN32" s="4">
        <v>18.8</v>
      </c>
      <c r="DO32" s="4">
        <v>18.5</v>
      </c>
      <c r="DP32" s="4">
        <v>133</v>
      </c>
      <c r="DR32" s="4">
        <v>888</v>
      </c>
      <c r="DS32" s="4">
        <v>888</v>
      </c>
      <c r="DT32" s="4">
        <v>992</v>
      </c>
      <c r="DU32" s="4">
        <v>952</v>
      </c>
      <c r="DX32" s="61">
        <v>4.1500000000000004</v>
      </c>
      <c r="DY32" s="61">
        <v>4.67</v>
      </c>
      <c r="DZ32" s="61">
        <v>7.48</v>
      </c>
      <c r="EA32" s="61">
        <v>8.49</v>
      </c>
      <c r="EB32" s="61">
        <v>7.31</v>
      </c>
      <c r="EC32" s="2">
        <v>1.3727964285686458</v>
      </c>
      <c r="ED32" s="2">
        <v>41.2</v>
      </c>
      <c r="EE32" s="2">
        <v>8.8577048938949847</v>
      </c>
      <c r="EF32" s="2">
        <v>270</v>
      </c>
      <c r="EG32" s="61">
        <v>0.50800000000000001</v>
      </c>
      <c r="EJ32" s="2">
        <f t="shared" si="0"/>
        <v>0.98418943265499825</v>
      </c>
      <c r="EK32" s="2">
        <f t="shared" si="1"/>
        <v>1.4514285714285715</v>
      </c>
      <c r="EL32" s="2">
        <f t="shared" si="2"/>
        <v>1.0641025641025643</v>
      </c>
      <c r="EM32" s="2">
        <f t="shared" si="2"/>
        <v>1.3342857142857143</v>
      </c>
      <c r="EN32" s="2">
        <f t="shared" si="2"/>
        <v>1.0527797325826884</v>
      </c>
      <c r="EO32" s="2">
        <f t="shared" si="2"/>
        <v>1.1171052631578948</v>
      </c>
      <c r="EP32" s="2">
        <f t="shared" si="2"/>
        <v>1.0295774647887324</v>
      </c>
      <c r="EQ32" s="2">
        <f t="shared" si="2"/>
        <v>1.3727964285686458</v>
      </c>
      <c r="ER32" s="2">
        <f t="shared" si="2"/>
        <v>1.3733333333333335</v>
      </c>
      <c r="ES32" s="2">
        <f t="shared" si="3"/>
        <v>1.2857142857142858</v>
      </c>
      <c r="EU32" s="2">
        <f t="shared" si="5"/>
        <v>0.77163193292517418</v>
      </c>
      <c r="EV32" s="2">
        <f t="shared" si="6"/>
        <v>1.0288624196981286</v>
      </c>
      <c r="EW32" s="2">
        <f t="shared" si="7"/>
        <v>1.3333590482677682</v>
      </c>
      <c r="EY32" s="2">
        <f t="shared" si="12"/>
        <v>0.1444141689373297</v>
      </c>
      <c r="EZ32" s="2">
        <f t="shared" si="12"/>
        <v>0.14420062695924768</v>
      </c>
      <c r="FA32" s="2">
        <f t="shared" si="12"/>
        <v>0.27737226277372262</v>
      </c>
      <c r="FB32" s="2">
        <f t="shared" si="12"/>
        <v>0.46272855133614632</v>
      </c>
      <c r="FC32" s="2">
        <f t="shared" si="12"/>
        <v>0.83982683982683981</v>
      </c>
      <c r="FD32" s="2">
        <f t="shared" si="12"/>
        <v>0.9655172413793105</v>
      </c>
      <c r="FE32" s="2">
        <f t="shared" si="12"/>
        <v>1.1503267973856208</v>
      </c>
      <c r="FF32" s="2">
        <f t="shared" si="12"/>
        <v>1.3103448275862069</v>
      </c>
      <c r="FG32" s="2">
        <f t="shared" si="12"/>
        <v>1.4409448818897639</v>
      </c>
      <c r="FH32" s="2">
        <f t="shared" si="12"/>
        <v>1.4453584018801411</v>
      </c>
      <c r="FI32" s="2">
        <f t="shared" si="12"/>
        <v>1.4979919678714859</v>
      </c>
      <c r="FJ32" s="2">
        <f t="shared" si="12"/>
        <v>1.601123595505618</v>
      </c>
      <c r="FK32" s="2">
        <f t="shared" si="12"/>
        <v>1.5120967741935485</v>
      </c>
      <c r="FL32" s="2">
        <f t="shared" si="12"/>
        <v>1.5485564304461941</v>
      </c>
      <c r="FN32" s="65">
        <v>0.1</v>
      </c>
      <c r="FO32" s="2">
        <f t="shared" si="9"/>
        <v>0.17195707744599567</v>
      </c>
      <c r="FP32" s="2">
        <f t="shared" si="13"/>
        <v>7.03125</v>
      </c>
      <c r="FQ32" s="2">
        <f t="shared" si="14"/>
        <v>37.5</v>
      </c>
      <c r="FR32" s="2">
        <f t="shared" si="15"/>
        <v>1.5333333333333334</v>
      </c>
      <c r="FS32" s="2" t="e">
        <f>FP32/(#REF!/#REF!)</f>
        <v>#REF!</v>
      </c>
    </row>
    <row r="33" spans="1:175" s="2" customFormat="1" ht="14.1" customHeight="1">
      <c r="A33" s="57"/>
      <c r="B33" s="1" t="s">
        <v>164</v>
      </c>
      <c r="C33" s="4">
        <v>18</v>
      </c>
      <c r="D33" s="1" t="s">
        <v>153</v>
      </c>
      <c r="E33" s="3">
        <v>65</v>
      </c>
      <c r="F33" s="3">
        <v>22.1</v>
      </c>
      <c r="G33" s="3">
        <v>10.3</v>
      </c>
      <c r="H33" s="3">
        <v>2.6</v>
      </c>
      <c r="I33" s="2" t="s">
        <v>127</v>
      </c>
      <c r="K33" s="3">
        <v>44.3</v>
      </c>
      <c r="L33" s="2">
        <v>7.0000000000000007E-2</v>
      </c>
      <c r="M33" s="2">
        <v>2.7</v>
      </c>
      <c r="N33" s="2">
        <v>7.86</v>
      </c>
      <c r="O33" s="2">
        <v>0.1</v>
      </c>
      <c r="P33" s="3">
        <v>41.2</v>
      </c>
      <c r="Q33" s="2">
        <v>2.31</v>
      </c>
      <c r="R33" s="2">
        <v>0.13</v>
      </c>
      <c r="S33" s="2">
        <v>0.03</v>
      </c>
      <c r="T33" s="2">
        <v>0.03</v>
      </c>
      <c r="U33" s="2">
        <v>0.65</v>
      </c>
      <c r="V33" s="3">
        <v>99.4</v>
      </c>
      <c r="W33" s="58">
        <f t="shared" si="11"/>
        <v>91.2152268668994</v>
      </c>
      <c r="X33" s="58"/>
      <c r="Y33" s="4"/>
      <c r="Z33" s="4"/>
      <c r="AA33" s="4"/>
      <c r="AB33" s="4"/>
      <c r="AC33" s="4"/>
      <c r="AD33" s="4"/>
      <c r="AE33" s="4"/>
      <c r="AF33" s="4"/>
      <c r="AG33" s="4">
        <v>2311</v>
      </c>
      <c r="AH33" s="59">
        <v>27.2</v>
      </c>
      <c r="AI33" s="4">
        <v>55.6</v>
      </c>
      <c r="AJ33" s="4"/>
      <c r="AK33" s="4"/>
      <c r="AL33" s="4">
        <v>16.399999999999999</v>
      </c>
      <c r="AM33" s="4">
        <v>2.33</v>
      </c>
      <c r="AN33" s="4">
        <v>3.75</v>
      </c>
      <c r="AO33" s="4">
        <v>0.318</v>
      </c>
      <c r="AP33" s="4">
        <v>1.45</v>
      </c>
      <c r="AQ33" s="4">
        <v>0.188</v>
      </c>
      <c r="AR33" s="4">
        <v>0.46600000000000003</v>
      </c>
      <c r="AS33" s="4">
        <v>7.4999999999999997E-2</v>
      </c>
      <c r="AT33" s="4">
        <v>0.45</v>
      </c>
      <c r="AU33" s="4">
        <v>0.19400000000000001</v>
      </c>
      <c r="AV33" s="4">
        <v>7.5999999999999998E-2</v>
      </c>
      <c r="AW33" s="4">
        <v>0.30299999999999999</v>
      </c>
      <c r="AX33" s="4">
        <v>5.8000000000000003E-2</v>
      </c>
      <c r="AY33" s="4">
        <v>0.41799999999999998</v>
      </c>
      <c r="AZ33" s="4">
        <v>9.1999999999999998E-2</v>
      </c>
      <c r="BA33" s="4">
        <v>0.27800000000000002</v>
      </c>
      <c r="BB33" s="4">
        <v>4.1000000000000002E-2</v>
      </c>
      <c r="BC33" s="4">
        <v>0.26700000000000002</v>
      </c>
      <c r="BD33" s="4">
        <v>4.2999999999999997E-2</v>
      </c>
      <c r="BE33" s="4">
        <v>0.11600000000000001</v>
      </c>
      <c r="BF33" s="4">
        <v>1.0999999999999999E-2</v>
      </c>
      <c r="BG33" s="4">
        <v>0.41</v>
      </c>
      <c r="BH33" s="4">
        <v>2.4E-2</v>
      </c>
      <c r="BI33" s="4">
        <v>1.4E-2</v>
      </c>
      <c r="BJ33" s="59">
        <v>180</v>
      </c>
      <c r="BK33" s="60"/>
      <c r="BL33" s="61">
        <v>4.38</v>
      </c>
      <c r="BM33" s="61">
        <v>3.81</v>
      </c>
      <c r="BN33" s="61">
        <v>7.61</v>
      </c>
      <c r="BO33" s="61">
        <v>6.37</v>
      </c>
      <c r="BP33" s="61">
        <v>4.99</v>
      </c>
      <c r="BQ33" s="61">
        <v>0.26800000000000002</v>
      </c>
      <c r="BR33" s="61">
        <v>0.34300000000000003</v>
      </c>
      <c r="BS33" s="62">
        <v>0.12292</v>
      </c>
      <c r="BT33" s="63">
        <v>0.12282999999999999</v>
      </c>
      <c r="BU33" s="3">
        <v>-3.2</v>
      </c>
      <c r="BV33" s="64">
        <v>0.62</v>
      </c>
      <c r="BW33" s="2">
        <v>4.0199999999999996</v>
      </c>
      <c r="BY33" s="2">
        <v>3.3245831242086319</v>
      </c>
      <c r="BZ33" s="2">
        <v>5.6435088997258687E-2</v>
      </c>
      <c r="CA33" s="66">
        <v>1.6975087368492923E-2</v>
      </c>
      <c r="CD33" s="67"/>
      <c r="CE33" s="2">
        <v>6.5681615734688759</v>
      </c>
      <c r="CF33" s="67">
        <v>0.1177481750574704</v>
      </c>
      <c r="CG33" s="66">
        <v>1.7927113049882461E-2</v>
      </c>
      <c r="CJ33" s="66"/>
      <c r="CK33" s="65">
        <v>0.18171078652455736</v>
      </c>
      <c r="CL33" s="65">
        <v>9.8208022079369333E-3</v>
      </c>
      <c r="CM33" s="66">
        <v>5.4046335915285348E-2</v>
      </c>
      <c r="CN33" s="34">
        <v>0.83940104192982035</v>
      </c>
      <c r="CO33" s="2">
        <v>3.5150400759998299E-2</v>
      </c>
      <c r="CP33" s="66">
        <v>4.1875574372871829E-2</v>
      </c>
      <c r="CQ33" s="34">
        <v>1.0224698801227297</v>
      </c>
      <c r="CR33" s="2">
        <v>9.0646329070807788E-2</v>
      </c>
      <c r="CS33" s="66">
        <v>8.865427807020318E-2</v>
      </c>
      <c r="CT33" s="67"/>
      <c r="CU33" s="4">
        <v>27.93</v>
      </c>
      <c r="CV33" s="2">
        <v>0.48099999999999998</v>
      </c>
      <c r="CW33" s="8">
        <v>4.9799999999999997E-2</v>
      </c>
      <c r="CX33" s="8">
        <v>0.70266499999999998</v>
      </c>
      <c r="CY33" s="8">
        <v>1.2E-5</v>
      </c>
      <c r="CZ33" s="8">
        <v>0.702654</v>
      </c>
      <c r="DA33" s="2">
        <v>2.3879999999999999</v>
      </c>
      <c r="DB33" s="2">
        <v>1.204</v>
      </c>
      <c r="DC33" s="2">
        <v>0.30480000000000002</v>
      </c>
      <c r="DD33" s="9">
        <v>0.513266</v>
      </c>
      <c r="DE33" s="8">
        <v>1.2E-5</v>
      </c>
      <c r="DF33" s="4">
        <v>193</v>
      </c>
      <c r="DG33" s="4">
        <v>12.3</v>
      </c>
      <c r="DH33" s="4">
        <v>12.7</v>
      </c>
      <c r="DI33" s="2">
        <v>0.21</v>
      </c>
      <c r="DJ33" s="2">
        <v>0.69099999999999995</v>
      </c>
      <c r="DK33" s="4">
        <v>4.3200000000000002E-2</v>
      </c>
      <c r="DL33" s="4">
        <v>0.283327</v>
      </c>
      <c r="DM33" s="4">
        <v>1.1E-5</v>
      </c>
      <c r="DN33" s="4">
        <v>19.600000000000001</v>
      </c>
      <c r="DO33" s="4">
        <v>19.5</v>
      </c>
      <c r="DP33" s="4">
        <v>852</v>
      </c>
      <c r="DR33" s="4">
        <v>839</v>
      </c>
      <c r="DS33" s="4">
        <v>856</v>
      </c>
      <c r="DT33" s="4">
        <v>974</v>
      </c>
      <c r="DU33" s="4">
        <v>899</v>
      </c>
      <c r="DX33" s="61">
        <v>4.38</v>
      </c>
      <c r="DY33" s="61">
        <v>3.81</v>
      </c>
      <c r="DZ33" s="61">
        <v>7.61</v>
      </c>
      <c r="EA33" s="61">
        <v>6.37</v>
      </c>
      <c r="EB33" s="61">
        <v>4.99</v>
      </c>
      <c r="EC33" s="2">
        <v>0.83940104192982035</v>
      </c>
      <c r="ED33" s="2">
        <v>27.2</v>
      </c>
      <c r="EE33" s="2">
        <v>7.2848405730307979</v>
      </c>
      <c r="EF33" s="2">
        <v>180</v>
      </c>
      <c r="EG33" s="61">
        <v>0.26800000000000002</v>
      </c>
      <c r="EJ33" s="2">
        <f t="shared" si="0"/>
        <v>0.80942673033675527</v>
      </c>
      <c r="EK33" s="2">
        <f t="shared" si="1"/>
        <v>0.76571428571428579</v>
      </c>
      <c r="EL33" s="2">
        <f t="shared" si="2"/>
        <v>1.1230769230769231</v>
      </c>
      <c r="EM33" s="2">
        <f t="shared" si="2"/>
        <v>1.0885714285714285</v>
      </c>
      <c r="EN33" s="2">
        <f t="shared" si="2"/>
        <v>1.0710767065446869</v>
      </c>
      <c r="EO33" s="2">
        <f t="shared" si="2"/>
        <v>0.83815789473684221</v>
      </c>
      <c r="EP33" s="2">
        <f t="shared" si="2"/>
        <v>0.70281690140845077</v>
      </c>
      <c r="EQ33" s="2">
        <f t="shared" si="2"/>
        <v>0.83940104192982035</v>
      </c>
      <c r="ER33" s="2">
        <f t="shared" si="2"/>
        <v>0.90666666666666662</v>
      </c>
      <c r="ES33" s="2">
        <f t="shared" si="3"/>
        <v>0.8571428571428571</v>
      </c>
      <c r="EU33" s="2">
        <f t="shared" si="5"/>
        <v>0.64563232412849814</v>
      </c>
      <c r="EV33" s="2">
        <f t="shared" si="6"/>
        <v>0.77110331935810272</v>
      </c>
      <c r="EW33" s="2">
        <f t="shared" si="7"/>
        <v>1.1943381558520489</v>
      </c>
      <c r="EY33" s="2">
        <f t="shared" si="12"/>
        <v>0.5122615803814714</v>
      </c>
      <c r="EZ33" s="2">
        <f t="shared" si="12"/>
        <v>0.48693834900731459</v>
      </c>
      <c r="FA33" s="2">
        <f t="shared" si="12"/>
        <v>0.54744525547445244</v>
      </c>
      <c r="FB33" s="2">
        <f t="shared" si="12"/>
        <v>0.63291139240506333</v>
      </c>
      <c r="FC33" s="2">
        <f t="shared" si="12"/>
        <v>0.83982683982683981</v>
      </c>
      <c r="FD33" s="2">
        <f t="shared" si="12"/>
        <v>0.87356321839080464</v>
      </c>
      <c r="FE33" s="2">
        <f t="shared" si="12"/>
        <v>0.99019607843137258</v>
      </c>
      <c r="FF33" s="2">
        <f t="shared" si="12"/>
        <v>1</v>
      </c>
      <c r="FG33" s="2">
        <f t="shared" si="12"/>
        <v>1.0971128608923884</v>
      </c>
      <c r="FH33" s="2">
        <f t="shared" si="12"/>
        <v>1.0810810810810811</v>
      </c>
      <c r="FI33" s="2">
        <f t="shared" si="12"/>
        <v>1.1164658634538154</v>
      </c>
      <c r="FJ33" s="2">
        <f t="shared" si="12"/>
        <v>1.151685393258427</v>
      </c>
      <c r="FK33" s="2">
        <f t="shared" si="12"/>
        <v>1.0766129032258065</v>
      </c>
      <c r="FL33" s="2">
        <f t="shared" si="12"/>
        <v>1.1286089238845143</v>
      </c>
      <c r="FN33" s="2">
        <f t="shared" si="8"/>
        <v>0.47580850911837042</v>
      </c>
      <c r="FO33" s="2">
        <f t="shared" si="9"/>
        <v>0.60996095395938088</v>
      </c>
      <c r="FP33" s="2">
        <f t="shared" si="13"/>
        <v>4.5597484276729556</v>
      </c>
      <c r="FQ33" s="2">
        <f t="shared" si="14"/>
        <v>60.416666666666664</v>
      </c>
      <c r="FR33" s="2">
        <f t="shared" si="15"/>
        <v>1.1365853658536587</v>
      </c>
      <c r="FS33" s="2" t="e">
        <f>FP33/(#REF!/#REF!)</f>
        <v>#REF!</v>
      </c>
    </row>
    <row r="34" spans="1:175" s="2" customFormat="1" ht="14.1" customHeight="1">
      <c r="A34" s="57"/>
      <c r="B34" s="1" t="s">
        <v>165</v>
      </c>
      <c r="C34" s="4">
        <v>18</v>
      </c>
      <c r="D34" s="1" t="s">
        <v>153</v>
      </c>
      <c r="E34" s="3">
        <v>61.5</v>
      </c>
      <c r="F34" s="3">
        <v>21.4</v>
      </c>
      <c r="G34" s="3">
        <v>14.3</v>
      </c>
      <c r="H34" s="3">
        <v>2.8</v>
      </c>
      <c r="I34" s="2" t="s">
        <v>127</v>
      </c>
      <c r="K34" s="3">
        <v>43.8</v>
      </c>
      <c r="L34" s="2">
        <v>0.1</v>
      </c>
      <c r="M34" s="2">
        <v>3.4</v>
      </c>
      <c r="N34" s="2">
        <v>8.59</v>
      </c>
      <c r="O34" s="2">
        <v>0.12</v>
      </c>
      <c r="P34" s="3">
        <v>39.200000000000003</v>
      </c>
      <c r="Q34" s="2">
        <v>2.83</v>
      </c>
      <c r="R34" s="2">
        <v>0.14000000000000001</v>
      </c>
      <c r="S34" s="2">
        <v>0.05</v>
      </c>
      <c r="T34" s="2">
        <v>0.03</v>
      </c>
      <c r="U34" s="2">
        <v>1.05</v>
      </c>
      <c r="V34" s="3">
        <v>99.3</v>
      </c>
      <c r="W34" s="58">
        <f t="shared" si="11"/>
        <v>90.039563823651292</v>
      </c>
      <c r="X34" s="58"/>
      <c r="Y34" s="4"/>
      <c r="Z34" s="4"/>
      <c r="AA34" s="4"/>
      <c r="AB34" s="4"/>
      <c r="AC34" s="4"/>
      <c r="AD34" s="4"/>
      <c r="AE34" s="4"/>
      <c r="AF34" s="4"/>
      <c r="AG34" s="4">
        <v>2094</v>
      </c>
      <c r="AH34" s="59">
        <v>29.8</v>
      </c>
      <c r="AI34" s="4">
        <v>60.1</v>
      </c>
      <c r="AJ34" s="4"/>
      <c r="AK34" s="4"/>
      <c r="AL34" s="4">
        <v>65</v>
      </c>
      <c r="AM34" s="4">
        <v>2.86</v>
      </c>
      <c r="AN34" s="4">
        <v>5.17</v>
      </c>
      <c r="AO34" s="4">
        <v>0.49</v>
      </c>
      <c r="AP34" s="4">
        <v>1.3</v>
      </c>
      <c r="AQ34" s="4">
        <v>1.59</v>
      </c>
      <c r="AR34" s="4">
        <v>3.52</v>
      </c>
      <c r="AS34" s="4">
        <v>0.42199999999999999</v>
      </c>
      <c r="AT34" s="4">
        <v>1.78</v>
      </c>
      <c r="AU34" s="4">
        <v>0.42499999999999999</v>
      </c>
      <c r="AV34" s="4">
        <v>0.14799999999999999</v>
      </c>
      <c r="AW34" s="4">
        <v>0.503</v>
      </c>
      <c r="AX34" s="4">
        <v>8.4000000000000005E-2</v>
      </c>
      <c r="AY34" s="4">
        <v>0.54</v>
      </c>
      <c r="AZ34" s="4">
        <v>0.115</v>
      </c>
      <c r="BA34" s="4">
        <v>0.33800000000000002</v>
      </c>
      <c r="BB34" s="4">
        <v>5.0999999999999997E-2</v>
      </c>
      <c r="BC34" s="4">
        <v>0.32900000000000001</v>
      </c>
      <c r="BD34" s="4">
        <v>5.0999999999999997E-2</v>
      </c>
      <c r="BE34" s="4">
        <v>0.151</v>
      </c>
      <c r="BF34" s="4">
        <v>2.5999999999999999E-2</v>
      </c>
      <c r="BG34" s="4">
        <v>0.33100000000000002</v>
      </c>
      <c r="BH34" s="4">
        <v>7.3999999999999996E-2</v>
      </c>
      <c r="BI34" s="4">
        <v>2.4E-2</v>
      </c>
      <c r="BJ34" s="59">
        <v>150</v>
      </c>
      <c r="BK34" s="60"/>
      <c r="BL34" s="61">
        <v>3.88</v>
      </c>
      <c r="BM34" s="61">
        <v>3.29</v>
      </c>
      <c r="BN34" s="61">
        <v>7.31</v>
      </c>
      <c r="BO34" s="61">
        <v>6.63</v>
      </c>
      <c r="BP34" s="61">
        <v>5.76</v>
      </c>
      <c r="BQ34" s="61">
        <v>0.26200000000000001</v>
      </c>
      <c r="BR34" s="61">
        <v>0.32600000000000001</v>
      </c>
      <c r="BS34" s="62">
        <v>0.12515000000000001</v>
      </c>
      <c r="BT34" s="63">
        <v>0.12506</v>
      </c>
      <c r="BU34" s="3">
        <v>-1.4</v>
      </c>
      <c r="BV34" s="64">
        <v>0.28999999999999998</v>
      </c>
      <c r="BW34" s="2">
        <v>1.44</v>
      </c>
      <c r="BY34" s="2">
        <v>3.1684096357604119</v>
      </c>
      <c r="BZ34" s="2">
        <v>5.046725665650368E-2</v>
      </c>
      <c r="CA34" s="66">
        <v>1.5928261322937065E-2</v>
      </c>
      <c r="CD34" s="67"/>
      <c r="CE34" s="2">
        <v>6.5959738786030737</v>
      </c>
      <c r="CF34" s="67">
        <v>0.11517164409134124</v>
      </c>
      <c r="CG34" s="66">
        <v>1.7460900575266201E-2</v>
      </c>
      <c r="CJ34" s="66"/>
      <c r="CK34" s="65">
        <v>0.19360910977825951</v>
      </c>
      <c r="CL34" s="65">
        <v>9.9301320478501365E-3</v>
      </c>
      <c r="CM34" s="66">
        <v>5.1289590966164325E-2</v>
      </c>
      <c r="CN34" s="34">
        <v>0.81847168504210943</v>
      </c>
      <c r="CO34" s="2">
        <v>3.5956067382355648E-2</v>
      </c>
      <c r="CP34" s="66">
        <v>4.3930740720133463E-2</v>
      </c>
      <c r="CQ34" s="34">
        <v>0.85381713161671469</v>
      </c>
      <c r="CR34" s="2">
        <v>7.0573362820996993E-2</v>
      </c>
      <c r="CS34" s="66">
        <v>8.2656297475977483E-2</v>
      </c>
      <c r="CT34" s="67"/>
      <c r="CU34" s="4">
        <v>127.6</v>
      </c>
      <c r="CV34" s="2">
        <v>0.46899999999999997</v>
      </c>
      <c r="CW34" s="8">
        <v>1.06E-2</v>
      </c>
      <c r="CX34" s="8">
        <v>0.70313199999999998</v>
      </c>
      <c r="CY34" s="8">
        <v>1.4E-5</v>
      </c>
      <c r="CZ34" s="8">
        <v>0.703129</v>
      </c>
      <c r="DA34" s="2">
        <v>5.9889999999999999</v>
      </c>
      <c r="DB34" s="2">
        <v>1.5509999999999999</v>
      </c>
      <c r="DC34" s="2">
        <v>0.15659999999999999</v>
      </c>
      <c r="DD34" s="9">
        <v>0.51309499999999997</v>
      </c>
      <c r="DE34" s="8">
        <v>1.1E-5</v>
      </c>
      <c r="DF34" s="4">
        <v>150</v>
      </c>
      <c r="DG34" s="4">
        <v>8.9</v>
      </c>
      <c r="DH34" s="4">
        <v>9.3000000000000007</v>
      </c>
      <c r="DI34" s="2">
        <v>0.214</v>
      </c>
      <c r="DJ34" s="2">
        <v>0.63300000000000001</v>
      </c>
      <c r="DK34" s="4">
        <v>4.8000000000000001E-2</v>
      </c>
      <c r="DL34" s="4">
        <v>0.28344799999999998</v>
      </c>
      <c r="DM34" s="4">
        <v>1.1E-5</v>
      </c>
      <c r="DN34" s="4">
        <v>23.9</v>
      </c>
      <c r="DO34" s="4">
        <v>23.8</v>
      </c>
      <c r="DP34" s="4">
        <v>1097</v>
      </c>
      <c r="DR34" s="4">
        <v>1115</v>
      </c>
      <c r="DS34" s="4">
        <v>1053</v>
      </c>
      <c r="DT34" s="4">
        <v>1134</v>
      </c>
      <c r="DU34" s="4">
        <v>1181</v>
      </c>
      <c r="DX34" s="61">
        <v>3.88</v>
      </c>
      <c r="DY34" s="61">
        <v>3.29</v>
      </c>
      <c r="DZ34" s="61">
        <v>7.31</v>
      </c>
      <c r="EA34" s="61">
        <v>6.63</v>
      </c>
      <c r="EB34" s="61">
        <v>5.76</v>
      </c>
      <c r="EC34" s="2">
        <v>0.81847168504210943</v>
      </c>
      <c r="ED34" s="2">
        <v>29.8</v>
      </c>
      <c r="EE34" s="2">
        <v>7.8286575161444798</v>
      </c>
      <c r="EF34" s="2">
        <v>150</v>
      </c>
      <c r="EG34" s="61">
        <v>0.26200000000000001</v>
      </c>
      <c r="EJ34" s="2">
        <f t="shared" si="0"/>
        <v>0.86985083512716443</v>
      </c>
      <c r="EK34" s="2">
        <f t="shared" si="1"/>
        <v>0.74857142857142867</v>
      </c>
      <c r="EL34" s="2">
        <f t="shared" si="2"/>
        <v>0.99487179487179489</v>
      </c>
      <c r="EM34" s="2">
        <f t="shared" si="2"/>
        <v>0.94000000000000006</v>
      </c>
      <c r="EN34" s="2">
        <f t="shared" si="2"/>
        <v>1.0288529204785362</v>
      </c>
      <c r="EO34" s="2">
        <f t="shared" si="2"/>
        <v>0.87236842105263157</v>
      </c>
      <c r="EP34" s="2">
        <f t="shared" si="2"/>
        <v>0.81126760563380285</v>
      </c>
      <c r="EQ34" s="2">
        <f t="shared" si="2"/>
        <v>0.81847168504210943</v>
      </c>
      <c r="ER34" s="2">
        <f t="shared" si="2"/>
        <v>0.9933333333333334</v>
      </c>
      <c r="ES34" s="2">
        <f t="shared" si="3"/>
        <v>0.7142857142857143</v>
      </c>
      <c r="EU34" s="2">
        <f t="shared" si="5"/>
        <v>0.86305064429127953</v>
      </c>
      <c r="EV34" s="2">
        <f t="shared" si="6"/>
        <v>0.87071455855543556</v>
      </c>
      <c r="EW34" s="2">
        <f t="shared" si="7"/>
        <v>1.0088800284373223</v>
      </c>
      <c r="EY34" s="2">
        <f t="shared" si="12"/>
        <v>4.3324250681198917</v>
      </c>
      <c r="EZ34" s="2">
        <f t="shared" si="12"/>
        <v>3.6781609195402298</v>
      </c>
      <c r="FA34" s="2">
        <f t="shared" si="12"/>
        <v>3.0802919708029193</v>
      </c>
      <c r="FB34" s="2">
        <f t="shared" si="12"/>
        <v>2.5035161744022507</v>
      </c>
      <c r="FC34" s="2">
        <f t="shared" si="12"/>
        <v>1.8398268398268396</v>
      </c>
      <c r="FD34" s="2">
        <f t="shared" si="12"/>
        <v>1.7011494252873565</v>
      </c>
      <c r="FE34" s="2">
        <f t="shared" si="12"/>
        <v>1.6437908496732025</v>
      </c>
      <c r="FF34" s="2">
        <f t="shared" si="12"/>
        <v>1.4482758620689655</v>
      </c>
      <c r="FG34" s="2">
        <f t="shared" si="12"/>
        <v>1.4173228346456694</v>
      </c>
      <c r="FH34" s="2">
        <f t="shared" si="12"/>
        <v>1.3513513513513515</v>
      </c>
      <c r="FI34" s="2">
        <f t="shared" si="12"/>
        <v>1.357429718875502</v>
      </c>
      <c r="FJ34" s="2">
        <f t="shared" si="12"/>
        <v>1.4325842696629212</v>
      </c>
      <c r="FK34" s="2">
        <f t="shared" si="12"/>
        <v>1.3266129032258065</v>
      </c>
      <c r="FL34" s="2">
        <f t="shared" si="12"/>
        <v>1.3385826771653542</v>
      </c>
      <c r="FN34" s="2">
        <f t="shared" si="8"/>
        <v>3.2657793826557238</v>
      </c>
      <c r="FO34" s="2">
        <f t="shared" si="9"/>
        <v>2.354800448789871</v>
      </c>
      <c r="FP34" s="2">
        <f t="shared" si="13"/>
        <v>2.6530612244897962</v>
      </c>
      <c r="FQ34" s="2">
        <f t="shared" si="14"/>
        <v>17.567567567567568</v>
      </c>
      <c r="FR34" s="2">
        <f t="shared" si="15"/>
        <v>10.634441087613293</v>
      </c>
      <c r="FS34" s="2" t="e">
        <f>FP34/(#REF!/#REF!)</f>
        <v>#REF!</v>
      </c>
    </row>
    <row r="35" spans="1:175" s="2" customFormat="1" ht="14.1" customHeight="1">
      <c r="A35" s="57"/>
      <c r="B35" s="1" t="s">
        <v>166</v>
      </c>
      <c r="C35" s="4">
        <v>18</v>
      </c>
      <c r="D35" s="1" t="s">
        <v>153</v>
      </c>
      <c r="E35" s="3">
        <v>61.5</v>
      </c>
      <c r="F35" s="3">
        <v>23.7</v>
      </c>
      <c r="G35" s="3">
        <v>13.3</v>
      </c>
      <c r="H35" s="3">
        <v>1.5</v>
      </c>
      <c r="I35" s="2" t="s">
        <v>127</v>
      </c>
      <c r="K35" s="3">
        <v>44.6</v>
      </c>
      <c r="L35" s="2">
        <v>0.06</v>
      </c>
      <c r="M35" s="2">
        <v>2.39</v>
      </c>
      <c r="N35" s="2">
        <v>7.69</v>
      </c>
      <c r="O35" s="2">
        <v>0.09</v>
      </c>
      <c r="P35" s="3">
        <v>40.200000000000003</v>
      </c>
      <c r="Q35" s="2">
        <v>2.84</v>
      </c>
      <c r="R35" s="2">
        <v>0.11</v>
      </c>
      <c r="S35" s="2">
        <v>0.03</v>
      </c>
      <c r="T35" s="2">
        <v>0.06</v>
      </c>
      <c r="U35" s="2">
        <v>1.32</v>
      </c>
      <c r="V35" s="3">
        <v>99.4</v>
      </c>
      <c r="W35" s="58">
        <f t="shared" si="11"/>
        <v>91.193523869730228</v>
      </c>
      <c r="X35" s="58"/>
      <c r="Y35" s="4"/>
      <c r="Z35" s="4"/>
      <c r="AA35" s="4"/>
      <c r="AB35" s="4"/>
      <c r="AC35" s="4"/>
      <c r="AD35" s="4"/>
      <c r="AE35" s="4"/>
      <c r="AF35" s="4"/>
      <c r="AG35" s="4">
        <v>2571</v>
      </c>
      <c r="AH35" s="59">
        <v>24.3</v>
      </c>
      <c r="AI35" s="4">
        <v>52</v>
      </c>
      <c r="AJ35" s="4"/>
      <c r="AK35" s="4"/>
      <c r="AL35" s="4">
        <v>79.3</v>
      </c>
      <c r="AM35" s="4">
        <v>1.9</v>
      </c>
      <c r="AN35" s="4">
        <v>3.62</v>
      </c>
      <c r="AO35" s="4">
        <v>0.13400000000000001</v>
      </c>
      <c r="AP35" s="4">
        <v>1.08</v>
      </c>
      <c r="AQ35" s="4">
        <v>0.39700000000000002</v>
      </c>
      <c r="AR35" s="4">
        <v>0.75800000000000001</v>
      </c>
      <c r="AS35" s="4">
        <v>9.4E-2</v>
      </c>
      <c r="AT35" s="4">
        <v>0.45700000000000002</v>
      </c>
      <c r="AU35" s="4">
        <v>0.14699999999999999</v>
      </c>
      <c r="AV35" s="4">
        <v>5.8000000000000003E-2</v>
      </c>
      <c r="AW35" s="4">
        <v>0.22800000000000001</v>
      </c>
      <c r="AX35" s="4">
        <v>4.1000000000000002E-2</v>
      </c>
      <c r="AY35" s="4">
        <v>0.28999999999999998</v>
      </c>
      <c r="AZ35" s="4">
        <v>6.4000000000000001E-2</v>
      </c>
      <c r="BA35" s="4">
        <v>0.19500000000000001</v>
      </c>
      <c r="BB35" s="4">
        <v>2.9000000000000001E-2</v>
      </c>
      <c r="BC35" s="4">
        <v>0.187</v>
      </c>
      <c r="BD35" s="4">
        <v>0.03</v>
      </c>
      <c r="BE35" s="4">
        <v>8.5999999999999993E-2</v>
      </c>
      <c r="BF35" s="4">
        <v>4.0000000000000001E-3</v>
      </c>
      <c r="BG35" s="4">
        <v>0.108</v>
      </c>
      <c r="BH35" s="4">
        <v>7.0999999999999994E-2</v>
      </c>
      <c r="BI35" s="4">
        <v>2.7E-2</v>
      </c>
      <c r="BJ35" s="59">
        <v>140</v>
      </c>
      <c r="BK35" s="60"/>
      <c r="BL35" s="61">
        <v>4.51</v>
      </c>
      <c r="BM35" s="61">
        <v>3.79</v>
      </c>
      <c r="BN35" s="61">
        <v>8.35</v>
      </c>
      <c r="BO35" s="61">
        <v>7.45</v>
      </c>
      <c r="BP35" s="61">
        <v>5.4</v>
      </c>
      <c r="BQ35" s="61">
        <v>0.248</v>
      </c>
      <c r="BR35" s="61">
        <v>0.26500000000000001</v>
      </c>
      <c r="BS35" s="62">
        <v>0.12138</v>
      </c>
      <c r="BT35" s="63">
        <v>0.12131</v>
      </c>
      <c r="BU35" s="3">
        <v>-4.4000000000000004</v>
      </c>
      <c r="BV35" s="64">
        <v>0.84</v>
      </c>
      <c r="BW35" s="2">
        <v>2.41</v>
      </c>
      <c r="BY35" s="2">
        <v>3.5907093394962093</v>
      </c>
      <c r="BZ35" s="2">
        <v>6.717035439978554E-2</v>
      </c>
      <c r="CA35" s="66">
        <v>1.8706708911507108E-2</v>
      </c>
      <c r="CD35" s="67"/>
      <c r="CE35" s="2">
        <v>7.7311851910004261</v>
      </c>
      <c r="CF35" s="67">
        <v>0.15055831032831765</v>
      </c>
      <c r="CG35" s="66">
        <v>1.9474156498485738E-2</v>
      </c>
      <c r="CJ35" s="66"/>
      <c r="CK35" s="65">
        <v>0.14008121659625208</v>
      </c>
      <c r="CL35" s="65">
        <v>6.0475908208916804E-3</v>
      </c>
      <c r="CM35" s="66">
        <v>4.3172032395480252E-2</v>
      </c>
      <c r="CN35" s="34">
        <v>0.93706587850336742</v>
      </c>
      <c r="CO35" s="2">
        <v>4.7648081973916845E-2</v>
      </c>
      <c r="CP35" s="66">
        <v>5.0848166673209641E-2</v>
      </c>
      <c r="CQ35" s="34">
        <v>0.90276632226283227</v>
      </c>
      <c r="CR35" s="2">
        <v>0.11243368198590165</v>
      </c>
      <c r="CS35" s="66">
        <v>0.12454350501698001</v>
      </c>
      <c r="CT35" s="67"/>
      <c r="CU35" s="4">
        <v>104.6</v>
      </c>
      <c r="CV35" s="2">
        <v>0.307</v>
      </c>
      <c r="CW35" s="8">
        <v>8.4899999999999993E-3</v>
      </c>
      <c r="CX35" s="8">
        <v>0.70325899999999997</v>
      </c>
      <c r="CY35" s="8">
        <v>1.1E-5</v>
      </c>
      <c r="CZ35" s="8">
        <v>0.70325700000000002</v>
      </c>
      <c r="DA35" s="2">
        <v>3.8090000000000002</v>
      </c>
      <c r="DB35" s="2">
        <v>1.1879999999999999</v>
      </c>
      <c r="DC35" s="2">
        <v>0.18859999999999999</v>
      </c>
      <c r="DD35" s="9">
        <v>0.51309000000000005</v>
      </c>
      <c r="DE35" s="8">
        <v>1.2999999999999999E-5</v>
      </c>
      <c r="DF35" s="4">
        <v>370</v>
      </c>
      <c r="DG35" s="4">
        <v>8.8000000000000007</v>
      </c>
      <c r="DH35" s="4">
        <v>9.1999999999999993</v>
      </c>
      <c r="DI35" s="2">
        <v>0.16200000000000001</v>
      </c>
      <c r="DJ35" s="2">
        <v>0.69199999999999995</v>
      </c>
      <c r="DK35" s="4">
        <v>3.3399999999999999E-2</v>
      </c>
      <c r="DL35" s="4">
        <v>0.28344599999999998</v>
      </c>
      <c r="DM35" s="4">
        <v>1.4E-5</v>
      </c>
      <c r="DN35" s="4">
        <v>23.8</v>
      </c>
      <c r="DO35" s="4">
        <v>23.8</v>
      </c>
      <c r="DP35" s="4">
        <v>-2121</v>
      </c>
      <c r="DR35" s="4">
        <v>1001</v>
      </c>
      <c r="DS35" s="4">
        <v>967</v>
      </c>
      <c r="DT35" s="4">
        <v>1072</v>
      </c>
      <c r="DU35" s="4">
        <v>1057</v>
      </c>
      <c r="DX35" s="61">
        <v>4.51</v>
      </c>
      <c r="DY35" s="61">
        <v>3.79</v>
      </c>
      <c r="DZ35" s="61">
        <v>8.35</v>
      </c>
      <c r="EA35" s="61">
        <v>7.45</v>
      </c>
      <c r="EB35" s="61">
        <v>5.4</v>
      </c>
      <c r="EC35" s="2">
        <v>0.93706587850336742</v>
      </c>
      <c r="ED35" s="2">
        <v>24.3</v>
      </c>
      <c r="EE35" s="2">
        <v>5.7768595389923627</v>
      </c>
      <c r="EF35" s="2">
        <v>140</v>
      </c>
      <c r="EG35" s="61">
        <v>0.248</v>
      </c>
      <c r="EJ35" s="2">
        <f t="shared" si="0"/>
        <v>0.64187328211026251</v>
      </c>
      <c r="EK35" s="2">
        <f t="shared" si="1"/>
        <v>0.70857142857142863</v>
      </c>
      <c r="EL35" s="2">
        <f t="shared" si="2"/>
        <v>1.1564102564102563</v>
      </c>
      <c r="EM35" s="2">
        <f t="shared" si="2"/>
        <v>1.082857142857143</v>
      </c>
      <c r="EN35" s="2">
        <f t="shared" si="2"/>
        <v>1.1752287121745251</v>
      </c>
      <c r="EO35" s="2">
        <f t="shared" si="2"/>
        <v>0.98026315789473695</v>
      </c>
      <c r="EP35" s="2">
        <f t="shared" si="2"/>
        <v>0.76056338028169024</v>
      </c>
      <c r="EQ35" s="2">
        <f t="shared" si="2"/>
        <v>0.93706587850336742</v>
      </c>
      <c r="ER35" s="2">
        <f t="shared" si="2"/>
        <v>0.81</v>
      </c>
      <c r="ES35" s="2">
        <f t="shared" si="3"/>
        <v>0.66666666666666663</v>
      </c>
      <c r="EU35" s="2">
        <f t="shared" si="5"/>
        <v>0.70236723772715448</v>
      </c>
      <c r="EV35" s="2">
        <f t="shared" si="6"/>
        <v>0.86536426774717301</v>
      </c>
      <c r="EW35" s="2">
        <f t="shared" si="7"/>
        <v>1.2320680995136866</v>
      </c>
      <c r="EY35" s="2">
        <f t="shared" si="12"/>
        <v>1.0817438692098094</v>
      </c>
      <c r="EZ35" s="2">
        <f t="shared" si="12"/>
        <v>0.79205851619644729</v>
      </c>
      <c r="FA35" s="2">
        <f t="shared" si="12"/>
        <v>0.68613138686131381</v>
      </c>
      <c r="FB35" s="2">
        <f t="shared" si="12"/>
        <v>0.64275668073136438</v>
      </c>
      <c r="FC35" s="2">
        <f t="shared" si="12"/>
        <v>0.63636363636363635</v>
      </c>
      <c r="FD35" s="2">
        <f t="shared" si="12"/>
        <v>0.66666666666666674</v>
      </c>
      <c r="FE35" s="2">
        <f t="shared" si="12"/>
        <v>0.74509803921568629</v>
      </c>
      <c r="FF35" s="2">
        <f t="shared" si="12"/>
        <v>0.7068965517241379</v>
      </c>
      <c r="FG35" s="2">
        <f t="shared" si="12"/>
        <v>0.76115485564304453</v>
      </c>
      <c r="FH35" s="2">
        <f t="shared" si="12"/>
        <v>0.75205640423031739</v>
      </c>
      <c r="FI35" s="2">
        <f t="shared" si="12"/>
        <v>0.78313253012048201</v>
      </c>
      <c r="FJ35" s="2">
        <f t="shared" si="12"/>
        <v>0.81460674157303381</v>
      </c>
      <c r="FK35" s="2">
        <f t="shared" si="12"/>
        <v>0.75403225806451613</v>
      </c>
      <c r="FL35" s="2">
        <f t="shared" si="12"/>
        <v>0.78740157480314954</v>
      </c>
      <c r="FN35" s="2">
        <f t="shared" si="8"/>
        <v>1.4346121901819933</v>
      </c>
      <c r="FO35" s="2">
        <f t="shared" si="9"/>
        <v>1.6998832230439862</v>
      </c>
      <c r="FP35" s="2">
        <f t="shared" si="13"/>
        <v>8.0597014925373127</v>
      </c>
      <c r="FQ35" s="2">
        <f t="shared" si="14"/>
        <v>15.211267605633806</v>
      </c>
      <c r="FR35" s="2">
        <f t="shared" si="15"/>
        <v>7.018518518518519</v>
      </c>
      <c r="FS35" s="2" t="e">
        <f>FP35/(#REF!/#REF!)</f>
        <v>#REF!</v>
      </c>
    </row>
    <row r="36" spans="1:175" s="2" customFormat="1" ht="14.1" customHeight="1">
      <c r="A36" s="57"/>
      <c r="B36" s="1" t="s">
        <v>167</v>
      </c>
      <c r="C36" s="4">
        <v>18</v>
      </c>
      <c r="D36" s="1" t="s">
        <v>153</v>
      </c>
      <c r="E36" s="3">
        <v>66.3</v>
      </c>
      <c r="F36" s="3">
        <v>22.7</v>
      </c>
      <c r="G36" s="3">
        <v>9.6</v>
      </c>
      <c r="H36" s="3">
        <v>1.5</v>
      </c>
      <c r="I36" s="2" t="s">
        <v>127</v>
      </c>
      <c r="K36" s="3">
        <v>44.3</v>
      </c>
      <c r="L36" s="2">
        <v>0.03</v>
      </c>
      <c r="M36" s="2">
        <v>2.0499999999999998</v>
      </c>
      <c r="N36" s="2">
        <v>7.79</v>
      </c>
      <c r="O36" s="2">
        <v>0.1</v>
      </c>
      <c r="P36" s="3">
        <v>41.9</v>
      </c>
      <c r="Q36" s="2">
        <v>2.09</v>
      </c>
      <c r="R36" s="2">
        <v>0.11</v>
      </c>
      <c r="S36" s="2">
        <v>0.05</v>
      </c>
      <c r="T36" s="2">
        <v>0.02</v>
      </c>
      <c r="U36" s="2">
        <v>0.95</v>
      </c>
      <c r="V36" s="3">
        <v>99.4</v>
      </c>
      <c r="W36" s="58">
        <f t="shared" si="11"/>
        <v>91.419724717936163</v>
      </c>
      <c r="X36" s="58"/>
      <c r="Y36" s="4"/>
      <c r="Z36" s="4"/>
      <c r="AA36" s="4"/>
      <c r="AB36" s="4"/>
      <c r="AC36" s="4"/>
      <c r="AD36" s="4"/>
      <c r="AE36" s="4"/>
      <c r="AF36" s="4"/>
      <c r="AG36" s="4">
        <v>2219</v>
      </c>
      <c r="AH36" s="59">
        <v>26.2</v>
      </c>
      <c r="AI36" s="4">
        <v>47.6</v>
      </c>
      <c r="AJ36" s="4"/>
      <c r="AK36" s="4"/>
      <c r="AL36" s="4">
        <v>122</v>
      </c>
      <c r="AM36" s="4">
        <v>1.18</v>
      </c>
      <c r="AN36" s="4">
        <v>2.85</v>
      </c>
      <c r="AO36" s="4">
        <v>0.66400000000000003</v>
      </c>
      <c r="AP36" s="4">
        <v>2.23</v>
      </c>
      <c r="AQ36" s="4">
        <v>1.01</v>
      </c>
      <c r="AR36" s="4">
        <v>2.12</v>
      </c>
      <c r="AS36" s="4">
        <v>0.22600000000000001</v>
      </c>
      <c r="AT36" s="4">
        <v>0.81399999999999995</v>
      </c>
      <c r="AU36" s="4">
        <v>0.159</v>
      </c>
      <c r="AV36" s="4">
        <v>5.3999999999999999E-2</v>
      </c>
      <c r="AW36" s="4">
        <v>0.187</v>
      </c>
      <c r="AX36" s="4">
        <v>3.3000000000000002E-2</v>
      </c>
      <c r="AY36" s="4">
        <v>0.224</v>
      </c>
      <c r="AZ36" s="4">
        <v>5.1999999999999998E-2</v>
      </c>
      <c r="BA36" s="4">
        <v>0.161</v>
      </c>
      <c r="BB36" s="4">
        <v>2.5000000000000001E-2</v>
      </c>
      <c r="BC36" s="4">
        <v>0.17299999999999999</v>
      </c>
      <c r="BD36" s="4">
        <v>2.8000000000000001E-2</v>
      </c>
      <c r="BE36" s="4">
        <v>5.3999999999999999E-2</v>
      </c>
      <c r="BF36" s="4">
        <v>4.1000000000000002E-2</v>
      </c>
      <c r="BG36" s="4">
        <v>0.39200000000000002</v>
      </c>
      <c r="BH36" s="4">
        <v>0.22600000000000001</v>
      </c>
      <c r="BI36" s="4">
        <v>8.1000000000000003E-2</v>
      </c>
      <c r="BJ36" s="59">
        <v>110</v>
      </c>
      <c r="BK36" s="60"/>
      <c r="BL36" s="61">
        <v>8.69</v>
      </c>
      <c r="BM36" s="61">
        <v>7.4</v>
      </c>
      <c r="BN36" s="61">
        <v>14.7</v>
      </c>
      <c r="BO36" s="61">
        <v>13</v>
      </c>
      <c r="BP36" s="61">
        <v>8.93</v>
      </c>
      <c r="BQ36" s="61">
        <v>0.26300000000000001</v>
      </c>
      <c r="BR36" s="61">
        <v>0.14599999999999999</v>
      </c>
      <c r="BS36" s="62">
        <v>0.11996</v>
      </c>
      <c r="BT36" s="63">
        <v>0.11992</v>
      </c>
      <c r="BU36" s="3">
        <v>-5.5</v>
      </c>
      <c r="BV36" s="64">
        <v>1.05</v>
      </c>
      <c r="BW36" s="2">
        <v>1.63</v>
      </c>
      <c r="BY36" s="2">
        <v>7.1831973939713771</v>
      </c>
      <c r="BZ36" s="2">
        <v>0.15999882174622843</v>
      </c>
      <c r="CA36" s="66">
        <v>2.2274039396510278E-2</v>
      </c>
      <c r="CD36" s="67"/>
      <c r="CE36" s="2">
        <v>13.424421664310657</v>
      </c>
      <c r="CF36" s="67">
        <v>0.33548233500676838</v>
      </c>
      <c r="CG36" s="66">
        <v>2.4990449748659275E-2</v>
      </c>
      <c r="CJ36" s="66"/>
      <c r="CK36" s="65">
        <v>6.9809540184661983E-2</v>
      </c>
      <c r="CL36" s="65">
        <v>4.2940098900043772E-3</v>
      </c>
      <c r="CM36" s="66">
        <v>6.1510359166465675E-2</v>
      </c>
      <c r="CN36" s="34">
        <v>1.7771752983619025</v>
      </c>
      <c r="CO36" s="2">
        <v>6.6969617258364644E-2</v>
      </c>
      <c r="CP36" s="66">
        <v>3.7683180336848802E-2</v>
      </c>
      <c r="CQ36" s="34">
        <v>1.6739363658525748</v>
      </c>
      <c r="CR36" s="2">
        <v>0.12728613401515207</v>
      </c>
      <c r="CS36" s="66">
        <v>7.6040007620195457E-2</v>
      </c>
      <c r="CT36" s="67"/>
      <c r="CU36" s="4">
        <v>176.5</v>
      </c>
      <c r="CV36" s="2">
        <v>0.626</v>
      </c>
      <c r="CW36" s="8">
        <v>1.03E-2</v>
      </c>
      <c r="CX36" s="8">
        <v>0.70352499999999996</v>
      </c>
      <c r="CY36" s="8">
        <v>1.4E-5</v>
      </c>
      <c r="CZ36" s="8">
        <v>0.70352199999999998</v>
      </c>
      <c r="DA36" s="2">
        <v>4.5750000000000002</v>
      </c>
      <c r="DB36" s="2">
        <v>0.92800000000000005</v>
      </c>
      <c r="DC36" s="2">
        <v>0.1226</v>
      </c>
      <c r="DD36" s="9">
        <v>0.51307800000000003</v>
      </c>
      <c r="DE36" s="8">
        <v>1.2E-5</v>
      </c>
      <c r="DF36" s="4">
        <v>123</v>
      </c>
      <c r="DG36" s="4">
        <v>8.6</v>
      </c>
      <c r="DH36" s="4">
        <v>9</v>
      </c>
      <c r="DI36" s="2">
        <v>0.16900000000000001</v>
      </c>
      <c r="DJ36" s="2">
        <v>0.25600000000000001</v>
      </c>
      <c r="DK36" s="4">
        <v>9.4100000000000003E-2</v>
      </c>
      <c r="DL36" s="4">
        <v>0.28487800000000002</v>
      </c>
      <c r="DM36" s="4">
        <v>2.5999999999999998E-5</v>
      </c>
      <c r="DN36" s="4">
        <v>74.5</v>
      </c>
      <c r="DO36" s="4">
        <v>73.8</v>
      </c>
      <c r="DP36" s="4">
        <v>1543</v>
      </c>
      <c r="DR36" s="4">
        <v>1005</v>
      </c>
      <c r="DS36" s="4">
        <v>970</v>
      </c>
      <c r="DT36" s="4">
        <v>1077</v>
      </c>
      <c r="DU36" s="4">
        <v>1055</v>
      </c>
      <c r="DX36" s="61">
        <v>8.69</v>
      </c>
      <c r="DY36" s="61">
        <v>7.4</v>
      </c>
      <c r="DZ36" s="61">
        <v>14.7</v>
      </c>
      <c r="EA36" s="61">
        <v>13</v>
      </c>
      <c r="EB36" s="61">
        <v>8.93</v>
      </c>
      <c r="EC36" s="2">
        <v>1.7771752983619025</v>
      </c>
      <c r="ED36" s="2">
        <v>26.2</v>
      </c>
      <c r="EE36" s="2">
        <v>8.1615510541952769</v>
      </c>
      <c r="EF36" s="2">
        <v>110</v>
      </c>
      <c r="EG36" s="61">
        <v>0.26300000000000001</v>
      </c>
      <c r="EJ36" s="2">
        <f t="shared" si="0"/>
        <v>0.90683900602169742</v>
      </c>
      <c r="EK36" s="2">
        <f t="shared" si="1"/>
        <v>0.75142857142857156</v>
      </c>
      <c r="EL36" s="2">
        <f t="shared" si="2"/>
        <v>2.2282051282051283</v>
      </c>
      <c r="EM36" s="2">
        <f t="shared" si="2"/>
        <v>2.1142857142857143</v>
      </c>
      <c r="EN36" s="2">
        <f t="shared" si="2"/>
        <v>2.0689655172413794</v>
      </c>
      <c r="EO36" s="2">
        <f t="shared" si="2"/>
        <v>1.7105263157894737</v>
      </c>
      <c r="EP36" s="2">
        <f t="shared" si="2"/>
        <v>1.2577464788732395</v>
      </c>
      <c r="EQ36" s="2">
        <f t="shared" si="2"/>
        <v>1.7771752983619025</v>
      </c>
      <c r="ER36" s="2">
        <f t="shared" si="2"/>
        <v>0.87333333333333329</v>
      </c>
      <c r="ES36" s="2">
        <f t="shared" si="3"/>
        <v>0.52380952380952384</v>
      </c>
      <c r="EU36" s="2">
        <f t="shared" si="5"/>
        <v>0.59488009135896458</v>
      </c>
      <c r="EV36" s="2">
        <f t="shared" si="6"/>
        <v>0.84055588436035922</v>
      </c>
      <c r="EW36" s="2">
        <f t="shared" si="7"/>
        <v>1.4129837198622068</v>
      </c>
      <c r="EY36" s="2">
        <f t="shared" si="12"/>
        <v>2.7520435967302452</v>
      </c>
      <c r="EZ36" s="2">
        <f t="shared" si="12"/>
        <v>2.2152560083594568</v>
      </c>
      <c r="FA36" s="2">
        <f t="shared" si="12"/>
        <v>1.6496350364963503</v>
      </c>
      <c r="FB36" s="2">
        <f t="shared" si="12"/>
        <v>1.1448663853727146</v>
      </c>
      <c r="FC36" s="2">
        <f t="shared" si="12"/>
        <v>0.68831168831168832</v>
      </c>
      <c r="FD36" s="2">
        <f t="shared" si="12"/>
        <v>0.62068965517241381</v>
      </c>
      <c r="FE36" s="2">
        <f t="shared" si="12"/>
        <v>0.61111111111111116</v>
      </c>
      <c r="FF36" s="2">
        <f t="shared" si="12"/>
        <v>0.56896551724137934</v>
      </c>
      <c r="FG36" s="2">
        <f t="shared" si="12"/>
        <v>0.5879265091863517</v>
      </c>
      <c r="FH36" s="2">
        <f t="shared" si="12"/>
        <v>0.61104582843713284</v>
      </c>
      <c r="FI36" s="2">
        <f t="shared" si="12"/>
        <v>0.64658634538152615</v>
      </c>
      <c r="FJ36" s="2">
        <f t="shared" si="12"/>
        <v>0.702247191011236</v>
      </c>
      <c r="FK36" s="2">
        <f t="shared" si="12"/>
        <v>0.69758064516129026</v>
      </c>
      <c r="FL36" s="2">
        <f t="shared" si="12"/>
        <v>0.73490813648293962</v>
      </c>
      <c r="FN36" s="2">
        <f t="shared" si="8"/>
        <v>3.9451260808618547</v>
      </c>
      <c r="FO36" s="2">
        <f t="shared" si="9"/>
        <v>3.9982520178911112</v>
      </c>
      <c r="FP36" s="2">
        <f t="shared" si="13"/>
        <v>3.3584337349397591</v>
      </c>
      <c r="FQ36" s="2">
        <f t="shared" si="14"/>
        <v>9.8672566371681416</v>
      </c>
      <c r="FR36" s="2">
        <f t="shared" si="15"/>
        <v>5.4081632653061229</v>
      </c>
      <c r="FS36" s="2" t="e">
        <f>FP36/(#REF!/#REF!)</f>
        <v>#REF!</v>
      </c>
    </row>
    <row r="37" spans="1:175" s="2" customFormat="1" ht="14.1" customHeight="1">
      <c r="A37" s="57"/>
      <c r="B37" s="1" t="s">
        <v>168</v>
      </c>
      <c r="C37" s="4">
        <v>18</v>
      </c>
      <c r="D37" s="1" t="s">
        <v>153</v>
      </c>
      <c r="E37" s="3">
        <v>57.8</v>
      </c>
      <c r="F37" s="3">
        <v>26.2</v>
      </c>
      <c r="G37" s="3">
        <v>13.3</v>
      </c>
      <c r="H37" s="3">
        <v>2.7</v>
      </c>
      <c r="I37" s="2" t="s">
        <v>127</v>
      </c>
      <c r="K37" s="3">
        <v>44.5</v>
      </c>
      <c r="L37" s="2">
        <v>0.09</v>
      </c>
      <c r="M37" s="2">
        <v>3.53</v>
      </c>
      <c r="N37" s="2">
        <v>8.51</v>
      </c>
      <c r="O37" s="2">
        <v>0.12</v>
      </c>
      <c r="P37" s="3">
        <v>39</v>
      </c>
      <c r="Q37" s="2">
        <v>2.74</v>
      </c>
      <c r="R37" s="2">
        <v>0.17</v>
      </c>
      <c r="S37" s="2">
        <v>0.08</v>
      </c>
      <c r="T37" s="2">
        <v>0.04</v>
      </c>
      <c r="U37" s="2">
        <v>0.67</v>
      </c>
      <c r="V37" s="3">
        <v>99.4</v>
      </c>
      <c r="W37" s="58">
        <f t="shared" si="11"/>
        <v>90.077540183596028</v>
      </c>
      <c r="X37" s="58"/>
      <c r="Y37" s="4"/>
      <c r="Z37" s="4"/>
      <c r="AA37" s="4"/>
      <c r="AB37" s="4"/>
      <c r="AC37" s="4"/>
      <c r="AD37" s="4"/>
      <c r="AE37" s="4"/>
      <c r="AF37" s="4"/>
      <c r="AG37" s="4">
        <v>1829</v>
      </c>
      <c r="AH37" s="59">
        <v>8.7799999999999994</v>
      </c>
      <c r="AI37" s="4">
        <v>60.3</v>
      </c>
      <c r="AJ37" s="4"/>
      <c r="AK37" s="4"/>
      <c r="AL37" s="4">
        <v>64.3</v>
      </c>
      <c r="AM37" s="4">
        <v>3.12</v>
      </c>
      <c r="AN37" s="4">
        <v>7.33</v>
      </c>
      <c r="AO37" s="4">
        <v>1.01</v>
      </c>
      <c r="AP37" s="4">
        <v>4.6900000000000004</v>
      </c>
      <c r="AQ37" s="4">
        <v>2.11</v>
      </c>
      <c r="AR37" s="4">
        <v>5.01</v>
      </c>
      <c r="AS37" s="4">
        <v>0.621</v>
      </c>
      <c r="AT37" s="4">
        <v>2.67</v>
      </c>
      <c r="AU37" s="4">
        <v>0.59499999999999997</v>
      </c>
      <c r="AV37" s="4">
        <v>0.20899999999999999</v>
      </c>
      <c r="AW37" s="4">
        <v>0.66300000000000003</v>
      </c>
      <c r="AX37" s="4">
        <v>0.106</v>
      </c>
      <c r="AY37" s="4">
        <v>0.66300000000000003</v>
      </c>
      <c r="AZ37" s="4">
        <v>0.13800000000000001</v>
      </c>
      <c r="BA37" s="4">
        <v>0.40699999999999997</v>
      </c>
      <c r="BB37" s="4">
        <v>5.7000000000000002E-2</v>
      </c>
      <c r="BC37" s="4">
        <v>0.38700000000000001</v>
      </c>
      <c r="BD37" s="4">
        <v>0.06</v>
      </c>
      <c r="BE37" s="4">
        <v>0.216</v>
      </c>
      <c r="BF37" s="4">
        <v>6.0999999999999999E-2</v>
      </c>
      <c r="BG37" s="4">
        <v>0.14299999999999999</v>
      </c>
      <c r="BH37" s="4">
        <v>0.121</v>
      </c>
      <c r="BI37" s="4">
        <v>3.7999999999999999E-2</v>
      </c>
      <c r="BJ37" s="59">
        <v>60</v>
      </c>
      <c r="BK37" s="60"/>
      <c r="BL37" s="61">
        <v>3.53</v>
      </c>
      <c r="BM37" s="61">
        <v>2.56</v>
      </c>
      <c r="BN37" s="61">
        <v>5.63</v>
      </c>
      <c r="BO37" s="61">
        <v>6.14</v>
      </c>
      <c r="BP37" s="61">
        <v>4.21</v>
      </c>
      <c r="BQ37" s="61">
        <v>0.113</v>
      </c>
      <c r="BR37" s="61">
        <v>0.154</v>
      </c>
      <c r="BS37" s="62">
        <v>0.12325</v>
      </c>
      <c r="BT37" s="63">
        <v>0.12321</v>
      </c>
      <c r="BU37" s="3">
        <v>-2.9</v>
      </c>
      <c r="BV37" s="64">
        <v>0.56000000000000005</v>
      </c>
      <c r="BW37" s="2">
        <v>0.9</v>
      </c>
      <c r="BY37" s="2">
        <v>2.4966055933600635</v>
      </c>
      <c r="BZ37" s="2">
        <v>4.4266494404273916E-2</v>
      </c>
      <c r="CA37" s="66">
        <v>1.773067180575276E-2</v>
      </c>
      <c r="CD37" s="67"/>
      <c r="CE37" s="2">
        <v>5.893514283977324</v>
      </c>
      <c r="CF37" s="67">
        <v>0.10973463604443184</v>
      </c>
      <c r="CG37" s="66">
        <v>1.8619558850101883E-2</v>
      </c>
      <c r="CH37" s="66"/>
      <c r="CJ37" s="67"/>
      <c r="CK37" s="65">
        <v>0.28176689683050027</v>
      </c>
      <c r="CL37" s="65">
        <v>1.1280019951049929E-2</v>
      </c>
      <c r="CM37" s="66">
        <v>4.0033162440070234E-2</v>
      </c>
      <c r="CN37" s="34">
        <v>0.68663289429833685</v>
      </c>
      <c r="CO37" s="2">
        <v>3.3561157724493501E-2</v>
      </c>
      <c r="CP37" s="66">
        <v>4.8877876377870458E-2</v>
      </c>
      <c r="CQ37" s="34">
        <v>0.67087958540046122</v>
      </c>
      <c r="CR37" s="2">
        <v>9.3781069548375159E-2</v>
      </c>
      <c r="CS37" s="66">
        <v>0.13978822964540707</v>
      </c>
      <c r="CT37" s="67"/>
      <c r="CU37" s="4">
        <v>224.3</v>
      </c>
      <c r="CV37" s="2">
        <v>0.26</v>
      </c>
      <c r="CW37" s="8">
        <v>3.3500000000000001E-3</v>
      </c>
      <c r="CX37" s="8">
        <v>0.70313300000000001</v>
      </c>
      <c r="CY37" s="8">
        <v>1.2E-5</v>
      </c>
      <c r="CZ37" s="8">
        <v>0.70313199999999998</v>
      </c>
      <c r="DA37" s="2">
        <v>9.7569999999999997</v>
      </c>
      <c r="DB37" s="2">
        <v>2.206</v>
      </c>
      <c r="DC37" s="2">
        <v>0.13669999999999999</v>
      </c>
      <c r="DD37" s="9">
        <v>0.51298200000000005</v>
      </c>
      <c r="DE37" s="8">
        <v>1.2E-5</v>
      </c>
      <c r="DF37" s="4">
        <v>336</v>
      </c>
      <c r="DG37" s="4">
        <v>6.7</v>
      </c>
      <c r="DH37" s="4">
        <v>7.1</v>
      </c>
      <c r="DI37" s="2">
        <v>0.221</v>
      </c>
      <c r="DJ37" s="2">
        <v>0.73499999999999999</v>
      </c>
      <c r="DK37" s="4">
        <v>4.2799999999999998E-2</v>
      </c>
      <c r="DL37" s="4">
        <v>0.28324899999999997</v>
      </c>
      <c r="DM37" s="4">
        <v>1.2E-5</v>
      </c>
      <c r="DN37" s="4">
        <v>16.899999999999999</v>
      </c>
      <c r="DO37" s="4">
        <v>16.8</v>
      </c>
      <c r="DP37" s="4">
        <v>-12</v>
      </c>
      <c r="DR37" s="4">
        <v>1046</v>
      </c>
      <c r="DS37" s="4">
        <v>993</v>
      </c>
      <c r="DT37" s="4">
        <v>1084</v>
      </c>
      <c r="DU37" s="4">
        <v>1110</v>
      </c>
      <c r="DX37" s="61">
        <v>3.53</v>
      </c>
      <c r="DY37" s="61">
        <v>2.56</v>
      </c>
      <c r="DZ37" s="61">
        <v>5.63</v>
      </c>
      <c r="EA37" s="61">
        <v>6.14</v>
      </c>
      <c r="EB37" s="61">
        <v>4.21</v>
      </c>
      <c r="EC37" s="2">
        <v>0.68663289429833685</v>
      </c>
      <c r="ED37" s="2">
        <v>8.7799999999999994</v>
      </c>
      <c r="EE37" s="2">
        <v>5.1350898435266528</v>
      </c>
      <c r="EF37" s="2">
        <v>60</v>
      </c>
      <c r="EG37" s="61">
        <v>0.113</v>
      </c>
      <c r="EJ37" s="2">
        <f t="shared" si="0"/>
        <v>0.57056553816962807</v>
      </c>
      <c r="EK37" s="2">
        <f t="shared" si="1"/>
        <v>0.3228571428571429</v>
      </c>
      <c r="EL37" s="2">
        <f t="shared" si="2"/>
        <v>0.90512820512820513</v>
      </c>
      <c r="EM37" s="2">
        <f t="shared" si="2"/>
        <v>0.73142857142857143</v>
      </c>
      <c r="EN37" s="2">
        <f t="shared" si="2"/>
        <v>0.79239971850809288</v>
      </c>
      <c r="EO37" s="2">
        <f t="shared" si="2"/>
        <v>0.80789473684210522</v>
      </c>
      <c r="EP37" s="2">
        <f t="shared" si="2"/>
        <v>0.59295774647887323</v>
      </c>
      <c r="EQ37" s="2">
        <f t="shared" si="2"/>
        <v>0.68663289429833685</v>
      </c>
      <c r="ER37" s="2">
        <f t="shared" si="2"/>
        <v>0.29266666666666663</v>
      </c>
      <c r="ES37" s="2">
        <f t="shared" si="3"/>
        <v>0.2857142857142857</v>
      </c>
      <c r="EU37" s="2">
        <f t="shared" si="5"/>
        <v>0.8106844190140845</v>
      </c>
      <c r="EV37" s="2">
        <f t="shared" si="6"/>
        <v>0.93875591017350746</v>
      </c>
      <c r="EW37" s="2">
        <f t="shared" si="7"/>
        <v>1.157979465443751</v>
      </c>
      <c r="EY37" s="2">
        <f t="shared" si="12"/>
        <v>5.7493188010899177</v>
      </c>
      <c r="EZ37" s="2">
        <f t="shared" si="12"/>
        <v>5.2351097178683386</v>
      </c>
      <c r="FA37" s="2">
        <f t="shared" si="12"/>
        <v>4.5328467153284668</v>
      </c>
      <c r="FB37" s="2">
        <f t="shared" si="12"/>
        <v>3.7552742616033754</v>
      </c>
      <c r="FC37" s="2">
        <f t="shared" si="12"/>
        <v>2.5757575757575757</v>
      </c>
      <c r="FD37" s="2">
        <f t="shared" si="12"/>
        <v>2.4022988505747129</v>
      </c>
      <c r="FE37" s="2">
        <f t="shared" si="12"/>
        <v>2.166666666666667</v>
      </c>
      <c r="FF37" s="2">
        <f t="shared" si="12"/>
        <v>1.8275862068965516</v>
      </c>
      <c r="FG37" s="2">
        <f t="shared" si="12"/>
        <v>1.7401574803149606</v>
      </c>
      <c r="FH37" s="2">
        <f t="shared" si="12"/>
        <v>1.6216216216216219</v>
      </c>
      <c r="FI37" s="2">
        <f t="shared" si="12"/>
        <v>1.6345381526104417</v>
      </c>
      <c r="FJ37" s="2">
        <f t="shared" si="12"/>
        <v>1.601123595505618</v>
      </c>
      <c r="FK37" s="2">
        <f t="shared" si="12"/>
        <v>1.560483870967742</v>
      </c>
      <c r="FL37" s="2">
        <f t="shared" si="12"/>
        <v>1.5748031496062991</v>
      </c>
      <c r="FN37" s="2">
        <f t="shared" si="8"/>
        <v>3.6843179913961226</v>
      </c>
      <c r="FO37" s="2">
        <f t="shared" si="9"/>
        <v>2.2320884757172621</v>
      </c>
      <c r="FP37" s="2">
        <f t="shared" si="13"/>
        <v>4.6435643564356441</v>
      </c>
      <c r="FQ37" s="2">
        <f t="shared" si="14"/>
        <v>38.760330578512402</v>
      </c>
      <c r="FR37" s="2">
        <f t="shared" si="15"/>
        <v>35.034965034965033</v>
      </c>
      <c r="FS37" s="2" t="e">
        <f>FP37/(#REF!/#REF!)</f>
        <v>#REF!</v>
      </c>
    </row>
    <row r="38" spans="1:175" s="2" customFormat="1" ht="14.1" customHeight="1">
      <c r="A38" s="57"/>
      <c r="B38" s="1" t="s">
        <v>169</v>
      </c>
      <c r="C38" s="4">
        <v>18</v>
      </c>
      <c r="D38" s="69" t="s">
        <v>150</v>
      </c>
      <c r="E38" s="3">
        <v>63.5</v>
      </c>
      <c r="F38" s="3">
        <v>3</v>
      </c>
      <c r="G38" s="3">
        <v>29.9</v>
      </c>
      <c r="H38" s="3">
        <v>3.6</v>
      </c>
      <c r="I38" s="2" t="s">
        <v>127</v>
      </c>
      <c r="K38" s="3">
        <v>41.2</v>
      </c>
      <c r="L38" s="2">
        <v>0.48</v>
      </c>
      <c r="M38" s="2">
        <v>3.75</v>
      </c>
      <c r="N38" s="2">
        <v>14.3</v>
      </c>
      <c r="O38" s="2">
        <v>0.17</v>
      </c>
      <c r="P38" s="3">
        <v>32.700000000000003</v>
      </c>
      <c r="Q38" s="2">
        <v>5.73</v>
      </c>
      <c r="R38" s="2">
        <v>0.22</v>
      </c>
      <c r="S38" s="2">
        <v>7.0000000000000007E-2</v>
      </c>
      <c r="T38" s="2">
        <v>0.05</v>
      </c>
      <c r="U38" s="2">
        <v>0.92</v>
      </c>
      <c r="V38" s="3">
        <v>99.5</v>
      </c>
      <c r="W38" s="58">
        <f t="shared" si="11"/>
        <v>81.915986306630089</v>
      </c>
      <c r="X38" s="58"/>
      <c r="Y38" s="4"/>
      <c r="Z38" s="4"/>
      <c r="AA38" s="4"/>
      <c r="AB38" s="4"/>
      <c r="AC38" s="4"/>
      <c r="AD38" s="4"/>
      <c r="AE38" s="4"/>
      <c r="AF38" s="4"/>
      <c r="AG38" s="4">
        <v>1324</v>
      </c>
      <c r="AH38" s="59">
        <v>63.8</v>
      </c>
      <c r="AI38" s="4">
        <v>95.2</v>
      </c>
      <c r="AJ38" s="4"/>
      <c r="AK38" s="4"/>
      <c r="AL38" s="4">
        <v>105</v>
      </c>
      <c r="AM38" s="4">
        <v>4.22</v>
      </c>
      <c r="AN38" s="4">
        <v>18.8</v>
      </c>
      <c r="AO38" s="4">
        <v>1.4</v>
      </c>
      <c r="AP38" s="4">
        <v>6.97</v>
      </c>
      <c r="AQ38" s="4">
        <v>2.94</v>
      </c>
      <c r="AR38" s="4">
        <v>6.6</v>
      </c>
      <c r="AS38" s="4">
        <v>0.85899999999999999</v>
      </c>
      <c r="AT38" s="4">
        <v>4.2</v>
      </c>
      <c r="AU38" s="4">
        <v>1.1599999999999999</v>
      </c>
      <c r="AV38" s="4">
        <v>0.40899999999999997</v>
      </c>
      <c r="AW38" s="4">
        <v>1.34</v>
      </c>
      <c r="AX38" s="4">
        <v>0.19500000000000001</v>
      </c>
      <c r="AY38" s="4">
        <v>1.1000000000000001</v>
      </c>
      <c r="AZ38" s="4">
        <v>0.19700000000000001</v>
      </c>
      <c r="BA38" s="4">
        <v>0.48099999999999998</v>
      </c>
      <c r="BB38" s="4">
        <v>5.8000000000000003E-2</v>
      </c>
      <c r="BC38" s="4">
        <v>0.34300000000000003</v>
      </c>
      <c r="BD38" s="4">
        <v>4.7E-2</v>
      </c>
      <c r="BE38" s="4">
        <v>0.72499999999999998</v>
      </c>
      <c r="BF38" s="4">
        <v>9.0999999999999998E-2</v>
      </c>
      <c r="BG38" s="4">
        <v>0.60399999999999998</v>
      </c>
      <c r="BH38" s="4">
        <v>0.20200000000000001</v>
      </c>
      <c r="BI38" s="4">
        <v>7.0000000000000007E-2</v>
      </c>
      <c r="BJ38" s="59">
        <v>510</v>
      </c>
      <c r="BK38" s="60"/>
      <c r="BL38" s="61">
        <v>0.98</v>
      </c>
      <c r="BM38" s="61">
        <v>0.91</v>
      </c>
      <c r="BN38" s="61">
        <v>1.8</v>
      </c>
      <c r="BO38" s="61">
        <v>1.37</v>
      </c>
      <c r="BP38" s="61">
        <v>1.46</v>
      </c>
      <c r="BQ38" s="61">
        <v>0.33200000000000002</v>
      </c>
      <c r="BR38" s="61">
        <v>1.64</v>
      </c>
      <c r="BS38" s="62">
        <v>0.1265</v>
      </c>
      <c r="BT38" s="63">
        <v>0.12606000000000001</v>
      </c>
      <c r="BU38" s="3">
        <v>-0.7</v>
      </c>
      <c r="BV38" s="64">
        <v>0.14000000000000001</v>
      </c>
      <c r="BW38" s="2">
        <v>-0.02</v>
      </c>
      <c r="BY38" s="2">
        <v>0.84982160583479704</v>
      </c>
      <c r="BZ38" s="2">
        <v>1.0314692061521828E-2</v>
      </c>
      <c r="CA38" s="66">
        <v>1.2137479196459704E-2</v>
      </c>
      <c r="CD38" s="67"/>
      <c r="CE38" s="2">
        <v>1.2806314120645921</v>
      </c>
      <c r="CF38" s="67">
        <v>2.1525602979731658E-2</v>
      </c>
      <c r="CG38" s="66">
        <v>1.6808585809267935E-2</v>
      </c>
      <c r="CH38" s="66"/>
      <c r="CJ38" s="67"/>
      <c r="CK38" s="65">
        <v>0.22252002179726277</v>
      </c>
      <c r="CL38" s="65">
        <v>1.2274477258364289E-2</v>
      </c>
      <c r="CM38" s="66">
        <v>5.5161226208882558E-2</v>
      </c>
      <c r="CN38" s="34">
        <v>0.1760413989353514</v>
      </c>
      <c r="CO38" s="2">
        <v>1.6067514466070722E-2</v>
      </c>
      <c r="CP38" s="66">
        <v>9.1271226900277475E-2</v>
      </c>
      <c r="CQ38" s="34">
        <v>0.17745927682043117</v>
      </c>
      <c r="CR38" s="2">
        <v>2.8473797234261116E-2</v>
      </c>
      <c r="CS38" s="66">
        <v>0.16045257111620823</v>
      </c>
      <c r="CT38" s="67"/>
      <c r="CU38" s="4">
        <v>126</v>
      </c>
      <c r="CV38" s="2">
        <v>0.622</v>
      </c>
      <c r="CW38" s="8">
        <v>1.43E-2</v>
      </c>
      <c r="CX38" s="8">
        <v>0.70309999999999995</v>
      </c>
      <c r="CY38" s="8">
        <v>1.2999999999999999E-5</v>
      </c>
      <c r="CZ38" s="8">
        <v>0.70309699999999997</v>
      </c>
      <c r="DA38" s="2">
        <v>9.0329999999999995</v>
      </c>
      <c r="DB38" s="2">
        <v>2.7330000000000001</v>
      </c>
      <c r="DC38" s="2">
        <v>0.18290000000000001</v>
      </c>
      <c r="DD38" s="9">
        <v>0.51298600000000005</v>
      </c>
      <c r="DE38" s="8">
        <v>1.2999999999999999E-5</v>
      </c>
      <c r="DF38" s="4">
        <v>815</v>
      </c>
      <c r="DG38" s="4">
        <v>6.8</v>
      </c>
      <c r="DH38" s="4">
        <v>7.2</v>
      </c>
      <c r="DI38" s="2">
        <v>0.10199999999999999</v>
      </c>
      <c r="DJ38" s="2">
        <v>1.71</v>
      </c>
      <c r="DK38" s="4">
        <v>8.5000000000000006E-3</v>
      </c>
      <c r="DL38" s="4">
        <v>0.282999</v>
      </c>
      <c r="DM38" s="4">
        <v>1.0000000000000001E-5</v>
      </c>
      <c r="DN38" s="4">
        <v>8</v>
      </c>
      <c r="DO38" s="4">
        <v>8.3000000000000007</v>
      </c>
      <c r="DP38" s="4">
        <v>447</v>
      </c>
      <c r="DR38" s="4"/>
      <c r="DS38" s="4"/>
      <c r="DT38" s="4"/>
      <c r="DU38" s="4"/>
      <c r="DX38" s="61">
        <v>0.98</v>
      </c>
      <c r="DY38" s="61">
        <v>0.91</v>
      </c>
      <c r="DZ38" s="61">
        <v>1.8</v>
      </c>
      <c r="EA38" s="61">
        <v>1.37</v>
      </c>
      <c r="EB38" s="61">
        <v>1.46</v>
      </c>
      <c r="EC38" s="2">
        <v>0.1760413989353514</v>
      </c>
      <c r="ED38" s="2">
        <v>63.8</v>
      </c>
      <c r="EE38" s="2">
        <v>17.368597854576159</v>
      </c>
      <c r="EF38" s="2">
        <v>510</v>
      </c>
      <c r="EG38" s="61">
        <v>0.33200000000000002</v>
      </c>
      <c r="EJ38" s="2">
        <f t="shared" si="0"/>
        <v>1.9298442060640175</v>
      </c>
      <c r="EK38" s="2">
        <f t="shared" si="1"/>
        <v>0.94857142857142873</v>
      </c>
      <c r="EL38" s="2">
        <f t="shared" si="2"/>
        <v>0.25128205128205128</v>
      </c>
      <c r="EM38" s="2">
        <f t="shared" si="2"/>
        <v>0.26</v>
      </c>
      <c r="EN38" s="2">
        <f t="shared" si="2"/>
        <v>0.25334271639690359</v>
      </c>
      <c r="EO38" s="2">
        <f t="shared" si="2"/>
        <v>0.18026315789473688</v>
      </c>
      <c r="EP38" s="2">
        <f t="shared" si="2"/>
        <v>0.20563380281690141</v>
      </c>
      <c r="EQ38" s="2">
        <f t="shared" si="2"/>
        <v>0.1760413989353514</v>
      </c>
      <c r="ER38" s="2">
        <f t="shared" si="2"/>
        <v>2.1266666666666665</v>
      </c>
      <c r="ES38" s="2">
        <f t="shared" si="3"/>
        <v>2.4285714285714284</v>
      </c>
      <c r="EU38" s="2">
        <f t="shared" si="5"/>
        <v>0.79089924160346692</v>
      </c>
      <c r="EV38" s="2">
        <f t="shared" si="6"/>
        <v>0.67708230359750532</v>
      </c>
      <c r="EW38" s="2">
        <f t="shared" si="7"/>
        <v>0.85609173454862664</v>
      </c>
      <c r="EY38" s="2">
        <f t="shared" si="12"/>
        <v>8.0108991825613085</v>
      </c>
      <c r="EZ38" s="2">
        <f t="shared" si="12"/>
        <v>6.8965517241379306</v>
      </c>
      <c r="FA38" s="2">
        <f t="shared" si="12"/>
        <v>6.2700729927007295</v>
      </c>
      <c r="FB38" s="2">
        <f t="shared" si="12"/>
        <v>5.9071729957805914</v>
      </c>
      <c r="FC38" s="2">
        <f t="shared" si="12"/>
        <v>5.0216450216450212</v>
      </c>
      <c r="FD38" s="2">
        <f t="shared" si="12"/>
        <v>4.7011494252873565</v>
      </c>
      <c r="FE38" s="2">
        <f t="shared" si="12"/>
        <v>4.3790849673202619</v>
      </c>
      <c r="FF38" s="2">
        <f t="shared" si="12"/>
        <v>3.3620689655172411</v>
      </c>
      <c r="FG38" s="2">
        <f t="shared" si="12"/>
        <v>2.8871391076115489</v>
      </c>
      <c r="FH38" s="2">
        <f t="shared" si="12"/>
        <v>2.3149236192714455</v>
      </c>
      <c r="FI38" s="2">
        <f t="shared" si="12"/>
        <v>1.9317269076305221</v>
      </c>
      <c r="FJ38" s="2">
        <f t="shared" si="12"/>
        <v>1.6292134831460676</v>
      </c>
      <c r="FK38" s="2">
        <f t="shared" si="12"/>
        <v>1.3830645161290325</v>
      </c>
      <c r="FL38" s="2">
        <f t="shared" si="12"/>
        <v>1.2335958005249343</v>
      </c>
      <c r="FN38" s="2">
        <f t="shared" si="8"/>
        <v>5.7921370182950556</v>
      </c>
      <c r="FO38" s="2">
        <f t="shared" si="9"/>
        <v>1.5952738889410882</v>
      </c>
      <c r="FP38" s="2">
        <f t="shared" si="13"/>
        <v>4.9785714285714286</v>
      </c>
      <c r="FQ38" s="2">
        <f t="shared" si="14"/>
        <v>34.504950495049499</v>
      </c>
      <c r="FR38" s="2">
        <f t="shared" si="15"/>
        <v>10.927152317880795</v>
      </c>
      <c r="FS38" s="2" t="e">
        <f>FP38/(#REF!/#REF!)</f>
        <v>#REF!</v>
      </c>
    </row>
    <row r="39" spans="1:175" s="2" customFormat="1" ht="14.1" customHeight="1" thickBot="1">
      <c r="A39" s="81"/>
      <c r="B39" s="37" t="s">
        <v>170</v>
      </c>
      <c r="C39" s="82">
        <v>18</v>
      </c>
      <c r="D39" s="37" t="s">
        <v>153</v>
      </c>
      <c r="E39" s="83">
        <v>61.3</v>
      </c>
      <c r="F39" s="83">
        <v>25.7</v>
      </c>
      <c r="G39" s="83">
        <v>11</v>
      </c>
      <c r="H39" s="83">
        <v>2.1</v>
      </c>
      <c r="I39" s="39" t="s">
        <v>127</v>
      </c>
      <c r="J39" s="39"/>
      <c r="K39" s="83">
        <v>45</v>
      </c>
      <c r="L39" s="39">
        <v>7.0000000000000007E-2</v>
      </c>
      <c r="M39" s="39">
        <v>2.89</v>
      </c>
      <c r="N39" s="39">
        <v>8.67</v>
      </c>
      <c r="O39" s="39">
        <v>0.12</v>
      </c>
      <c r="P39" s="83">
        <v>39.799999999999997</v>
      </c>
      <c r="Q39" s="39">
        <v>2.38</v>
      </c>
      <c r="R39" s="39">
        <v>0.13</v>
      </c>
      <c r="S39" s="39">
        <v>0.05</v>
      </c>
      <c r="T39" s="39">
        <v>0.02</v>
      </c>
      <c r="U39" s="39">
        <v>0.38</v>
      </c>
      <c r="V39" s="83">
        <v>99.5</v>
      </c>
      <c r="W39" s="84">
        <f t="shared" si="11"/>
        <v>90.092531640592483</v>
      </c>
      <c r="X39" s="84"/>
      <c r="Y39" s="82"/>
      <c r="Z39" s="82"/>
      <c r="AA39" s="82"/>
      <c r="AB39" s="82"/>
      <c r="AC39" s="82"/>
      <c r="AD39" s="82"/>
      <c r="AE39" s="82"/>
      <c r="AF39" s="82"/>
      <c r="AG39" s="82">
        <v>1929</v>
      </c>
      <c r="AH39" s="85">
        <v>2.56</v>
      </c>
      <c r="AI39" s="82">
        <v>67.900000000000006</v>
      </c>
      <c r="AJ39" s="82"/>
      <c r="AK39" s="82"/>
      <c r="AL39" s="82">
        <v>22.6</v>
      </c>
      <c r="AM39" s="82">
        <v>2.2000000000000002</v>
      </c>
      <c r="AN39" s="82">
        <v>4.3099999999999996</v>
      </c>
      <c r="AO39" s="82">
        <v>0.23699999999999999</v>
      </c>
      <c r="AP39" s="82">
        <v>0.92</v>
      </c>
      <c r="AQ39" s="82">
        <v>0.78600000000000003</v>
      </c>
      <c r="AR39" s="82">
        <v>1.88</v>
      </c>
      <c r="AS39" s="82">
        <v>0.23899999999999999</v>
      </c>
      <c r="AT39" s="82">
        <v>1.0900000000000001</v>
      </c>
      <c r="AU39" s="82">
        <v>0.28699999999999998</v>
      </c>
      <c r="AV39" s="82">
        <v>0.106</v>
      </c>
      <c r="AW39" s="82">
        <v>0.371</v>
      </c>
      <c r="AX39" s="82">
        <v>6.7000000000000004E-2</v>
      </c>
      <c r="AY39" s="82">
        <v>0.439</v>
      </c>
      <c r="AZ39" s="82">
        <v>9.7000000000000003E-2</v>
      </c>
      <c r="BA39" s="82">
        <v>0.28999999999999998</v>
      </c>
      <c r="BB39" s="82">
        <v>4.2999999999999997E-2</v>
      </c>
      <c r="BC39" s="82">
        <v>0.29199999999999998</v>
      </c>
      <c r="BD39" s="82">
        <v>4.4999999999999998E-2</v>
      </c>
      <c r="BE39" s="82">
        <v>0.13100000000000001</v>
      </c>
      <c r="BF39" s="82">
        <v>1.4999999999999999E-2</v>
      </c>
      <c r="BG39" s="82">
        <v>5.7000000000000002E-2</v>
      </c>
      <c r="BH39" s="82">
        <v>4.2000000000000003E-2</v>
      </c>
      <c r="BI39" s="82">
        <v>1.7999999999999999E-2</v>
      </c>
      <c r="BJ39" s="85" t="s">
        <v>151</v>
      </c>
      <c r="BK39" s="86"/>
      <c r="BL39" s="45">
        <v>0.56000000000000005</v>
      </c>
      <c r="BM39" s="45">
        <v>0.41</v>
      </c>
      <c r="BN39" s="45">
        <v>1.85</v>
      </c>
      <c r="BO39" s="45">
        <v>0.72</v>
      </c>
      <c r="BP39" s="45">
        <v>0.57999999999999996</v>
      </c>
      <c r="BQ39" s="45">
        <v>2.5000000000000001E-2</v>
      </c>
      <c r="BR39" s="45">
        <v>0.21</v>
      </c>
      <c r="BS39" s="87">
        <v>0.12255000000000001</v>
      </c>
      <c r="BT39" s="88">
        <v>0.12249</v>
      </c>
      <c r="BU39" s="83">
        <v>-3.5</v>
      </c>
      <c r="BV39" s="47">
        <v>0.67</v>
      </c>
      <c r="BW39" s="39">
        <v>1.39</v>
      </c>
      <c r="BX39" s="39"/>
      <c r="BY39" s="89">
        <v>0.28003181857940967</v>
      </c>
      <c r="BZ39" s="89">
        <v>4.8160009636811036E-3</v>
      </c>
      <c r="CA39" s="90">
        <v>1.719804909353689E-2</v>
      </c>
      <c r="CB39" s="39"/>
      <c r="CC39" s="39"/>
      <c r="CD39" s="91"/>
      <c r="CE39" s="39">
        <v>0.73636558726212697</v>
      </c>
      <c r="CF39" s="91">
        <v>1.6482989112356045E-2</v>
      </c>
      <c r="CG39" s="90">
        <v>2.2384246897850388E-2</v>
      </c>
      <c r="CH39" s="90"/>
      <c r="CI39" s="39"/>
      <c r="CJ39" s="91"/>
      <c r="CK39" s="89">
        <v>2.3401179151865709E-2</v>
      </c>
      <c r="CL39" s="89">
        <v>3.1579410544303852E-3</v>
      </c>
      <c r="CM39" s="90">
        <v>0.13494794573967489</v>
      </c>
      <c r="CN39" s="92">
        <v>3.1135985836611937E-2</v>
      </c>
      <c r="CO39" s="39">
        <v>5.735266730111167E-3</v>
      </c>
      <c r="CP39" s="90">
        <v>0.18420058257372493</v>
      </c>
      <c r="CQ39" s="92">
        <v>4.2264091761410404E-2</v>
      </c>
      <c r="CR39" s="39">
        <v>2.2915287952169853E-2</v>
      </c>
      <c r="CS39" s="90">
        <v>0.54219284023732073</v>
      </c>
      <c r="CT39" s="91"/>
      <c r="CU39" s="82">
        <v>167.5</v>
      </c>
      <c r="CV39" s="39"/>
      <c r="CW39" s="93"/>
      <c r="CX39" s="93">
        <v>0.70306400000000002</v>
      </c>
      <c r="CY39" s="93">
        <v>1.2E-5</v>
      </c>
      <c r="CZ39" s="93"/>
      <c r="DA39" s="39">
        <v>9.9700000000000006</v>
      </c>
      <c r="DB39" s="39">
        <v>2.3420000000000001</v>
      </c>
      <c r="DC39" s="39">
        <v>0.1421</v>
      </c>
      <c r="DD39" s="94">
        <v>0.51303900000000002</v>
      </c>
      <c r="DE39" s="93">
        <v>5.0000000000000004E-6</v>
      </c>
      <c r="DF39" s="82">
        <v>240</v>
      </c>
      <c r="DG39" s="82">
        <v>7.8</v>
      </c>
      <c r="DH39" s="82">
        <v>8.1999999999999993</v>
      </c>
      <c r="DI39" s="39">
        <v>0.19400000000000001</v>
      </c>
      <c r="DJ39" s="39">
        <v>0.86699999999999999</v>
      </c>
      <c r="DK39" s="82">
        <v>3.1800000000000002E-2</v>
      </c>
      <c r="DL39" s="82">
        <v>0.28364099999999998</v>
      </c>
      <c r="DM39" s="82">
        <v>1.0000000000000001E-5</v>
      </c>
      <c r="DN39" s="82">
        <v>30.7</v>
      </c>
      <c r="DO39" s="82">
        <v>30.8</v>
      </c>
      <c r="DP39" s="82">
        <v>-3255</v>
      </c>
      <c r="DR39" s="4">
        <v>1024</v>
      </c>
      <c r="DS39" s="4">
        <v>982</v>
      </c>
      <c r="DT39" s="4">
        <v>1078</v>
      </c>
      <c r="DU39" s="4">
        <v>1087</v>
      </c>
      <c r="DX39" s="61">
        <v>0.56000000000000005</v>
      </c>
      <c r="DY39" s="61">
        <v>0.41</v>
      </c>
      <c r="DZ39" s="61">
        <v>1.85</v>
      </c>
      <c r="EA39" s="61">
        <v>0.72</v>
      </c>
      <c r="EB39" s="61">
        <v>0.57999999999999996</v>
      </c>
      <c r="EC39" s="2">
        <v>3.1135985836611937E-2</v>
      </c>
      <c r="ED39" s="2">
        <v>2.56</v>
      </c>
      <c r="EE39" s="2">
        <v>1.2893833627941087</v>
      </c>
      <c r="EG39" s="61">
        <v>2.5000000000000001E-2</v>
      </c>
      <c r="EJ39" s="2">
        <f t="shared" si="0"/>
        <v>0.1432648180882343</v>
      </c>
      <c r="EK39" s="2">
        <f t="shared" si="1"/>
        <v>7.1428571428571438E-2</v>
      </c>
      <c r="EL39" s="2">
        <f t="shared" si="2"/>
        <v>0.14358974358974361</v>
      </c>
      <c r="EM39" s="2">
        <f t="shared" si="2"/>
        <v>0.11714285714285713</v>
      </c>
      <c r="EN39" s="2">
        <f t="shared" si="2"/>
        <v>0.26038001407459538</v>
      </c>
      <c r="EO39" s="2">
        <f t="shared" si="2"/>
        <v>9.4736842105263161E-2</v>
      </c>
      <c r="EP39" s="2">
        <f t="shared" si="2"/>
        <v>8.1690140845070425E-2</v>
      </c>
      <c r="EQ39" s="2">
        <f t="shared" si="2"/>
        <v>3.1135985836611937E-2</v>
      </c>
      <c r="ER39" s="2">
        <f t="shared" si="2"/>
        <v>8.533333333333333E-2</v>
      </c>
      <c r="ES39" s="2">
        <f t="shared" si="3"/>
        <v>0</v>
      </c>
      <c r="EU39" s="2">
        <f t="shared" si="5"/>
        <v>0.6973548608725525</v>
      </c>
      <c r="EV39" s="2">
        <f t="shared" si="6"/>
        <v>0.26579500104424825</v>
      </c>
      <c r="EW39" s="2">
        <f t="shared" si="7"/>
        <v>0.38114741282749093</v>
      </c>
      <c r="EY39" s="2">
        <f t="shared" si="12"/>
        <v>2.141689373297003</v>
      </c>
      <c r="EZ39" s="2">
        <f t="shared" si="12"/>
        <v>1.9644723092998955</v>
      </c>
      <c r="FA39" s="2">
        <f t="shared" si="12"/>
        <v>1.7445255474452552</v>
      </c>
      <c r="FB39" s="2">
        <f t="shared" ref="FB39:FL39" si="16">AT39/FB$2</f>
        <v>1.5330520393811535</v>
      </c>
      <c r="FC39" s="2">
        <f t="shared" si="16"/>
        <v>1.2424242424242422</v>
      </c>
      <c r="FD39" s="2">
        <f t="shared" si="16"/>
        <v>1.2183908045977012</v>
      </c>
      <c r="FE39" s="2">
        <f t="shared" si="16"/>
        <v>1.2124183006535947</v>
      </c>
      <c r="FF39" s="2">
        <f t="shared" si="16"/>
        <v>1.1551724137931034</v>
      </c>
      <c r="FG39" s="2">
        <f t="shared" si="16"/>
        <v>1.1522309711286089</v>
      </c>
      <c r="FH39" s="2">
        <f t="shared" si="16"/>
        <v>1.1398354876615746</v>
      </c>
      <c r="FI39" s="2">
        <f t="shared" si="16"/>
        <v>1.1646586345381524</v>
      </c>
      <c r="FJ39" s="2">
        <f t="shared" si="16"/>
        <v>1.2078651685393258</v>
      </c>
      <c r="FK39" s="2">
        <f t="shared" si="16"/>
        <v>1.1774193548387095</v>
      </c>
      <c r="FL39" s="2">
        <f t="shared" si="16"/>
        <v>1.1811023622047243</v>
      </c>
      <c r="FN39" s="2">
        <f t="shared" si="8"/>
        <v>1.8189690567727974</v>
      </c>
      <c r="FO39" s="2">
        <f t="shared" si="9"/>
        <v>1.723798763873198</v>
      </c>
      <c r="FP39" s="2">
        <f t="shared" si="13"/>
        <v>3.8818565400843887</v>
      </c>
      <c r="FQ39" s="2">
        <f t="shared" si="14"/>
        <v>21.904761904761905</v>
      </c>
      <c r="FR39" s="2">
        <f t="shared" si="15"/>
        <v>32.982456140350877</v>
      </c>
      <c r="FS39" s="2" t="e">
        <f>FP39/(#REF!/#REF!)</f>
        <v>#REF!</v>
      </c>
    </row>
    <row r="40" spans="1:175">
      <c r="A40" s="148" t="s">
        <v>266</v>
      </c>
      <c r="E40" s="2"/>
      <c r="F40" s="2"/>
      <c r="G40" s="2"/>
      <c r="H40" s="2"/>
      <c r="I40" s="2"/>
      <c r="J40" s="2"/>
      <c r="K40" s="2"/>
      <c r="L40" s="2"/>
      <c r="M40" s="2"/>
      <c r="N40" s="2"/>
      <c r="O40" s="2"/>
      <c r="P40" s="2"/>
      <c r="Q40" s="2"/>
      <c r="R40" s="2"/>
      <c r="S40" s="2"/>
      <c r="T40" s="2"/>
      <c r="U40" s="2"/>
      <c r="V40" s="3"/>
      <c r="W40" s="2"/>
      <c r="X40" s="2"/>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2"/>
      <c r="BL40" s="2"/>
      <c r="BM40" s="2"/>
      <c r="BN40" s="2"/>
      <c r="BO40" s="2"/>
      <c r="BP40" s="2"/>
      <c r="BQ40" s="2"/>
      <c r="BR40" s="2"/>
      <c r="BS40" s="2"/>
      <c r="BT40" s="2"/>
      <c r="BU40" s="3"/>
      <c r="BV40" s="2"/>
      <c r="BW40" s="2"/>
      <c r="BX40" s="2"/>
      <c r="BY40" s="2"/>
      <c r="BZ40" s="2"/>
      <c r="CA40" s="2"/>
      <c r="CB40" s="2"/>
      <c r="CC40" s="2"/>
      <c r="CD40" s="2"/>
      <c r="CE40" s="2"/>
      <c r="CF40" s="2"/>
      <c r="CG40" s="2"/>
      <c r="CH40" s="66"/>
      <c r="CI40" s="2"/>
      <c r="CJ40" s="2"/>
      <c r="CK40" s="2"/>
      <c r="CL40" s="2"/>
      <c r="CM40" s="2"/>
      <c r="CN40" s="2"/>
      <c r="CO40" s="2"/>
      <c r="CP40" s="2"/>
      <c r="CQ40" s="2"/>
      <c r="CR40" s="2"/>
      <c r="CS40" s="2"/>
      <c r="CT40" s="2"/>
      <c r="CU40" s="2"/>
      <c r="CV40" s="2"/>
      <c r="CW40" s="2"/>
      <c r="CX40" s="2"/>
      <c r="CY40" s="2"/>
      <c r="CZ40" s="8"/>
      <c r="DA40" s="67"/>
      <c r="DB40" s="2"/>
      <c r="DC40" s="2"/>
      <c r="DD40" s="9"/>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96"/>
      <c r="EG40" s="2"/>
      <c r="EH40" s="2"/>
      <c r="EI40" s="2"/>
      <c r="EJ40" s="2"/>
      <c r="EK40" s="2"/>
      <c r="EL40" s="2"/>
      <c r="EM40" s="2"/>
      <c r="EN40" s="2"/>
      <c r="EO40" s="2"/>
      <c r="EP40" s="2"/>
      <c r="EQ40" s="2"/>
      <c r="ER40" s="2"/>
      <c r="ES40" s="2"/>
      <c r="FN40" s="2"/>
      <c r="FO40" s="2"/>
      <c r="FP40" s="2"/>
      <c r="FQ40" s="2"/>
      <c r="FR40" s="2"/>
    </row>
    <row r="41" spans="1:175">
      <c r="A41" s="148" t="s">
        <v>267</v>
      </c>
    </row>
    <row r="42" spans="1:175">
      <c r="A42" s="95" t="s">
        <v>171</v>
      </c>
      <c r="B42" s="1"/>
      <c r="C42" s="2"/>
      <c r="D42" s="1"/>
      <c r="CH42" s="76"/>
    </row>
    <row r="43" spans="1:175">
      <c r="A43" s="95" t="s">
        <v>172</v>
      </c>
      <c r="CH43" s="66"/>
    </row>
    <row r="44" spans="1:175">
      <c r="A44" s="102" t="s">
        <v>273</v>
      </c>
      <c r="CH44" s="66"/>
    </row>
    <row r="45" spans="1:175">
      <c r="A45" s="95" t="s">
        <v>173</v>
      </c>
      <c r="CH45" s="66"/>
    </row>
    <row r="48" spans="1:175">
      <c r="A48" s="103" t="s">
        <v>174</v>
      </c>
      <c r="CH48" s="66"/>
    </row>
    <row r="49" spans="1:86">
      <c r="A49" s="95" t="s">
        <v>175</v>
      </c>
      <c r="CH49" s="66"/>
    </row>
    <row r="50" spans="1:86">
      <c r="A50" s="95" t="s">
        <v>176</v>
      </c>
      <c r="CH50" s="66"/>
    </row>
    <row r="51" spans="1:86">
      <c r="A51" s="95" t="s">
        <v>552</v>
      </c>
    </row>
    <row r="52" spans="1:86">
      <c r="A52" s="95" t="s">
        <v>553</v>
      </c>
      <c r="CH52" s="66"/>
    </row>
    <row r="53" spans="1:86">
      <c r="A53" s="95" t="s">
        <v>177</v>
      </c>
      <c r="CH53" s="66"/>
    </row>
    <row r="54" spans="1:86">
      <c r="A54" s="95" t="s">
        <v>178</v>
      </c>
    </row>
    <row r="55" spans="1:86">
      <c r="A55" s="95" t="s">
        <v>551</v>
      </c>
    </row>
  </sheetData>
  <mergeCells count="1">
    <mergeCell ref="E2:H2"/>
  </mergeCells>
  <phoneticPr fontId="31" type="noConversion"/>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9516-AA83-46E4-9086-6B41BA3348F2}">
  <dimension ref="A1:DY163"/>
  <sheetViews>
    <sheetView zoomScale="115" zoomScaleNormal="115" workbookViewId="0">
      <pane xSplit="5" ySplit="3" topLeftCell="F15" activePane="bottomRight" state="frozen"/>
      <selection pane="topRight" activeCell="F1" sqref="F1"/>
      <selection pane="bottomLeft" activeCell="A4" sqref="A4"/>
      <selection pane="bottomRight" activeCell="E103" sqref="E103"/>
    </sheetView>
  </sheetViews>
  <sheetFormatPr defaultColWidth="9" defaultRowHeight="12"/>
  <cols>
    <col min="1" max="1" width="9" style="106"/>
    <col min="2" max="2" width="9.88671875" style="123" customWidth="1"/>
    <col min="3" max="3" width="6.109375" style="105" bestFit="1" customWidth="1"/>
    <col min="4" max="4" width="13" style="105" bestFit="1" customWidth="1"/>
    <col min="5" max="5" width="11.77734375" style="105" customWidth="1"/>
    <col min="6" max="16" width="7" style="105" customWidth="1"/>
    <col min="17" max="17" width="7.33203125" style="105" bestFit="1" customWidth="1"/>
    <col min="18" max="18" width="6.77734375" style="105" customWidth="1"/>
    <col min="19" max="19" width="5.77734375" style="106" customWidth="1"/>
    <col min="20" max="60" width="5.6640625" style="105" customWidth="1"/>
    <col min="61" max="65" width="5.21875" style="106" customWidth="1"/>
    <col min="66" max="66" width="10.109375" style="106" bestFit="1" customWidth="1"/>
    <col min="67" max="67" width="6.88671875" style="141" customWidth="1"/>
    <col min="68" max="68" width="5.88671875" style="105" bestFit="1" customWidth="1"/>
    <col min="69" max="69" width="6.77734375" style="105" bestFit="1" customWidth="1"/>
    <col min="70" max="70" width="7.109375" style="141" customWidth="1"/>
    <col min="71" max="71" width="4.77734375" style="105" customWidth="1"/>
    <col min="72" max="72" width="6.77734375" style="105" bestFit="1" customWidth="1"/>
    <col min="73" max="73" width="6.88671875" style="120" customWidth="1"/>
    <col min="74" max="74" width="4.6640625" style="105" bestFit="1" customWidth="1"/>
    <col min="75" max="75" width="8.21875" style="105" customWidth="1"/>
    <col min="76" max="76" width="6.88671875" style="120" customWidth="1"/>
    <col min="77" max="77" width="6.21875" style="105" customWidth="1"/>
    <col min="78" max="78" width="6.77734375" style="105" bestFit="1" customWidth="1"/>
    <col min="79" max="79" width="8.109375" style="141" customWidth="1"/>
    <col min="80" max="80" width="5.88671875" style="105" bestFit="1" customWidth="1"/>
    <col min="81" max="81" width="6.77734375" style="105" bestFit="1" customWidth="1"/>
    <col min="82" max="82" width="9" style="105" customWidth="1"/>
    <col min="83" max="84" width="9" style="105" bestFit="1" customWidth="1"/>
    <col min="85" max="85" width="8" style="105" customWidth="1"/>
    <col min="86" max="86" width="4.21875" style="105" bestFit="1" customWidth="1"/>
    <col min="87" max="88" width="6.44140625" style="105" customWidth="1"/>
    <col min="89" max="89" width="16.21875" style="105" customWidth="1"/>
    <col min="90" max="90" width="8" style="105" customWidth="1"/>
    <col min="91" max="91" width="6.109375" style="105" bestFit="1" customWidth="1"/>
    <col min="92" max="92" width="8" style="108" customWidth="1"/>
    <col min="93" max="93" width="6.77734375" style="108" bestFit="1" customWidth="1"/>
    <col min="94" max="94" width="10.109375" style="105" bestFit="1" customWidth="1"/>
    <col min="95" max="95" width="4.6640625" style="105" bestFit="1" customWidth="1"/>
    <col min="96" max="96" width="10.109375" style="108" bestFit="1" customWidth="1"/>
    <col min="97" max="97" width="6.21875" style="105" bestFit="1" customWidth="1"/>
    <col min="98" max="98" width="12.109375" style="105" customWidth="1"/>
    <col min="99" max="99" width="7.6640625" style="105" customWidth="1"/>
    <col min="100" max="100" width="1.33203125" style="105" customWidth="1"/>
    <col min="101" max="101" width="16.21875" style="105" customWidth="1"/>
    <col min="102" max="103" width="11.109375" style="105" bestFit="1" customWidth="1"/>
    <col min="104" max="104" width="6.77734375" style="105" bestFit="1" customWidth="1"/>
    <col min="105" max="105" width="15.77734375" style="105" bestFit="1" customWidth="1"/>
    <col min="106" max="106" width="15.88671875" style="105" bestFit="1" customWidth="1"/>
    <col min="107" max="107" width="13.21875" style="109" bestFit="1" customWidth="1"/>
    <col min="108" max="108" width="13" style="105" bestFit="1" customWidth="1"/>
    <col min="109" max="109" width="7" style="105" customWidth="1"/>
    <col min="110" max="113" width="12.6640625" style="105" customWidth="1"/>
    <col min="114" max="114" width="9.88671875" style="105" bestFit="1" customWidth="1"/>
    <col min="115" max="115" width="5.6640625" style="105" bestFit="1" customWidth="1"/>
    <col min="116" max="116" width="9.88671875" style="105" bestFit="1" customWidth="1"/>
    <col min="117" max="117" width="5.6640625" style="105" bestFit="1" customWidth="1"/>
    <col min="118" max="118" width="9.88671875" style="105" bestFit="1" customWidth="1"/>
    <col min="119" max="119" width="5.6640625" style="105" bestFit="1" customWidth="1"/>
    <col min="120" max="120" width="1.44140625" style="105" customWidth="1"/>
    <col min="121" max="121" width="11" style="105" customWidth="1"/>
    <col min="122" max="122" width="9.33203125" style="105" customWidth="1"/>
    <col min="123" max="123" width="7.6640625" style="105" bestFit="1" customWidth="1"/>
    <col min="124" max="124" width="12.44140625" style="105" bestFit="1" customWidth="1"/>
    <col min="125" max="125" width="17.6640625" style="105" bestFit="1" customWidth="1"/>
    <col min="126" max="16384" width="9" style="106"/>
  </cols>
  <sheetData>
    <row r="1" spans="1:125" ht="35.4" customHeight="1" thickBot="1">
      <c r="A1" s="248" t="s">
        <v>564</v>
      </c>
      <c r="B1" s="104"/>
      <c r="C1" s="144"/>
      <c r="D1" s="144"/>
      <c r="E1" s="144"/>
      <c r="F1" s="144"/>
      <c r="G1" s="144"/>
      <c r="H1" s="144"/>
      <c r="I1" s="144"/>
      <c r="J1" s="144"/>
      <c r="K1" s="144"/>
      <c r="L1" s="144"/>
      <c r="M1" s="144"/>
      <c r="N1" s="144"/>
      <c r="O1" s="144"/>
      <c r="P1" s="144"/>
      <c r="Q1" s="144"/>
      <c r="R1" s="144"/>
      <c r="S1" s="107"/>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07"/>
      <c r="BJ1" s="107"/>
      <c r="BK1" s="107"/>
      <c r="BL1" s="107"/>
      <c r="BM1" s="107"/>
      <c r="BN1" s="159" t="s">
        <v>0</v>
      </c>
      <c r="BO1" s="170"/>
      <c r="BP1" s="209"/>
      <c r="BQ1" s="209"/>
      <c r="BR1" s="170"/>
      <c r="BS1" s="209"/>
      <c r="BT1" s="209"/>
      <c r="BU1" s="173"/>
      <c r="BV1" s="209"/>
      <c r="BW1" s="209"/>
      <c r="BX1" s="173"/>
      <c r="BY1" s="209"/>
      <c r="BZ1" s="209"/>
      <c r="CA1" s="170"/>
      <c r="CB1" s="209"/>
      <c r="CC1" s="209"/>
      <c r="CD1" s="209"/>
      <c r="CE1" s="209"/>
      <c r="CF1" s="209"/>
      <c r="CG1" s="209"/>
      <c r="CH1" s="209"/>
      <c r="CI1" s="209"/>
      <c r="CJ1" s="209"/>
      <c r="CK1" s="179" t="s">
        <v>1</v>
      </c>
      <c r="CL1" s="144"/>
      <c r="CM1" s="144"/>
      <c r="CN1" s="146"/>
      <c r="CO1" s="146"/>
      <c r="CP1" s="144"/>
      <c r="CQ1" s="144"/>
      <c r="CR1" s="146"/>
      <c r="CS1" s="144"/>
      <c r="CT1" s="144"/>
      <c r="CU1" s="144"/>
      <c r="CV1" s="144"/>
      <c r="CW1" s="144"/>
      <c r="CX1" s="144"/>
      <c r="CY1" s="144"/>
      <c r="CZ1" s="144"/>
      <c r="DA1" s="144"/>
      <c r="DB1" s="144"/>
      <c r="DC1" s="147"/>
      <c r="DD1" s="144"/>
      <c r="DE1" s="144"/>
      <c r="DF1" s="144"/>
      <c r="DG1" s="144"/>
      <c r="DH1" s="144"/>
      <c r="DI1" s="144"/>
      <c r="DJ1" s="144"/>
      <c r="DK1" s="144"/>
      <c r="DL1" s="144"/>
      <c r="DM1" s="144"/>
      <c r="DN1" s="144"/>
      <c r="DO1" s="144"/>
      <c r="DP1" s="144"/>
      <c r="DQ1" s="144"/>
      <c r="DR1" s="144"/>
      <c r="DS1" s="144"/>
      <c r="DT1" s="144"/>
      <c r="DU1" s="144"/>
    </row>
    <row r="2" spans="1:125" s="165" customFormat="1" ht="21.6" customHeight="1">
      <c r="A2" s="165" t="s">
        <v>179</v>
      </c>
      <c r="B2" s="110" t="s">
        <v>36</v>
      </c>
      <c r="C2" s="165" t="s">
        <v>180</v>
      </c>
      <c r="D2" s="165" t="s">
        <v>181</v>
      </c>
      <c r="E2" s="165" t="s">
        <v>182</v>
      </c>
      <c r="F2" s="175" t="s">
        <v>183</v>
      </c>
      <c r="G2" s="175" t="s">
        <v>184</v>
      </c>
      <c r="H2" s="175" t="s">
        <v>185</v>
      </c>
      <c r="I2" s="175" t="s">
        <v>186</v>
      </c>
      <c r="J2" s="175" t="s">
        <v>46</v>
      </c>
      <c r="K2" s="175" t="s">
        <v>47</v>
      </c>
      <c r="L2" s="175" t="s">
        <v>48</v>
      </c>
      <c r="M2" s="175" t="s">
        <v>187</v>
      </c>
      <c r="N2" s="175" t="s">
        <v>188</v>
      </c>
      <c r="O2" s="175" t="s">
        <v>189</v>
      </c>
      <c r="P2" s="175" t="s">
        <v>190</v>
      </c>
      <c r="Q2" s="175" t="s">
        <v>53</v>
      </c>
      <c r="R2" s="165" t="s">
        <v>191</v>
      </c>
      <c r="T2" s="165" t="s">
        <v>55</v>
      </c>
      <c r="U2" s="165" t="s">
        <v>56</v>
      </c>
      <c r="V2" s="165" t="s">
        <v>57</v>
      </c>
      <c r="W2" s="165" t="s">
        <v>58</v>
      </c>
      <c r="X2" s="165" t="s">
        <v>59</v>
      </c>
      <c r="Y2" s="165" t="s">
        <v>60</v>
      </c>
      <c r="Z2" s="165" t="s">
        <v>61</v>
      </c>
      <c r="AA2" s="165" t="s">
        <v>62</v>
      </c>
      <c r="AB2" s="165" t="s">
        <v>63</v>
      </c>
      <c r="AC2" s="165" t="s">
        <v>13</v>
      </c>
      <c r="AD2" s="165" t="s">
        <v>64</v>
      </c>
      <c r="AE2" s="165" t="s">
        <v>65</v>
      </c>
      <c r="AF2" s="165" t="s">
        <v>66</v>
      </c>
      <c r="AG2" s="165" t="s">
        <v>67</v>
      </c>
      <c r="AH2" s="165" t="s">
        <v>68</v>
      </c>
      <c r="AI2" s="165" t="s">
        <v>69</v>
      </c>
      <c r="AJ2" s="165" t="s">
        <v>70</v>
      </c>
      <c r="AK2" s="165" t="s">
        <v>192</v>
      </c>
      <c r="AL2" s="165" t="s">
        <v>193</v>
      </c>
      <c r="AM2" s="165" t="s">
        <v>194</v>
      </c>
      <c r="AN2" s="165" t="s">
        <v>71</v>
      </c>
      <c r="AO2" s="165" t="s">
        <v>15</v>
      </c>
      <c r="AP2" s="165" t="s">
        <v>16</v>
      </c>
      <c r="AQ2" s="165" t="s">
        <v>17</v>
      </c>
      <c r="AR2" s="165" t="s">
        <v>18</v>
      </c>
      <c r="AS2" s="165" t="s">
        <v>19</v>
      </c>
      <c r="AT2" s="165" t="s">
        <v>20</v>
      </c>
      <c r="AU2" s="165" t="s">
        <v>21</v>
      </c>
      <c r="AV2" s="165" t="s">
        <v>22</v>
      </c>
      <c r="AW2" s="165" t="s">
        <v>23</v>
      </c>
      <c r="AX2" s="165" t="s">
        <v>24</v>
      </c>
      <c r="AY2" s="165" t="s">
        <v>25</v>
      </c>
      <c r="AZ2" s="165" t="s">
        <v>26</v>
      </c>
      <c r="BA2" s="165" t="s">
        <v>27</v>
      </c>
      <c r="BB2" s="165" t="s">
        <v>28</v>
      </c>
      <c r="BC2" s="165" t="s">
        <v>72</v>
      </c>
      <c r="BD2" s="165" t="s">
        <v>73</v>
      </c>
      <c r="BE2" s="165" t="s">
        <v>195</v>
      </c>
      <c r="BF2" s="165" t="s">
        <v>74</v>
      </c>
      <c r="BG2" s="165" t="s">
        <v>75</v>
      </c>
      <c r="BH2" s="165" t="s">
        <v>76</v>
      </c>
      <c r="BN2" s="165" t="s">
        <v>36</v>
      </c>
      <c r="BO2" s="176" t="s">
        <v>8</v>
      </c>
      <c r="BP2" s="165" t="s">
        <v>85</v>
      </c>
      <c r="BQ2" s="177" t="s">
        <v>86</v>
      </c>
      <c r="BR2" s="176" t="s">
        <v>9</v>
      </c>
      <c r="BS2" s="175" t="s">
        <v>85</v>
      </c>
      <c r="BT2" s="177" t="s">
        <v>86</v>
      </c>
      <c r="BU2" s="175" t="s">
        <v>10</v>
      </c>
      <c r="BV2" s="165" t="s">
        <v>85</v>
      </c>
      <c r="BW2" s="177" t="s">
        <v>86</v>
      </c>
      <c r="BX2" s="175" t="s">
        <v>11</v>
      </c>
      <c r="BY2" s="175" t="s">
        <v>85</v>
      </c>
      <c r="BZ2" s="177" t="s">
        <v>86</v>
      </c>
      <c r="CA2" s="176" t="s">
        <v>6</v>
      </c>
      <c r="CB2" s="165" t="s">
        <v>85</v>
      </c>
      <c r="CC2" s="177" t="s">
        <v>86</v>
      </c>
      <c r="CD2" s="165" t="s">
        <v>87</v>
      </c>
      <c r="CE2" s="165" t="s">
        <v>85</v>
      </c>
      <c r="CF2" s="177" t="s">
        <v>86</v>
      </c>
      <c r="CG2" s="165" t="s">
        <v>88</v>
      </c>
      <c r="CH2" s="165" t="s">
        <v>85</v>
      </c>
      <c r="CI2" s="177" t="s">
        <v>86</v>
      </c>
      <c r="CJ2" s="177"/>
      <c r="CK2" s="165" t="s">
        <v>475</v>
      </c>
      <c r="CL2" s="165" t="s">
        <v>196</v>
      </c>
      <c r="CM2" s="165" t="s">
        <v>85</v>
      </c>
      <c r="CN2" s="178" t="s">
        <v>197</v>
      </c>
      <c r="CO2" s="178" t="s">
        <v>85</v>
      </c>
      <c r="CP2" s="165" t="s">
        <v>198</v>
      </c>
      <c r="CQ2" s="165" t="s">
        <v>85</v>
      </c>
      <c r="CR2" s="178" t="s">
        <v>199</v>
      </c>
      <c r="CS2" s="165" t="s">
        <v>85</v>
      </c>
      <c r="CT2" s="165" t="s">
        <v>200</v>
      </c>
      <c r="CU2" s="165" t="s">
        <v>201</v>
      </c>
      <c r="CW2" s="165" t="s">
        <v>475</v>
      </c>
      <c r="CX2" s="210" t="s">
        <v>509</v>
      </c>
      <c r="CY2" s="210" t="s">
        <v>510</v>
      </c>
      <c r="CZ2" s="165" t="s">
        <v>202</v>
      </c>
      <c r="DA2" s="210" t="s">
        <v>511</v>
      </c>
      <c r="DB2" s="210" t="s">
        <v>512</v>
      </c>
      <c r="DC2" s="211" t="s">
        <v>513</v>
      </c>
      <c r="DD2" s="212" t="s">
        <v>514</v>
      </c>
      <c r="DE2" s="165" t="s">
        <v>203</v>
      </c>
      <c r="DF2" s="212" t="s">
        <v>515</v>
      </c>
      <c r="DG2" s="212" t="s">
        <v>516</v>
      </c>
      <c r="DH2" s="213" t="s">
        <v>204</v>
      </c>
      <c r="DI2" s="213" t="s">
        <v>468</v>
      </c>
      <c r="DJ2" s="214" t="s">
        <v>517</v>
      </c>
      <c r="DK2" s="165" t="s">
        <v>202</v>
      </c>
      <c r="DL2" s="214" t="s">
        <v>518</v>
      </c>
      <c r="DM2" s="165" t="s">
        <v>202</v>
      </c>
      <c r="DN2" s="214" t="s">
        <v>519</v>
      </c>
      <c r="DO2" s="165" t="s">
        <v>202</v>
      </c>
      <c r="DQ2" s="165" t="s">
        <v>182</v>
      </c>
      <c r="DR2" s="212" t="s">
        <v>520</v>
      </c>
      <c r="DS2" s="165" t="s">
        <v>202</v>
      </c>
      <c r="DT2" s="165" t="s">
        <v>205</v>
      </c>
      <c r="DU2" s="165" t="s">
        <v>469</v>
      </c>
    </row>
    <row r="3" spans="1:125" s="162" customFormat="1" ht="15.9" customHeight="1" thickBot="1">
      <c r="A3" s="159"/>
      <c r="B3" s="160"/>
      <c r="C3" s="159" t="s">
        <v>117</v>
      </c>
      <c r="D3" s="159" t="s">
        <v>117</v>
      </c>
      <c r="E3" s="143"/>
      <c r="F3" s="161" t="s">
        <v>122</v>
      </c>
      <c r="G3" s="161" t="s">
        <v>122</v>
      </c>
      <c r="H3" s="161" t="s">
        <v>122</v>
      </c>
      <c r="I3" s="161" t="s">
        <v>122</v>
      </c>
      <c r="J3" s="161" t="s">
        <v>122</v>
      </c>
      <c r="K3" s="161" t="s">
        <v>122</v>
      </c>
      <c r="L3" s="161" t="s">
        <v>122</v>
      </c>
      <c r="M3" s="161" t="s">
        <v>122</v>
      </c>
      <c r="N3" s="161" t="s">
        <v>122</v>
      </c>
      <c r="O3" s="161" t="s">
        <v>122</v>
      </c>
      <c r="P3" s="161"/>
      <c r="Q3" s="161"/>
      <c r="R3" s="159"/>
      <c r="S3" s="159"/>
      <c r="T3" s="159" t="s">
        <v>566</v>
      </c>
      <c r="U3" s="159" t="s">
        <v>566</v>
      </c>
      <c r="V3" s="159" t="s">
        <v>566</v>
      </c>
      <c r="W3" s="159" t="s">
        <v>566</v>
      </c>
      <c r="X3" s="159" t="s">
        <v>566</v>
      </c>
      <c r="Y3" s="159" t="s">
        <v>566</v>
      </c>
      <c r="Z3" s="159" t="s">
        <v>566</v>
      </c>
      <c r="AA3" s="159" t="s">
        <v>566</v>
      </c>
      <c r="AB3" s="159" t="s">
        <v>566</v>
      </c>
      <c r="AC3" s="159" t="s">
        <v>566</v>
      </c>
      <c r="AD3" s="159" t="s">
        <v>566</v>
      </c>
      <c r="AE3" s="159" t="s">
        <v>566</v>
      </c>
      <c r="AF3" s="159" t="s">
        <v>566</v>
      </c>
      <c r="AG3" s="159" t="s">
        <v>566</v>
      </c>
      <c r="AH3" s="159" t="s">
        <v>566</v>
      </c>
      <c r="AI3" s="159" t="s">
        <v>566</v>
      </c>
      <c r="AJ3" s="159" t="s">
        <v>566</v>
      </c>
      <c r="AK3" s="159" t="s">
        <v>566</v>
      </c>
      <c r="AL3" s="159" t="s">
        <v>566</v>
      </c>
      <c r="AM3" s="159" t="s">
        <v>566</v>
      </c>
      <c r="AN3" s="159" t="s">
        <v>566</v>
      </c>
      <c r="AO3" s="159" t="s">
        <v>566</v>
      </c>
      <c r="AP3" s="159" t="s">
        <v>566</v>
      </c>
      <c r="AQ3" s="159" t="s">
        <v>566</v>
      </c>
      <c r="AR3" s="159" t="s">
        <v>566</v>
      </c>
      <c r="AS3" s="159" t="s">
        <v>566</v>
      </c>
      <c r="AT3" s="159" t="s">
        <v>566</v>
      </c>
      <c r="AU3" s="159" t="s">
        <v>566</v>
      </c>
      <c r="AV3" s="159" t="s">
        <v>566</v>
      </c>
      <c r="AW3" s="159" t="s">
        <v>566</v>
      </c>
      <c r="AX3" s="159" t="s">
        <v>566</v>
      </c>
      <c r="AY3" s="159" t="s">
        <v>566</v>
      </c>
      <c r="AZ3" s="159" t="s">
        <v>566</v>
      </c>
      <c r="BA3" s="159" t="s">
        <v>566</v>
      </c>
      <c r="BB3" s="159" t="s">
        <v>566</v>
      </c>
      <c r="BC3" s="159" t="s">
        <v>566</v>
      </c>
      <c r="BD3" s="159" t="s">
        <v>566</v>
      </c>
      <c r="BE3" s="159" t="s">
        <v>566</v>
      </c>
      <c r="BF3" s="159" t="s">
        <v>566</v>
      </c>
      <c r="BG3" s="159" t="s">
        <v>566</v>
      </c>
      <c r="BH3" s="159" t="s">
        <v>566</v>
      </c>
      <c r="BI3" s="159"/>
      <c r="BJ3" s="159"/>
      <c r="BK3" s="159"/>
      <c r="BL3" s="159"/>
      <c r="BM3" s="159"/>
      <c r="BN3" s="159"/>
      <c r="BO3" s="166" t="s">
        <v>567</v>
      </c>
      <c r="BP3" s="159"/>
      <c r="BQ3" s="167"/>
      <c r="BR3" s="166" t="s">
        <v>567</v>
      </c>
      <c r="BS3" s="161"/>
      <c r="BT3" s="167"/>
      <c r="BU3" s="166" t="s">
        <v>567</v>
      </c>
      <c r="BV3" s="159"/>
      <c r="BW3" s="167"/>
      <c r="BX3" s="166" t="s">
        <v>567</v>
      </c>
      <c r="BY3" s="161"/>
      <c r="BZ3" s="167"/>
      <c r="CA3" s="166" t="s">
        <v>567</v>
      </c>
      <c r="CB3" s="159"/>
      <c r="CC3" s="167"/>
      <c r="CD3" s="166" t="s">
        <v>567</v>
      </c>
      <c r="CE3" s="159"/>
      <c r="CF3" s="167"/>
      <c r="CG3" s="166" t="s">
        <v>567</v>
      </c>
      <c r="CH3" s="159"/>
      <c r="CI3" s="159"/>
      <c r="CJ3" s="159"/>
      <c r="CK3" s="163"/>
      <c r="CL3" s="159"/>
      <c r="CM3" s="159"/>
      <c r="CN3" s="164"/>
      <c r="CO3" s="164"/>
      <c r="CP3" s="159"/>
      <c r="CQ3" s="159"/>
      <c r="CR3" s="164"/>
      <c r="CS3" s="159"/>
      <c r="CT3" s="159"/>
      <c r="CU3" s="159"/>
      <c r="CV3" s="159"/>
      <c r="CW3" s="159"/>
      <c r="CX3" s="215"/>
      <c r="CY3" s="215"/>
      <c r="CZ3" s="159"/>
      <c r="DA3" s="215"/>
      <c r="DB3" s="215"/>
      <c r="DC3" s="216"/>
      <c r="DD3" s="217"/>
      <c r="DE3" s="159"/>
      <c r="DF3" s="217"/>
      <c r="DG3" s="217"/>
      <c r="DH3" s="218"/>
      <c r="DI3" s="218"/>
      <c r="DJ3" s="219"/>
      <c r="DK3" s="159"/>
      <c r="DL3" s="219"/>
      <c r="DM3" s="159"/>
      <c r="DN3" s="219"/>
      <c r="DO3" s="159"/>
      <c r="DP3" s="159"/>
      <c r="DQ3" s="159"/>
      <c r="DR3" s="217"/>
      <c r="DS3" s="159"/>
      <c r="DT3" s="159"/>
      <c r="DU3" s="159"/>
    </row>
    <row r="4" spans="1:125" s="191" customFormat="1" ht="15.9" customHeight="1">
      <c r="A4" s="189" t="s">
        <v>134</v>
      </c>
      <c r="B4" s="190"/>
      <c r="E4" s="192"/>
      <c r="F4" s="193"/>
      <c r="G4" s="193"/>
      <c r="H4" s="193"/>
      <c r="I4" s="193"/>
      <c r="J4" s="193"/>
      <c r="K4" s="193"/>
      <c r="L4" s="193"/>
      <c r="M4" s="193"/>
      <c r="N4" s="193"/>
      <c r="O4" s="193"/>
      <c r="P4" s="193"/>
      <c r="Q4" s="193"/>
      <c r="BO4" s="194"/>
      <c r="BQ4" s="195"/>
      <c r="BR4" s="194"/>
      <c r="BS4" s="193"/>
      <c r="BT4" s="195"/>
      <c r="BU4" s="193"/>
      <c r="BW4" s="195"/>
      <c r="BX4" s="193"/>
      <c r="BY4" s="193"/>
      <c r="BZ4" s="195"/>
      <c r="CA4" s="194"/>
      <c r="CC4" s="195"/>
      <c r="CD4" s="193"/>
      <c r="CF4" s="195"/>
      <c r="CG4" s="193"/>
      <c r="CK4" s="196"/>
      <c r="CN4" s="197"/>
      <c r="CO4" s="197"/>
      <c r="CR4" s="197"/>
      <c r="CW4" s="198" t="s">
        <v>473</v>
      </c>
      <c r="CX4" s="220"/>
      <c r="CY4" s="220"/>
      <c r="DA4" s="220"/>
      <c r="DB4" s="198" t="s">
        <v>470</v>
      </c>
      <c r="DC4" s="199"/>
      <c r="DD4" s="198"/>
      <c r="DE4" s="198"/>
      <c r="DF4" s="198"/>
      <c r="DG4" s="198"/>
      <c r="DH4" s="198"/>
      <c r="DI4" s="198" t="s">
        <v>471</v>
      </c>
      <c r="DJ4" s="198"/>
      <c r="DK4" s="198"/>
      <c r="DL4" s="198"/>
      <c r="DM4" s="198"/>
      <c r="DN4" s="198"/>
      <c r="DO4" s="198"/>
      <c r="DP4" s="198"/>
      <c r="DQ4" s="198"/>
      <c r="DR4" s="198"/>
      <c r="DS4" s="198"/>
      <c r="DT4" s="198"/>
      <c r="DU4" s="198" t="s">
        <v>472</v>
      </c>
    </row>
    <row r="5" spans="1:125" ht="14.1" customHeight="1">
      <c r="B5" s="111" t="s">
        <v>206</v>
      </c>
      <c r="C5" s="105" t="s">
        <v>207</v>
      </c>
      <c r="D5" s="105">
        <v>4</v>
      </c>
      <c r="E5" s="112" t="s">
        <v>0</v>
      </c>
      <c r="F5" s="113">
        <v>40.43</v>
      </c>
      <c r="G5" s="113">
        <v>2.61</v>
      </c>
      <c r="H5" s="113">
        <v>12.75</v>
      </c>
      <c r="I5" s="113">
        <v>11.94</v>
      </c>
      <c r="J5" s="113">
        <v>0.17</v>
      </c>
      <c r="K5" s="113">
        <v>10.26</v>
      </c>
      <c r="L5" s="113">
        <v>11.15</v>
      </c>
      <c r="M5" s="113">
        <v>4.1500000000000004</v>
      </c>
      <c r="N5" s="113">
        <v>1.7</v>
      </c>
      <c r="O5" s="113">
        <v>1.05</v>
      </c>
      <c r="P5" s="113">
        <v>3.63</v>
      </c>
      <c r="Q5" s="113">
        <v>99.84</v>
      </c>
      <c r="R5" s="114">
        <f>K5/(24.31+16)/(K5/(24.31+16)+I5*2/(2*55.85+16*3))*100</f>
        <v>62.992825257750027</v>
      </c>
      <c r="S5" s="115"/>
      <c r="T5" s="181">
        <v>9.3073891784094922</v>
      </c>
      <c r="U5" s="185">
        <v>3.7545077546845969</v>
      </c>
      <c r="V5" s="181">
        <v>14.895605267333494</v>
      </c>
      <c r="W5" s="186">
        <v>15480.555650456936</v>
      </c>
      <c r="X5" s="186">
        <v>203.30279583878146</v>
      </c>
      <c r="Y5" s="186">
        <v>218.48137300701543</v>
      </c>
      <c r="Z5" s="186">
        <v>1334.3001366958626</v>
      </c>
      <c r="AA5" s="181">
        <v>48.724376468281463</v>
      </c>
      <c r="AB5" s="186">
        <v>210.60664499083148</v>
      </c>
      <c r="AC5" s="181">
        <v>40.063154039709261</v>
      </c>
      <c r="AD5" s="186">
        <v>107.31956319362705</v>
      </c>
      <c r="AE5" s="181">
        <v>21.744120202455406</v>
      </c>
      <c r="AF5" s="181">
        <v>17.413391638360274</v>
      </c>
      <c r="AG5" s="186">
        <v>1129.9493630622924</v>
      </c>
      <c r="AH5" s="181">
        <v>24.596398265045504</v>
      </c>
      <c r="AI5" s="186">
        <v>324.06082829389771</v>
      </c>
      <c r="AJ5" s="186">
        <v>125.3885321249533</v>
      </c>
      <c r="AK5" s="185">
        <v>2.4164769935544976</v>
      </c>
      <c r="AL5" s="185">
        <v>2.3400304527010523</v>
      </c>
      <c r="AM5" s="185">
        <v>0.44697966032244701</v>
      </c>
      <c r="AN5" s="186">
        <v>299.33722744436511</v>
      </c>
      <c r="AO5" s="181">
        <v>56.149185442097092</v>
      </c>
      <c r="AP5" s="186">
        <v>111.19781696510931</v>
      </c>
      <c r="AQ5" s="181">
        <v>12.243311454570938</v>
      </c>
      <c r="AR5" s="181">
        <v>47.552117174678429</v>
      </c>
      <c r="AS5" s="185">
        <v>9.4239485800216549</v>
      </c>
      <c r="AT5" s="185">
        <v>3.0523369617602421</v>
      </c>
      <c r="AU5" s="185">
        <v>7.7948974592775544</v>
      </c>
      <c r="AV5" s="185">
        <v>1.0620504589232937</v>
      </c>
      <c r="AW5" s="185">
        <v>5.2859876974107936</v>
      </c>
      <c r="AX5" s="185">
        <v>0.86272298438860806</v>
      </c>
      <c r="AY5" s="185">
        <v>1.9470877565876161</v>
      </c>
      <c r="AZ5" s="185">
        <v>0.23273938079495152</v>
      </c>
      <c r="BA5" s="185">
        <v>1.2236943448033641</v>
      </c>
      <c r="BB5" s="185">
        <v>0.15676118916244033</v>
      </c>
      <c r="BC5" s="185">
        <v>7.039407377669157</v>
      </c>
      <c r="BD5" s="185">
        <v>7.4389881414809054</v>
      </c>
      <c r="BE5" s="185">
        <v>6.8750682023585405E-2</v>
      </c>
      <c r="BF5" s="185">
        <v>4.465914912767972</v>
      </c>
      <c r="BG5" s="185">
        <v>8.5710329118100788</v>
      </c>
      <c r="BH5" s="185">
        <v>3.0420164909849885</v>
      </c>
      <c r="BI5" s="221"/>
      <c r="BJ5" s="221"/>
      <c r="BK5" s="221"/>
      <c r="BL5" s="221"/>
      <c r="BM5" s="221"/>
      <c r="BN5" s="115" t="s">
        <v>206</v>
      </c>
      <c r="BO5" s="116">
        <v>6.8812324928889265E-2</v>
      </c>
      <c r="BP5" s="117">
        <v>2.4120992259010219E-3</v>
      </c>
      <c r="BQ5" s="118">
        <v>3.5053302273883202E-2</v>
      </c>
      <c r="BR5" s="119">
        <v>0.21422658405327796</v>
      </c>
      <c r="BS5" s="120">
        <v>9.9967814711230413E-3</v>
      </c>
      <c r="BT5" s="118">
        <v>4.6664523524479348E-2</v>
      </c>
      <c r="BU5" s="120">
        <v>0.20297409976166117</v>
      </c>
      <c r="BV5" s="120">
        <v>6.1447705814911338E-3</v>
      </c>
      <c r="BW5" s="118">
        <v>3.0273668358211832E-2</v>
      </c>
      <c r="BX5" s="119">
        <v>0.10115027081290701</v>
      </c>
      <c r="BY5" s="120">
        <v>7.6519066021192841E-3</v>
      </c>
      <c r="BZ5" s="118">
        <v>7.5648898817806079E-2</v>
      </c>
      <c r="CA5" s="116">
        <v>0.83062582425065246</v>
      </c>
      <c r="CB5" s="117">
        <v>2.221718702387257E-2</v>
      </c>
      <c r="CC5" s="118">
        <v>2.6747527436816406E-2</v>
      </c>
      <c r="CD5" s="121">
        <v>8.5972301892002084E-2</v>
      </c>
      <c r="CE5" s="120">
        <v>1.0084480800714373E-2</v>
      </c>
      <c r="CF5" s="118">
        <v>0.11729918332746796</v>
      </c>
      <c r="CG5" s="121">
        <v>7.7048986543246212E-2</v>
      </c>
      <c r="CH5" s="120">
        <v>2.3554503729111335E-2</v>
      </c>
      <c r="CI5" s="118">
        <v>0.3057081577041979</v>
      </c>
      <c r="CJ5" s="118"/>
      <c r="CW5" s="106"/>
      <c r="DB5" s="106"/>
      <c r="DC5" s="106"/>
      <c r="DD5" s="106"/>
      <c r="DE5" s="106"/>
      <c r="DF5" s="106"/>
      <c r="DG5" s="106"/>
      <c r="DH5" s="106"/>
      <c r="DI5" s="106"/>
      <c r="DJ5" s="106"/>
      <c r="DK5" s="106"/>
      <c r="DL5" s="106"/>
      <c r="DM5" s="106"/>
      <c r="DN5" s="106"/>
      <c r="DO5" s="106"/>
      <c r="DP5" s="106"/>
      <c r="DQ5" s="106"/>
      <c r="DR5" s="106"/>
      <c r="DS5" s="106"/>
      <c r="DT5" s="106"/>
      <c r="DU5" s="106"/>
    </row>
    <row r="6" spans="1:125" ht="14.1" customHeight="1">
      <c r="B6" s="111" t="s">
        <v>208</v>
      </c>
      <c r="C6" s="105" t="s">
        <v>207</v>
      </c>
      <c r="D6" s="105">
        <v>4</v>
      </c>
      <c r="E6" s="112" t="s">
        <v>0</v>
      </c>
      <c r="F6" s="113">
        <v>40.22</v>
      </c>
      <c r="G6" s="113">
        <v>2.69</v>
      </c>
      <c r="H6" s="113">
        <v>12.31</v>
      </c>
      <c r="I6" s="113">
        <v>12.02</v>
      </c>
      <c r="J6" s="113">
        <v>0.16</v>
      </c>
      <c r="K6" s="113">
        <v>10.91</v>
      </c>
      <c r="L6" s="113">
        <v>9.83</v>
      </c>
      <c r="M6" s="113">
        <v>3.49</v>
      </c>
      <c r="N6" s="113">
        <v>2.36</v>
      </c>
      <c r="O6" s="113">
        <v>1.07</v>
      </c>
      <c r="P6" s="113">
        <v>4.97</v>
      </c>
      <c r="Q6" s="113">
        <v>100.03</v>
      </c>
      <c r="R6" s="114">
        <f t="shared" ref="R6:R69" si="0">K6/(24.31+16)/(K6/(24.31+16)+I6*2/(2*55.85+16*3))*100</f>
        <v>64.259800749389768</v>
      </c>
      <c r="S6" s="115"/>
      <c r="T6" s="181">
        <v>8.6984224282946201</v>
      </c>
      <c r="U6" s="185">
        <v>3.7879402346569924</v>
      </c>
      <c r="V6" s="181">
        <v>15.01971752638136</v>
      </c>
      <c r="W6" s="186">
        <v>16210.692667516914</v>
      </c>
      <c r="X6" s="186">
        <v>199.13545949311293</v>
      </c>
      <c r="Y6" s="186">
        <v>218.80399550911645</v>
      </c>
      <c r="Z6" s="186">
        <v>1314.9840974030333</v>
      </c>
      <c r="AA6" s="181">
        <v>50.238284745329523</v>
      </c>
      <c r="AB6" s="186">
        <v>219.27429186022758</v>
      </c>
      <c r="AC6" s="181">
        <v>39.79868453282976</v>
      </c>
      <c r="AD6" s="186">
        <v>111.80493344189182</v>
      </c>
      <c r="AE6" s="181">
        <v>20.73017214387005</v>
      </c>
      <c r="AF6" s="181">
        <v>25.53854704515533</v>
      </c>
      <c r="AG6" s="186">
        <v>1143.2885398296089</v>
      </c>
      <c r="AH6" s="181">
        <v>24.393402724745904</v>
      </c>
      <c r="AI6" s="186">
        <v>330.32898587226993</v>
      </c>
      <c r="AJ6" s="186">
        <v>126.39657123716233</v>
      </c>
      <c r="AK6" s="185">
        <v>3.2651607931335831</v>
      </c>
      <c r="AL6" s="185">
        <v>2.3923079919032335</v>
      </c>
      <c r="AM6" s="185">
        <v>0.49798960128738906</v>
      </c>
      <c r="AN6" s="186">
        <v>366.90280935368963</v>
      </c>
      <c r="AO6" s="181">
        <v>59.079960547532416</v>
      </c>
      <c r="AP6" s="186">
        <v>116.07691363757114</v>
      </c>
      <c r="AQ6" s="181">
        <v>12.893179957776074</v>
      </c>
      <c r="AR6" s="181">
        <v>50.112883098237965</v>
      </c>
      <c r="AS6" s="185">
        <v>9.9830720524887369</v>
      </c>
      <c r="AT6" s="185">
        <v>3.0852720825947877</v>
      </c>
      <c r="AU6" s="185">
        <v>8.0901014246534633</v>
      </c>
      <c r="AV6" s="185">
        <v>1.1030586859395177</v>
      </c>
      <c r="AW6" s="185">
        <v>5.5250473287906958</v>
      </c>
      <c r="AX6" s="185">
        <v>0.90906969028608076</v>
      </c>
      <c r="AY6" s="185">
        <v>2.0499303573069967</v>
      </c>
      <c r="AZ6" s="185">
        <v>0.23635342764352296</v>
      </c>
      <c r="BA6" s="185">
        <v>1.3076716200649774</v>
      </c>
      <c r="BB6" s="185">
        <v>0.16236781288497745</v>
      </c>
      <c r="BC6" s="185">
        <v>7.1717760096659582</v>
      </c>
      <c r="BD6" s="185">
        <v>7.7290885212491354</v>
      </c>
      <c r="BE6" s="185">
        <v>6.0254628931335187E-2</v>
      </c>
      <c r="BF6" s="185">
        <v>4.1805226550785903</v>
      </c>
      <c r="BG6" s="185">
        <v>8.7990964588467762</v>
      </c>
      <c r="BH6" s="185">
        <v>3.108116543644051</v>
      </c>
      <c r="BI6" s="221"/>
      <c r="BJ6" s="221"/>
      <c r="BK6" s="221"/>
      <c r="BL6" s="221"/>
      <c r="BM6" s="221"/>
      <c r="BN6" s="115" t="s">
        <v>208</v>
      </c>
      <c r="BO6" s="116">
        <v>0.22310473567213995</v>
      </c>
      <c r="BP6" s="117">
        <v>5.5566769301798871E-3</v>
      </c>
      <c r="BQ6" s="118">
        <v>2.490613618504994E-2</v>
      </c>
      <c r="BR6" s="119">
        <v>0.57943499751806538</v>
      </c>
      <c r="BS6" s="120">
        <v>1.3497178680301572E-2</v>
      </c>
      <c r="BT6" s="118">
        <v>2.3293689090432897E-2</v>
      </c>
      <c r="BU6" s="120">
        <v>0.25014370529999708</v>
      </c>
      <c r="BV6" s="120">
        <v>8.4525858026579734E-3</v>
      </c>
      <c r="BW6" s="118">
        <v>3.3790919473751284E-2</v>
      </c>
      <c r="BX6" s="119">
        <v>1.7646289539528008</v>
      </c>
      <c r="BY6" s="120">
        <v>2.9842652588874374E-2</v>
      </c>
      <c r="BZ6" s="118">
        <v>1.6911573689203211E-2</v>
      </c>
      <c r="CA6" s="116">
        <v>0.44727549316027132</v>
      </c>
      <c r="CB6" s="117">
        <v>1.0566293577564324E-2</v>
      </c>
      <c r="CC6" s="118">
        <v>2.3623681017949545E-2</v>
      </c>
      <c r="CD6" s="121">
        <v>0.71662298729130702</v>
      </c>
      <c r="CE6" s="120">
        <v>6.907384776629473E-2</v>
      </c>
      <c r="CF6" s="118">
        <v>9.6387987814039011E-2</v>
      </c>
      <c r="CG6" s="121">
        <v>0.69418646014249896</v>
      </c>
      <c r="CH6" s="120">
        <v>6.2466119010866003E-2</v>
      </c>
      <c r="CI6" s="118">
        <v>8.9984640435140845E-2</v>
      </c>
      <c r="CJ6" s="118"/>
    </row>
    <row r="7" spans="1:125" ht="14.1" customHeight="1">
      <c r="B7" s="111" t="s">
        <v>209</v>
      </c>
      <c r="C7" s="105" t="s">
        <v>207</v>
      </c>
      <c r="D7" s="105">
        <v>4</v>
      </c>
      <c r="E7" s="112" t="s">
        <v>0</v>
      </c>
      <c r="F7" s="113">
        <v>40.56</v>
      </c>
      <c r="G7" s="113">
        <v>2.7</v>
      </c>
      <c r="H7" s="113">
        <v>12.95</v>
      </c>
      <c r="I7" s="113">
        <v>12.37</v>
      </c>
      <c r="J7" s="113">
        <v>0.16</v>
      </c>
      <c r="K7" s="113">
        <v>11.07</v>
      </c>
      <c r="L7" s="113">
        <v>9.01</v>
      </c>
      <c r="M7" s="113">
        <v>4.6100000000000003</v>
      </c>
      <c r="N7" s="113">
        <v>2.02</v>
      </c>
      <c r="O7" s="113">
        <v>1.1599999999999999</v>
      </c>
      <c r="P7" s="113">
        <v>3.5</v>
      </c>
      <c r="Q7" s="113">
        <v>100.11</v>
      </c>
      <c r="R7" s="114">
        <f t="shared" si="0"/>
        <v>63.934326273410861</v>
      </c>
      <c r="S7" s="115"/>
      <c r="T7" s="181">
        <v>7.4023619692457983</v>
      </c>
      <c r="U7" s="185">
        <v>3.9123442673403739</v>
      </c>
      <c r="V7" s="181">
        <v>14.792181389055838</v>
      </c>
      <c r="W7" s="186">
        <v>15610.215153572412</v>
      </c>
      <c r="X7" s="186">
        <v>193.00849229271321</v>
      </c>
      <c r="Y7" s="186">
        <v>204.54079955757362</v>
      </c>
      <c r="Z7" s="186">
        <v>1322.5114440013181</v>
      </c>
      <c r="AA7" s="181">
        <v>50.615824434784081</v>
      </c>
      <c r="AB7" s="186">
        <v>246.7537340352269</v>
      </c>
      <c r="AC7" s="181">
        <v>39.446340111542717</v>
      </c>
      <c r="AD7" s="186">
        <v>109.69479590258624</v>
      </c>
      <c r="AE7" s="181">
        <v>24.629405212665755</v>
      </c>
      <c r="AF7" s="181">
        <v>34.541008500965631</v>
      </c>
      <c r="AG7" s="186">
        <v>1119.1408263796893</v>
      </c>
      <c r="AH7" s="181">
        <v>25.017394256274109</v>
      </c>
      <c r="AI7" s="186">
        <v>337.94639825139103</v>
      </c>
      <c r="AJ7" s="186">
        <v>130.2744442977876</v>
      </c>
      <c r="AK7" s="185">
        <v>1.7596158841356262</v>
      </c>
      <c r="AL7" s="185">
        <v>2.3917893981929863</v>
      </c>
      <c r="AM7" s="185">
        <v>0.4696529342312824</v>
      </c>
      <c r="AN7" s="186">
        <v>413.67278165157506</v>
      </c>
      <c r="AO7" s="181">
        <v>59.76538347846877</v>
      </c>
      <c r="AP7" s="186">
        <v>116.8698440461406</v>
      </c>
      <c r="AQ7" s="181">
        <v>12.977719185768422</v>
      </c>
      <c r="AR7" s="181">
        <v>50.285963345235139</v>
      </c>
      <c r="AS7" s="181">
        <v>9.9384151451518701</v>
      </c>
      <c r="AT7" s="185">
        <v>3.1183179061769408</v>
      </c>
      <c r="AU7" s="185">
        <v>8.1823880569229015</v>
      </c>
      <c r="AV7" s="185">
        <v>1.1121729084625056</v>
      </c>
      <c r="AW7" s="185">
        <v>5.5182099191102951</v>
      </c>
      <c r="AX7" s="185">
        <v>0.89060078829060763</v>
      </c>
      <c r="AY7" s="185">
        <v>1.9877644252889832</v>
      </c>
      <c r="AZ7" s="185">
        <v>0.24441891127747534</v>
      </c>
      <c r="BA7" s="185">
        <v>1.2793306994382569</v>
      </c>
      <c r="BB7" s="185">
        <v>0.16043246873161948</v>
      </c>
      <c r="BC7" s="185">
        <v>7.1209895995513053</v>
      </c>
      <c r="BD7" s="185">
        <v>7.8828598568462178</v>
      </c>
      <c r="BE7" s="185">
        <v>7.8543966846296859E-2</v>
      </c>
      <c r="BF7" s="185">
        <v>4.1848937242376243</v>
      </c>
      <c r="BG7" s="185">
        <v>8.7308942698309533</v>
      </c>
      <c r="BH7" s="185">
        <v>2.9700024056408338</v>
      </c>
      <c r="BI7" s="221"/>
      <c r="BJ7" s="221"/>
      <c r="BK7" s="221"/>
      <c r="BL7" s="221"/>
      <c r="BM7" s="221"/>
      <c r="BN7" s="115" t="s">
        <v>209</v>
      </c>
      <c r="BO7" s="116">
        <v>0.14918896540060211</v>
      </c>
      <c r="BP7" s="117">
        <v>3.8886794108221909E-3</v>
      </c>
      <c r="BQ7" s="118">
        <v>2.6065462686066035E-2</v>
      </c>
      <c r="BR7" s="119">
        <v>0.82657210837429063</v>
      </c>
      <c r="BS7" s="120">
        <v>1.8402935793140549E-2</v>
      </c>
      <c r="BT7" s="118">
        <v>2.2264162565726549E-2</v>
      </c>
      <c r="BU7" s="120">
        <v>0.28132764816578282</v>
      </c>
      <c r="BV7" s="120">
        <v>8.6884692615247869E-3</v>
      </c>
      <c r="BW7" s="118">
        <v>3.0883808677079554E-2</v>
      </c>
      <c r="BX7" s="119">
        <v>1.4081657581876803</v>
      </c>
      <c r="BY7" s="120">
        <v>2.6376989151680168E-2</v>
      </c>
      <c r="BZ7" s="118">
        <v>1.8731451889319867E-2</v>
      </c>
      <c r="CA7" s="116">
        <v>0.39995412248082657</v>
      </c>
      <c r="CB7" s="117">
        <v>1.3791768154420989E-2</v>
      </c>
      <c r="CC7" s="118">
        <v>3.4483375415344429E-2</v>
      </c>
      <c r="CD7" s="121">
        <v>0.52534730169272759</v>
      </c>
      <c r="CE7" s="120">
        <v>4.5109399880719228E-2</v>
      </c>
      <c r="CF7" s="118">
        <v>8.586586384925117E-2</v>
      </c>
      <c r="CG7" s="121">
        <v>0.5055710782105326</v>
      </c>
      <c r="CH7" s="120">
        <v>4.9222372995100488E-2</v>
      </c>
      <c r="CI7" s="118">
        <v>9.7359946240047859E-2</v>
      </c>
      <c r="CJ7" s="118"/>
    </row>
    <row r="8" spans="1:125" ht="14.1" customHeight="1">
      <c r="B8" s="111" t="s">
        <v>210</v>
      </c>
      <c r="C8" s="105" t="s">
        <v>207</v>
      </c>
      <c r="D8" s="105">
        <v>4</v>
      </c>
      <c r="E8" s="112" t="s">
        <v>0</v>
      </c>
      <c r="F8" s="113">
        <v>40.950000000000003</v>
      </c>
      <c r="G8" s="113">
        <v>2.58</v>
      </c>
      <c r="H8" s="113">
        <v>12.5</v>
      </c>
      <c r="I8" s="113">
        <v>11.86</v>
      </c>
      <c r="J8" s="113">
        <v>0.17</v>
      </c>
      <c r="K8" s="113">
        <v>10.45</v>
      </c>
      <c r="L8" s="113">
        <v>9.8000000000000007</v>
      </c>
      <c r="M8" s="113">
        <v>3.73</v>
      </c>
      <c r="N8" s="113">
        <v>2.16</v>
      </c>
      <c r="O8" s="113">
        <v>1.07</v>
      </c>
      <c r="P8" s="113">
        <v>4.24</v>
      </c>
      <c r="Q8" s="113">
        <v>99.51</v>
      </c>
      <c r="R8" s="114">
        <f t="shared" si="0"/>
        <v>63.575368734586291</v>
      </c>
      <c r="S8" s="115"/>
      <c r="T8" s="181">
        <v>7.282751329416544</v>
      </c>
      <c r="U8" s="185">
        <v>3.8522850954808607</v>
      </c>
      <c r="V8" s="181">
        <v>14.79747156946628</v>
      </c>
      <c r="W8" s="186">
        <v>15444.317087869649</v>
      </c>
      <c r="X8" s="186">
        <v>193.72975050134497</v>
      </c>
      <c r="Y8" s="186">
        <v>220.5702899635092</v>
      </c>
      <c r="Z8" s="186">
        <v>1321.1100602978722</v>
      </c>
      <c r="AA8" s="181">
        <v>48.805313547629723</v>
      </c>
      <c r="AB8" s="186">
        <v>225.15903464249033</v>
      </c>
      <c r="AC8" s="181">
        <v>45.759186781517286</v>
      </c>
      <c r="AD8" s="186">
        <v>109.33446448089059</v>
      </c>
      <c r="AE8" s="181">
        <v>23.872994570012345</v>
      </c>
      <c r="AF8" s="181">
        <v>35.19638314462064</v>
      </c>
      <c r="AG8" s="186">
        <v>1177.8828647439825</v>
      </c>
      <c r="AH8" s="181">
        <v>25.09120549181555</v>
      </c>
      <c r="AI8" s="186">
        <v>348.75335799069353</v>
      </c>
      <c r="AJ8" s="186">
        <v>135.87114272793838</v>
      </c>
      <c r="AK8" s="185">
        <v>1.898326449855348</v>
      </c>
      <c r="AL8" s="185">
        <v>2.3507405403521218</v>
      </c>
      <c r="AM8" s="185">
        <v>0.4582549744946009</v>
      </c>
      <c r="AN8" s="186">
        <v>516.51894871696061</v>
      </c>
      <c r="AO8" s="181">
        <v>58.729345777292323</v>
      </c>
      <c r="AP8" s="186">
        <v>114.17991423540958</v>
      </c>
      <c r="AQ8" s="181">
        <v>12.70404041191669</v>
      </c>
      <c r="AR8" s="181">
        <v>49.136955830250358</v>
      </c>
      <c r="AS8" s="185">
        <v>9.9480047984267301</v>
      </c>
      <c r="AT8" s="185">
        <v>3.0016449665417602</v>
      </c>
      <c r="AU8" s="185">
        <v>8.0439396219446255</v>
      </c>
      <c r="AV8" s="185">
        <v>1.0950785296883452</v>
      </c>
      <c r="AW8" s="185">
        <v>5.4830551804064243</v>
      </c>
      <c r="AX8" s="185">
        <v>0.88717330328158317</v>
      </c>
      <c r="AY8" s="185">
        <v>2.1121024500293202</v>
      </c>
      <c r="AZ8" s="185">
        <v>0.24067579773819905</v>
      </c>
      <c r="BA8" s="185">
        <v>1.2752020061672893</v>
      </c>
      <c r="BB8" s="185">
        <v>0.1785661565147949</v>
      </c>
      <c r="BC8" s="185">
        <v>7.3002440747429729</v>
      </c>
      <c r="BD8" s="185">
        <v>8.1019429511066008</v>
      </c>
      <c r="BE8" s="185">
        <v>7.4206374191206931E-2</v>
      </c>
      <c r="BF8" s="185">
        <v>4.575801731921187</v>
      </c>
      <c r="BG8" s="185">
        <v>9.2203437498103646</v>
      </c>
      <c r="BH8" s="185">
        <v>3.0592353686373368</v>
      </c>
      <c r="BI8" s="221"/>
      <c r="BJ8" s="221"/>
      <c r="BK8" s="221"/>
      <c r="BL8" s="221"/>
      <c r="BM8" s="221"/>
      <c r="BN8" s="115" t="s">
        <v>210</v>
      </c>
      <c r="BO8" s="116">
        <v>0.18185898964642236</v>
      </c>
      <c r="BP8" s="117">
        <v>4.7820674635269921E-3</v>
      </c>
      <c r="BQ8" s="118">
        <v>2.6295469213946928E-2</v>
      </c>
      <c r="BR8" s="119">
        <v>0.54699684945400395</v>
      </c>
      <c r="BS8" s="120">
        <v>1.4435344509098192E-2</v>
      </c>
      <c r="BT8" s="118">
        <v>2.6390178523893009E-2</v>
      </c>
      <c r="BU8" s="120">
        <v>0.26240480438883601</v>
      </c>
      <c r="BV8" s="120">
        <v>8.7495401580927785E-3</v>
      </c>
      <c r="BW8" s="118">
        <v>3.3343673636125802E-2</v>
      </c>
      <c r="BX8" s="119">
        <v>1.6609202627373654</v>
      </c>
      <c r="BY8" s="120">
        <v>3.2671332524054214E-2</v>
      </c>
      <c r="BZ8" s="118">
        <v>1.9670620713729228E-2</v>
      </c>
      <c r="CA8" s="116">
        <v>0.27931651342322888</v>
      </c>
      <c r="CB8" s="117">
        <v>7.8482318650948679E-3</v>
      </c>
      <c r="CC8" s="118">
        <v>2.8097987365333421E-2</v>
      </c>
      <c r="CD8" s="121">
        <v>0.756889275049344</v>
      </c>
      <c r="CE8" s="120">
        <v>7.1932792475036061E-2</v>
      </c>
      <c r="CF8" s="118">
        <v>9.5037404870542699E-2</v>
      </c>
      <c r="CG8" s="121">
        <v>0.66328544001885603</v>
      </c>
      <c r="CH8" s="120">
        <v>6.0152091539306174E-2</v>
      </c>
      <c r="CI8" s="118">
        <v>9.0688092802996181E-2</v>
      </c>
      <c r="CJ8" s="118"/>
    </row>
    <row r="9" spans="1:125" ht="14.1" customHeight="1">
      <c r="B9" s="111" t="s">
        <v>211</v>
      </c>
      <c r="C9" s="105" t="s">
        <v>207</v>
      </c>
      <c r="D9" s="105">
        <v>4</v>
      </c>
      <c r="E9" s="112" t="s">
        <v>0</v>
      </c>
      <c r="F9" s="113">
        <v>40.64</v>
      </c>
      <c r="G9" s="113">
        <v>2.58</v>
      </c>
      <c r="H9" s="113">
        <v>12.96</v>
      </c>
      <c r="I9" s="113">
        <v>11.73</v>
      </c>
      <c r="J9" s="113">
        <v>0.16</v>
      </c>
      <c r="K9" s="113">
        <v>10.18</v>
      </c>
      <c r="L9" s="113">
        <v>11.09</v>
      </c>
      <c r="M9" s="113">
        <v>4.12</v>
      </c>
      <c r="N9" s="113">
        <v>1.85</v>
      </c>
      <c r="O9" s="113">
        <v>1.05</v>
      </c>
      <c r="P9" s="113">
        <v>3.38</v>
      </c>
      <c r="Q9" s="113">
        <v>99.74</v>
      </c>
      <c r="R9" s="114">
        <f t="shared" si="0"/>
        <v>63.223700723017238</v>
      </c>
      <c r="S9" s="115"/>
      <c r="T9" s="181">
        <v>8.9644858735822961</v>
      </c>
      <c r="U9" s="185">
        <v>3.5219350640275344</v>
      </c>
      <c r="V9" s="181">
        <v>13.841382349507384</v>
      </c>
      <c r="W9" s="186">
        <v>15433.805553539498</v>
      </c>
      <c r="X9" s="186">
        <v>188.41838908426237</v>
      </c>
      <c r="Y9" s="186">
        <v>203.13649511461483</v>
      </c>
      <c r="Z9" s="186">
        <v>1296.6305288539875</v>
      </c>
      <c r="AA9" s="181">
        <v>48.734159079878062</v>
      </c>
      <c r="AB9" s="186">
        <v>233.26674172733232</v>
      </c>
      <c r="AC9" s="181">
        <v>34.768237216414946</v>
      </c>
      <c r="AD9" s="186">
        <v>110.3068227106544</v>
      </c>
      <c r="AE9" s="181">
        <v>22.812380222677032</v>
      </c>
      <c r="AF9" s="181">
        <v>21.692311843645189</v>
      </c>
      <c r="AG9" s="186">
        <v>1112.1001167782329</v>
      </c>
      <c r="AH9" s="181">
        <v>24.910108178603519</v>
      </c>
      <c r="AI9" s="186">
        <v>347.62326093364385</v>
      </c>
      <c r="AJ9" s="186">
        <v>132.20414609537511</v>
      </c>
      <c r="AK9" s="185">
        <v>3.9023179272256669</v>
      </c>
      <c r="AL9" s="185">
        <v>2.3497140577218296</v>
      </c>
      <c r="AM9" s="185">
        <v>0.32285939297950894</v>
      </c>
      <c r="AN9" s="186">
        <v>368.90892632766821</v>
      </c>
      <c r="AO9" s="181">
        <v>57.009612064976686</v>
      </c>
      <c r="AP9" s="186">
        <v>113.05433540426149</v>
      </c>
      <c r="AQ9" s="181">
        <v>12.547141237096296</v>
      </c>
      <c r="AR9" s="181">
        <v>48.158620054633282</v>
      </c>
      <c r="AS9" s="185">
        <v>9.6736637154680292</v>
      </c>
      <c r="AT9" s="185">
        <v>2.9451807839475035</v>
      </c>
      <c r="AU9" s="185">
        <v>7.7039563188862488</v>
      </c>
      <c r="AV9" s="185">
        <v>1.0675336833018809</v>
      </c>
      <c r="AW9" s="185">
        <v>5.2854622999702041</v>
      </c>
      <c r="AX9" s="185">
        <v>0.85857845597343774</v>
      </c>
      <c r="AY9" s="185">
        <v>1.9618056993119164</v>
      </c>
      <c r="AZ9" s="185">
        <v>0.24569093240904957</v>
      </c>
      <c r="BA9" s="185">
        <v>1.254410605684648</v>
      </c>
      <c r="BB9" s="185">
        <v>0.16785058940746792</v>
      </c>
      <c r="BC9" s="185">
        <v>7.1753029922653955</v>
      </c>
      <c r="BD9" s="185">
        <v>8.0252296043900273</v>
      </c>
      <c r="BE9" s="185">
        <v>4.9372720099573893E-2</v>
      </c>
      <c r="BF9" s="185">
        <v>4.2351499426953554</v>
      </c>
      <c r="BG9" s="185">
        <v>9.0332056779559977</v>
      </c>
      <c r="BH9" s="185">
        <v>3.1293616110306388</v>
      </c>
      <c r="BI9" s="221"/>
      <c r="BJ9" s="221"/>
      <c r="BK9" s="221"/>
      <c r="BL9" s="221"/>
      <c r="BM9" s="221"/>
      <c r="BN9" s="115" t="s">
        <v>211</v>
      </c>
      <c r="BO9" s="116">
        <v>0.16147278382644228</v>
      </c>
      <c r="BP9" s="117">
        <v>4.5984804151645601E-3</v>
      </c>
      <c r="BQ9" s="118">
        <v>2.8478362149916232E-2</v>
      </c>
      <c r="BR9" s="119">
        <v>0.52636920488689931</v>
      </c>
      <c r="BS9" s="120">
        <v>1.5912099699808672E-2</v>
      </c>
      <c r="BT9" s="118">
        <v>3.0229921416523021E-2</v>
      </c>
      <c r="BU9" s="120">
        <v>0.23646452088928177</v>
      </c>
      <c r="BV9" s="120">
        <v>7.8005683097288432E-3</v>
      </c>
      <c r="BW9" s="118">
        <v>3.2988324338860342E-2</v>
      </c>
      <c r="BX9" s="119">
        <v>1.2306455020603779</v>
      </c>
      <c r="BY9" s="120">
        <v>3.2311789240514269E-2</v>
      </c>
      <c r="BZ9" s="118">
        <v>2.625596825927292E-2</v>
      </c>
      <c r="CA9" s="116">
        <v>0.37236515343292609</v>
      </c>
      <c r="CB9" s="117">
        <v>9.5827958940993621E-3</v>
      </c>
      <c r="CC9" s="118">
        <v>2.5734942718869384E-2</v>
      </c>
      <c r="CD9" s="121">
        <v>0.62457650558793465</v>
      </c>
      <c r="CE9" s="120">
        <v>5.5329571036327491E-2</v>
      </c>
      <c r="CF9" s="118">
        <v>8.8587339647436661E-2</v>
      </c>
      <c r="CG9" s="121">
        <v>0.570875441338207</v>
      </c>
      <c r="CH9" s="120">
        <v>5.4471261429008336E-2</v>
      </c>
      <c r="CI9" s="118">
        <v>9.5417069091850479E-2</v>
      </c>
      <c r="CJ9" s="118"/>
    </row>
    <row r="10" spans="1:125" ht="14.1" customHeight="1">
      <c r="B10" s="111" t="s">
        <v>212</v>
      </c>
      <c r="C10" s="105" t="s">
        <v>207</v>
      </c>
      <c r="D10" s="105">
        <v>4</v>
      </c>
      <c r="E10" s="112" t="s">
        <v>0</v>
      </c>
      <c r="F10" s="113">
        <v>40.69</v>
      </c>
      <c r="G10" s="113">
        <v>2.58</v>
      </c>
      <c r="H10" s="113">
        <v>13</v>
      </c>
      <c r="I10" s="113">
        <v>11.76</v>
      </c>
      <c r="J10" s="113">
        <v>0.16</v>
      </c>
      <c r="K10" s="113">
        <v>10.210000000000001</v>
      </c>
      <c r="L10" s="113">
        <v>11.11</v>
      </c>
      <c r="M10" s="113">
        <v>4.0999999999999996</v>
      </c>
      <c r="N10" s="113">
        <v>1.85</v>
      </c>
      <c r="O10" s="113">
        <v>1.07</v>
      </c>
      <c r="P10" s="113">
        <v>3.4</v>
      </c>
      <c r="Q10" s="113">
        <v>99.93</v>
      </c>
      <c r="R10" s="114">
        <f t="shared" si="0"/>
        <v>63.232729712643341</v>
      </c>
      <c r="S10" s="115"/>
      <c r="T10" s="181">
        <v>8.9813293189077843</v>
      </c>
      <c r="U10" s="185">
        <v>3.4627202295241299</v>
      </c>
      <c r="V10" s="181">
        <v>13.62298983224453</v>
      </c>
      <c r="W10" s="186">
        <v>15246.337275530772</v>
      </c>
      <c r="X10" s="186">
        <v>184.32141293145983</v>
      </c>
      <c r="Y10" s="186">
        <v>206.65839938048489</v>
      </c>
      <c r="Z10" s="186">
        <v>1273.4965371253911</v>
      </c>
      <c r="AA10" s="181">
        <v>47.914065647894923</v>
      </c>
      <c r="AB10" s="186">
        <v>229.31429000230119</v>
      </c>
      <c r="AC10" s="181">
        <v>35.185225812365474</v>
      </c>
      <c r="AD10" s="186">
        <v>111.73524130140525</v>
      </c>
      <c r="AE10" s="181">
        <v>22.744685526994939</v>
      </c>
      <c r="AF10" s="181">
        <v>21.787827711778235</v>
      </c>
      <c r="AG10" s="186">
        <v>1110.4142560994596</v>
      </c>
      <c r="AH10" s="181">
        <v>24.568176192044934</v>
      </c>
      <c r="AI10" s="186">
        <v>337.66935276901569</v>
      </c>
      <c r="AJ10" s="186">
        <v>132.15262468613926</v>
      </c>
      <c r="AK10" s="185">
        <v>3.7577267620907087</v>
      </c>
      <c r="AL10" s="185">
        <v>2.4676364946403786</v>
      </c>
      <c r="AM10" s="185">
        <v>0.3168613190628265</v>
      </c>
      <c r="AN10" s="186">
        <v>373.05417437588545</v>
      </c>
      <c r="AO10" s="181">
        <v>57.252744787667808</v>
      </c>
      <c r="AP10" s="186">
        <v>113.17156313249086</v>
      </c>
      <c r="AQ10" s="181">
        <v>12.456091629416067</v>
      </c>
      <c r="AR10" s="181">
        <v>48.849374320848611</v>
      </c>
      <c r="AS10" s="185">
        <v>9.4135385282088873</v>
      </c>
      <c r="AT10" s="185">
        <v>2.9431987572121514</v>
      </c>
      <c r="AU10" s="185">
        <v>7.8305393828541421</v>
      </c>
      <c r="AV10" s="185">
        <v>1.0706976339180814</v>
      </c>
      <c r="AW10" s="185">
        <v>5.3797049538356818</v>
      </c>
      <c r="AX10" s="185">
        <v>0.84149175872485915</v>
      </c>
      <c r="AY10" s="185">
        <v>1.8962297753203141</v>
      </c>
      <c r="AZ10" s="185">
        <v>0.24032621025296225</v>
      </c>
      <c r="BA10" s="185">
        <v>1.2821867496784449</v>
      </c>
      <c r="BB10" s="185">
        <v>0.16544711802448581</v>
      </c>
      <c r="BC10" s="185">
        <v>7.1759777640280724</v>
      </c>
      <c r="BD10" s="185">
        <v>8.247080256839979</v>
      </c>
      <c r="BE10" s="185">
        <v>4.7646044751820778E-2</v>
      </c>
      <c r="BF10" s="185">
        <v>4.2399357694107218</v>
      </c>
      <c r="BG10" s="185">
        <v>9.0362005590406671</v>
      </c>
      <c r="BH10" s="185">
        <v>3.1690600705239205</v>
      </c>
      <c r="BI10" s="221"/>
      <c r="BJ10" s="221"/>
      <c r="BK10" s="221"/>
      <c r="BL10" s="221"/>
      <c r="BM10" s="221"/>
      <c r="BN10" s="115" t="s">
        <v>212</v>
      </c>
      <c r="BO10" s="116"/>
      <c r="BP10" s="117"/>
      <c r="BQ10" s="118"/>
      <c r="BR10" s="119"/>
      <c r="BS10" s="120"/>
      <c r="BT10" s="118"/>
      <c r="BV10" s="120"/>
      <c r="BW10" s="118"/>
      <c r="BX10" s="119"/>
      <c r="BY10" s="120"/>
      <c r="BZ10" s="118"/>
      <c r="CA10" s="116"/>
      <c r="CB10" s="117"/>
      <c r="CC10" s="118"/>
      <c r="CD10" s="121"/>
      <c r="CE10" s="120"/>
      <c r="CF10" s="118"/>
      <c r="CG10" s="121"/>
      <c r="CH10" s="120"/>
      <c r="CI10" s="118"/>
      <c r="CJ10" s="118"/>
    </row>
    <row r="11" spans="1:125" ht="14.1" customHeight="1">
      <c r="B11" s="111" t="s">
        <v>213</v>
      </c>
      <c r="C11" s="105" t="s">
        <v>207</v>
      </c>
      <c r="D11" s="105">
        <v>4</v>
      </c>
      <c r="E11" s="112" t="s">
        <v>0</v>
      </c>
      <c r="F11" s="113">
        <v>40.26</v>
      </c>
      <c r="G11" s="113">
        <v>2.58</v>
      </c>
      <c r="H11" s="113">
        <v>12.75</v>
      </c>
      <c r="I11" s="113">
        <v>11.82</v>
      </c>
      <c r="J11" s="113">
        <v>0.16</v>
      </c>
      <c r="K11" s="113">
        <v>10.130000000000001</v>
      </c>
      <c r="L11" s="113">
        <v>11.51</v>
      </c>
      <c r="M11" s="113">
        <v>4.25</v>
      </c>
      <c r="N11" s="113">
        <v>2.14</v>
      </c>
      <c r="O11" s="113">
        <v>1.1100000000000001</v>
      </c>
      <c r="P11" s="113">
        <v>2.92</v>
      </c>
      <c r="Q11" s="113">
        <v>99.63</v>
      </c>
      <c r="R11" s="114">
        <f t="shared" si="0"/>
        <v>62.931017648417573</v>
      </c>
      <c r="S11" s="115"/>
      <c r="T11" s="181">
        <v>9.5258643704088666</v>
      </c>
      <c r="U11" s="185">
        <v>3.4333761462333348</v>
      </c>
      <c r="V11" s="181">
        <v>14.18872935464262</v>
      </c>
      <c r="W11" s="186">
        <v>15576.932883839838</v>
      </c>
      <c r="X11" s="186">
        <v>190.97961317533213</v>
      </c>
      <c r="Y11" s="186">
        <v>197.15681963429552</v>
      </c>
      <c r="Z11" s="186">
        <v>1291.7758509103239</v>
      </c>
      <c r="AA11" s="181">
        <v>48.626184213081949</v>
      </c>
      <c r="AB11" s="186">
        <v>216.09783442411577</v>
      </c>
      <c r="AC11" s="181">
        <v>36.003569632614607</v>
      </c>
      <c r="AD11" s="186">
        <v>109.32681363116474</v>
      </c>
      <c r="AE11" s="181">
        <v>22.804441388252151</v>
      </c>
      <c r="AF11" s="181">
        <v>17.801276406292232</v>
      </c>
      <c r="AG11" s="186">
        <v>1229.1562562045935</v>
      </c>
      <c r="AH11" s="181">
        <v>24.359006044461328</v>
      </c>
      <c r="AI11" s="186">
        <v>343.5055022766079</v>
      </c>
      <c r="AJ11" s="186">
        <v>129.29080696661455</v>
      </c>
      <c r="AK11" s="185">
        <v>2.5532750662419645</v>
      </c>
      <c r="AL11" s="185">
        <v>2.2791444729680261</v>
      </c>
      <c r="AM11" s="185">
        <v>0.40406808863531918</v>
      </c>
      <c r="AN11" s="186">
        <v>330.54677643375129</v>
      </c>
      <c r="AO11" s="181">
        <v>57.533184758604484</v>
      </c>
      <c r="AP11" s="186">
        <v>115.10239915318726</v>
      </c>
      <c r="AQ11" s="181">
        <v>12.689092349216331</v>
      </c>
      <c r="AR11" s="181">
        <v>48.675506357311676</v>
      </c>
      <c r="AS11" s="185">
        <v>9.5861086147555312</v>
      </c>
      <c r="AT11" s="185">
        <v>3.028838475093238</v>
      </c>
      <c r="AU11" s="185">
        <v>7.8085052902046446</v>
      </c>
      <c r="AV11" s="185">
        <v>1.0921756413525117</v>
      </c>
      <c r="AW11" s="185">
        <v>5.4163324956446663</v>
      </c>
      <c r="AX11" s="185">
        <v>0.87556272610249808</v>
      </c>
      <c r="AY11" s="185">
        <v>2.0031972622496972</v>
      </c>
      <c r="AZ11" s="185">
        <v>0.23490487404822297</v>
      </c>
      <c r="BA11" s="185">
        <v>1.264536844721466</v>
      </c>
      <c r="BB11" s="185">
        <v>0.15704595033662624</v>
      </c>
      <c r="BC11" s="185">
        <v>7.2853607110041612</v>
      </c>
      <c r="BD11" s="185">
        <v>7.8761048918636982</v>
      </c>
      <c r="BE11" s="185">
        <v>3.9241482680910184E-2</v>
      </c>
      <c r="BF11" s="185">
        <v>4.0861465342680949</v>
      </c>
      <c r="BG11" s="185">
        <v>8.9538028369029838</v>
      </c>
      <c r="BH11" s="185">
        <v>3.2513675490285499</v>
      </c>
      <c r="BI11" s="221"/>
      <c r="BJ11" s="221"/>
      <c r="BK11" s="221"/>
      <c r="BL11" s="221"/>
      <c r="BM11" s="221"/>
      <c r="BN11" s="115" t="s">
        <v>213</v>
      </c>
      <c r="BO11" s="116">
        <v>0.20456820870303372</v>
      </c>
      <c r="BP11" s="117">
        <v>4.6397961076834002E-3</v>
      </c>
      <c r="BQ11" s="118">
        <v>2.2680924553721199E-2</v>
      </c>
      <c r="BR11" s="119">
        <v>0.53964071908749855</v>
      </c>
      <c r="BS11" s="120">
        <v>1.454174713334621E-2</v>
      </c>
      <c r="BT11" s="118">
        <v>2.694709020093122E-2</v>
      </c>
      <c r="BU11" s="120">
        <v>0.25786935276623152</v>
      </c>
      <c r="BV11" s="120">
        <v>8.6459614402877166E-3</v>
      </c>
      <c r="BW11" s="118">
        <v>3.352845674579101E-2</v>
      </c>
      <c r="BX11" s="119">
        <v>1.5906400248060639</v>
      </c>
      <c r="BY11" s="120">
        <v>2.9761227015149872E-2</v>
      </c>
      <c r="BZ11" s="118">
        <v>1.8710221389518007E-2</v>
      </c>
      <c r="CA11" s="116">
        <v>0.42123327204327327</v>
      </c>
      <c r="CB11" s="117">
        <v>9.9462355750922944E-3</v>
      </c>
      <c r="CC11" s="118">
        <v>2.361217936761301E-2</v>
      </c>
      <c r="CD11" s="121">
        <v>0.53529000867885779</v>
      </c>
      <c r="CE11" s="120">
        <v>5.7021930919253026E-2</v>
      </c>
      <c r="CF11" s="118">
        <v>0.10652530403096463</v>
      </c>
      <c r="CG11" s="121">
        <v>0.47251906666338717</v>
      </c>
      <c r="CH11" s="120">
        <v>4.4649409341362883E-2</v>
      </c>
      <c r="CI11" s="118">
        <v>9.4492291404550247E-2</v>
      </c>
      <c r="CJ11" s="118"/>
    </row>
    <row r="12" spans="1:125" ht="14.1" customHeight="1">
      <c r="B12" s="111"/>
      <c r="E12" s="112"/>
      <c r="F12" s="113"/>
      <c r="G12" s="113"/>
      <c r="H12" s="113"/>
      <c r="I12" s="113"/>
      <c r="J12" s="113"/>
      <c r="K12" s="113"/>
      <c r="L12" s="113"/>
      <c r="M12" s="113"/>
      <c r="N12" s="113"/>
      <c r="O12" s="113"/>
      <c r="P12" s="113"/>
      <c r="Q12" s="113"/>
      <c r="R12" s="114"/>
      <c r="S12" s="115"/>
      <c r="T12" s="181"/>
      <c r="U12" s="185"/>
      <c r="V12" s="181"/>
      <c r="W12" s="186"/>
      <c r="X12" s="186"/>
      <c r="Y12" s="186"/>
      <c r="Z12" s="186"/>
      <c r="AA12" s="181"/>
      <c r="AB12" s="186"/>
      <c r="AC12" s="181"/>
      <c r="AD12" s="186"/>
      <c r="AE12" s="181"/>
      <c r="AF12" s="181"/>
      <c r="AG12" s="186"/>
      <c r="AH12" s="181"/>
      <c r="AI12" s="186"/>
      <c r="AJ12" s="186"/>
      <c r="AK12" s="185"/>
      <c r="AL12" s="185"/>
      <c r="AM12" s="185"/>
      <c r="AN12" s="186"/>
      <c r="AO12" s="181"/>
      <c r="AP12" s="186"/>
      <c r="AQ12" s="181"/>
      <c r="AR12" s="181"/>
      <c r="AS12" s="185"/>
      <c r="AT12" s="185"/>
      <c r="AU12" s="185"/>
      <c r="AV12" s="185"/>
      <c r="AW12" s="185"/>
      <c r="AX12" s="185"/>
      <c r="AY12" s="185"/>
      <c r="AZ12" s="185"/>
      <c r="BA12" s="185"/>
      <c r="BB12" s="185"/>
      <c r="BC12" s="185"/>
      <c r="BD12" s="185"/>
      <c r="BE12" s="185"/>
      <c r="BF12" s="185"/>
      <c r="BG12" s="185"/>
      <c r="BH12" s="185"/>
      <c r="BI12" s="221"/>
      <c r="BJ12" s="221"/>
      <c r="BK12" s="221"/>
      <c r="BL12" s="221"/>
      <c r="BM12" s="221"/>
      <c r="BN12" s="115"/>
      <c r="BO12" s="116"/>
      <c r="BP12" s="117"/>
      <c r="BQ12" s="118"/>
      <c r="BR12" s="119"/>
      <c r="BS12" s="120"/>
      <c r="BT12" s="118"/>
      <c r="BV12" s="120"/>
      <c r="BW12" s="118"/>
      <c r="BX12" s="119"/>
      <c r="BY12" s="120"/>
      <c r="BZ12" s="118"/>
      <c r="CA12" s="116"/>
      <c r="CB12" s="117"/>
      <c r="CC12" s="118"/>
      <c r="CD12" s="121"/>
      <c r="CE12" s="120"/>
      <c r="CF12" s="118"/>
      <c r="CG12" s="121"/>
      <c r="CH12" s="120"/>
      <c r="CI12" s="118"/>
      <c r="CJ12" s="118"/>
      <c r="DU12" s="114"/>
    </row>
    <row r="13" spans="1:125" s="189" customFormat="1" ht="14.1" customHeight="1">
      <c r="A13" s="189" t="s">
        <v>214</v>
      </c>
      <c r="B13" s="187"/>
      <c r="C13" s="198"/>
      <c r="D13" s="198"/>
      <c r="E13" s="192"/>
      <c r="F13" s="200"/>
      <c r="G13" s="200"/>
      <c r="H13" s="200"/>
      <c r="I13" s="200"/>
      <c r="J13" s="200"/>
      <c r="K13" s="200"/>
      <c r="L13" s="200"/>
      <c r="M13" s="200"/>
      <c r="N13" s="200"/>
      <c r="O13" s="200"/>
      <c r="P13" s="200"/>
      <c r="Q13" s="200"/>
      <c r="R13" s="201"/>
      <c r="S13" s="202"/>
      <c r="T13" s="222"/>
      <c r="U13" s="223"/>
      <c r="V13" s="222"/>
      <c r="W13" s="224"/>
      <c r="X13" s="224"/>
      <c r="Y13" s="224"/>
      <c r="Z13" s="224"/>
      <c r="AA13" s="222"/>
      <c r="AB13" s="224"/>
      <c r="AC13" s="222"/>
      <c r="AD13" s="224"/>
      <c r="AE13" s="222"/>
      <c r="AF13" s="222"/>
      <c r="AG13" s="224"/>
      <c r="AH13" s="222"/>
      <c r="AI13" s="224"/>
      <c r="AJ13" s="224"/>
      <c r="AK13" s="223"/>
      <c r="AL13" s="223"/>
      <c r="AM13" s="223"/>
      <c r="AN13" s="224"/>
      <c r="AO13" s="222"/>
      <c r="AP13" s="224"/>
      <c r="AQ13" s="222"/>
      <c r="AR13" s="222"/>
      <c r="AS13" s="223"/>
      <c r="AT13" s="223"/>
      <c r="AU13" s="223"/>
      <c r="AV13" s="223"/>
      <c r="AW13" s="223"/>
      <c r="AX13" s="223"/>
      <c r="AY13" s="223"/>
      <c r="AZ13" s="223"/>
      <c r="BA13" s="223"/>
      <c r="BB13" s="223"/>
      <c r="BC13" s="223"/>
      <c r="BD13" s="223"/>
      <c r="BE13" s="223"/>
      <c r="BF13" s="223"/>
      <c r="BG13" s="223"/>
      <c r="BH13" s="223"/>
      <c r="BI13" s="225"/>
      <c r="BJ13" s="225"/>
      <c r="BK13" s="225"/>
      <c r="BL13" s="225"/>
      <c r="BM13" s="225"/>
      <c r="BN13" s="202"/>
      <c r="BO13" s="116"/>
      <c r="BP13" s="203"/>
      <c r="BQ13" s="204"/>
      <c r="BR13" s="119"/>
      <c r="BS13" s="119"/>
      <c r="BT13" s="204"/>
      <c r="BU13" s="119"/>
      <c r="BV13" s="119"/>
      <c r="BW13" s="204"/>
      <c r="BX13" s="119"/>
      <c r="BY13" s="119"/>
      <c r="BZ13" s="204"/>
      <c r="CA13" s="116"/>
      <c r="CB13" s="203"/>
      <c r="CC13" s="204"/>
      <c r="CD13" s="121"/>
      <c r="CE13" s="119"/>
      <c r="CF13" s="204"/>
      <c r="CG13" s="121"/>
      <c r="CH13" s="119"/>
      <c r="CI13" s="204"/>
      <c r="CJ13" s="204"/>
      <c r="CK13" s="198"/>
      <c r="CL13" s="198"/>
      <c r="CM13" s="198"/>
      <c r="CN13" s="205"/>
      <c r="CO13" s="205"/>
      <c r="CP13" s="198"/>
      <c r="CQ13" s="198"/>
      <c r="CR13" s="205"/>
      <c r="CS13" s="198"/>
      <c r="CT13" s="198"/>
      <c r="CU13" s="198"/>
      <c r="CV13" s="198"/>
      <c r="CW13" s="198" t="s">
        <v>487</v>
      </c>
      <c r="CX13" s="198"/>
      <c r="CY13" s="198"/>
      <c r="CZ13" s="198"/>
      <c r="DA13" s="198"/>
      <c r="DB13" s="198" t="s">
        <v>493</v>
      </c>
      <c r="DC13" s="199"/>
      <c r="DD13" s="198"/>
      <c r="DE13" s="198"/>
      <c r="DF13" s="198"/>
      <c r="DG13" s="198"/>
      <c r="DH13" s="198"/>
      <c r="DI13" s="198" t="s">
        <v>494</v>
      </c>
      <c r="DJ13" s="198"/>
      <c r="DK13" s="198"/>
      <c r="DL13" s="198"/>
      <c r="DM13" s="198"/>
      <c r="DN13" s="198"/>
      <c r="DO13" s="198"/>
      <c r="DP13" s="198"/>
      <c r="DQ13" s="198" t="s">
        <v>216</v>
      </c>
      <c r="DR13" s="198"/>
      <c r="DS13" s="198"/>
      <c r="DT13" s="198"/>
      <c r="DU13" s="201" t="s">
        <v>495</v>
      </c>
    </row>
    <row r="14" spans="1:125" ht="14.1" customHeight="1">
      <c r="B14" s="111" t="s">
        <v>215</v>
      </c>
      <c r="C14" s="105">
        <v>100.4</v>
      </c>
      <c r="D14" s="105">
        <v>100.4</v>
      </c>
      <c r="E14" s="112" t="s">
        <v>0</v>
      </c>
      <c r="F14" s="113">
        <v>44.11</v>
      </c>
      <c r="G14" s="113">
        <v>2.89</v>
      </c>
      <c r="H14" s="113">
        <v>14.8</v>
      </c>
      <c r="I14" s="113">
        <v>11.85</v>
      </c>
      <c r="J14" s="113">
        <v>0.17</v>
      </c>
      <c r="K14" s="113">
        <v>8.74</v>
      </c>
      <c r="L14" s="113">
        <v>10.06</v>
      </c>
      <c r="M14" s="113">
        <v>2.94</v>
      </c>
      <c r="N14" s="113">
        <v>2.0099999999999998</v>
      </c>
      <c r="O14" s="113">
        <v>0.6</v>
      </c>
      <c r="P14" s="113">
        <v>1.36</v>
      </c>
      <c r="Q14" s="113">
        <v>99.53</v>
      </c>
      <c r="R14" s="114">
        <f>K14/(24.31+16)/(K14/(24.31+16)+I14*2/(2*55.85+16*3))*100</f>
        <v>59.366388431070241</v>
      </c>
      <c r="S14" s="115"/>
      <c r="T14" s="181">
        <v>6.6452841404044447</v>
      </c>
      <c r="U14" s="185">
        <v>1.9221900343298854</v>
      </c>
      <c r="V14" s="181">
        <v>25.166951814556565</v>
      </c>
      <c r="W14" s="186">
        <v>17333.405347076838</v>
      </c>
      <c r="X14" s="186">
        <v>270.00209593492531</v>
      </c>
      <c r="Y14" s="186">
        <v>233.93221972389188</v>
      </c>
      <c r="Z14" s="186">
        <v>1332.7846268897945</v>
      </c>
      <c r="AA14" s="181">
        <v>45.032384832522602</v>
      </c>
      <c r="AB14" s="186">
        <v>164.63383826419695</v>
      </c>
      <c r="AC14" s="181">
        <v>52.435475635160664</v>
      </c>
      <c r="AD14" s="186">
        <v>88.762792110024733</v>
      </c>
      <c r="AE14" s="181">
        <v>20.613073981906975</v>
      </c>
      <c r="AF14" s="181">
        <v>49.380786981131656</v>
      </c>
      <c r="AG14" s="186">
        <v>788.30324240318487</v>
      </c>
      <c r="AH14" s="181">
        <v>28.400370747447134</v>
      </c>
      <c r="AI14" s="186">
        <v>216.28684963201889</v>
      </c>
      <c r="AJ14" s="186">
        <v>65.437440953806274</v>
      </c>
      <c r="AK14" s="185">
        <v>2.0745961517750198</v>
      </c>
      <c r="AL14" s="185">
        <v>1.8683588221851901</v>
      </c>
      <c r="AM14" s="185">
        <v>0.39380256212249937</v>
      </c>
      <c r="AN14" s="186">
        <v>759.60916601742736</v>
      </c>
      <c r="AO14" s="181">
        <v>40.948959603215975</v>
      </c>
      <c r="AP14" s="186">
        <v>83.183390802947613</v>
      </c>
      <c r="AQ14" s="181">
        <v>9.6263646064895898</v>
      </c>
      <c r="AR14" s="181">
        <v>38.122987735761825</v>
      </c>
      <c r="AS14" s="185">
        <v>7.9847604295779115</v>
      </c>
      <c r="AT14" s="185">
        <v>2.4711432597070551</v>
      </c>
      <c r="AU14" s="185">
        <v>6.9720479664390291</v>
      </c>
      <c r="AV14" s="185">
        <v>1.0207752842512285</v>
      </c>
      <c r="AW14" s="185">
        <v>5.610114008519278</v>
      </c>
      <c r="AX14" s="185">
        <v>1.0266139306021693</v>
      </c>
      <c r="AY14" s="185">
        <v>2.6060776873492184</v>
      </c>
      <c r="AZ14" s="185">
        <v>0.34939118992668905</v>
      </c>
      <c r="BA14" s="185">
        <v>2.2225368319448564</v>
      </c>
      <c r="BB14" s="185">
        <v>0.32666384832617634</v>
      </c>
      <c r="BC14" s="185">
        <v>5.2740117084856868</v>
      </c>
      <c r="BD14" s="185">
        <v>3.9151113305767518</v>
      </c>
      <c r="BE14" s="185">
        <v>4.1163772966738919E-2</v>
      </c>
      <c r="BF14" s="185">
        <v>3.2378304664698914</v>
      </c>
      <c r="BG14" s="185">
        <v>5.4354499836291845</v>
      </c>
      <c r="BH14" s="185">
        <v>1.4152752872417256</v>
      </c>
      <c r="BI14" s="221"/>
      <c r="BJ14" s="221"/>
      <c r="BK14" s="221"/>
      <c r="BL14" s="221"/>
      <c r="BM14" s="221"/>
      <c r="BN14" s="115" t="s">
        <v>215</v>
      </c>
      <c r="BO14" s="116">
        <v>0.24853128035275113</v>
      </c>
      <c r="BP14" s="117">
        <v>5.1687954987289517E-3</v>
      </c>
      <c r="BQ14" s="118">
        <v>2.0797363983288776E-2</v>
      </c>
      <c r="BR14" s="119">
        <v>0.76620290851634842</v>
      </c>
      <c r="BS14" s="120">
        <v>1.4453565100135199E-2</v>
      </c>
      <c r="BT14" s="118">
        <v>1.8863887019330994E-2</v>
      </c>
      <c r="BU14" s="120">
        <v>0.4339113633928961</v>
      </c>
      <c r="BV14" s="120">
        <v>9.0772006188765981E-3</v>
      </c>
      <c r="BW14" s="118">
        <v>2.0919481222844618E-2</v>
      </c>
      <c r="BX14" s="119">
        <v>3.6117785429339868</v>
      </c>
      <c r="BY14" s="120">
        <v>8.1220071017444551E-2</v>
      </c>
      <c r="BZ14" s="118">
        <v>2.2487555660449313E-2</v>
      </c>
      <c r="CA14" s="116">
        <v>0.52419191373946028</v>
      </c>
      <c r="CB14" s="117">
        <v>1.5034158903614193E-2</v>
      </c>
      <c r="CC14" s="118">
        <v>2.8680638730887859E-2</v>
      </c>
      <c r="CD14" s="121">
        <v>1.2398158290564172</v>
      </c>
      <c r="CE14" s="120">
        <v>6.5405825877076468E-2</v>
      </c>
      <c r="CF14" s="118">
        <v>5.2754469126962737E-2</v>
      </c>
      <c r="CG14" s="121">
        <v>1.2964041854964619</v>
      </c>
      <c r="CH14" s="120">
        <v>7.0787103189321285E-2</v>
      </c>
      <c r="CI14" s="118">
        <v>5.4602649375289664E-2</v>
      </c>
      <c r="CJ14" s="118"/>
      <c r="CW14" s="106"/>
      <c r="CX14" s="106"/>
      <c r="CY14" s="106"/>
      <c r="CZ14" s="106"/>
      <c r="DA14" s="106"/>
      <c r="DB14" s="106"/>
      <c r="DC14" s="106"/>
      <c r="DD14" s="106"/>
      <c r="DE14" s="106"/>
      <c r="DF14" s="106"/>
      <c r="DG14" s="106"/>
      <c r="DH14" s="106"/>
      <c r="DI14" s="106"/>
      <c r="DQ14" s="105" t="s">
        <v>216</v>
      </c>
      <c r="DR14" s="105">
        <v>0.28296900000000003</v>
      </c>
      <c r="DS14" s="122">
        <v>1.0000000000000001E-5</v>
      </c>
      <c r="DU14" s="114">
        <v>8.6</v>
      </c>
    </row>
    <row r="15" spans="1:125" ht="14.1" customHeight="1">
      <c r="B15" s="123" t="s">
        <v>217</v>
      </c>
      <c r="E15" s="112"/>
      <c r="F15" s="113"/>
      <c r="G15" s="113"/>
      <c r="H15" s="113"/>
      <c r="I15" s="113"/>
      <c r="J15" s="113"/>
      <c r="K15" s="113"/>
      <c r="L15" s="113"/>
      <c r="M15" s="113"/>
      <c r="N15" s="113"/>
      <c r="O15" s="113"/>
      <c r="P15" s="113"/>
      <c r="Q15" s="113"/>
      <c r="R15" s="114"/>
      <c r="S15" s="115"/>
      <c r="T15" s="181">
        <v>6.7610461634665757</v>
      </c>
      <c r="U15" s="185">
        <v>1.9632241419347238</v>
      </c>
      <c r="V15" s="181">
        <v>25.381814895333392</v>
      </c>
      <c r="W15" s="186">
        <v>17413.170066966748</v>
      </c>
      <c r="X15" s="186">
        <v>270.18003446007799</v>
      </c>
      <c r="Y15" s="186">
        <v>235.5323328549793</v>
      </c>
      <c r="Z15" s="186">
        <v>1355.1720088395762</v>
      </c>
      <c r="AA15" s="181">
        <v>44.989229844230955</v>
      </c>
      <c r="AB15" s="186">
        <v>168.83476884137133</v>
      </c>
      <c r="AC15" s="181">
        <v>53.622173281391483</v>
      </c>
      <c r="AD15" s="181">
        <v>90.348381890149597</v>
      </c>
      <c r="AE15" s="181">
        <v>20.74346672648926</v>
      </c>
      <c r="AF15" s="181">
        <v>49.416681968011602</v>
      </c>
      <c r="AG15" s="186">
        <v>799.03011584044066</v>
      </c>
      <c r="AH15" s="181">
        <v>28.557122771773475</v>
      </c>
      <c r="AI15" s="186">
        <v>222.06589813808603</v>
      </c>
      <c r="AJ15" s="181">
        <v>65.337656685701518</v>
      </c>
      <c r="AK15" s="185">
        <v>2.1447724527052263</v>
      </c>
      <c r="AL15" s="185">
        <v>1.8273761591373232</v>
      </c>
      <c r="AM15" s="185">
        <v>0.40428926156107642</v>
      </c>
      <c r="AN15" s="186">
        <v>762.06989167165148</v>
      </c>
      <c r="AO15" s="181">
        <v>41.258643989274951</v>
      </c>
      <c r="AP15" s="181">
        <v>84.19655524292412</v>
      </c>
      <c r="AQ15" s="185">
        <v>9.4872869794731258</v>
      </c>
      <c r="AR15" s="181">
        <v>38.747708772417297</v>
      </c>
      <c r="AS15" s="185">
        <v>7.9348766831892066</v>
      </c>
      <c r="AT15" s="185">
        <v>2.523047516789009</v>
      </c>
      <c r="AU15" s="185">
        <v>6.9312678676933412</v>
      </c>
      <c r="AV15" s="185">
        <v>0.97668934052426126</v>
      </c>
      <c r="AW15" s="185">
        <v>5.7216719309214739</v>
      </c>
      <c r="AX15" s="185">
        <v>1.0364517047835218</v>
      </c>
      <c r="AY15" s="185">
        <v>2.6302575729086257</v>
      </c>
      <c r="AZ15" s="185">
        <v>0.36287824206662461</v>
      </c>
      <c r="BA15" s="185">
        <v>2.2651661103229879</v>
      </c>
      <c r="BB15" s="185">
        <v>0.32370559126507342</v>
      </c>
      <c r="BC15" s="185">
        <v>5.2785592366876619</v>
      </c>
      <c r="BD15" s="185">
        <v>3.9478843481431496</v>
      </c>
      <c r="BE15" s="185">
        <v>4.306906942012198E-2</v>
      </c>
      <c r="BF15" s="185">
        <v>3.2731876090968646</v>
      </c>
      <c r="BG15" s="185">
        <v>5.4861511732418151</v>
      </c>
      <c r="BH15" s="185">
        <v>1.3925175951878561</v>
      </c>
      <c r="BI15" s="221"/>
      <c r="BJ15" s="221"/>
      <c r="BK15" s="221"/>
      <c r="BL15" s="221"/>
      <c r="BM15" s="221"/>
      <c r="BN15" s="106" t="s">
        <v>217</v>
      </c>
      <c r="BO15" s="116">
        <v>0.21854283273224942</v>
      </c>
      <c r="BP15" s="117">
        <v>4.348646549647844E-3</v>
      </c>
      <c r="BQ15" s="118">
        <v>1.9898371844459639E-2</v>
      </c>
      <c r="BR15" s="119">
        <v>0.66270450408499937</v>
      </c>
      <c r="BS15" s="120">
        <v>1.6769319319701145E-2</v>
      </c>
      <c r="BT15" s="118">
        <v>2.5304369015651491E-2</v>
      </c>
      <c r="BU15" s="119">
        <v>0.43296457282122641</v>
      </c>
      <c r="BV15" s="120">
        <v>6.9787032297751028E-3</v>
      </c>
      <c r="BW15" s="118">
        <v>1.6118416304367354E-2</v>
      </c>
      <c r="BX15" s="119">
        <v>3.3174119932988697</v>
      </c>
      <c r="BY15" s="120">
        <v>7.9172159194568048E-2</v>
      </c>
      <c r="BZ15" s="118">
        <v>2.3865639647561054E-2</v>
      </c>
      <c r="CA15" s="116">
        <v>0.52142753964276234</v>
      </c>
      <c r="CB15" s="117">
        <v>9.3609538773923862E-3</v>
      </c>
      <c r="CC15" s="118">
        <v>1.7952549809328661E-2</v>
      </c>
      <c r="CD15" s="121">
        <v>1.2561240464567986</v>
      </c>
      <c r="CE15" s="120">
        <v>2.1573625344790438E-2</v>
      </c>
      <c r="CF15" s="118">
        <v>1.7174757067698894E-2</v>
      </c>
      <c r="CG15" s="121">
        <v>1.155450633456838</v>
      </c>
      <c r="CH15" s="120">
        <v>4.5804819504933127E-2</v>
      </c>
      <c r="CI15" s="118">
        <v>3.9642385558174668E-2</v>
      </c>
      <c r="CJ15" s="118"/>
      <c r="DS15" s="122"/>
      <c r="DU15" s="114"/>
    </row>
    <row r="16" spans="1:125" ht="14.1" customHeight="1">
      <c r="B16" s="123" t="s">
        <v>217</v>
      </c>
      <c r="E16" s="112"/>
      <c r="F16" s="113"/>
      <c r="G16" s="113"/>
      <c r="H16" s="113"/>
      <c r="I16" s="113"/>
      <c r="J16" s="113"/>
      <c r="K16" s="113"/>
      <c r="L16" s="113"/>
      <c r="M16" s="113"/>
      <c r="N16" s="113"/>
      <c r="O16" s="113"/>
      <c r="P16" s="113"/>
      <c r="Q16" s="113"/>
      <c r="R16" s="114"/>
      <c r="S16" s="115"/>
      <c r="T16" s="181"/>
      <c r="U16" s="185"/>
      <c r="V16" s="181"/>
      <c r="W16" s="186"/>
      <c r="X16" s="186"/>
      <c r="Y16" s="186"/>
      <c r="Z16" s="186"/>
      <c r="AA16" s="181"/>
      <c r="AB16" s="186"/>
      <c r="AC16" s="181"/>
      <c r="AD16" s="181"/>
      <c r="AE16" s="181"/>
      <c r="AF16" s="181"/>
      <c r="AG16" s="186"/>
      <c r="AH16" s="181"/>
      <c r="AI16" s="186"/>
      <c r="AJ16" s="181"/>
      <c r="AK16" s="185"/>
      <c r="AL16" s="185"/>
      <c r="AM16" s="185"/>
      <c r="AN16" s="186"/>
      <c r="AO16" s="181"/>
      <c r="AP16" s="181"/>
      <c r="AQ16" s="185"/>
      <c r="AR16" s="181"/>
      <c r="AS16" s="185"/>
      <c r="AT16" s="185"/>
      <c r="AU16" s="185"/>
      <c r="AV16" s="185"/>
      <c r="AW16" s="185"/>
      <c r="AX16" s="185"/>
      <c r="AY16" s="185"/>
      <c r="AZ16" s="185"/>
      <c r="BA16" s="185"/>
      <c r="BB16" s="185"/>
      <c r="BC16" s="185"/>
      <c r="BD16" s="185"/>
      <c r="BE16" s="185"/>
      <c r="BF16" s="185"/>
      <c r="BG16" s="185"/>
      <c r="BH16" s="185"/>
      <c r="BI16" s="221"/>
      <c r="BJ16" s="221"/>
      <c r="BK16" s="221"/>
      <c r="BL16" s="221"/>
      <c r="BM16" s="221"/>
      <c r="BN16" s="106" t="s">
        <v>217</v>
      </c>
      <c r="BO16" s="116">
        <v>0.24393519724680271</v>
      </c>
      <c r="BP16" s="117">
        <v>4.622227167310115E-3</v>
      </c>
      <c r="BQ16" s="118">
        <v>1.8948586425736474E-2</v>
      </c>
      <c r="BR16" s="119">
        <v>0.68123056479385857</v>
      </c>
      <c r="BS16" s="120">
        <v>1.4782291526099089E-2</v>
      </c>
      <c r="BT16" s="118">
        <v>2.1699395608551757E-2</v>
      </c>
      <c r="BU16" s="119">
        <v>0.46602027064096441</v>
      </c>
      <c r="BV16" s="120">
        <v>7.4435506421932848E-3</v>
      </c>
      <c r="BW16" s="118">
        <v>1.5972589844547799E-2</v>
      </c>
      <c r="BX16" s="119">
        <v>3.4950486530167035</v>
      </c>
      <c r="BY16" s="120">
        <v>8.1254322588866335E-2</v>
      </c>
      <c r="BZ16" s="118">
        <v>2.3248409580431097E-2</v>
      </c>
      <c r="CA16" s="116">
        <v>0.51957897005469478</v>
      </c>
      <c r="CB16" s="117">
        <v>8.0739743404703319E-3</v>
      </c>
      <c r="CC16" s="118">
        <v>1.5539455608875787E-2</v>
      </c>
      <c r="CD16" s="121">
        <v>1.2415349040688555</v>
      </c>
      <c r="CE16" s="120">
        <v>2.0361436888265031E-2</v>
      </c>
      <c r="CF16" s="118">
        <v>1.6400213011760631E-2</v>
      </c>
      <c r="CG16" s="121">
        <v>1.1910307539326725</v>
      </c>
      <c r="CH16" s="120">
        <v>4.3356894408872394E-2</v>
      </c>
      <c r="CI16" s="118">
        <v>3.640283365119832E-2</v>
      </c>
      <c r="CJ16" s="118"/>
      <c r="DS16" s="122"/>
      <c r="DU16" s="114"/>
    </row>
    <row r="17" spans="1:125" ht="14.1" customHeight="1">
      <c r="B17" s="111" t="s">
        <v>218</v>
      </c>
      <c r="C17" s="105">
        <v>100.4</v>
      </c>
      <c r="D17" s="105">
        <v>100.4</v>
      </c>
      <c r="E17" s="112" t="s">
        <v>0</v>
      </c>
      <c r="F17" s="113">
        <v>43.98</v>
      </c>
      <c r="G17" s="113">
        <v>2.92</v>
      </c>
      <c r="H17" s="113">
        <v>14.8</v>
      </c>
      <c r="I17" s="113">
        <v>11.97</v>
      </c>
      <c r="J17" s="113">
        <v>0.17</v>
      </c>
      <c r="K17" s="113">
        <v>8.76</v>
      </c>
      <c r="L17" s="113">
        <v>9.7899999999999991</v>
      </c>
      <c r="M17" s="113">
        <v>3.04</v>
      </c>
      <c r="N17" s="113">
        <v>1.97</v>
      </c>
      <c r="O17" s="113">
        <v>0.62</v>
      </c>
      <c r="P17" s="113">
        <v>1.48</v>
      </c>
      <c r="Q17" s="113">
        <v>99.5</v>
      </c>
      <c r="R17" s="114">
        <f t="shared" si="0"/>
        <v>59.1783378075421</v>
      </c>
      <c r="S17" s="115"/>
      <c r="T17" s="181">
        <v>7.0045207139567154</v>
      </c>
      <c r="U17" s="185">
        <v>1.9428904242321754</v>
      </c>
      <c r="V17" s="181">
        <v>25.426268416726117</v>
      </c>
      <c r="W17" s="186">
        <v>17943.847049038664</v>
      </c>
      <c r="X17" s="186">
        <v>274.75950336908102</v>
      </c>
      <c r="Y17" s="186">
        <v>234.18320364401143</v>
      </c>
      <c r="Z17" s="186">
        <v>1386.6671798380999</v>
      </c>
      <c r="AA17" s="181">
        <v>46.223151950068143</v>
      </c>
      <c r="AB17" s="186">
        <v>169.65148162788506</v>
      </c>
      <c r="AC17" s="181">
        <v>53.586420477519631</v>
      </c>
      <c r="AD17" s="181">
        <v>90.359781688957511</v>
      </c>
      <c r="AE17" s="181">
        <v>20.774851991866889</v>
      </c>
      <c r="AF17" s="181">
        <v>48.222143045166106</v>
      </c>
      <c r="AG17" s="186">
        <v>857.00532347201363</v>
      </c>
      <c r="AH17" s="181">
        <v>29.328072089135652</v>
      </c>
      <c r="AI17" s="186">
        <v>222.45713919468429</v>
      </c>
      <c r="AJ17" s="181">
        <v>67.028542972957268</v>
      </c>
      <c r="AK17" s="185">
        <v>2.9947444453101522</v>
      </c>
      <c r="AL17" s="185">
        <v>1.8370607233925071</v>
      </c>
      <c r="AM17" s="185">
        <v>0.56733458868018349</v>
      </c>
      <c r="AN17" s="186">
        <v>758.23776074237605</v>
      </c>
      <c r="AO17" s="181">
        <v>41.600971899008037</v>
      </c>
      <c r="AP17" s="181">
        <v>84.134234921914896</v>
      </c>
      <c r="AQ17" s="185">
        <v>9.6335445188894688</v>
      </c>
      <c r="AR17" s="181">
        <v>38.321415487319854</v>
      </c>
      <c r="AS17" s="185">
        <v>8.0829354368625506</v>
      </c>
      <c r="AT17" s="185">
        <v>2.4856630088065224</v>
      </c>
      <c r="AU17" s="185">
        <v>7.0588322553324137</v>
      </c>
      <c r="AV17" s="185">
        <v>1.0122181672544612</v>
      </c>
      <c r="AW17" s="185">
        <v>5.802009413763777</v>
      </c>
      <c r="AX17" s="185">
        <v>1.0513392062889069</v>
      </c>
      <c r="AY17" s="185">
        <v>2.6729931846218049</v>
      </c>
      <c r="AZ17" s="185">
        <v>0.37505211545812467</v>
      </c>
      <c r="BA17" s="185">
        <v>2.1892797589719528</v>
      </c>
      <c r="BB17" s="185">
        <v>0.31169904779179081</v>
      </c>
      <c r="BC17" s="185">
        <v>5.2173826697361809</v>
      </c>
      <c r="BD17" s="185">
        <v>3.9731116136850373</v>
      </c>
      <c r="BE17" s="185">
        <v>4.8076466198052011E-2</v>
      </c>
      <c r="BF17" s="185">
        <v>3.3189456832273665</v>
      </c>
      <c r="BG17" s="185">
        <v>5.4825039154414057</v>
      </c>
      <c r="BH17" s="185">
        <v>1.4372969404675782</v>
      </c>
      <c r="BI17" s="221"/>
      <c r="BJ17" s="221"/>
      <c r="BK17" s="221"/>
      <c r="BL17" s="221"/>
      <c r="BM17" s="221"/>
      <c r="BN17" s="115" t="s">
        <v>218</v>
      </c>
      <c r="BO17" s="116">
        <v>0.20387938605201392</v>
      </c>
      <c r="BP17" s="117">
        <v>3.9655340543887155E-3</v>
      </c>
      <c r="BQ17" s="118">
        <v>1.9450392367657141E-2</v>
      </c>
      <c r="BR17" s="119">
        <v>0.57572170238004805</v>
      </c>
      <c r="BS17" s="120">
        <v>1.3591986265449963E-2</v>
      </c>
      <c r="BT17" s="118">
        <v>2.3608605007003122E-2</v>
      </c>
      <c r="BU17" s="119">
        <v>0.48815577874696797</v>
      </c>
      <c r="BV17" s="120">
        <v>7.8835265034500439E-3</v>
      </c>
      <c r="BW17" s="118">
        <v>1.6149612166194212E-2</v>
      </c>
      <c r="BX17" s="119">
        <v>2.2128232624632478</v>
      </c>
      <c r="BY17" s="120">
        <v>5.9843091034290037E-2</v>
      </c>
      <c r="BZ17" s="118">
        <v>2.7043773467780034E-2</v>
      </c>
      <c r="CA17" s="116">
        <v>0.51591626981142158</v>
      </c>
      <c r="CB17" s="117">
        <v>1.5377403903896148E-2</v>
      </c>
      <c r="CC17" s="118">
        <v>2.9806006911774499E-2</v>
      </c>
      <c r="CD17" s="121">
        <v>1.1335968022189344</v>
      </c>
      <c r="CE17" s="120">
        <v>4.857287344390513E-2</v>
      </c>
      <c r="CF17" s="118">
        <v>4.2848456654806376E-2</v>
      </c>
      <c r="CG17" s="121">
        <v>1.1454417525066949</v>
      </c>
      <c r="CH17" s="120">
        <v>6.1989386356869063E-2</v>
      </c>
      <c r="CI17" s="118">
        <v>5.4118322665653612E-2</v>
      </c>
      <c r="CJ17" s="118"/>
      <c r="CW17" s="105" t="s">
        <v>216</v>
      </c>
      <c r="CX17" s="109">
        <v>0.1842</v>
      </c>
      <c r="CY17" s="109">
        <v>0.70382800000000001</v>
      </c>
      <c r="CZ17" s="109">
        <v>5.0000000000000004E-6</v>
      </c>
      <c r="DA17" s="109"/>
      <c r="DB17" s="109">
        <v>0.70356600000000002</v>
      </c>
      <c r="DC17" s="109">
        <v>0.124</v>
      </c>
      <c r="DD17" s="122">
        <v>0.51281900000000002</v>
      </c>
      <c r="DE17" s="122">
        <v>9.9999999999999995E-7</v>
      </c>
      <c r="DF17" s="109"/>
      <c r="DG17" s="109"/>
      <c r="DH17" s="109"/>
      <c r="DI17" s="120">
        <v>4.47</v>
      </c>
      <c r="DJ17" s="109"/>
      <c r="DK17" s="109"/>
      <c r="DL17" s="109"/>
      <c r="DM17" s="109"/>
      <c r="DN17" s="109"/>
      <c r="DQ17" s="105" t="s">
        <v>216</v>
      </c>
      <c r="DR17" s="122">
        <v>0.28298099999999998</v>
      </c>
      <c r="DS17" s="122">
        <v>6.9999999999999999E-6</v>
      </c>
      <c r="DT17" s="109"/>
      <c r="DU17" s="114">
        <v>9</v>
      </c>
    </row>
    <row r="18" spans="1:125" s="124" customFormat="1" ht="14.1" customHeight="1">
      <c r="B18" s="125" t="s">
        <v>219</v>
      </c>
      <c r="C18" s="126"/>
      <c r="D18" s="126"/>
      <c r="E18" s="127"/>
      <c r="F18" s="128"/>
      <c r="G18" s="128"/>
      <c r="H18" s="128"/>
      <c r="I18" s="128"/>
      <c r="J18" s="128"/>
      <c r="K18" s="128"/>
      <c r="L18" s="128"/>
      <c r="M18" s="128"/>
      <c r="N18" s="128"/>
      <c r="O18" s="128"/>
      <c r="P18" s="128"/>
      <c r="Q18" s="128"/>
      <c r="R18" s="129"/>
      <c r="S18" s="226"/>
      <c r="T18" s="227"/>
      <c r="U18" s="228"/>
      <c r="V18" s="227"/>
      <c r="W18" s="229"/>
      <c r="X18" s="229"/>
      <c r="Y18" s="229"/>
      <c r="Z18" s="229"/>
      <c r="AA18" s="227"/>
      <c r="AB18" s="229"/>
      <c r="AC18" s="227"/>
      <c r="AD18" s="227"/>
      <c r="AE18" s="227"/>
      <c r="AF18" s="227"/>
      <c r="AG18" s="229"/>
      <c r="AH18" s="227"/>
      <c r="AI18" s="229"/>
      <c r="AJ18" s="227"/>
      <c r="AK18" s="228"/>
      <c r="AL18" s="228"/>
      <c r="AM18" s="228"/>
      <c r="AN18" s="229"/>
      <c r="AO18" s="227"/>
      <c r="AP18" s="227"/>
      <c r="AQ18" s="228"/>
      <c r="AR18" s="227"/>
      <c r="AS18" s="228"/>
      <c r="AT18" s="228"/>
      <c r="AU18" s="228"/>
      <c r="AV18" s="228"/>
      <c r="AW18" s="228"/>
      <c r="AX18" s="228"/>
      <c r="AY18" s="228"/>
      <c r="AZ18" s="228"/>
      <c r="BA18" s="228"/>
      <c r="BB18" s="228"/>
      <c r="BC18" s="228"/>
      <c r="BD18" s="228"/>
      <c r="BE18" s="228"/>
      <c r="BF18" s="228"/>
      <c r="BG18" s="228"/>
      <c r="BH18" s="228"/>
      <c r="BI18" s="230"/>
      <c r="BJ18" s="230"/>
      <c r="BK18" s="230"/>
      <c r="BL18" s="230"/>
      <c r="BM18" s="230"/>
      <c r="BN18" s="124" t="s">
        <v>219</v>
      </c>
      <c r="BO18" s="130">
        <v>0.20270159392880535</v>
      </c>
      <c r="BP18" s="131">
        <v>3.5795546548749416E-3</v>
      </c>
      <c r="BQ18" s="132">
        <v>1.7659232892525672E-2</v>
      </c>
      <c r="BR18" s="133">
        <v>0.57993896840528025</v>
      </c>
      <c r="BS18" s="134">
        <v>1.3945134532843512E-2</v>
      </c>
      <c r="BT18" s="132">
        <v>2.4045865673055094E-2</v>
      </c>
      <c r="BU18" s="133">
        <v>0.49112637986636826</v>
      </c>
      <c r="BV18" s="134">
        <v>1.0148838970287219E-2</v>
      </c>
      <c r="BW18" s="132">
        <v>2.0664414265527013E-2</v>
      </c>
      <c r="BX18" s="133">
        <v>2.1753668064602936</v>
      </c>
      <c r="BY18" s="134">
        <v>4.2939783787647845E-2</v>
      </c>
      <c r="BZ18" s="132">
        <v>1.9739100394529998E-2</v>
      </c>
      <c r="CA18" s="130">
        <v>0.51354768554054875</v>
      </c>
      <c r="CB18" s="131">
        <v>1.4263197959544281E-2</v>
      </c>
      <c r="CC18" s="132">
        <v>2.777385306396846E-2</v>
      </c>
      <c r="CD18" s="135">
        <v>1.1317492118362662</v>
      </c>
      <c r="CE18" s="134">
        <v>6.3038342136483128E-2</v>
      </c>
      <c r="CF18" s="132">
        <v>5.569992139354199E-2</v>
      </c>
      <c r="CG18" s="135"/>
      <c r="CH18" s="134"/>
      <c r="CI18" s="132"/>
      <c r="CJ18" s="132"/>
      <c r="CL18" s="126"/>
      <c r="CM18" s="126"/>
      <c r="CN18" s="136"/>
      <c r="CO18" s="136"/>
      <c r="CP18" s="126"/>
      <c r="CQ18" s="126"/>
      <c r="CR18" s="136"/>
      <c r="CS18" s="126"/>
      <c r="CT18" s="126"/>
      <c r="CU18" s="126"/>
      <c r="CV18" s="126"/>
      <c r="CW18" s="126"/>
      <c r="CX18" s="137"/>
      <c r="CY18" s="137"/>
      <c r="CZ18" s="137"/>
      <c r="DA18" s="137"/>
      <c r="DB18" s="137"/>
      <c r="DC18" s="137"/>
      <c r="DD18" s="138"/>
      <c r="DE18" s="138"/>
      <c r="DF18" s="137"/>
      <c r="DG18" s="137"/>
      <c r="DH18" s="137"/>
      <c r="DI18" s="134"/>
      <c r="DJ18" s="137"/>
      <c r="DK18" s="137"/>
      <c r="DL18" s="137"/>
      <c r="DM18" s="137"/>
      <c r="DN18" s="137"/>
      <c r="DO18" s="126"/>
      <c r="DP18" s="126"/>
      <c r="DQ18" s="126"/>
      <c r="DR18" s="138"/>
      <c r="DS18" s="138"/>
      <c r="DT18" s="137"/>
      <c r="DU18" s="129"/>
    </row>
    <row r="19" spans="1:125" ht="14.1" customHeight="1">
      <c r="B19" s="111" t="s">
        <v>220</v>
      </c>
      <c r="C19" s="105">
        <v>100.4</v>
      </c>
      <c r="D19" s="105">
        <v>100.4</v>
      </c>
      <c r="E19" s="112" t="s">
        <v>0</v>
      </c>
      <c r="F19" s="113">
        <v>43.85</v>
      </c>
      <c r="G19" s="113">
        <v>2.88</v>
      </c>
      <c r="H19" s="113">
        <v>14.82</v>
      </c>
      <c r="I19" s="113">
        <v>11.98</v>
      </c>
      <c r="J19" s="113">
        <v>0.17</v>
      </c>
      <c r="K19" s="113">
        <v>8.7899999999999991</v>
      </c>
      <c r="L19" s="113">
        <v>9.91</v>
      </c>
      <c r="M19" s="113">
        <v>3.21</v>
      </c>
      <c r="N19" s="113">
        <v>2.08</v>
      </c>
      <c r="O19" s="113">
        <v>0.62</v>
      </c>
      <c r="P19" s="113">
        <v>1.23</v>
      </c>
      <c r="Q19" s="113">
        <v>99.54</v>
      </c>
      <c r="R19" s="114">
        <f t="shared" si="0"/>
        <v>59.240739729470562</v>
      </c>
      <c r="S19" s="115"/>
      <c r="T19" s="181">
        <v>6.6840246931704055</v>
      </c>
      <c r="U19" s="185">
        <v>1.9222789083066611</v>
      </c>
      <c r="V19" s="181">
        <v>25.10214892321466</v>
      </c>
      <c r="W19" s="186">
        <v>17626.988002391587</v>
      </c>
      <c r="X19" s="186">
        <v>276.41709857290073</v>
      </c>
      <c r="Y19" s="186">
        <v>238.23779385827214</v>
      </c>
      <c r="Z19" s="186">
        <v>1366.7059771693005</v>
      </c>
      <c r="AA19" s="181">
        <v>45.638253154559578</v>
      </c>
      <c r="AB19" s="186">
        <v>170.23710895311865</v>
      </c>
      <c r="AC19" s="181">
        <v>53.507974198581422</v>
      </c>
      <c r="AD19" s="181">
        <v>89.950915369089572</v>
      </c>
      <c r="AE19" s="181">
        <v>21.155885038259044</v>
      </c>
      <c r="AF19" s="181">
        <v>51.76328020012501</v>
      </c>
      <c r="AG19" s="186">
        <v>777.40188343140085</v>
      </c>
      <c r="AH19" s="181">
        <v>28.873884616314427</v>
      </c>
      <c r="AI19" s="186">
        <v>223.71413355121771</v>
      </c>
      <c r="AJ19" s="181">
        <v>66.36472359936829</v>
      </c>
      <c r="AK19" s="185">
        <v>2.0060642030766238</v>
      </c>
      <c r="AL19" s="185">
        <v>1.8384140262038307</v>
      </c>
      <c r="AM19" s="185">
        <v>0.40578200963505012</v>
      </c>
      <c r="AN19" s="186">
        <v>720.55120689991907</v>
      </c>
      <c r="AO19" s="181">
        <v>41.724525058870768</v>
      </c>
      <c r="AP19" s="181">
        <v>84.12984322988207</v>
      </c>
      <c r="AQ19" s="185">
        <v>9.6234771900879394</v>
      </c>
      <c r="AR19" s="181">
        <v>39.210407942019941</v>
      </c>
      <c r="AS19" s="185">
        <v>8.0123551244532916</v>
      </c>
      <c r="AT19" s="185">
        <v>2.5340359158879644</v>
      </c>
      <c r="AU19" s="185">
        <v>7.0237245737885488</v>
      </c>
      <c r="AV19" s="185">
        <v>1.0119647794831015</v>
      </c>
      <c r="AW19" s="185">
        <v>5.5898156528588769</v>
      </c>
      <c r="AX19" s="185">
        <v>1.0405176371552163</v>
      </c>
      <c r="AY19" s="185">
        <v>2.696350888165588</v>
      </c>
      <c r="AZ19" s="185">
        <v>0.38270296513567115</v>
      </c>
      <c r="BA19" s="185">
        <v>2.1544522169197973</v>
      </c>
      <c r="BB19" s="185">
        <v>0.31903319361458238</v>
      </c>
      <c r="BC19" s="185">
        <v>5.3150868359689643</v>
      </c>
      <c r="BD19" s="185">
        <v>3.8982786396649276</v>
      </c>
      <c r="BE19" s="185">
        <v>4.6222714506508417E-2</v>
      </c>
      <c r="BF19" s="185">
        <v>3.3451890182926873</v>
      </c>
      <c r="BG19" s="185">
        <v>5.6317412455859372</v>
      </c>
      <c r="BH19" s="185">
        <v>1.4189854458038964</v>
      </c>
      <c r="BI19" s="221"/>
      <c r="BJ19" s="221"/>
      <c r="BK19" s="221"/>
      <c r="BL19" s="221"/>
      <c r="BM19" s="221"/>
      <c r="BN19" s="115" t="s">
        <v>220</v>
      </c>
      <c r="BO19" s="116">
        <v>4.7604705645942387E-2</v>
      </c>
      <c r="BP19" s="117">
        <v>1.8085063510816922E-3</v>
      </c>
      <c r="BQ19" s="118">
        <v>3.7990075278111532E-2</v>
      </c>
      <c r="BR19" s="119">
        <v>0.13382775409623857</v>
      </c>
      <c r="BS19" s="120">
        <v>9.2925969868985353E-3</v>
      </c>
      <c r="BT19" s="118">
        <v>6.943699421433927E-2</v>
      </c>
      <c r="BU19" s="119">
        <v>0.21760102271118195</v>
      </c>
      <c r="BV19" s="120">
        <v>6.7075812345019931E-3</v>
      </c>
      <c r="BW19" s="118">
        <v>3.0825136531664417E-2</v>
      </c>
      <c r="BX19" s="119">
        <v>0.2247338026898561</v>
      </c>
      <c r="BY19" s="120">
        <v>8.0750581677856495E-3</v>
      </c>
      <c r="BZ19" s="118">
        <v>3.5931658126791159E-2</v>
      </c>
      <c r="CA19" s="116">
        <v>0.34944349493294175</v>
      </c>
      <c r="CB19" s="117">
        <v>9.8828711461214375E-3</v>
      </c>
      <c r="CC19" s="118">
        <v>2.8281743084151451E-2</v>
      </c>
      <c r="CD19" s="121">
        <v>9.6551134191552992E-2</v>
      </c>
      <c r="CE19" s="120">
        <v>1.1929408884045941E-2</v>
      </c>
      <c r="CF19" s="118">
        <v>0.12355534695613772</v>
      </c>
      <c r="CG19" s="121">
        <v>9.7557349246531186E-2</v>
      </c>
      <c r="CH19" s="120">
        <v>1.77536329510437E-2</v>
      </c>
      <c r="CI19" s="118">
        <v>0.18198150204122074</v>
      </c>
      <c r="CJ19" s="118"/>
      <c r="DQ19" s="105" t="s">
        <v>216</v>
      </c>
      <c r="DR19" s="122">
        <v>0.28296300000000002</v>
      </c>
      <c r="DS19" s="105">
        <v>6.9999999999999999E-6</v>
      </c>
      <c r="DU19" s="114">
        <v>8.4</v>
      </c>
    </row>
    <row r="20" spans="1:125" s="124" customFormat="1" ht="14.1" customHeight="1">
      <c r="B20" s="125" t="s">
        <v>221</v>
      </c>
      <c r="C20" s="126"/>
      <c r="D20" s="126"/>
      <c r="E20" s="127"/>
      <c r="F20" s="128"/>
      <c r="G20" s="128"/>
      <c r="H20" s="128"/>
      <c r="I20" s="128"/>
      <c r="J20" s="128"/>
      <c r="K20" s="128"/>
      <c r="L20" s="128"/>
      <c r="M20" s="128"/>
      <c r="N20" s="128"/>
      <c r="O20" s="128"/>
      <c r="P20" s="128"/>
      <c r="Q20" s="128"/>
      <c r="R20" s="129"/>
      <c r="S20" s="226"/>
      <c r="T20" s="227"/>
      <c r="U20" s="228"/>
      <c r="V20" s="227"/>
      <c r="W20" s="229"/>
      <c r="X20" s="229"/>
      <c r="Y20" s="229"/>
      <c r="Z20" s="229"/>
      <c r="AA20" s="227"/>
      <c r="AB20" s="229"/>
      <c r="AC20" s="227"/>
      <c r="AD20" s="227"/>
      <c r="AE20" s="227"/>
      <c r="AF20" s="227"/>
      <c r="AG20" s="229"/>
      <c r="AH20" s="227"/>
      <c r="AI20" s="229"/>
      <c r="AJ20" s="227"/>
      <c r="AK20" s="228"/>
      <c r="AL20" s="228"/>
      <c r="AM20" s="228"/>
      <c r="AN20" s="229"/>
      <c r="AO20" s="227"/>
      <c r="AP20" s="227"/>
      <c r="AQ20" s="228"/>
      <c r="AR20" s="227"/>
      <c r="AS20" s="228"/>
      <c r="AT20" s="228"/>
      <c r="AU20" s="228"/>
      <c r="AV20" s="228"/>
      <c r="AW20" s="228"/>
      <c r="AX20" s="228"/>
      <c r="AY20" s="228"/>
      <c r="AZ20" s="228"/>
      <c r="BA20" s="228"/>
      <c r="BB20" s="228"/>
      <c r="BC20" s="228"/>
      <c r="BD20" s="228"/>
      <c r="BE20" s="228"/>
      <c r="BF20" s="228"/>
      <c r="BG20" s="228"/>
      <c r="BH20" s="228"/>
      <c r="BI20" s="230"/>
      <c r="BJ20" s="230"/>
      <c r="BK20" s="230"/>
      <c r="BL20" s="230"/>
      <c r="BM20" s="230"/>
      <c r="BN20" s="124" t="s">
        <v>221</v>
      </c>
      <c r="BO20" s="130">
        <v>4.8559263180304145E-2</v>
      </c>
      <c r="BP20" s="131">
        <v>1.4304601306872886E-3</v>
      </c>
      <c r="BQ20" s="132">
        <v>2.9458027923032606E-2</v>
      </c>
      <c r="BR20" s="133"/>
      <c r="BS20" s="134"/>
      <c r="BT20" s="132"/>
      <c r="BU20" s="133">
        <v>0.21995970299168563</v>
      </c>
      <c r="BV20" s="134">
        <v>3.2179418969254937E-3</v>
      </c>
      <c r="BW20" s="132">
        <v>1.4629688316350975E-2</v>
      </c>
      <c r="BX20" s="133"/>
      <c r="BY20" s="134"/>
      <c r="BZ20" s="132"/>
      <c r="CA20" s="130">
        <v>0.34992663914508104</v>
      </c>
      <c r="CB20" s="131">
        <v>5.8442053737330652E-3</v>
      </c>
      <c r="CC20" s="132">
        <v>1.6701230257894235E-2</v>
      </c>
      <c r="CD20" s="135">
        <v>8.5907504499478149E-2</v>
      </c>
      <c r="CE20" s="134">
        <v>4.5713001056966567E-3</v>
      </c>
      <c r="CF20" s="132">
        <v>5.3211883319511689E-2</v>
      </c>
      <c r="CG20" s="135"/>
      <c r="CH20" s="134"/>
      <c r="CI20" s="132"/>
      <c r="CJ20" s="132"/>
      <c r="CL20" s="126"/>
      <c r="CM20" s="126"/>
      <c r="CN20" s="136"/>
      <c r="CO20" s="136"/>
      <c r="CP20" s="126"/>
      <c r="CQ20" s="126"/>
      <c r="CR20" s="136"/>
      <c r="CS20" s="126"/>
      <c r="CT20" s="126"/>
      <c r="CU20" s="126"/>
      <c r="CV20" s="126"/>
      <c r="CW20" s="126"/>
      <c r="CX20" s="126"/>
      <c r="CY20" s="126"/>
      <c r="CZ20" s="126"/>
      <c r="DA20" s="126"/>
      <c r="DB20" s="126"/>
      <c r="DC20" s="137"/>
      <c r="DD20" s="126"/>
      <c r="DE20" s="126"/>
      <c r="DF20" s="126"/>
      <c r="DG20" s="126"/>
      <c r="DH20" s="126"/>
      <c r="DI20" s="126"/>
      <c r="DJ20" s="126"/>
      <c r="DK20" s="126"/>
      <c r="DL20" s="126"/>
      <c r="DM20" s="126"/>
      <c r="DN20" s="126"/>
      <c r="DO20" s="126"/>
      <c r="DP20" s="126"/>
      <c r="DQ20" s="126"/>
      <c r="DR20" s="138"/>
      <c r="DS20" s="126"/>
      <c r="DT20" s="126"/>
      <c r="DU20" s="129"/>
    </row>
    <row r="21" spans="1:125" ht="14.1" customHeight="1">
      <c r="B21" s="111" t="s">
        <v>222</v>
      </c>
      <c r="C21" s="105">
        <v>100.4</v>
      </c>
      <c r="D21" s="105">
        <v>100.4</v>
      </c>
      <c r="E21" s="112" t="s">
        <v>0</v>
      </c>
      <c r="F21" s="139">
        <v>44.15</v>
      </c>
      <c r="G21" s="113">
        <v>2.92</v>
      </c>
      <c r="H21" s="113">
        <v>14.96</v>
      </c>
      <c r="I21" s="113">
        <v>12.02</v>
      </c>
      <c r="J21" s="113">
        <v>0.18</v>
      </c>
      <c r="K21" s="113">
        <v>8.51</v>
      </c>
      <c r="L21" s="113">
        <v>9.85</v>
      </c>
      <c r="M21" s="113">
        <v>3.31</v>
      </c>
      <c r="N21" s="113">
        <v>2.0499999999999998</v>
      </c>
      <c r="O21" s="113">
        <v>0.62</v>
      </c>
      <c r="P21" s="113">
        <v>1.1499999999999999</v>
      </c>
      <c r="Q21" s="113">
        <v>99.72</v>
      </c>
      <c r="R21" s="114">
        <f t="shared" si="0"/>
        <v>58.375815053257604</v>
      </c>
      <c r="S21" s="115"/>
      <c r="T21" s="181">
        <v>6.7685388579890704</v>
      </c>
      <c r="U21" s="185">
        <v>1.9751112860393181</v>
      </c>
      <c r="V21" s="181">
        <v>25.53306537109367</v>
      </c>
      <c r="W21" s="186">
        <v>18010.211612054554</v>
      </c>
      <c r="X21" s="186">
        <v>276.99092928790714</v>
      </c>
      <c r="Y21" s="186">
        <v>222.33017250330209</v>
      </c>
      <c r="Z21" s="186">
        <v>1367.4514617611851</v>
      </c>
      <c r="AA21" s="181">
        <v>44.783902286280281</v>
      </c>
      <c r="AB21" s="186">
        <v>165.00373457334709</v>
      </c>
      <c r="AC21" s="181">
        <v>55.699151225179655</v>
      </c>
      <c r="AD21" s="181">
        <v>89.719464544446282</v>
      </c>
      <c r="AE21" s="181">
        <v>20.836934412864878</v>
      </c>
      <c r="AF21" s="181">
        <v>49.136663076117934</v>
      </c>
      <c r="AG21" s="186">
        <v>822.45087418099376</v>
      </c>
      <c r="AH21" s="181">
        <v>30.49080210913041</v>
      </c>
      <c r="AI21" s="186">
        <v>224.58924443835039</v>
      </c>
      <c r="AJ21" s="181">
        <v>65.729522962731608</v>
      </c>
      <c r="AK21" s="185">
        <v>2.383770037653679</v>
      </c>
      <c r="AL21" s="185">
        <v>1.8608641401049051</v>
      </c>
      <c r="AM21" s="185">
        <v>0.42885514646424022</v>
      </c>
      <c r="AN21" s="186">
        <v>761.17864954103959</v>
      </c>
      <c r="AO21" s="181">
        <v>41.13576893994545</v>
      </c>
      <c r="AP21" s="181">
        <v>82.607386001145088</v>
      </c>
      <c r="AQ21" s="185">
        <v>9.5955214390295698</v>
      </c>
      <c r="AR21" s="181">
        <v>38.415500751580304</v>
      </c>
      <c r="AS21" s="185">
        <v>7.8931639131688973</v>
      </c>
      <c r="AT21" s="185">
        <v>2.5468889918486015</v>
      </c>
      <c r="AU21" s="185">
        <v>7.0088361419522727</v>
      </c>
      <c r="AV21" s="185">
        <v>1.0326473788945418</v>
      </c>
      <c r="AW21" s="185">
        <v>5.6617696078956268</v>
      </c>
      <c r="AX21" s="185">
        <v>1.0476505089638919</v>
      </c>
      <c r="AY21" s="185">
        <v>2.7128308497256022</v>
      </c>
      <c r="AZ21" s="185">
        <v>0.35152898773653779</v>
      </c>
      <c r="BA21" s="185">
        <v>2.1067535321863753</v>
      </c>
      <c r="BB21" s="185">
        <v>0.32562284835719912</v>
      </c>
      <c r="BC21" s="185">
        <v>5.3579743440206355</v>
      </c>
      <c r="BD21" s="185">
        <v>3.9147215202912409</v>
      </c>
      <c r="BE21" s="185">
        <v>4.8730977995848135E-2</v>
      </c>
      <c r="BF21" s="185">
        <v>3.2375463229138526</v>
      </c>
      <c r="BG21" s="185">
        <v>5.4973879798031353</v>
      </c>
      <c r="BH21" s="185">
        <v>1.4659774765374445</v>
      </c>
      <c r="BI21" s="221"/>
      <c r="BJ21" s="221"/>
      <c r="BK21" s="221"/>
      <c r="BL21" s="221"/>
      <c r="BM21" s="221"/>
      <c r="BN21" s="115" t="s">
        <v>222</v>
      </c>
      <c r="BO21" s="116">
        <v>4.5707815420659194E-2</v>
      </c>
      <c r="BP21" s="117">
        <v>1.7996287653923159E-3</v>
      </c>
      <c r="BQ21" s="118">
        <v>3.9372451928186288E-2</v>
      </c>
      <c r="BR21" s="119">
        <v>9.9270645881336314E-2</v>
      </c>
      <c r="BS21" s="120">
        <v>9.3736141979166993E-3</v>
      </c>
      <c r="BT21" s="118">
        <v>9.4424833390542237E-2</v>
      </c>
      <c r="BU21" s="119">
        <v>0.27806085362891686</v>
      </c>
      <c r="BV21" s="120">
        <v>6.4760651137364981E-3</v>
      </c>
      <c r="BW21" s="118">
        <v>2.329010009578357E-2</v>
      </c>
      <c r="BX21" s="119">
        <v>0.24133104920614129</v>
      </c>
      <c r="BY21" s="120">
        <v>8.3222257011721663E-3</v>
      </c>
      <c r="BZ21" s="118">
        <v>3.4484687024517298E-2</v>
      </c>
      <c r="CA21" s="116">
        <v>0.42712625272333743</v>
      </c>
      <c r="CB21" s="117">
        <v>1.2227167566613297E-2</v>
      </c>
      <c r="CC21" s="118">
        <v>2.8626588716224855E-2</v>
      </c>
      <c r="CD21" s="121">
        <v>0.11191510183629222</v>
      </c>
      <c r="CE21" s="120">
        <v>9.6958700098862937E-3</v>
      </c>
      <c r="CF21" s="118">
        <v>8.6635939661380737E-2</v>
      </c>
      <c r="CG21" s="121">
        <v>0.11383322559623242</v>
      </c>
      <c r="CH21" s="120">
        <v>2.3871208222279391E-2</v>
      </c>
      <c r="CI21" s="118">
        <v>0.20970334537431806</v>
      </c>
      <c r="CJ21" s="118"/>
      <c r="DQ21" s="105" t="s">
        <v>216</v>
      </c>
      <c r="DR21" s="122">
        <v>0.28295300000000001</v>
      </c>
      <c r="DS21" s="105">
        <v>1.1E-5</v>
      </c>
      <c r="DU21" s="114">
        <v>8</v>
      </c>
    </row>
    <row r="22" spans="1:125" s="124" customFormat="1" ht="14.1" customHeight="1">
      <c r="B22" s="231" t="s">
        <v>521</v>
      </c>
      <c r="C22" s="126">
        <v>100.4</v>
      </c>
      <c r="D22" s="126">
        <v>100.4</v>
      </c>
      <c r="E22" s="127"/>
      <c r="F22" s="140"/>
      <c r="G22" s="128"/>
      <c r="H22" s="128"/>
      <c r="I22" s="128"/>
      <c r="J22" s="128"/>
      <c r="K22" s="128"/>
      <c r="L22" s="128"/>
      <c r="M22" s="128"/>
      <c r="N22" s="128"/>
      <c r="O22" s="128"/>
      <c r="P22" s="128"/>
      <c r="Q22" s="128"/>
      <c r="R22" s="129"/>
      <c r="S22" s="226"/>
      <c r="T22" s="227"/>
      <c r="U22" s="228"/>
      <c r="V22" s="227"/>
      <c r="W22" s="229"/>
      <c r="X22" s="229"/>
      <c r="Y22" s="229"/>
      <c r="Z22" s="229"/>
      <c r="AA22" s="227"/>
      <c r="AB22" s="229"/>
      <c r="AC22" s="227"/>
      <c r="AD22" s="227"/>
      <c r="AE22" s="227"/>
      <c r="AF22" s="227"/>
      <c r="AG22" s="229"/>
      <c r="AH22" s="227"/>
      <c r="AI22" s="229"/>
      <c r="AJ22" s="227"/>
      <c r="AK22" s="228"/>
      <c r="AL22" s="228"/>
      <c r="AM22" s="228"/>
      <c r="AN22" s="229"/>
      <c r="AO22" s="227"/>
      <c r="AP22" s="227"/>
      <c r="AQ22" s="228"/>
      <c r="AR22" s="227"/>
      <c r="AS22" s="228"/>
      <c r="AT22" s="228"/>
      <c r="AU22" s="228"/>
      <c r="AV22" s="228"/>
      <c r="AW22" s="228"/>
      <c r="AX22" s="228"/>
      <c r="AY22" s="228"/>
      <c r="AZ22" s="228"/>
      <c r="BA22" s="228"/>
      <c r="BB22" s="228"/>
      <c r="BC22" s="228"/>
      <c r="BD22" s="228"/>
      <c r="BE22" s="228"/>
      <c r="BF22" s="228"/>
      <c r="BG22" s="228"/>
      <c r="BH22" s="228"/>
      <c r="BI22" s="230"/>
      <c r="BJ22" s="230"/>
      <c r="BK22" s="230"/>
      <c r="BL22" s="230"/>
      <c r="BM22" s="230"/>
      <c r="BN22" s="231" t="s">
        <v>521</v>
      </c>
      <c r="BO22" s="130">
        <v>4.4981465166292624E-2</v>
      </c>
      <c r="BP22" s="131">
        <v>1.4725610445626394E-3</v>
      </c>
      <c r="BQ22" s="132">
        <v>3.2737062679454913E-2</v>
      </c>
      <c r="BR22" s="133"/>
      <c r="BS22" s="134"/>
      <c r="BT22" s="132"/>
      <c r="BU22" s="133">
        <v>0.28045158958061644</v>
      </c>
      <c r="BV22" s="134">
        <v>4.359676917654892E-3</v>
      </c>
      <c r="BW22" s="132">
        <v>1.5545203092534774E-2</v>
      </c>
      <c r="BX22" s="133"/>
      <c r="BY22" s="134"/>
      <c r="BZ22" s="132"/>
      <c r="CA22" s="130">
        <v>0.42035135133033413</v>
      </c>
      <c r="CB22" s="131">
        <v>8.2043679914354448E-3</v>
      </c>
      <c r="CC22" s="132">
        <v>1.9517881804043548E-2</v>
      </c>
      <c r="CD22" s="135">
        <v>9.9208810693398694E-2</v>
      </c>
      <c r="CE22" s="134">
        <v>6.024252422393816E-3</v>
      </c>
      <c r="CF22" s="132">
        <v>6.0722957772486097E-2</v>
      </c>
      <c r="CG22" s="135"/>
      <c r="CH22" s="134"/>
      <c r="CI22" s="132"/>
      <c r="CJ22" s="132"/>
      <c r="CL22" s="126"/>
      <c r="CM22" s="126"/>
      <c r="CN22" s="136"/>
      <c r="CO22" s="136"/>
      <c r="CP22" s="126"/>
      <c r="CQ22" s="126"/>
      <c r="CR22" s="136"/>
      <c r="CS22" s="126"/>
      <c r="CT22" s="126"/>
      <c r="CU22" s="126"/>
      <c r="CV22" s="126"/>
      <c r="CW22" s="126"/>
      <c r="CX22" s="126"/>
      <c r="CY22" s="126"/>
      <c r="CZ22" s="126"/>
      <c r="DA22" s="126"/>
      <c r="DB22" s="126"/>
      <c r="DC22" s="137"/>
      <c r="DD22" s="126"/>
      <c r="DE22" s="126"/>
      <c r="DF22" s="126"/>
      <c r="DG22" s="126"/>
      <c r="DH22" s="126"/>
      <c r="DI22" s="126"/>
      <c r="DJ22" s="126"/>
      <c r="DK22" s="126"/>
      <c r="DL22" s="126"/>
      <c r="DM22" s="126"/>
      <c r="DN22" s="126"/>
      <c r="DO22" s="126"/>
      <c r="DP22" s="126"/>
      <c r="DQ22" s="126"/>
      <c r="DR22" s="138"/>
      <c r="DS22" s="126"/>
      <c r="DT22" s="126"/>
      <c r="DU22" s="126"/>
    </row>
    <row r="23" spans="1:125" ht="14.1" customHeight="1">
      <c r="B23" s="111" t="s">
        <v>223</v>
      </c>
      <c r="C23" s="105">
        <v>100.4</v>
      </c>
      <c r="D23" s="105">
        <v>100.4</v>
      </c>
      <c r="E23" s="112" t="s">
        <v>0</v>
      </c>
      <c r="F23" s="113">
        <v>44.13</v>
      </c>
      <c r="G23" s="113">
        <v>2.92</v>
      </c>
      <c r="H23" s="113">
        <v>14.84</v>
      </c>
      <c r="I23" s="113">
        <v>11.91</v>
      </c>
      <c r="J23" s="113">
        <v>0.17</v>
      </c>
      <c r="K23" s="113">
        <v>8.6199999999999992</v>
      </c>
      <c r="L23" s="113">
        <v>9.94</v>
      </c>
      <c r="M23" s="113">
        <v>3.16</v>
      </c>
      <c r="N23" s="113">
        <v>2</v>
      </c>
      <c r="O23" s="113">
        <v>0.62</v>
      </c>
      <c r="P23" s="113">
        <v>1.23</v>
      </c>
      <c r="Q23" s="113">
        <v>99.54</v>
      </c>
      <c r="R23" s="114">
        <f t="shared" si="0"/>
        <v>58.910264480689854</v>
      </c>
      <c r="S23" s="115"/>
      <c r="T23" s="181">
        <v>6.7081954417996359</v>
      </c>
      <c r="U23" s="185">
        <v>2.0041434717238631</v>
      </c>
      <c r="V23" s="181">
        <v>25.30772654528376</v>
      </c>
      <c r="W23" s="186">
        <v>17776.174251315435</v>
      </c>
      <c r="X23" s="186">
        <v>274.83992075694738</v>
      </c>
      <c r="Y23" s="186">
        <v>231.50837767730567</v>
      </c>
      <c r="Z23" s="186">
        <v>1373.517462005565</v>
      </c>
      <c r="AA23" s="181">
        <v>45.207987485902592</v>
      </c>
      <c r="AB23" s="186">
        <v>166.47038932292131</v>
      </c>
      <c r="AC23" s="181">
        <v>54.024631604274937</v>
      </c>
      <c r="AD23" s="181">
        <v>88.673719148486697</v>
      </c>
      <c r="AE23" s="181">
        <v>20.650943608460036</v>
      </c>
      <c r="AF23" s="181">
        <v>48.061590136501245</v>
      </c>
      <c r="AG23" s="186">
        <v>803.32024183413046</v>
      </c>
      <c r="AH23" s="181">
        <v>29.70158236059121</v>
      </c>
      <c r="AI23" s="186">
        <v>217.42967604998003</v>
      </c>
      <c r="AJ23" s="181">
        <v>65.493487531653741</v>
      </c>
      <c r="AK23" s="185">
        <v>2.1811351602453262</v>
      </c>
      <c r="AL23" s="185">
        <v>1.8228180847358171</v>
      </c>
      <c r="AM23" s="185">
        <v>0.51602096278257703</v>
      </c>
      <c r="AN23" s="186">
        <v>754.97003411496621</v>
      </c>
      <c r="AO23" s="181">
        <v>40.866192595144106</v>
      </c>
      <c r="AP23" s="181">
        <v>82.867652805532188</v>
      </c>
      <c r="AQ23" s="185">
        <v>9.4677918613537546</v>
      </c>
      <c r="AR23" s="181">
        <v>38.242054767873007</v>
      </c>
      <c r="AS23" s="185">
        <v>7.905076347300878</v>
      </c>
      <c r="AT23" s="185">
        <v>2.4694837106285532</v>
      </c>
      <c r="AU23" s="185">
        <v>6.9306345602481292</v>
      </c>
      <c r="AV23" s="185">
        <v>0.99291453392009066</v>
      </c>
      <c r="AW23" s="185">
        <v>5.7228995633570099</v>
      </c>
      <c r="AX23" s="185">
        <v>1.0345811892417351</v>
      </c>
      <c r="AY23" s="185">
        <v>2.6391937262468574</v>
      </c>
      <c r="AZ23" s="185">
        <v>0.35474017717024625</v>
      </c>
      <c r="BA23" s="185">
        <v>2.1892528466843375</v>
      </c>
      <c r="BB23" s="185">
        <v>0.32219151503957882</v>
      </c>
      <c r="BC23" s="185">
        <v>5.2417434057010732</v>
      </c>
      <c r="BD23" s="185">
        <v>3.9019271274277223</v>
      </c>
      <c r="BE23" s="185">
        <v>4.3450401567039151E-2</v>
      </c>
      <c r="BF23" s="185">
        <v>3.2331739913969173</v>
      </c>
      <c r="BG23" s="185">
        <v>5.4555797553095591</v>
      </c>
      <c r="BH23" s="185">
        <v>1.3903811320101584</v>
      </c>
      <c r="BI23" s="221"/>
      <c r="BJ23" s="221"/>
      <c r="BK23" s="221"/>
      <c r="BL23" s="221"/>
      <c r="BM23" s="221"/>
      <c r="BN23" s="115" t="s">
        <v>223</v>
      </c>
      <c r="BO23" s="116">
        <v>0.21320979707301707</v>
      </c>
      <c r="BP23" s="117">
        <v>4.1361345408942587E-3</v>
      </c>
      <c r="BQ23" s="118">
        <v>1.9399364371036731E-2</v>
      </c>
      <c r="BR23" s="119">
        <v>0.66801473522167865</v>
      </c>
      <c r="BS23" s="120">
        <v>1.4753568899965992E-2</v>
      </c>
      <c r="BT23" s="118">
        <v>2.2085693805945862E-2</v>
      </c>
      <c r="BU23" s="119">
        <v>0.42252235472637956</v>
      </c>
      <c r="BV23" s="120">
        <v>8.5367915612558545E-3</v>
      </c>
      <c r="BW23" s="118">
        <v>2.0204354789190217E-2</v>
      </c>
      <c r="BX23" s="119">
        <v>3.1211210364516653</v>
      </c>
      <c r="BY23" s="120">
        <v>6.7693535846576086E-2</v>
      </c>
      <c r="BZ23" s="118">
        <v>2.1688853157561423E-2</v>
      </c>
      <c r="CA23" s="116">
        <v>0.58659172550365479</v>
      </c>
      <c r="CB23" s="117">
        <v>2.0150002985057886E-2</v>
      </c>
      <c r="CC23" s="118">
        <v>3.4350984013210975E-2</v>
      </c>
      <c r="CD23" s="121">
        <v>1.0441390415344196</v>
      </c>
      <c r="CE23" s="120">
        <v>6.7131713592992262E-2</v>
      </c>
      <c r="CF23" s="118">
        <v>6.4293844902436101E-2</v>
      </c>
      <c r="CG23" s="121">
        <v>1.0739485560136459</v>
      </c>
      <c r="CH23" s="120">
        <v>7.3911096010363261E-2</v>
      </c>
      <c r="CI23" s="118">
        <v>6.8821821675249889E-2</v>
      </c>
      <c r="CJ23" s="118"/>
      <c r="DQ23" s="105" t="s">
        <v>216</v>
      </c>
      <c r="DR23" s="122">
        <v>0.282968</v>
      </c>
      <c r="DS23" s="105">
        <v>9.0000000000000002E-6</v>
      </c>
      <c r="DU23" s="114">
        <v>8.6</v>
      </c>
    </row>
    <row r="24" spans="1:125" s="124" customFormat="1" ht="14.1" customHeight="1">
      <c r="B24" s="125" t="s">
        <v>224</v>
      </c>
      <c r="C24" s="126"/>
      <c r="D24" s="126"/>
      <c r="E24" s="127"/>
      <c r="F24" s="128"/>
      <c r="G24" s="128"/>
      <c r="H24" s="128"/>
      <c r="I24" s="128"/>
      <c r="J24" s="128"/>
      <c r="K24" s="128"/>
      <c r="L24" s="128"/>
      <c r="M24" s="128"/>
      <c r="N24" s="128"/>
      <c r="O24" s="128"/>
      <c r="P24" s="128"/>
      <c r="Q24" s="128"/>
      <c r="R24" s="129"/>
      <c r="S24" s="226"/>
      <c r="T24" s="228"/>
      <c r="U24" s="228"/>
      <c r="V24" s="227"/>
      <c r="W24" s="229"/>
      <c r="X24" s="229"/>
      <c r="Y24" s="229"/>
      <c r="Z24" s="229"/>
      <c r="AA24" s="227"/>
      <c r="AB24" s="229"/>
      <c r="AC24" s="227"/>
      <c r="AD24" s="227"/>
      <c r="AE24" s="227"/>
      <c r="AF24" s="227"/>
      <c r="AG24" s="229"/>
      <c r="AH24" s="227"/>
      <c r="AI24" s="229"/>
      <c r="AJ24" s="227"/>
      <c r="AK24" s="228"/>
      <c r="AL24" s="228"/>
      <c r="AM24" s="228"/>
      <c r="AN24" s="229"/>
      <c r="AO24" s="227"/>
      <c r="AP24" s="227"/>
      <c r="AQ24" s="228"/>
      <c r="AR24" s="227"/>
      <c r="AS24" s="228"/>
      <c r="AT24" s="228"/>
      <c r="AU24" s="228"/>
      <c r="AV24" s="228"/>
      <c r="AW24" s="228"/>
      <c r="AX24" s="228"/>
      <c r="AY24" s="228"/>
      <c r="AZ24" s="228"/>
      <c r="BA24" s="228"/>
      <c r="BB24" s="228"/>
      <c r="BC24" s="228"/>
      <c r="BD24" s="228"/>
      <c r="BE24" s="228"/>
      <c r="BF24" s="228"/>
      <c r="BG24" s="228"/>
      <c r="BH24" s="228"/>
      <c r="BI24" s="230"/>
      <c r="BJ24" s="230"/>
      <c r="BK24" s="230"/>
      <c r="BL24" s="230"/>
      <c r="BM24" s="230"/>
      <c r="BN24" s="124" t="s">
        <v>224</v>
      </c>
      <c r="BO24" s="130">
        <v>0.21045343820191315</v>
      </c>
      <c r="BP24" s="131">
        <v>2.8943245641798489E-3</v>
      </c>
      <c r="BQ24" s="132">
        <v>1.3752802467417887E-2</v>
      </c>
      <c r="BR24" s="133"/>
      <c r="BS24" s="134"/>
      <c r="BT24" s="132"/>
      <c r="BU24" s="133">
        <v>0.41784873957497254</v>
      </c>
      <c r="BV24" s="134">
        <v>5.0368311892975129E-3</v>
      </c>
      <c r="BW24" s="132">
        <v>1.2054197397893021E-2</v>
      </c>
      <c r="BX24" s="133"/>
      <c r="BY24" s="134"/>
      <c r="BZ24" s="132"/>
      <c r="CA24" s="130">
        <v>0.58279093014496863</v>
      </c>
      <c r="CB24" s="131">
        <v>1.3062083953023907E-2</v>
      </c>
      <c r="CC24" s="132">
        <v>2.2412984275123716E-2</v>
      </c>
      <c r="CD24" s="135">
        <v>0.96727211411361436</v>
      </c>
      <c r="CE24" s="134">
        <v>4.5634125305969941E-2</v>
      </c>
      <c r="CF24" s="132">
        <v>4.7178166970923162E-2</v>
      </c>
      <c r="CG24" s="135"/>
      <c r="CH24" s="134"/>
      <c r="CI24" s="132"/>
      <c r="CJ24" s="132"/>
      <c r="CK24" s="126"/>
      <c r="CL24" s="126"/>
      <c r="CM24" s="126"/>
      <c r="CN24" s="136"/>
      <c r="CO24" s="136"/>
      <c r="CP24" s="126"/>
      <c r="CQ24" s="126"/>
      <c r="CR24" s="136"/>
      <c r="CS24" s="126"/>
      <c r="CT24" s="126"/>
      <c r="CU24" s="126"/>
      <c r="CV24" s="126"/>
      <c r="CW24" s="126"/>
      <c r="CX24" s="126"/>
      <c r="CY24" s="126"/>
      <c r="CZ24" s="126"/>
      <c r="DA24" s="126"/>
      <c r="DB24" s="126"/>
      <c r="DC24" s="137"/>
      <c r="DD24" s="126"/>
      <c r="DE24" s="126"/>
      <c r="DF24" s="126"/>
      <c r="DG24" s="126"/>
      <c r="DH24" s="126"/>
      <c r="DI24" s="126"/>
      <c r="DJ24" s="126"/>
      <c r="DK24" s="126"/>
      <c r="DL24" s="126"/>
      <c r="DM24" s="126"/>
      <c r="DN24" s="126"/>
      <c r="DO24" s="126"/>
      <c r="DP24" s="126"/>
      <c r="DQ24" s="126"/>
      <c r="DR24" s="138"/>
      <c r="DS24" s="126"/>
      <c r="DT24" s="126"/>
      <c r="DU24" s="129"/>
    </row>
    <row r="25" spans="1:125" ht="14.1" customHeight="1">
      <c r="E25" s="112"/>
      <c r="F25" s="113"/>
      <c r="G25" s="113"/>
      <c r="H25" s="113"/>
      <c r="I25" s="113"/>
      <c r="J25" s="113"/>
      <c r="K25" s="113"/>
      <c r="L25" s="113"/>
      <c r="M25" s="113"/>
      <c r="N25" s="113"/>
      <c r="O25" s="113"/>
      <c r="P25" s="113"/>
      <c r="Q25" s="113"/>
      <c r="R25" s="114"/>
      <c r="S25" s="115"/>
      <c r="T25" s="185"/>
      <c r="U25" s="185"/>
      <c r="V25" s="181"/>
      <c r="W25" s="186"/>
      <c r="X25" s="186"/>
      <c r="Y25" s="186"/>
      <c r="Z25" s="186"/>
      <c r="AA25" s="181"/>
      <c r="AB25" s="186"/>
      <c r="AC25" s="181"/>
      <c r="AD25" s="181"/>
      <c r="AE25" s="181"/>
      <c r="AF25" s="181"/>
      <c r="AG25" s="186"/>
      <c r="AH25" s="181"/>
      <c r="AI25" s="186"/>
      <c r="AJ25" s="181"/>
      <c r="AK25" s="185"/>
      <c r="AL25" s="185"/>
      <c r="AM25" s="185"/>
      <c r="AN25" s="186"/>
      <c r="AO25" s="181"/>
      <c r="AP25" s="181"/>
      <c r="AQ25" s="185"/>
      <c r="AR25" s="181"/>
      <c r="AS25" s="185"/>
      <c r="AT25" s="185"/>
      <c r="AU25" s="185"/>
      <c r="AV25" s="185"/>
      <c r="AW25" s="185"/>
      <c r="AX25" s="185"/>
      <c r="AY25" s="185"/>
      <c r="AZ25" s="185"/>
      <c r="BA25" s="185"/>
      <c r="BB25" s="185"/>
      <c r="BC25" s="185"/>
      <c r="BD25" s="185"/>
      <c r="BE25" s="185"/>
      <c r="BF25" s="185"/>
      <c r="BG25" s="185"/>
      <c r="BH25" s="185"/>
      <c r="BI25" s="221"/>
      <c r="BJ25" s="221"/>
      <c r="BK25" s="221"/>
      <c r="BL25" s="221"/>
      <c r="BM25" s="221"/>
      <c r="BO25" s="116"/>
      <c r="BP25" s="117"/>
      <c r="BQ25" s="118"/>
      <c r="BR25" s="119"/>
      <c r="BS25" s="120"/>
      <c r="BT25" s="118"/>
      <c r="BU25" s="119"/>
      <c r="BV25" s="120"/>
      <c r="BW25" s="118"/>
      <c r="BX25" s="119"/>
      <c r="BY25" s="120"/>
      <c r="BZ25" s="118"/>
      <c r="CA25" s="116"/>
      <c r="CB25" s="117"/>
      <c r="CC25" s="118"/>
      <c r="CD25" s="121"/>
      <c r="CE25" s="120"/>
      <c r="CF25" s="118"/>
      <c r="CG25" s="121"/>
      <c r="CH25" s="120"/>
      <c r="CI25" s="118"/>
      <c r="CJ25" s="118"/>
      <c r="DR25" s="122"/>
      <c r="DU25" s="114"/>
    </row>
    <row r="26" spans="1:125" s="189" customFormat="1" ht="14.1" customHeight="1">
      <c r="A26" s="189" t="s">
        <v>225</v>
      </c>
      <c r="B26" s="206"/>
      <c r="C26" s="198"/>
      <c r="D26" s="198"/>
      <c r="E26" s="192"/>
      <c r="F26" s="200"/>
      <c r="G26" s="200"/>
      <c r="H26" s="200"/>
      <c r="I26" s="200"/>
      <c r="J26" s="200"/>
      <c r="K26" s="200"/>
      <c r="L26" s="200"/>
      <c r="M26" s="200"/>
      <c r="N26" s="200"/>
      <c r="O26" s="200"/>
      <c r="P26" s="200"/>
      <c r="Q26" s="200"/>
      <c r="R26" s="201"/>
      <c r="S26" s="202"/>
      <c r="T26" s="223"/>
      <c r="U26" s="223"/>
      <c r="V26" s="222"/>
      <c r="W26" s="224"/>
      <c r="X26" s="224"/>
      <c r="Y26" s="224"/>
      <c r="Z26" s="224"/>
      <c r="AA26" s="222"/>
      <c r="AB26" s="224"/>
      <c r="AC26" s="222"/>
      <c r="AD26" s="222"/>
      <c r="AE26" s="222"/>
      <c r="AF26" s="222"/>
      <c r="AG26" s="224"/>
      <c r="AH26" s="222"/>
      <c r="AI26" s="224"/>
      <c r="AJ26" s="222"/>
      <c r="AK26" s="223"/>
      <c r="AL26" s="223"/>
      <c r="AM26" s="223"/>
      <c r="AN26" s="224"/>
      <c r="AO26" s="222"/>
      <c r="AP26" s="222"/>
      <c r="AQ26" s="223"/>
      <c r="AR26" s="222"/>
      <c r="AS26" s="223"/>
      <c r="AT26" s="223"/>
      <c r="AU26" s="223"/>
      <c r="AV26" s="223"/>
      <c r="AW26" s="223"/>
      <c r="AX26" s="223"/>
      <c r="AY26" s="223"/>
      <c r="AZ26" s="223"/>
      <c r="BA26" s="223"/>
      <c r="BB26" s="223"/>
      <c r="BC26" s="223"/>
      <c r="BD26" s="223"/>
      <c r="BE26" s="223"/>
      <c r="BF26" s="223"/>
      <c r="BG26" s="223"/>
      <c r="BH26" s="223"/>
      <c r="BI26" s="225"/>
      <c r="BJ26" s="225"/>
      <c r="BK26" s="225"/>
      <c r="BL26" s="225"/>
      <c r="BM26" s="225"/>
      <c r="BO26" s="116"/>
      <c r="BP26" s="203"/>
      <c r="BQ26" s="204"/>
      <c r="BR26" s="119"/>
      <c r="BS26" s="119"/>
      <c r="BT26" s="204"/>
      <c r="BU26" s="119"/>
      <c r="BV26" s="119"/>
      <c r="BW26" s="204"/>
      <c r="BX26" s="119"/>
      <c r="BY26" s="119"/>
      <c r="BZ26" s="204"/>
      <c r="CA26" s="116"/>
      <c r="CB26" s="203"/>
      <c r="CC26" s="204"/>
      <c r="CD26" s="121"/>
      <c r="CE26" s="119"/>
      <c r="CF26" s="204"/>
      <c r="CG26" s="121"/>
      <c r="CH26" s="119"/>
      <c r="CI26" s="204"/>
      <c r="CJ26" s="204"/>
      <c r="CK26" s="198"/>
      <c r="CL26" s="198"/>
      <c r="CM26" s="198"/>
      <c r="CN26" s="205"/>
      <c r="CO26" s="205"/>
      <c r="CP26" s="198"/>
      <c r="CQ26" s="198"/>
      <c r="CR26" s="205"/>
      <c r="CS26" s="198"/>
      <c r="CT26" s="198"/>
      <c r="CU26" s="198"/>
      <c r="CV26" s="198"/>
      <c r="CW26" s="198" t="s">
        <v>487</v>
      </c>
      <c r="CX26" s="199"/>
      <c r="CY26" s="199"/>
      <c r="CZ26" s="199"/>
      <c r="DA26" s="199"/>
      <c r="DB26" s="199" t="s">
        <v>488</v>
      </c>
      <c r="DC26" s="199"/>
      <c r="DD26" s="207"/>
      <c r="DE26" s="207"/>
      <c r="DF26" s="199"/>
      <c r="DG26" s="199" t="s">
        <v>489</v>
      </c>
      <c r="DH26" s="201"/>
      <c r="DI26" s="208" t="s">
        <v>554</v>
      </c>
      <c r="DJ26" s="205" t="s">
        <v>490</v>
      </c>
      <c r="DK26" s="205"/>
      <c r="DL26" s="205" t="s">
        <v>491</v>
      </c>
      <c r="DM26" s="205"/>
      <c r="DN26" s="205" t="s">
        <v>492</v>
      </c>
      <c r="DO26" s="198"/>
      <c r="DP26" s="198"/>
      <c r="DQ26" s="205" t="s">
        <v>479</v>
      </c>
      <c r="DR26" s="207"/>
      <c r="DS26" s="198"/>
      <c r="DT26" s="198"/>
      <c r="DU26" s="208" t="s">
        <v>561</v>
      </c>
    </row>
    <row r="27" spans="1:125" ht="14.1" customHeight="1">
      <c r="B27" s="123" t="s">
        <v>226</v>
      </c>
      <c r="C27" s="105">
        <v>124.9</v>
      </c>
      <c r="D27" s="105">
        <v>124.9</v>
      </c>
      <c r="E27" s="112" t="s">
        <v>227</v>
      </c>
      <c r="F27" s="114">
        <v>47.8</v>
      </c>
      <c r="G27" s="120">
        <v>1.1000000000000001</v>
      </c>
      <c r="H27" s="114">
        <v>12.8</v>
      </c>
      <c r="I27" s="120">
        <v>9.08</v>
      </c>
      <c r="J27" s="120">
        <v>0.13</v>
      </c>
      <c r="K27" s="114">
        <v>11.7</v>
      </c>
      <c r="L27" s="120">
        <v>9.15</v>
      </c>
      <c r="M27" s="120">
        <v>3.15</v>
      </c>
      <c r="N27" s="120">
        <v>1.1499999999999999</v>
      </c>
      <c r="O27" s="120">
        <v>0.8</v>
      </c>
      <c r="P27" s="120">
        <v>2.97</v>
      </c>
      <c r="Q27" s="120">
        <v>99.9</v>
      </c>
      <c r="R27" s="114">
        <f>K27/(24.31+16)/(K27/(24.31+16)+I27*2/(2*55.85+16*3))*100</f>
        <v>71.850640925759606</v>
      </c>
      <c r="S27" s="115"/>
      <c r="T27" s="181">
        <v>11.895543477749317</v>
      </c>
      <c r="U27" s="185">
        <v>1.4619584661343499</v>
      </c>
      <c r="V27" s="181">
        <v>21.078424083238215</v>
      </c>
      <c r="W27" s="186">
        <v>6472.7296783951861</v>
      </c>
      <c r="X27" s="186">
        <v>162.20679207067121</v>
      </c>
      <c r="Y27" s="186">
        <v>580.9945671397868</v>
      </c>
      <c r="Z27" s="186">
        <v>1039.8033903803803</v>
      </c>
      <c r="AA27" s="181">
        <v>39.975256144649308</v>
      </c>
      <c r="AB27" s="186">
        <v>252.21586529603931</v>
      </c>
      <c r="AC27" s="181">
        <v>20.761801415972247</v>
      </c>
      <c r="AD27" s="181">
        <v>96.339629156096663</v>
      </c>
      <c r="AE27" s="181">
        <v>17.929596927873494</v>
      </c>
      <c r="AF27" s="181">
        <v>15.643786576804338</v>
      </c>
      <c r="AG27" s="186">
        <v>1334.4117560864495</v>
      </c>
      <c r="AH27" s="181">
        <v>26.882849052026017</v>
      </c>
      <c r="AI27" s="186">
        <v>255.0646816537938</v>
      </c>
      <c r="AJ27" s="181">
        <v>14.56366067645372</v>
      </c>
      <c r="AK27" s="185">
        <v>0.42933098063110192</v>
      </c>
      <c r="AL27" s="185">
        <v>0.83507036588432482</v>
      </c>
      <c r="AM27" s="185">
        <v>3.163282651768085</v>
      </c>
      <c r="AN27" s="186">
        <v>1411.8426372998663</v>
      </c>
      <c r="AO27" s="181">
        <v>126.54030492176214</v>
      </c>
      <c r="AP27" s="181">
        <v>246.59551831593646</v>
      </c>
      <c r="AQ27" s="185">
        <v>27.737402895168564</v>
      </c>
      <c r="AR27" s="181">
        <v>103.27461130673952</v>
      </c>
      <c r="AS27" s="185">
        <v>15.586475911373011</v>
      </c>
      <c r="AT27" s="185">
        <v>3.7706813928247382</v>
      </c>
      <c r="AU27" s="185">
        <v>9.2955460610671672</v>
      </c>
      <c r="AV27" s="185">
        <v>1.1097897005299264</v>
      </c>
      <c r="AW27" s="185">
        <v>5.2397089228025031</v>
      </c>
      <c r="AX27" s="185">
        <v>0.87587876400540354</v>
      </c>
      <c r="AY27" s="185">
        <v>2.175063578865156</v>
      </c>
      <c r="AZ27" s="185">
        <v>0.29970265063604146</v>
      </c>
      <c r="BA27" s="185">
        <v>1.8987606550575158</v>
      </c>
      <c r="BB27" s="185">
        <v>0.25211612288855573</v>
      </c>
      <c r="BC27" s="185">
        <v>5.6971211292150192</v>
      </c>
      <c r="BD27" s="185">
        <v>0.67119113133015751</v>
      </c>
      <c r="BE27" s="185"/>
      <c r="BF27" s="185">
        <v>11.43985099969024</v>
      </c>
      <c r="BG27" s="185">
        <v>11.247598947873277</v>
      </c>
      <c r="BH27" s="185">
        <v>1.9071425234240365</v>
      </c>
      <c r="BI27" s="221"/>
      <c r="BJ27" s="221"/>
      <c r="BK27" s="221"/>
      <c r="BL27" s="221"/>
      <c r="BM27" s="221"/>
      <c r="BN27" s="106" t="s">
        <v>226</v>
      </c>
      <c r="BO27" s="116">
        <v>0.11874445883440429</v>
      </c>
      <c r="BP27" s="117">
        <v>2.1160399800662154E-3</v>
      </c>
      <c r="BQ27" s="118">
        <v>1.7820115572863487E-2</v>
      </c>
      <c r="BR27" s="119">
        <v>0.36999428246293281</v>
      </c>
      <c r="BS27" s="120">
        <v>1.2042305423080067E-2</v>
      </c>
      <c r="BT27" s="118">
        <v>3.2547274360345026E-2</v>
      </c>
      <c r="BU27" s="119">
        <v>0.44429556850201435</v>
      </c>
      <c r="BV27" s="120">
        <v>6.5220656389171437E-3</v>
      </c>
      <c r="BW27" s="118">
        <v>1.4679564914200971E-2</v>
      </c>
      <c r="BX27" s="119">
        <v>1.6297372334635365</v>
      </c>
      <c r="BY27" s="120">
        <v>3.015093657756876E-2</v>
      </c>
      <c r="BZ27" s="118">
        <v>1.8500489501299323E-2</v>
      </c>
      <c r="CA27" s="116">
        <v>9.5172702852338378E-2</v>
      </c>
      <c r="CB27" s="117">
        <v>3.3424306343076112E-3</v>
      </c>
      <c r="CC27" s="118">
        <v>3.5119635506132819E-2</v>
      </c>
      <c r="CD27" s="121">
        <v>0.51518779224087741</v>
      </c>
      <c r="CE27" s="120">
        <v>1.9944124347848723E-2</v>
      </c>
      <c r="CF27" s="118">
        <v>3.871233877864054E-2</v>
      </c>
      <c r="CG27" s="121">
        <v>0.58148947420438957</v>
      </c>
      <c r="CH27" s="120">
        <v>4.4554201194394558E-2</v>
      </c>
      <c r="CI27" s="118">
        <v>7.6620821478075557E-2</v>
      </c>
      <c r="CJ27" s="118"/>
      <c r="CK27" s="105" t="s">
        <v>228</v>
      </c>
      <c r="CL27" s="141">
        <v>5.45E-2</v>
      </c>
      <c r="CM27" s="141">
        <v>2.2000000000000001E-3</v>
      </c>
      <c r="CN27" s="108">
        <v>1.5599999999999999E-2</v>
      </c>
      <c r="CO27" s="108">
        <v>0</v>
      </c>
      <c r="CP27" s="105">
        <v>17.45</v>
      </c>
      <c r="CQ27" s="105">
        <v>0.71</v>
      </c>
      <c r="CR27" s="108">
        <v>0.41689999999999999</v>
      </c>
      <c r="CS27" s="105">
        <v>2.2000000000000001E-3</v>
      </c>
      <c r="CT27" s="108">
        <v>0.3805</v>
      </c>
      <c r="CU27" s="105">
        <v>202</v>
      </c>
      <c r="CX27" s="109"/>
      <c r="CY27" s="109"/>
      <c r="CZ27" s="109"/>
      <c r="DA27" s="109"/>
      <c r="DB27" s="109"/>
      <c r="DD27" s="122"/>
      <c r="DE27" s="122"/>
      <c r="DF27" s="109"/>
      <c r="DG27" s="109"/>
      <c r="DH27" s="114"/>
      <c r="DI27" s="188"/>
      <c r="DJ27" s="108"/>
      <c r="DK27" s="108"/>
      <c r="DL27" s="108"/>
      <c r="DM27" s="108"/>
      <c r="DN27" s="108"/>
      <c r="DO27" s="108"/>
      <c r="DP27" s="108"/>
      <c r="DQ27" s="108" t="s">
        <v>479</v>
      </c>
      <c r="DR27" s="122">
        <v>0.282198</v>
      </c>
      <c r="DS27" s="122">
        <v>7.2000000000000002E-5</v>
      </c>
      <c r="DT27" s="114"/>
      <c r="DU27" s="114">
        <v>-18</v>
      </c>
    </row>
    <row r="28" spans="1:125" ht="14.1" customHeight="1">
      <c r="B28" s="123" t="s">
        <v>230</v>
      </c>
      <c r="C28" s="105">
        <v>124.9</v>
      </c>
      <c r="D28" s="105">
        <v>124.9</v>
      </c>
      <c r="E28" s="112" t="s">
        <v>227</v>
      </c>
      <c r="F28" s="114">
        <v>48</v>
      </c>
      <c r="G28" s="120">
        <v>1.1000000000000001</v>
      </c>
      <c r="H28" s="114">
        <v>13.1</v>
      </c>
      <c r="I28" s="120">
        <v>9</v>
      </c>
      <c r="J28" s="120">
        <v>0.13</v>
      </c>
      <c r="K28" s="114">
        <v>11.2</v>
      </c>
      <c r="L28" s="120">
        <v>8.6999999999999993</v>
      </c>
      <c r="M28" s="120">
        <v>2.99</v>
      </c>
      <c r="N28" s="120">
        <v>1.36</v>
      </c>
      <c r="O28" s="120">
        <v>0.83</v>
      </c>
      <c r="P28" s="120">
        <v>3.16</v>
      </c>
      <c r="Q28" s="120">
        <v>99.7</v>
      </c>
      <c r="R28" s="114">
        <f t="shared" si="0"/>
        <v>71.140950274836726</v>
      </c>
      <c r="S28" s="115"/>
      <c r="T28" s="181">
        <v>11.931625811529143</v>
      </c>
      <c r="U28" s="185">
        <v>1.5755320510619812</v>
      </c>
      <c r="V28" s="181">
        <v>21.364201399841431</v>
      </c>
      <c r="W28" s="186">
        <v>6556.436782832172</v>
      </c>
      <c r="X28" s="186">
        <v>166.50017873189182</v>
      </c>
      <c r="Y28" s="186">
        <v>552.95034034349521</v>
      </c>
      <c r="Z28" s="186">
        <v>1063.2883533354079</v>
      </c>
      <c r="AA28" s="181">
        <v>39.996889244507948</v>
      </c>
      <c r="AB28" s="186">
        <v>245.45889008139594</v>
      </c>
      <c r="AC28" s="181">
        <v>20.449440923412574</v>
      </c>
      <c r="AD28" s="181">
        <v>98.395657186486062</v>
      </c>
      <c r="AE28" s="181">
        <v>19.596993102981358</v>
      </c>
      <c r="AF28" s="181">
        <v>17.43024215236948</v>
      </c>
      <c r="AG28" s="186">
        <v>1401.6938460418835</v>
      </c>
      <c r="AH28" s="181">
        <v>28.058526162246665</v>
      </c>
      <c r="AI28" s="186">
        <v>267.52244284753118</v>
      </c>
      <c r="AJ28" s="181">
        <v>15.325107591524475</v>
      </c>
      <c r="AK28" s="185">
        <v>0.5545894274004981</v>
      </c>
      <c r="AL28" s="185">
        <v>0.84256285082675875</v>
      </c>
      <c r="AM28" s="185">
        <v>2.4750249736359318</v>
      </c>
      <c r="AN28" s="186">
        <v>1436.5944518274628</v>
      </c>
      <c r="AO28" s="181">
        <v>126.64146794820125</v>
      </c>
      <c r="AP28" s="181">
        <v>249.71865302889441</v>
      </c>
      <c r="AQ28" s="185">
        <v>28.128019451174222</v>
      </c>
      <c r="AR28" s="181">
        <v>105.3159685365514</v>
      </c>
      <c r="AS28" s="185">
        <v>15.558440946569471</v>
      </c>
      <c r="AT28" s="185">
        <v>3.8041089730916178</v>
      </c>
      <c r="AU28" s="185">
        <v>9.5108537520741425</v>
      </c>
      <c r="AV28" s="185">
        <v>1.1234271696905114</v>
      </c>
      <c r="AW28" s="185">
        <v>5.3753807073600441</v>
      </c>
      <c r="AX28" s="185">
        <v>0.89999447158602652</v>
      </c>
      <c r="AY28" s="185">
        <v>2.2459651283484781</v>
      </c>
      <c r="AZ28" s="185">
        <v>0.30939412437238334</v>
      </c>
      <c r="BA28" s="185">
        <v>1.8674350289667669</v>
      </c>
      <c r="BB28" s="185">
        <v>0.26680702237192683</v>
      </c>
      <c r="BC28" s="185">
        <v>6.0552091689141241</v>
      </c>
      <c r="BD28" s="185">
        <v>0.71977396128054638</v>
      </c>
      <c r="BE28" s="185"/>
      <c r="BF28" s="185">
        <v>12.058014461051295</v>
      </c>
      <c r="BG28" s="185">
        <v>11.699075706586783</v>
      </c>
      <c r="BH28" s="185">
        <v>2.0172143305014516</v>
      </c>
      <c r="BI28" s="221"/>
      <c r="BJ28" s="221"/>
      <c r="BK28" s="221"/>
      <c r="BL28" s="221"/>
      <c r="BM28" s="221"/>
      <c r="BN28" s="106" t="s">
        <v>230</v>
      </c>
      <c r="BO28" s="116">
        <v>7.6984842839319473E-2</v>
      </c>
      <c r="BP28" s="117">
        <v>1.7992505399740037E-3</v>
      </c>
      <c r="BQ28" s="118">
        <v>2.3371490719664743E-2</v>
      </c>
      <c r="BR28" s="119">
        <v>0.21096648417210326</v>
      </c>
      <c r="BS28" s="120">
        <v>1.1306895187464885E-2</v>
      </c>
      <c r="BT28" s="118">
        <v>5.3595694272654662E-2</v>
      </c>
      <c r="BU28" s="119">
        <v>0.30265053177650364</v>
      </c>
      <c r="BV28" s="120">
        <v>5.238862945034355E-3</v>
      </c>
      <c r="BW28" s="118">
        <v>1.7309941318401727E-2</v>
      </c>
      <c r="BX28" s="119">
        <v>1.0355770083808797</v>
      </c>
      <c r="BY28" s="120">
        <v>1.8946319080429288E-2</v>
      </c>
      <c r="BZ28" s="118">
        <v>1.8295422674603191E-2</v>
      </c>
      <c r="CA28" s="116">
        <v>7.6260850309568848E-2</v>
      </c>
      <c r="CB28" s="117">
        <v>3.2314732169506856E-3</v>
      </c>
      <c r="CC28" s="118">
        <v>4.2373946839473091E-2</v>
      </c>
      <c r="CD28" s="121">
        <v>0.4933873238560913</v>
      </c>
      <c r="CE28" s="120">
        <v>2.0176807534354E-2</v>
      </c>
      <c r="CF28" s="118">
        <v>4.0894458691522986E-2</v>
      </c>
      <c r="CG28" s="121">
        <v>0.52114278313284734</v>
      </c>
      <c r="CH28" s="120">
        <v>4.8199958616068496E-2</v>
      </c>
      <c r="CI28" s="118">
        <v>9.2488968812567407E-2</v>
      </c>
      <c r="CJ28" s="118"/>
      <c r="CK28" s="105" t="s">
        <v>228</v>
      </c>
      <c r="CL28" s="141">
        <v>4.65E-2</v>
      </c>
      <c r="CM28" s="141">
        <v>5.4999999999999997E-3</v>
      </c>
      <c r="CN28" s="108">
        <v>1.3300000000000001E-2</v>
      </c>
      <c r="CO28" s="108">
        <v>1E-4</v>
      </c>
      <c r="CP28" s="105">
        <v>17.309999999999999</v>
      </c>
      <c r="CQ28" s="105">
        <v>2.0299999999999998</v>
      </c>
      <c r="CR28" s="108">
        <v>0.3306</v>
      </c>
      <c r="CS28" s="105">
        <v>4.3E-3</v>
      </c>
      <c r="CT28" s="108">
        <v>0.29449999999999998</v>
      </c>
      <c r="CU28" s="105">
        <v>133</v>
      </c>
      <c r="CX28" s="109"/>
      <c r="CY28" s="109"/>
      <c r="CZ28" s="109"/>
      <c r="DA28" s="109"/>
      <c r="DB28" s="109"/>
      <c r="DD28" s="122"/>
      <c r="DE28" s="122"/>
      <c r="DF28" s="109"/>
      <c r="DG28" s="109"/>
      <c r="DH28" s="114"/>
      <c r="DI28" s="188"/>
      <c r="DJ28" s="108"/>
      <c r="DK28" s="108"/>
      <c r="DL28" s="108"/>
      <c r="DM28" s="108"/>
      <c r="DN28" s="108"/>
      <c r="DO28" s="108"/>
      <c r="DP28" s="108"/>
      <c r="DQ28" s="108"/>
      <c r="DR28" s="122"/>
      <c r="DS28" s="122"/>
      <c r="DT28" s="114"/>
      <c r="DU28" s="114"/>
    </row>
    <row r="29" spans="1:125" ht="14.1" customHeight="1">
      <c r="B29" s="123" t="s">
        <v>231</v>
      </c>
      <c r="E29" s="112"/>
      <c r="F29" s="114"/>
      <c r="G29" s="120"/>
      <c r="H29" s="114"/>
      <c r="I29" s="120"/>
      <c r="J29" s="120"/>
      <c r="K29" s="114"/>
      <c r="L29" s="120"/>
      <c r="M29" s="120"/>
      <c r="N29" s="120"/>
      <c r="O29" s="120"/>
      <c r="P29" s="120"/>
      <c r="Q29" s="120"/>
      <c r="R29" s="114"/>
      <c r="S29" s="115"/>
      <c r="T29" s="181"/>
      <c r="U29" s="185"/>
      <c r="V29" s="181"/>
      <c r="W29" s="186"/>
      <c r="X29" s="186"/>
      <c r="Y29" s="186"/>
      <c r="Z29" s="186"/>
      <c r="AA29" s="181"/>
      <c r="AB29" s="186"/>
      <c r="AC29" s="181"/>
      <c r="AD29" s="181"/>
      <c r="AE29" s="181"/>
      <c r="AF29" s="181"/>
      <c r="AG29" s="186"/>
      <c r="AH29" s="181"/>
      <c r="AI29" s="186"/>
      <c r="AJ29" s="181"/>
      <c r="AK29" s="185"/>
      <c r="AL29" s="185"/>
      <c r="AM29" s="185"/>
      <c r="AN29" s="186"/>
      <c r="AO29" s="181"/>
      <c r="AP29" s="181"/>
      <c r="AQ29" s="185"/>
      <c r="AR29" s="181"/>
      <c r="AS29" s="185"/>
      <c r="AT29" s="185"/>
      <c r="AU29" s="185"/>
      <c r="AV29" s="185"/>
      <c r="AW29" s="185"/>
      <c r="AX29" s="185"/>
      <c r="AY29" s="185"/>
      <c r="AZ29" s="185"/>
      <c r="BA29" s="185"/>
      <c r="BB29" s="185"/>
      <c r="BC29" s="185"/>
      <c r="BD29" s="185"/>
      <c r="BE29" s="185"/>
      <c r="BF29" s="185"/>
      <c r="BG29" s="185"/>
      <c r="BH29" s="185"/>
      <c r="BI29" s="221"/>
      <c r="BJ29" s="221"/>
      <c r="BK29" s="221"/>
      <c r="BL29" s="221"/>
      <c r="BM29" s="221"/>
      <c r="BN29" s="106" t="s">
        <v>231</v>
      </c>
      <c r="BO29" s="116">
        <v>0.10488212814057976</v>
      </c>
      <c r="BP29" s="117">
        <v>3.3321523004593359E-3</v>
      </c>
      <c r="BQ29" s="118">
        <v>3.1770448974805826E-2</v>
      </c>
      <c r="BR29" s="119"/>
      <c r="BS29" s="120"/>
      <c r="BT29" s="118"/>
      <c r="BU29" s="119">
        <v>0.36867174553787724</v>
      </c>
      <c r="BV29" s="120">
        <v>1.1215930133267339E-2</v>
      </c>
      <c r="BW29" s="118">
        <v>3.042253785112756E-2</v>
      </c>
      <c r="BX29" s="119"/>
      <c r="BY29" s="120"/>
      <c r="BZ29" s="118"/>
      <c r="CA29" s="116">
        <v>9.1665839866948984E-2</v>
      </c>
      <c r="CB29" s="117">
        <v>4.1275880114947493E-3</v>
      </c>
      <c r="CC29" s="118">
        <v>4.5028638994480993E-2</v>
      </c>
      <c r="CD29" s="121">
        <v>0.73528148169913399</v>
      </c>
      <c r="CE29" s="120">
        <v>6.4103536049237381E-2</v>
      </c>
      <c r="CF29" s="118">
        <v>8.7182307245251112E-2</v>
      </c>
      <c r="CG29" s="121">
        <v>0.74217755552196407</v>
      </c>
      <c r="CH29" s="120">
        <v>7.2834000080165537E-2</v>
      </c>
      <c r="CI29" s="118">
        <v>9.8135546592947431E-2</v>
      </c>
      <c r="CJ29" s="118"/>
      <c r="CL29" s="141"/>
      <c r="CM29" s="141"/>
      <c r="CT29" s="108"/>
      <c r="CX29" s="109"/>
      <c r="CY29" s="109"/>
      <c r="CZ29" s="109"/>
      <c r="DA29" s="109"/>
      <c r="DB29" s="109"/>
      <c r="DD29" s="122"/>
      <c r="DE29" s="122"/>
      <c r="DF29" s="109"/>
      <c r="DG29" s="109"/>
      <c r="DH29" s="114"/>
      <c r="DI29" s="188"/>
      <c r="DJ29" s="108"/>
      <c r="DK29" s="108"/>
      <c r="DL29" s="108"/>
      <c r="DM29" s="108"/>
      <c r="DN29" s="108"/>
      <c r="DO29" s="108"/>
      <c r="DP29" s="108"/>
      <c r="DQ29" s="108"/>
      <c r="DR29" s="122"/>
      <c r="DS29" s="122"/>
      <c r="DT29" s="114"/>
      <c r="DU29" s="114"/>
    </row>
    <row r="30" spans="1:125" ht="14.1" customHeight="1">
      <c r="B30" s="123" t="s">
        <v>232</v>
      </c>
      <c r="C30" s="105">
        <v>124.9</v>
      </c>
      <c r="D30" s="105">
        <v>124.9</v>
      </c>
      <c r="E30" s="112" t="s">
        <v>227</v>
      </c>
      <c r="F30" s="114">
        <v>48.1</v>
      </c>
      <c r="G30" s="120">
        <v>1.0900000000000001</v>
      </c>
      <c r="H30" s="114">
        <v>13.2</v>
      </c>
      <c r="I30" s="120">
        <v>9.01</v>
      </c>
      <c r="J30" s="120">
        <v>0.13</v>
      </c>
      <c r="K30" s="114">
        <v>11</v>
      </c>
      <c r="L30" s="120">
        <v>9.16</v>
      </c>
      <c r="M30" s="120">
        <v>3.17</v>
      </c>
      <c r="N30" s="120">
        <v>1.22</v>
      </c>
      <c r="O30" s="120">
        <v>0.83</v>
      </c>
      <c r="P30" s="120">
        <v>3.09</v>
      </c>
      <c r="Q30" s="120">
        <v>99.9</v>
      </c>
      <c r="R30" s="114">
        <f t="shared" si="0"/>
        <v>70.746637792920751</v>
      </c>
      <c r="S30" s="115"/>
      <c r="T30" s="181">
        <v>12.464681066143191</v>
      </c>
      <c r="U30" s="185">
        <v>1.6967806032560488</v>
      </c>
      <c r="V30" s="181">
        <v>21.178962339393731</v>
      </c>
      <c r="W30" s="186">
        <v>6399.6315184938258</v>
      </c>
      <c r="X30" s="186">
        <v>159.66144945514807</v>
      </c>
      <c r="Y30" s="186">
        <v>593.18361868996953</v>
      </c>
      <c r="Z30" s="186">
        <v>1057.886025920172</v>
      </c>
      <c r="AA30" s="181">
        <v>41.360883716630603</v>
      </c>
      <c r="AB30" s="186">
        <v>271.49124867552337</v>
      </c>
      <c r="AC30" s="181">
        <v>21.468993597510579</v>
      </c>
      <c r="AD30" s="181">
        <v>96.646042316882657</v>
      </c>
      <c r="AE30" s="181">
        <v>18.074266928168655</v>
      </c>
      <c r="AF30" s="181">
        <v>15.585637312058131</v>
      </c>
      <c r="AG30" s="186">
        <v>1364.3947635793272</v>
      </c>
      <c r="AH30" s="181">
        <v>27.058399139145063</v>
      </c>
      <c r="AI30" s="186">
        <v>251.87458705971085</v>
      </c>
      <c r="AJ30" s="181">
        <v>14.52684119705336</v>
      </c>
      <c r="AK30" s="185">
        <v>0.42913616681118383</v>
      </c>
      <c r="AL30" s="185">
        <v>0.82372687912895415</v>
      </c>
      <c r="AM30" s="185">
        <v>3.0042758000002743</v>
      </c>
      <c r="AN30" s="186">
        <v>1403.1145398656574</v>
      </c>
      <c r="AO30" s="181">
        <v>124.74651873481264</v>
      </c>
      <c r="AP30" s="181">
        <v>243.85893884391911</v>
      </c>
      <c r="AQ30" s="185">
        <v>27.528116458469132</v>
      </c>
      <c r="AR30" s="181">
        <v>102.01591234270721</v>
      </c>
      <c r="AS30" s="185">
        <v>15.214028336605798</v>
      </c>
      <c r="AT30" s="185">
        <v>3.701101061776944</v>
      </c>
      <c r="AU30" s="185">
        <v>9.2433708731918109</v>
      </c>
      <c r="AV30" s="185">
        <v>1.1122381303282245</v>
      </c>
      <c r="AW30" s="185">
        <v>5.2868396319138302</v>
      </c>
      <c r="AX30" s="185">
        <v>0.85825324051643537</v>
      </c>
      <c r="AY30" s="185">
        <v>2.2506864826528794</v>
      </c>
      <c r="AZ30" s="185">
        <v>0.30191034532750211</v>
      </c>
      <c r="BA30" s="185">
        <v>1.8097667191083309</v>
      </c>
      <c r="BB30" s="185">
        <v>0.26469191018217203</v>
      </c>
      <c r="BC30" s="185">
        <v>5.7177787813183203</v>
      </c>
      <c r="BD30" s="185">
        <v>0.67084871510043897</v>
      </c>
      <c r="BE30" s="185"/>
      <c r="BF30" s="185">
        <v>11.263900712051843</v>
      </c>
      <c r="BG30" s="185">
        <v>11.073334411785989</v>
      </c>
      <c r="BH30" s="185">
        <v>1.9250677051525207</v>
      </c>
      <c r="BI30" s="221"/>
      <c r="BJ30" s="221"/>
      <c r="BK30" s="221"/>
      <c r="BL30" s="221"/>
      <c r="BM30" s="221"/>
      <c r="BN30" s="106" t="s">
        <v>232</v>
      </c>
      <c r="BO30" s="116">
        <v>5.9907790014274584E-2</v>
      </c>
      <c r="BP30" s="117">
        <v>2.7358529008224188E-3</v>
      </c>
      <c r="BQ30" s="118">
        <v>4.5667732029015438E-2</v>
      </c>
      <c r="BR30" s="119">
        <v>6.4729049962583177E-2</v>
      </c>
      <c r="BS30" s="120">
        <v>1.2244868069104886E-2</v>
      </c>
      <c r="BT30" s="118">
        <v>0.18917113840204774</v>
      </c>
      <c r="BU30" s="119">
        <v>0.57860306122329241</v>
      </c>
      <c r="BV30" s="120">
        <v>1.4262957864831154E-2</v>
      </c>
      <c r="BW30" s="118">
        <v>2.4650678194954874E-2</v>
      </c>
      <c r="BX30" s="119">
        <v>0.29990514360096154</v>
      </c>
      <c r="BY30" s="120">
        <v>1.4416759099556227E-2</v>
      </c>
      <c r="BZ30" s="118">
        <v>4.807106315835126E-2</v>
      </c>
      <c r="CA30" s="116">
        <v>2.7935701380025449E-2</v>
      </c>
      <c r="CB30" s="117">
        <v>3.233112603261042E-3</v>
      </c>
      <c r="CC30" s="118">
        <v>0.1157340765953626</v>
      </c>
      <c r="CD30" s="121">
        <v>0.18071357718502609</v>
      </c>
      <c r="CE30" s="120">
        <v>6.1455751884992244E-3</v>
      </c>
      <c r="CF30" s="118">
        <v>3.4007268763248444E-2</v>
      </c>
      <c r="CG30" s="121"/>
      <c r="CH30" s="120"/>
      <c r="CI30" s="118"/>
      <c r="CJ30" s="118"/>
      <c r="CK30" s="105" t="s">
        <v>228</v>
      </c>
      <c r="CL30" s="141">
        <v>5.3399999999999996E-2</v>
      </c>
      <c r="CM30" s="141">
        <v>3.5000000000000001E-3</v>
      </c>
      <c r="CN30" s="108">
        <v>1.83E-2</v>
      </c>
      <c r="CO30" s="108">
        <v>0</v>
      </c>
      <c r="CP30" s="105">
        <v>14.43</v>
      </c>
      <c r="CQ30" s="105">
        <v>0.94</v>
      </c>
      <c r="CR30" s="108">
        <v>0.32100000000000001</v>
      </c>
      <c r="CS30" s="105">
        <v>1.1999999999999999E-3</v>
      </c>
      <c r="CT30" s="108">
        <v>0.29099999999999998</v>
      </c>
      <c r="CU30" s="105">
        <v>131</v>
      </c>
      <c r="CX30" s="109"/>
      <c r="CY30" s="109"/>
      <c r="CZ30" s="109"/>
      <c r="DA30" s="109"/>
      <c r="DB30" s="109"/>
      <c r="DD30" s="122"/>
      <c r="DE30" s="122"/>
      <c r="DF30" s="109"/>
      <c r="DG30" s="109"/>
      <c r="DH30" s="114"/>
      <c r="DI30" s="188"/>
      <c r="DJ30" s="108"/>
      <c r="DK30" s="108"/>
      <c r="DL30" s="108"/>
      <c r="DM30" s="108"/>
      <c r="DN30" s="108"/>
      <c r="DO30" s="108"/>
      <c r="DP30" s="108"/>
      <c r="DQ30" s="108" t="s">
        <v>479</v>
      </c>
      <c r="DR30" s="122">
        <v>0.28227099999999999</v>
      </c>
      <c r="DS30" s="122">
        <v>1.5E-5</v>
      </c>
      <c r="DT30" s="114"/>
      <c r="DU30" s="114">
        <v>-15.4</v>
      </c>
    </row>
    <row r="31" spans="1:125" ht="14.1" customHeight="1">
      <c r="B31" s="111" t="s">
        <v>522</v>
      </c>
      <c r="C31" s="105">
        <v>124.9</v>
      </c>
      <c r="D31" s="105">
        <v>124.9</v>
      </c>
      <c r="E31" s="112"/>
      <c r="R31" s="114"/>
      <c r="S31" s="115"/>
      <c r="T31" s="181"/>
      <c r="U31" s="185"/>
      <c r="V31" s="181"/>
      <c r="W31" s="186"/>
      <c r="X31" s="186"/>
      <c r="Y31" s="186"/>
      <c r="Z31" s="186"/>
      <c r="AA31" s="181"/>
      <c r="AB31" s="186"/>
      <c r="AC31" s="181"/>
      <c r="AD31" s="181"/>
      <c r="AE31" s="181"/>
      <c r="AF31" s="181"/>
      <c r="AG31" s="186"/>
      <c r="AH31" s="181"/>
      <c r="AI31" s="186"/>
      <c r="AJ31" s="181"/>
      <c r="AK31" s="185"/>
      <c r="AL31" s="185"/>
      <c r="AM31" s="185"/>
      <c r="AN31" s="186"/>
      <c r="AO31" s="181"/>
      <c r="AP31" s="181"/>
      <c r="AQ31" s="185"/>
      <c r="AR31" s="181"/>
      <c r="AS31" s="185"/>
      <c r="AT31" s="185"/>
      <c r="AU31" s="185"/>
      <c r="AV31" s="185"/>
      <c r="AW31" s="185"/>
      <c r="AX31" s="185"/>
      <c r="AY31" s="185"/>
      <c r="AZ31" s="185"/>
      <c r="BA31" s="185"/>
      <c r="BB31" s="185"/>
      <c r="BC31" s="185"/>
      <c r="BD31" s="185"/>
      <c r="BE31" s="185"/>
      <c r="BF31" s="185"/>
      <c r="BG31" s="185"/>
      <c r="BH31" s="185"/>
      <c r="BI31" s="221"/>
      <c r="BJ31" s="221"/>
      <c r="BK31" s="221"/>
      <c r="BL31" s="221"/>
      <c r="BM31" s="221"/>
      <c r="BN31" s="115" t="s">
        <v>522</v>
      </c>
      <c r="BO31" s="116">
        <v>1.7653099410231993E-2</v>
      </c>
      <c r="BP31" s="117">
        <v>2.1129546285161473E-3</v>
      </c>
      <c r="BQ31" s="118">
        <v>0.11969312466973636</v>
      </c>
      <c r="BR31" s="119"/>
      <c r="BS31" s="120"/>
      <c r="BT31" s="118"/>
      <c r="BU31" s="119">
        <v>0.40292432821585705</v>
      </c>
      <c r="BV31" s="120">
        <v>1.4157106714674688E-2</v>
      </c>
      <c r="BW31" s="118">
        <v>3.5135894567007525E-2</v>
      </c>
      <c r="BX31" s="119"/>
      <c r="BY31" s="120"/>
      <c r="BZ31" s="118"/>
      <c r="CA31" s="116">
        <v>2.6290993387762612E-2</v>
      </c>
      <c r="CB31" s="117">
        <v>3.2747213792180163E-3</v>
      </c>
      <c r="CC31" s="118">
        <v>0.12455677619021675</v>
      </c>
      <c r="CD31" s="121">
        <v>0.19326021812691124</v>
      </c>
      <c r="CE31" s="120">
        <v>2.3705052759436449E-2</v>
      </c>
      <c r="CF31" s="118">
        <v>0.12265872919521222</v>
      </c>
      <c r="CG31" s="121">
        <v>0.19213155959175326</v>
      </c>
      <c r="CH31" s="120">
        <v>3.7440068127113126E-2</v>
      </c>
      <c r="CI31" s="118">
        <v>0.19486683086665654</v>
      </c>
      <c r="CJ31" s="118"/>
      <c r="CL31" s="141"/>
      <c r="CM31" s="141"/>
      <c r="CT31" s="108"/>
      <c r="CX31" s="109"/>
      <c r="CY31" s="109"/>
      <c r="CZ31" s="109"/>
      <c r="DA31" s="109"/>
      <c r="DB31" s="109"/>
      <c r="DD31" s="122"/>
      <c r="DE31" s="122"/>
      <c r="DF31" s="109"/>
      <c r="DG31" s="109"/>
      <c r="DH31" s="114"/>
      <c r="DI31" s="188"/>
      <c r="DJ31" s="108"/>
      <c r="DK31" s="108"/>
      <c r="DL31" s="108"/>
      <c r="DM31" s="108"/>
      <c r="DN31" s="108"/>
      <c r="DO31" s="108"/>
      <c r="DP31" s="108"/>
      <c r="DQ31" s="108"/>
      <c r="DR31" s="122"/>
      <c r="DS31" s="122"/>
      <c r="DT31" s="114"/>
      <c r="DU31" s="114"/>
    </row>
    <row r="32" spans="1:125" ht="14.1" customHeight="1">
      <c r="B32" s="123" t="s">
        <v>233</v>
      </c>
      <c r="C32" s="105">
        <v>124.9</v>
      </c>
      <c r="D32" s="105">
        <v>124.9</v>
      </c>
      <c r="E32" s="112" t="s">
        <v>227</v>
      </c>
      <c r="F32" s="114">
        <v>47.3</v>
      </c>
      <c r="G32" s="120">
        <v>1.1399999999999999</v>
      </c>
      <c r="H32" s="114">
        <v>12.8</v>
      </c>
      <c r="I32" s="120">
        <v>8.93</v>
      </c>
      <c r="J32" s="120">
        <v>0.13</v>
      </c>
      <c r="K32" s="114">
        <v>11.5</v>
      </c>
      <c r="L32" s="120">
        <v>9.01</v>
      </c>
      <c r="M32" s="120">
        <v>3.19</v>
      </c>
      <c r="N32" s="120">
        <v>1.03</v>
      </c>
      <c r="O32" s="120">
        <v>0.78</v>
      </c>
      <c r="P32" s="120">
        <v>3.82</v>
      </c>
      <c r="Q32" s="120">
        <v>99.6</v>
      </c>
      <c r="R32" s="114">
        <f t="shared" si="0"/>
        <v>71.838827553408649</v>
      </c>
      <c r="S32" s="115"/>
      <c r="T32" s="181">
        <v>11.157026436255771</v>
      </c>
      <c r="U32" s="185">
        <v>1.5545304913836044</v>
      </c>
      <c r="V32" s="181">
        <v>20.918374142333196</v>
      </c>
      <c r="W32" s="186">
        <v>6833.3395919591921</v>
      </c>
      <c r="X32" s="186">
        <v>164.98111635747324</v>
      </c>
      <c r="Y32" s="186">
        <v>533.85273812191019</v>
      </c>
      <c r="Z32" s="186">
        <v>1035.6096689820761</v>
      </c>
      <c r="AA32" s="181">
        <v>40.304657733014686</v>
      </c>
      <c r="AB32" s="186">
        <v>248.4108149125199</v>
      </c>
      <c r="AC32" s="181">
        <v>27.762586785182506</v>
      </c>
      <c r="AD32" s="181">
        <v>94.488023113347793</v>
      </c>
      <c r="AE32" s="181">
        <v>18.01269572612831</v>
      </c>
      <c r="AF32" s="181">
        <v>18.174330989639888</v>
      </c>
      <c r="AG32" s="186">
        <v>1506.8221057942701</v>
      </c>
      <c r="AH32" s="181">
        <v>26.396895759828418</v>
      </c>
      <c r="AI32" s="186">
        <v>260.22411026089691</v>
      </c>
      <c r="AJ32" s="181">
        <v>14.544796961541108</v>
      </c>
      <c r="AK32" s="185">
        <v>0.35526742591147198</v>
      </c>
      <c r="AL32" s="185">
        <v>0.86914124760407796</v>
      </c>
      <c r="AM32" s="185">
        <v>0.88658848920594702</v>
      </c>
      <c r="AN32" s="186">
        <v>1576.0048493093686</v>
      </c>
      <c r="AO32" s="181">
        <v>122.27039574531403</v>
      </c>
      <c r="AP32" s="181">
        <v>248.51677271505218</v>
      </c>
      <c r="AQ32" s="185">
        <v>27.384887259189039</v>
      </c>
      <c r="AR32" s="181">
        <v>101.10777034964588</v>
      </c>
      <c r="AS32" s="185">
        <v>15.024932158201949</v>
      </c>
      <c r="AT32" s="185">
        <v>3.7125840269881056</v>
      </c>
      <c r="AU32" s="185">
        <v>9.348889074596137</v>
      </c>
      <c r="AV32" s="185">
        <v>1.1284662497459594</v>
      </c>
      <c r="AW32" s="185">
        <v>5.3632636612071467</v>
      </c>
      <c r="AX32" s="185">
        <v>0.89682991292483638</v>
      </c>
      <c r="AY32" s="185">
        <v>2.2073311403682281</v>
      </c>
      <c r="AZ32" s="185">
        <v>0.29439792336130061</v>
      </c>
      <c r="BA32" s="185">
        <v>1.9349574864843448</v>
      </c>
      <c r="BB32" s="185">
        <v>0.25414584845154514</v>
      </c>
      <c r="BC32" s="185">
        <v>5.7524167937436621</v>
      </c>
      <c r="BD32" s="185">
        <v>0.69889115399643509</v>
      </c>
      <c r="BE32" s="185"/>
      <c r="BF32" s="185">
        <v>11.073931234298158</v>
      </c>
      <c r="BG32" s="185">
        <v>11.027207829765397</v>
      </c>
      <c r="BH32" s="185">
        <v>1.8636987319878537</v>
      </c>
      <c r="BI32" s="221"/>
      <c r="BJ32" s="221"/>
      <c r="BK32" s="221"/>
      <c r="BL32" s="221"/>
      <c r="BM32" s="221"/>
      <c r="BN32" s="106" t="s">
        <v>233</v>
      </c>
      <c r="BO32" s="116">
        <v>0.15055854614943034</v>
      </c>
      <c r="BP32" s="117">
        <v>3.6596208680887482E-3</v>
      </c>
      <c r="BQ32" s="118">
        <v>2.4306962053529332E-2</v>
      </c>
      <c r="BR32" s="119">
        <v>0.4334516520997051</v>
      </c>
      <c r="BS32" s="120">
        <v>1.1095636443306991E-2</v>
      </c>
      <c r="BT32" s="118">
        <v>2.5598325417743956E-2</v>
      </c>
      <c r="BU32" s="119">
        <v>0.50975962681198539</v>
      </c>
      <c r="BV32" s="120">
        <v>9.0116997137769089E-3</v>
      </c>
      <c r="BW32" s="118">
        <v>1.7678331589607611E-2</v>
      </c>
      <c r="BX32" s="119">
        <v>2.1786176219116813</v>
      </c>
      <c r="BY32" s="120">
        <v>4.0360082234703207E-2</v>
      </c>
      <c r="BZ32" s="118">
        <v>1.8525546579986011E-2</v>
      </c>
      <c r="CA32" s="116">
        <v>0.15219130115668933</v>
      </c>
      <c r="CB32" s="117">
        <v>5.1081696449085051E-3</v>
      </c>
      <c r="CC32" s="118">
        <v>3.356413675476342E-2</v>
      </c>
      <c r="CD32" s="121">
        <v>0.66946406614429166</v>
      </c>
      <c r="CE32" s="120">
        <v>3.7782125494665586E-2</v>
      </c>
      <c r="CF32" s="118">
        <v>5.6436375610520499E-2</v>
      </c>
      <c r="CG32" s="121">
        <v>0.77601580895336919</v>
      </c>
      <c r="CH32" s="120">
        <v>6.1740869504460824E-2</v>
      </c>
      <c r="CI32" s="118">
        <v>7.9561355312763787E-2</v>
      </c>
      <c r="CJ32" s="118"/>
      <c r="CK32" s="105" t="s">
        <v>228</v>
      </c>
      <c r="CL32" s="141">
        <v>4.2999999999999997E-2</v>
      </c>
      <c r="CM32" s="141">
        <v>3.2000000000000002E-3</v>
      </c>
      <c r="CN32" s="108">
        <v>1.3699999999999999E-2</v>
      </c>
      <c r="CO32" s="108">
        <v>0</v>
      </c>
      <c r="CP32" s="105">
        <v>15.52</v>
      </c>
      <c r="CQ32" s="105">
        <v>1.1599999999999999</v>
      </c>
      <c r="CR32" s="108">
        <v>0.31940000000000002</v>
      </c>
      <c r="CS32" s="105">
        <v>6.8999999999999999E-3</v>
      </c>
      <c r="CT32" s="108">
        <v>0.28710000000000002</v>
      </c>
      <c r="CU32" s="105">
        <v>128</v>
      </c>
      <c r="CX32" s="109"/>
      <c r="CY32" s="109"/>
      <c r="CZ32" s="109"/>
      <c r="DA32" s="109"/>
      <c r="DB32" s="109"/>
      <c r="DD32" s="122"/>
      <c r="DE32" s="122"/>
      <c r="DF32" s="109"/>
      <c r="DG32" s="109"/>
      <c r="DH32" s="114"/>
      <c r="DI32" s="188"/>
      <c r="DJ32" s="108"/>
      <c r="DK32" s="108"/>
      <c r="DL32" s="108"/>
      <c r="DM32" s="108"/>
      <c r="DN32" s="108"/>
      <c r="DO32" s="108"/>
      <c r="DP32" s="108"/>
      <c r="DQ32" s="108"/>
      <c r="DR32" s="122"/>
      <c r="DS32" s="122"/>
      <c r="DT32" s="114"/>
      <c r="DU32" s="114"/>
    </row>
    <row r="33" spans="1:125" ht="14.1" customHeight="1">
      <c r="B33" s="123" t="s">
        <v>234</v>
      </c>
      <c r="E33" s="112"/>
      <c r="F33" s="114"/>
      <c r="G33" s="120"/>
      <c r="H33" s="114"/>
      <c r="I33" s="120"/>
      <c r="J33" s="120"/>
      <c r="K33" s="114"/>
      <c r="L33" s="120"/>
      <c r="M33" s="120"/>
      <c r="N33" s="120"/>
      <c r="O33" s="120"/>
      <c r="P33" s="120"/>
      <c r="Q33" s="120"/>
      <c r="R33" s="114"/>
      <c r="S33" s="115"/>
      <c r="T33" s="181"/>
      <c r="U33" s="185"/>
      <c r="V33" s="181"/>
      <c r="W33" s="186"/>
      <c r="X33" s="186"/>
      <c r="Y33" s="186"/>
      <c r="Z33" s="186"/>
      <c r="AA33" s="181"/>
      <c r="AB33" s="186"/>
      <c r="AC33" s="181"/>
      <c r="AD33" s="181"/>
      <c r="AE33" s="181"/>
      <c r="AF33" s="181"/>
      <c r="AG33" s="186"/>
      <c r="AH33" s="181"/>
      <c r="AI33" s="186"/>
      <c r="AJ33" s="181"/>
      <c r="AK33" s="185"/>
      <c r="AL33" s="185"/>
      <c r="AM33" s="185"/>
      <c r="AN33" s="186"/>
      <c r="AO33" s="181"/>
      <c r="AP33" s="181"/>
      <c r="AQ33" s="185"/>
      <c r="AR33" s="181"/>
      <c r="AS33" s="185"/>
      <c r="AT33" s="185"/>
      <c r="AU33" s="185"/>
      <c r="AV33" s="185"/>
      <c r="AW33" s="185"/>
      <c r="AX33" s="185"/>
      <c r="AY33" s="185"/>
      <c r="AZ33" s="185"/>
      <c r="BA33" s="185"/>
      <c r="BB33" s="185"/>
      <c r="BC33" s="185"/>
      <c r="BD33" s="185"/>
      <c r="BE33" s="185"/>
      <c r="BF33" s="185"/>
      <c r="BG33" s="185"/>
      <c r="BH33" s="185"/>
      <c r="BI33" s="221"/>
      <c r="BJ33" s="221"/>
      <c r="BK33" s="221"/>
      <c r="BL33" s="221"/>
      <c r="BM33" s="221"/>
      <c r="BN33" s="106" t="s">
        <v>234</v>
      </c>
      <c r="BO33" s="116">
        <v>0.1753621749065179</v>
      </c>
      <c r="BP33" s="117">
        <v>3.8991288139513776E-3</v>
      </c>
      <c r="BQ33" s="118">
        <v>2.2234719750880861E-2</v>
      </c>
      <c r="BR33" s="119">
        <v>0.45910506835914444</v>
      </c>
      <c r="BS33" s="120">
        <v>1.3113796576507492E-2</v>
      </c>
      <c r="BT33" s="118">
        <v>2.8563824449546162E-2</v>
      </c>
      <c r="BU33" s="119">
        <v>0.59152218582024052</v>
      </c>
      <c r="BV33" s="120">
        <v>1.455041894391056E-2</v>
      </c>
      <c r="BW33" s="118">
        <v>2.4598264093398402E-2</v>
      </c>
      <c r="BX33" s="119">
        <v>2.0514358485286546</v>
      </c>
      <c r="BY33" s="120">
        <v>6.2865280332065968E-2</v>
      </c>
      <c r="BZ33" s="118">
        <v>3.0644526553026092E-2</v>
      </c>
      <c r="CA33" s="116">
        <v>0.13516277154061146</v>
      </c>
      <c r="CB33" s="117">
        <v>4.3096117137311546E-3</v>
      </c>
      <c r="CC33" s="118">
        <v>3.1884605979955613E-2</v>
      </c>
      <c r="CD33" s="121">
        <v>0.64327516228211945</v>
      </c>
      <c r="CE33" s="120">
        <v>2.1273212878452789E-2</v>
      </c>
      <c r="CF33" s="118">
        <v>3.3070160525058567E-2</v>
      </c>
      <c r="CG33" s="121"/>
      <c r="CH33" s="120"/>
      <c r="CI33" s="118"/>
      <c r="CJ33" s="118"/>
      <c r="CL33" s="141"/>
      <c r="CM33" s="141"/>
      <c r="CT33" s="108"/>
      <c r="CX33" s="109"/>
      <c r="CY33" s="109"/>
      <c r="CZ33" s="109"/>
      <c r="DA33" s="109"/>
      <c r="DB33" s="109"/>
      <c r="DD33" s="122"/>
      <c r="DE33" s="122"/>
      <c r="DF33" s="109"/>
      <c r="DG33" s="109"/>
      <c r="DH33" s="114"/>
      <c r="DI33" s="188"/>
      <c r="DJ33" s="108"/>
      <c r="DK33" s="108"/>
      <c r="DL33" s="108"/>
      <c r="DM33" s="108"/>
      <c r="DN33" s="108"/>
      <c r="DO33" s="108"/>
      <c r="DP33" s="108"/>
      <c r="DQ33" s="108"/>
      <c r="DR33" s="122"/>
      <c r="DS33" s="122"/>
      <c r="DT33" s="114"/>
      <c r="DU33" s="114"/>
    </row>
    <row r="34" spans="1:125" ht="14.1" customHeight="1">
      <c r="B34" s="123" t="s">
        <v>235</v>
      </c>
      <c r="C34" s="105">
        <v>124.9</v>
      </c>
      <c r="D34" s="105">
        <v>124.9</v>
      </c>
      <c r="E34" s="112" t="s">
        <v>227</v>
      </c>
      <c r="F34" s="114">
        <v>48</v>
      </c>
      <c r="G34" s="120">
        <v>1.08</v>
      </c>
      <c r="H34" s="114">
        <v>12.4</v>
      </c>
      <c r="I34" s="120">
        <v>9.01</v>
      </c>
      <c r="J34" s="120">
        <v>0.13</v>
      </c>
      <c r="K34" s="114">
        <v>12</v>
      </c>
      <c r="L34" s="120">
        <v>9.3000000000000007</v>
      </c>
      <c r="M34" s="120">
        <v>3.69</v>
      </c>
      <c r="N34" s="120">
        <v>1.1399999999999999</v>
      </c>
      <c r="O34" s="120">
        <v>0.78</v>
      </c>
      <c r="P34" s="120">
        <v>2.52</v>
      </c>
      <c r="Q34" s="120">
        <v>99.9</v>
      </c>
      <c r="R34" s="114">
        <f t="shared" si="0"/>
        <v>72.514378953545304</v>
      </c>
      <c r="S34" s="115"/>
      <c r="T34" s="181">
        <v>11.297524344219056</v>
      </c>
      <c r="U34" s="185">
        <v>1.7520649531090562</v>
      </c>
      <c r="V34" s="181">
        <v>19.753090431745285</v>
      </c>
      <c r="W34" s="186">
        <v>6543.2037515787288</v>
      </c>
      <c r="X34" s="186">
        <v>155.53629384978646</v>
      </c>
      <c r="Y34" s="186">
        <v>467.4879720583412</v>
      </c>
      <c r="Z34" s="186">
        <v>1049.7040816621886</v>
      </c>
      <c r="AA34" s="181">
        <v>37.702889277117841</v>
      </c>
      <c r="AB34" s="186">
        <v>192.62703625577225</v>
      </c>
      <c r="AC34" s="181">
        <v>22.649324376164085</v>
      </c>
      <c r="AD34" s="181">
        <v>100.3729982533099</v>
      </c>
      <c r="AE34" s="181">
        <v>18.695674673697361</v>
      </c>
      <c r="AF34" s="181">
        <v>22.364492341745478</v>
      </c>
      <c r="AG34" s="186">
        <v>1545.5920470469684</v>
      </c>
      <c r="AH34" s="181">
        <v>28.572328850211168</v>
      </c>
      <c r="AI34" s="186">
        <v>279.80693565784031</v>
      </c>
      <c r="AJ34" s="181">
        <v>15.964635749890576</v>
      </c>
      <c r="AK34" s="185">
        <v>0.55214124220857885</v>
      </c>
      <c r="AL34" s="185">
        <v>0.8831484359806081</v>
      </c>
      <c r="AM34" s="185">
        <v>1.195771894879688</v>
      </c>
      <c r="AN34" s="186">
        <v>1463.0352778327754</v>
      </c>
      <c r="AO34" s="181">
        <v>129.86797375863256</v>
      </c>
      <c r="AP34" s="181">
        <v>255.20624919198826</v>
      </c>
      <c r="AQ34" s="185">
        <v>28.729626091480327</v>
      </c>
      <c r="AR34" s="181">
        <v>106.82417580491365</v>
      </c>
      <c r="AS34" s="185">
        <v>16.122886386315695</v>
      </c>
      <c r="AT34" s="185">
        <v>3.8414740526802289</v>
      </c>
      <c r="AU34" s="185">
        <v>9.6000321426522799</v>
      </c>
      <c r="AV34" s="185">
        <v>1.1677331138661053</v>
      </c>
      <c r="AW34" s="185">
        <v>5.4528508587016322</v>
      </c>
      <c r="AX34" s="185">
        <v>0.93892808012886519</v>
      </c>
      <c r="AY34" s="185">
        <v>2.3103684953163546</v>
      </c>
      <c r="AZ34" s="185">
        <v>0.3343691676403916</v>
      </c>
      <c r="BA34" s="185">
        <v>1.8893225950101209</v>
      </c>
      <c r="BB34" s="185">
        <v>0.27115356532031337</v>
      </c>
      <c r="BC34" s="185">
        <v>6.391619433923946</v>
      </c>
      <c r="BD34" s="185">
        <v>0.76366543279081922</v>
      </c>
      <c r="BE34" s="185"/>
      <c r="BF34" s="185">
        <v>12.755772882750335</v>
      </c>
      <c r="BG34" s="185">
        <v>12.195427967886621</v>
      </c>
      <c r="BH34" s="185">
        <v>2.1621711477210424</v>
      </c>
      <c r="BI34" s="221"/>
      <c r="BJ34" s="221"/>
      <c r="BK34" s="221"/>
      <c r="BL34" s="221"/>
      <c r="BM34" s="221"/>
      <c r="BN34" s="106" t="s">
        <v>235</v>
      </c>
      <c r="BO34" s="116">
        <v>2.8395982796673089E-2</v>
      </c>
      <c r="BP34" s="117">
        <v>2.4930713732549238E-3</v>
      </c>
      <c r="BQ34" s="118">
        <v>8.779662218794608E-2</v>
      </c>
      <c r="BR34" s="119">
        <v>3.4657440838200354E-2</v>
      </c>
      <c r="BS34" s="120">
        <v>7.6277000326090652E-2</v>
      </c>
      <c r="BT34" s="118">
        <v>2.2008838068048036</v>
      </c>
      <c r="BU34" s="119">
        <v>0.31630818766990171</v>
      </c>
      <c r="BV34" s="120">
        <v>1.1343663478388477E-2</v>
      </c>
      <c r="BW34" s="118">
        <v>3.5862693159959207E-2</v>
      </c>
      <c r="BX34" s="119">
        <v>0.23371228040793204</v>
      </c>
      <c r="BY34" s="120">
        <v>1.0514346886462409E-2</v>
      </c>
      <c r="BZ34" s="118">
        <v>4.4988422808207557E-2</v>
      </c>
      <c r="CA34" s="116">
        <v>3.1649254446396852E-2</v>
      </c>
      <c r="CB34" s="117">
        <v>3.5586249093772608E-3</v>
      </c>
      <c r="CC34" s="118">
        <v>0.11243945462931425</v>
      </c>
      <c r="CD34" s="121">
        <v>7.5454437624692589E-2</v>
      </c>
      <c r="CE34" s="120">
        <v>4.3862369871968112E-3</v>
      </c>
      <c r="CF34" s="118">
        <v>5.8130934710742682E-2</v>
      </c>
      <c r="CG34" s="121"/>
      <c r="CH34" s="120"/>
      <c r="CI34" s="118"/>
      <c r="CJ34" s="118"/>
      <c r="CL34" s="141"/>
      <c r="CM34" s="141"/>
      <c r="CT34" s="108"/>
      <c r="CX34" s="109"/>
      <c r="CY34" s="109"/>
      <c r="CZ34" s="109"/>
      <c r="DA34" s="109"/>
      <c r="DB34" s="109"/>
      <c r="DD34" s="122"/>
      <c r="DE34" s="122"/>
      <c r="DF34" s="109"/>
      <c r="DG34" s="109"/>
      <c r="DH34" s="114"/>
      <c r="DI34" s="188"/>
      <c r="DJ34" s="108"/>
      <c r="DK34" s="108"/>
      <c r="DL34" s="108"/>
      <c r="DM34" s="108"/>
      <c r="DN34" s="108"/>
      <c r="DO34" s="108"/>
      <c r="DP34" s="108"/>
      <c r="DQ34" s="108" t="s">
        <v>479</v>
      </c>
      <c r="DR34" s="122">
        <v>0.28227200000000002</v>
      </c>
      <c r="DS34" s="122">
        <v>4.8000000000000001E-5</v>
      </c>
      <c r="DT34" s="114"/>
      <c r="DU34" s="114">
        <v>-15.4</v>
      </c>
    </row>
    <row r="35" spans="1:125" ht="14.1" customHeight="1">
      <c r="B35" s="123" t="s">
        <v>236</v>
      </c>
      <c r="E35" s="112"/>
      <c r="F35" s="114"/>
      <c r="G35" s="120"/>
      <c r="H35" s="114"/>
      <c r="I35" s="120"/>
      <c r="J35" s="120"/>
      <c r="K35" s="114"/>
      <c r="L35" s="120"/>
      <c r="M35" s="120"/>
      <c r="N35" s="120"/>
      <c r="O35" s="120"/>
      <c r="P35" s="120"/>
      <c r="Q35" s="120"/>
      <c r="R35" s="114"/>
      <c r="S35" s="115"/>
      <c r="T35" s="181"/>
      <c r="U35" s="185"/>
      <c r="V35" s="181"/>
      <c r="W35" s="186"/>
      <c r="X35" s="186"/>
      <c r="Y35" s="186"/>
      <c r="Z35" s="186"/>
      <c r="AA35" s="181"/>
      <c r="AB35" s="186"/>
      <c r="AC35" s="181"/>
      <c r="AD35" s="181"/>
      <c r="AE35" s="181"/>
      <c r="AF35" s="181"/>
      <c r="AG35" s="186"/>
      <c r="AH35" s="181"/>
      <c r="AI35" s="186"/>
      <c r="AJ35" s="181"/>
      <c r="AK35" s="185"/>
      <c r="AL35" s="185"/>
      <c r="AM35" s="185"/>
      <c r="AN35" s="186"/>
      <c r="AO35" s="181"/>
      <c r="AP35" s="181"/>
      <c r="AQ35" s="185"/>
      <c r="AR35" s="181"/>
      <c r="AS35" s="185"/>
      <c r="AT35" s="185"/>
      <c r="AU35" s="185"/>
      <c r="AV35" s="185"/>
      <c r="AW35" s="185"/>
      <c r="AX35" s="185"/>
      <c r="AY35" s="185"/>
      <c r="AZ35" s="185"/>
      <c r="BA35" s="185"/>
      <c r="BB35" s="185"/>
      <c r="BC35" s="185"/>
      <c r="BD35" s="185"/>
      <c r="BE35" s="185"/>
      <c r="BF35" s="185"/>
      <c r="BG35" s="185"/>
      <c r="BH35" s="185"/>
      <c r="BI35" s="221"/>
      <c r="BJ35" s="221"/>
      <c r="BK35" s="221"/>
      <c r="BL35" s="221"/>
      <c r="BM35" s="221"/>
      <c r="BN35" s="106" t="s">
        <v>236</v>
      </c>
      <c r="BO35" s="116">
        <v>1.9397267659997545E-2</v>
      </c>
      <c r="BP35" s="117">
        <v>2.097264454054061E-3</v>
      </c>
      <c r="BQ35" s="118">
        <v>0.10812164325489987</v>
      </c>
      <c r="BR35" s="119"/>
      <c r="BS35" s="120"/>
      <c r="BT35" s="118"/>
      <c r="BU35" s="119">
        <v>0.29771109072721846</v>
      </c>
      <c r="BV35" s="120">
        <v>1.0780034979082635E-2</v>
      </c>
      <c r="BW35" s="118">
        <v>3.620971913659736E-2</v>
      </c>
      <c r="BX35" s="119"/>
      <c r="BY35" s="120"/>
      <c r="BZ35" s="118"/>
      <c r="CA35" s="116">
        <v>2.8780551651627597E-2</v>
      </c>
      <c r="CB35" s="117">
        <v>3.3429631626343435E-3</v>
      </c>
      <c r="CC35" s="118">
        <v>0.11615354712790199</v>
      </c>
      <c r="CD35" s="121">
        <v>0.11891727890678355</v>
      </c>
      <c r="CE35" s="120">
        <v>1.8411187549903479E-2</v>
      </c>
      <c r="CF35" s="118">
        <v>0.1548234850238675</v>
      </c>
      <c r="CG35" s="121">
        <v>0.15266955334453511</v>
      </c>
      <c r="CH35" s="120">
        <v>3.5613138075281318E-2</v>
      </c>
      <c r="CI35" s="118">
        <v>0.23326941944286569</v>
      </c>
      <c r="CJ35" s="118"/>
      <c r="CL35" s="141"/>
      <c r="CM35" s="141"/>
      <c r="CT35" s="108"/>
      <c r="CX35" s="109"/>
      <c r="CY35" s="109"/>
      <c r="CZ35" s="109"/>
      <c r="DA35" s="109"/>
      <c r="DB35" s="109"/>
      <c r="DD35" s="122"/>
      <c r="DE35" s="122"/>
      <c r="DF35" s="109"/>
      <c r="DG35" s="109"/>
      <c r="DH35" s="114"/>
      <c r="DI35" s="188"/>
      <c r="DJ35" s="108"/>
      <c r="DK35" s="108"/>
      <c r="DL35" s="108"/>
      <c r="DM35" s="108"/>
      <c r="DN35" s="108"/>
      <c r="DO35" s="108"/>
      <c r="DP35" s="108"/>
      <c r="DQ35" s="108"/>
      <c r="DR35" s="122"/>
      <c r="DS35" s="122"/>
      <c r="DT35" s="114"/>
      <c r="DU35" s="114"/>
    </row>
    <row r="36" spans="1:125" ht="14.1" customHeight="1">
      <c r="B36" s="123" t="s">
        <v>237</v>
      </c>
      <c r="C36" s="105">
        <v>124.9</v>
      </c>
      <c r="D36" s="105">
        <v>124.9</v>
      </c>
      <c r="E36" s="112" t="s">
        <v>227</v>
      </c>
      <c r="F36" s="114">
        <v>48</v>
      </c>
      <c r="G36" s="120">
        <v>1.1100000000000001</v>
      </c>
      <c r="H36" s="114">
        <v>13.1</v>
      </c>
      <c r="I36" s="120">
        <v>9.0299999999999994</v>
      </c>
      <c r="J36" s="120">
        <v>0.13</v>
      </c>
      <c r="K36" s="114">
        <v>11.3</v>
      </c>
      <c r="L36" s="120">
        <v>8.98</v>
      </c>
      <c r="M36" s="120">
        <v>3.23</v>
      </c>
      <c r="N36" s="120">
        <v>1.23</v>
      </c>
      <c r="O36" s="120">
        <v>0.83</v>
      </c>
      <c r="P36" s="120">
        <v>3.03</v>
      </c>
      <c r="Q36" s="120">
        <v>100</v>
      </c>
      <c r="R36" s="114">
        <f t="shared" si="0"/>
        <v>71.254989815639092</v>
      </c>
      <c r="S36" s="115"/>
      <c r="T36" s="181">
        <v>12.709794288130995</v>
      </c>
      <c r="U36" s="185">
        <v>1.6898843679492863</v>
      </c>
      <c r="V36" s="181">
        <v>21.231599247052028</v>
      </c>
      <c r="W36" s="186">
        <v>6509.422095354601</v>
      </c>
      <c r="X36" s="186">
        <v>162.05715259731261</v>
      </c>
      <c r="Y36" s="186">
        <v>560.24447541097618</v>
      </c>
      <c r="Z36" s="186">
        <v>1054.4200210046995</v>
      </c>
      <c r="AA36" s="181">
        <v>40.526174965499735</v>
      </c>
      <c r="AB36" s="186">
        <v>251.11764492683881</v>
      </c>
      <c r="AC36" s="181">
        <v>21.060274495014298</v>
      </c>
      <c r="AD36" s="181">
        <v>98.54574472543932</v>
      </c>
      <c r="AE36" s="181">
        <v>18.480952295740451</v>
      </c>
      <c r="AF36" s="181">
        <v>16.118646457799972</v>
      </c>
      <c r="AG36" s="186">
        <v>1372.3548778954289</v>
      </c>
      <c r="AH36" s="181">
        <v>26.835074027030899</v>
      </c>
      <c r="AI36" s="186">
        <v>258.64624292073165</v>
      </c>
      <c r="AJ36" s="181">
        <v>15.179465440933329</v>
      </c>
      <c r="AK36" s="185">
        <v>0.44729598325122016</v>
      </c>
      <c r="AL36" s="185">
        <v>0.84614888064688398</v>
      </c>
      <c r="AM36" s="185">
        <v>2.5230822945116027</v>
      </c>
      <c r="AN36" s="186">
        <v>1443.9020826638339</v>
      </c>
      <c r="AO36" s="181">
        <v>127.70377943845959</v>
      </c>
      <c r="AP36" s="181">
        <v>249.84559897992025</v>
      </c>
      <c r="AQ36" s="185">
        <v>27.900857896746302</v>
      </c>
      <c r="AR36" s="181">
        <v>102.41056253880717</v>
      </c>
      <c r="AS36" s="185">
        <v>15.333291463873044</v>
      </c>
      <c r="AT36" s="185">
        <v>3.7476185312181993</v>
      </c>
      <c r="AU36" s="185">
        <v>9.6975202064625048</v>
      </c>
      <c r="AV36" s="185">
        <v>1.113439337950906</v>
      </c>
      <c r="AW36" s="185">
        <v>5.3975023074572022</v>
      </c>
      <c r="AX36" s="185">
        <v>0.90355873815607168</v>
      </c>
      <c r="AY36" s="185">
        <v>2.2212134167133253</v>
      </c>
      <c r="AZ36" s="185">
        <v>0.30570231682370713</v>
      </c>
      <c r="BA36" s="185">
        <v>1.8839746532215034</v>
      </c>
      <c r="BB36" s="185">
        <v>0.2663982837082457</v>
      </c>
      <c r="BC36" s="185">
        <v>5.9240522758178162</v>
      </c>
      <c r="BD36" s="185">
        <v>0.70365477866531456</v>
      </c>
      <c r="BE36" s="185"/>
      <c r="BF36" s="185">
        <v>12.127087505207367</v>
      </c>
      <c r="BG36" s="185">
        <v>11.597427020082721</v>
      </c>
      <c r="BH36" s="185">
        <v>1.995486120069677</v>
      </c>
      <c r="BI36" s="221"/>
      <c r="BJ36" s="221"/>
      <c r="BK36" s="221"/>
      <c r="BL36" s="221"/>
      <c r="BM36" s="221"/>
      <c r="BN36" s="106" t="s">
        <v>237</v>
      </c>
      <c r="BO36" s="116">
        <v>0.1448424748440188</v>
      </c>
      <c r="BP36" s="117">
        <v>3.5913414775153589E-3</v>
      </c>
      <c r="BQ36" s="118">
        <v>2.4794808852740765E-2</v>
      </c>
      <c r="BR36" s="119">
        <v>0.36014869727702503</v>
      </c>
      <c r="BS36" s="120">
        <v>1.3977479833592411E-2</v>
      </c>
      <c r="BT36" s="118">
        <v>3.8810302353644181E-2</v>
      </c>
      <c r="BU36" s="119">
        <v>0.48021558723864838</v>
      </c>
      <c r="BV36" s="120">
        <v>1.321181861410462E-2</v>
      </c>
      <c r="BW36" s="118">
        <v>2.7512265251687599E-2</v>
      </c>
      <c r="BX36" s="119">
        <v>1.6056930322477017</v>
      </c>
      <c r="BY36" s="120">
        <v>5.3080701211081799E-2</v>
      </c>
      <c r="BZ36" s="118">
        <v>3.3057813757077649E-2</v>
      </c>
      <c r="CA36" s="116">
        <v>0.14365910462177919</v>
      </c>
      <c r="CB36" s="117">
        <v>4.383811178338329E-3</v>
      </c>
      <c r="CC36" s="118">
        <v>3.0515373111087377E-2</v>
      </c>
      <c r="CD36" s="121">
        <v>0.90433930575939847</v>
      </c>
      <c r="CE36" s="120">
        <v>3.7602406834014702E-2</v>
      </c>
      <c r="CF36" s="118">
        <v>4.157997622633347E-2</v>
      </c>
      <c r="CG36" s="121"/>
      <c r="CH36" s="120"/>
      <c r="CI36" s="118"/>
      <c r="CJ36" s="118"/>
      <c r="CL36" s="141"/>
      <c r="CM36" s="141"/>
      <c r="CT36" s="108"/>
      <c r="CX36" s="109"/>
      <c r="CY36" s="109"/>
      <c r="CZ36" s="109"/>
      <c r="DA36" s="109"/>
      <c r="DB36" s="109"/>
      <c r="DD36" s="122"/>
      <c r="DE36" s="122"/>
      <c r="DF36" s="109"/>
      <c r="DG36" s="109"/>
      <c r="DH36" s="114"/>
      <c r="DI36" s="188"/>
      <c r="DJ36" s="108"/>
      <c r="DK36" s="108"/>
      <c r="DL36" s="108"/>
      <c r="DM36" s="108"/>
      <c r="DN36" s="108"/>
      <c r="DO36" s="108"/>
      <c r="DP36" s="108"/>
      <c r="DQ36" s="108"/>
      <c r="DR36" s="122"/>
      <c r="DS36" s="122"/>
      <c r="DT36" s="114"/>
      <c r="DU36" s="114"/>
    </row>
    <row r="37" spans="1:125" ht="14.1" customHeight="1">
      <c r="E37" s="112"/>
      <c r="F37" s="114"/>
      <c r="G37" s="120"/>
      <c r="H37" s="114"/>
      <c r="I37" s="120"/>
      <c r="J37" s="120"/>
      <c r="K37" s="114"/>
      <c r="L37" s="120"/>
      <c r="M37" s="120"/>
      <c r="N37" s="120"/>
      <c r="O37" s="120"/>
      <c r="P37" s="120"/>
      <c r="Q37" s="120"/>
      <c r="R37" s="114"/>
      <c r="S37" s="115"/>
      <c r="T37" s="185"/>
      <c r="U37" s="185"/>
      <c r="V37" s="181"/>
      <c r="W37" s="186"/>
      <c r="X37" s="186"/>
      <c r="Y37" s="186"/>
      <c r="Z37" s="186"/>
      <c r="AA37" s="181"/>
      <c r="AB37" s="186"/>
      <c r="AC37" s="181"/>
      <c r="AD37" s="181"/>
      <c r="AE37" s="181"/>
      <c r="AF37" s="181"/>
      <c r="AG37" s="186"/>
      <c r="AH37" s="181"/>
      <c r="AI37" s="186"/>
      <c r="AJ37" s="181"/>
      <c r="AK37" s="185"/>
      <c r="AL37" s="185"/>
      <c r="AM37" s="185"/>
      <c r="AN37" s="186"/>
      <c r="AO37" s="181"/>
      <c r="AP37" s="181"/>
      <c r="AQ37" s="185"/>
      <c r="AR37" s="181"/>
      <c r="AS37" s="185"/>
      <c r="AT37" s="185"/>
      <c r="AU37" s="185"/>
      <c r="AV37" s="185"/>
      <c r="AW37" s="185"/>
      <c r="AX37" s="185"/>
      <c r="AY37" s="185"/>
      <c r="AZ37" s="185"/>
      <c r="BA37" s="185"/>
      <c r="BB37" s="185"/>
      <c r="BC37" s="185"/>
      <c r="BD37" s="185"/>
      <c r="BE37" s="185"/>
      <c r="BF37" s="185"/>
      <c r="BG37" s="185"/>
      <c r="BH37" s="185"/>
      <c r="BI37" s="221"/>
      <c r="BJ37" s="221"/>
      <c r="BK37" s="221"/>
      <c r="BL37" s="221"/>
      <c r="BM37" s="221"/>
      <c r="BO37" s="116"/>
      <c r="BP37" s="117"/>
      <c r="BQ37" s="118"/>
      <c r="BR37" s="119"/>
      <c r="BS37" s="120"/>
      <c r="BT37" s="118"/>
      <c r="BU37" s="119"/>
      <c r="BV37" s="120"/>
      <c r="BW37" s="118"/>
      <c r="BX37" s="119"/>
      <c r="BY37" s="120"/>
      <c r="BZ37" s="118"/>
      <c r="CA37" s="116"/>
      <c r="CB37" s="117"/>
      <c r="CC37" s="118"/>
      <c r="CD37" s="121"/>
      <c r="CE37" s="120"/>
      <c r="CF37" s="118"/>
      <c r="CG37" s="121"/>
      <c r="CH37" s="120"/>
      <c r="CI37" s="118"/>
      <c r="CJ37" s="118"/>
      <c r="CL37" s="141"/>
      <c r="CM37" s="141"/>
      <c r="CT37" s="108"/>
      <c r="CX37" s="109"/>
      <c r="CY37" s="109"/>
      <c r="CZ37" s="109"/>
      <c r="DA37" s="109"/>
      <c r="DB37" s="109"/>
      <c r="DD37" s="122"/>
      <c r="DE37" s="122"/>
      <c r="DF37" s="109"/>
      <c r="DG37" s="109"/>
      <c r="DH37" s="114"/>
      <c r="DI37" s="114"/>
      <c r="DJ37" s="108"/>
      <c r="DK37" s="108"/>
      <c r="DL37" s="108"/>
      <c r="DM37" s="108"/>
      <c r="DN37" s="108"/>
      <c r="DO37" s="108"/>
      <c r="DP37" s="108"/>
      <c r="DQ37" s="108"/>
      <c r="DR37" s="122"/>
      <c r="DS37" s="122"/>
      <c r="DT37" s="114"/>
      <c r="DU37" s="114"/>
    </row>
    <row r="38" spans="1:125" s="189" customFormat="1" ht="14.1" customHeight="1">
      <c r="A38" s="189" t="s">
        <v>238</v>
      </c>
      <c r="B38" s="206"/>
      <c r="C38" s="198"/>
      <c r="D38" s="198"/>
      <c r="E38" s="192"/>
      <c r="F38" s="201"/>
      <c r="G38" s="119"/>
      <c r="H38" s="201"/>
      <c r="I38" s="119"/>
      <c r="J38" s="119"/>
      <c r="K38" s="201"/>
      <c r="L38" s="119"/>
      <c r="M38" s="119"/>
      <c r="N38" s="119"/>
      <c r="O38" s="119"/>
      <c r="P38" s="119"/>
      <c r="Q38" s="119"/>
      <c r="R38" s="201"/>
      <c r="S38" s="202"/>
      <c r="T38" s="223"/>
      <c r="U38" s="223"/>
      <c r="V38" s="222"/>
      <c r="W38" s="224"/>
      <c r="X38" s="224"/>
      <c r="Y38" s="224"/>
      <c r="Z38" s="224"/>
      <c r="AA38" s="222"/>
      <c r="AB38" s="224"/>
      <c r="AC38" s="222"/>
      <c r="AD38" s="222"/>
      <c r="AE38" s="222"/>
      <c r="AF38" s="222"/>
      <c r="AG38" s="224"/>
      <c r="AH38" s="222"/>
      <c r="AI38" s="224"/>
      <c r="AJ38" s="222"/>
      <c r="AK38" s="223"/>
      <c r="AL38" s="223"/>
      <c r="AM38" s="223"/>
      <c r="AN38" s="224"/>
      <c r="AO38" s="222"/>
      <c r="AP38" s="222"/>
      <c r="AQ38" s="223"/>
      <c r="AR38" s="222"/>
      <c r="AS38" s="223"/>
      <c r="AT38" s="223"/>
      <c r="AU38" s="223"/>
      <c r="AV38" s="223"/>
      <c r="AW38" s="223"/>
      <c r="AX38" s="223"/>
      <c r="AY38" s="223"/>
      <c r="AZ38" s="223"/>
      <c r="BA38" s="223"/>
      <c r="BB38" s="223"/>
      <c r="BC38" s="223"/>
      <c r="BD38" s="223"/>
      <c r="BE38" s="223"/>
      <c r="BF38" s="223"/>
      <c r="BG38" s="223"/>
      <c r="BH38" s="223"/>
      <c r="BI38" s="225"/>
      <c r="BJ38" s="225"/>
      <c r="BK38" s="225"/>
      <c r="BL38" s="225"/>
      <c r="BM38" s="225"/>
      <c r="BO38" s="116"/>
      <c r="BP38" s="203"/>
      <c r="BQ38" s="204"/>
      <c r="BR38" s="119"/>
      <c r="BS38" s="119"/>
      <c r="BT38" s="204"/>
      <c r="BU38" s="119"/>
      <c r="BV38" s="119"/>
      <c r="BW38" s="204"/>
      <c r="BX38" s="119"/>
      <c r="BY38" s="119"/>
      <c r="BZ38" s="204"/>
      <c r="CA38" s="116"/>
      <c r="CB38" s="203"/>
      <c r="CC38" s="204"/>
      <c r="CD38" s="121"/>
      <c r="CE38" s="119"/>
      <c r="CF38" s="204"/>
      <c r="CG38" s="121"/>
      <c r="CH38" s="119"/>
      <c r="CI38" s="204"/>
      <c r="CJ38" s="204"/>
      <c r="CK38" s="198"/>
      <c r="CL38" s="116"/>
      <c r="CM38" s="116"/>
      <c r="CN38" s="205"/>
      <c r="CO38" s="205"/>
      <c r="CP38" s="198"/>
      <c r="CQ38" s="198"/>
      <c r="CR38" s="205"/>
      <c r="CS38" s="198"/>
      <c r="CT38" s="205"/>
      <c r="CU38" s="198"/>
      <c r="CV38" s="198"/>
      <c r="CW38" s="198" t="s">
        <v>476</v>
      </c>
      <c r="CX38" s="199"/>
      <c r="CY38" s="199"/>
      <c r="CZ38" s="199"/>
      <c r="DA38" s="199"/>
      <c r="DB38" s="199" t="s">
        <v>496</v>
      </c>
      <c r="DC38" s="199"/>
      <c r="DD38" s="207"/>
      <c r="DE38" s="207"/>
      <c r="DF38" s="199"/>
      <c r="DG38" s="199"/>
      <c r="DH38" s="201"/>
      <c r="DI38" s="208" t="s">
        <v>555</v>
      </c>
      <c r="DJ38" s="205"/>
      <c r="DK38" s="205"/>
      <c r="DL38" s="205"/>
      <c r="DM38" s="205"/>
      <c r="DN38" s="205"/>
      <c r="DO38" s="205"/>
      <c r="DP38" s="205"/>
      <c r="DQ38" s="205" t="s">
        <v>216</v>
      </c>
      <c r="DR38" s="207"/>
      <c r="DS38" s="207"/>
      <c r="DT38" s="201"/>
      <c r="DU38" s="208" t="s">
        <v>560</v>
      </c>
    </row>
    <row r="39" spans="1:125" ht="14.1" customHeight="1">
      <c r="B39" s="123" t="s">
        <v>239</v>
      </c>
      <c r="C39" s="105">
        <v>119</v>
      </c>
      <c r="D39" s="105">
        <v>119</v>
      </c>
      <c r="E39" s="112" t="s">
        <v>227</v>
      </c>
      <c r="F39" s="114">
        <v>48.8</v>
      </c>
      <c r="G39" s="120">
        <v>1.0900000000000001</v>
      </c>
      <c r="H39" s="114">
        <v>12.1</v>
      </c>
      <c r="I39" s="120">
        <v>8.94</v>
      </c>
      <c r="J39" s="120">
        <v>0.12</v>
      </c>
      <c r="K39" s="114">
        <v>12.7</v>
      </c>
      <c r="L39" s="120">
        <v>8.82</v>
      </c>
      <c r="M39" s="120">
        <v>2.37</v>
      </c>
      <c r="N39" s="120">
        <v>2.29</v>
      </c>
      <c r="O39" s="120">
        <v>0.68</v>
      </c>
      <c r="P39" s="120">
        <v>1.52</v>
      </c>
      <c r="Q39" s="120">
        <v>99.4</v>
      </c>
      <c r="R39" s="114">
        <f t="shared" si="0"/>
        <v>73.780996028713403</v>
      </c>
      <c r="S39" s="115"/>
      <c r="T39" s="181">
        <v>30.684727967970804</v>
      </c>
      <c r="U39" s="185">
        <v>1.5565774571140969</v>
      </c>
      <c r="V39" s="181">
        <v>20.480347733085612</v>
      </c>
      <c r="W39" s="186">
        <v>6634.061065209311</v>
      </c>
      <c r="X39" s="186">
        <v>157.21780455175303</v>
      </c>
      <c r="Y39" s="186">
        <v>627.53314639443681</v>
      </c>
      <c r="Z39" s="186">
        <v>1000.3067428479368</v>
      </c>
      <c r="AA39" s="181">
        <v>45.063620398152622</v>
      </c>
      <c r="AB39" s="186">
        <v>438.12978883417554</v>
      </c>
      <c r="AC39" s="181">
        <v>37.436957531392267</v>
      </c>
      <c r="AD39" s="181">
        <v>95.326061808945695</v>
      </c>
      <c r="AE39" s="181">
        <v>17.180889820863701</v>
      </c>
      <c r="AF39" s="181">
        <v>39.055344690775421</v>
      </c>
      <c r="AG39" s="186">
        <v>1575.6963381349683</v>
      </c>
      <c r="AH39" s="181">
        <v>27.779414704785744</v>
      </c>
      <c r="AI39" s="186">
        <v>234.23312258912941</v>
      </c>
      <c r="AJ39" s="181">
        <v>12.42839215657219</v>
      </c>
      <c r="AK39" s="185">
        <v>1.2455401794458467</v>
      </c>
      <c r="AL39" s="185">
        <v>0.83276160501063201</v>
      </c>
      <c r="AM39" s="185">
        <v>15.915644409564091</v>
      </c>
      <c r="AN39" s="186">
        <v>2180.6103858760703</v>
      </c>
      <c r="AO39" s="186">
        <v>110.5613108209117</v>
      </c>
      <c r="AP39" s="186">
        <v>215.53314663548048</v>
      </c>
      <c r="AQ39" s="181">
        <v>24.533941401116437</v>
      </c>
      <c r="AR39" s="186">
        <v>94.187284951334846</v>
      </c>
      <c r="AS39" s="181">
        <v>15.648156543498844</v>
      </c>
      <c r="AT39" s="185">
        <v>3.8469560469741895</v>
      </c>
      <c r="AU39" s="185">
        <v>9.5519723100047926</v>
      </c>
      <c r="AV39" s="185">
        <v>1.1296796589770222</v>
      </c>
      <c r="AW39" s="185">
        <v>5.1999059834913384</v>
      </c>
      <c r="AX39" s="185">
        <v>0.86236084646795297</v>
      </c>
      <c r="AY39" s="185">
        <v>2.0638507092431158</v>
      </c>
      <c r="AZ39" s="185">
        <v>0.27466336915326262</v>
      </c>
      <c r="BA39" s="185">
        <v>1.610869200002562</v>
      </c>
      <c r="BB39" s="185">
        <v>0.22831848927424092</v>
      </c>
      <c r="BC39" s="185">
        <v>5.2561651924657085</v>
      </c>
      <c r="BD39" s="185">
        <v>0.55128695467647748</v>
      </c>
      <c r="BE39" s="185"/>
      <c r="BF39" s="181">
        <v>10.913123320654675</v>
      </c>
      <c r="BG39" s="185">
        <v>11.57010446558658</v>
      </c>
      <c r="BH39" s="185">
        <v>1.7484213433310831</v>
      </c>
      <c r="BI39" s="221"/>
      <c r="BJ39" s="221"/>
      <c r="BK39" s="221"/>
      <c r="BL39" s="221"/>
      <c r="BM39" s="221"/>
      <c r="BN39" s="106" t="s">
        <v>239</v>
      </c>
      <c r="BO39" s="116">
        <v>0.35362368569273556</v>
      </c>
      <c r="BP39" s="117">
        <v>5.6863734716898883E-3</v>
      </c>
      <c r="BQ39" s="118">
        <v>1.6080295810928208E-2</v>
      </c>
      <c r="BR39" s="119">
        <v>0.76122861457372271</v>
      </c>
      <c r="BS39" s="120">
        <v>1.9812944310284106E-2</v>
      </c>
      <c r="BT39" s="118">
        <v>2.6027587417190138E-2</v>
      </c>
      <c r="BU39" s="119">
        <v>2.5966070999858473</v>
      </c>
      <c r="BV39" s="120">
        <v>7.5472929531359478E-2</v>
      </c>
      <c r="BW39" s="118">
        <v>2.9065979805635918E-2</v>
      </c>
      <c r="BX39" s="119">
        <v>5.6515245148419604</v>
      </c>
      <c r="BY39" s="120">
        <v>0.20485028081969256</v>
      </c>
      <c r="BZ39" s="118">
        <v>3.6246906526144831E-2</v>
      </c>
      <c r="CA39" s="116">
        <v>0.44075677665706903</v>
      </c>
      <c r="CB39" s="117">
        <v>8.0016366985506057E-3</v>
      </c>
      <c r="CC39" s="118">
        <v>1.8154313495164436E-2</v>
      </c>
      <c r="CD39" s="121">
        <v>2.3569621432805667</v>
      </c>
      <c r="CE39" s="120">
        <v>9.0558999067808593E-2</v>
      </c>
      <c r="CF39" s="118">
        <v>3.842191497474072E-2</v>
      </c>
      <c r="CG39" s="121"/>
      <c r="CH39" s="120"/>
      <c r="CI39" s="118"/>
      <c r="CJ39" s="118"/>
      <c r="CL39" s="141"/>
      <c r="CM39" s="141"/>
      <c r="CT39" s="108"/>
      <c r="CW39" s="105" t="s">
        <v>476</v>
      </c>
      <c r="CX39" s="109">
        <v>8.1111079809084122E-2</v>
      </c>
      <c r="CY39" s="109">
        <v>0.71000989250119539</v>
      </c>
      <c r="CZ39" s="109">
        <v>1.4E-5</v>
      </c>
      <c r="DA39" s="109"/>
      <c r="DB39" s="109">
        <v>0.70987271416316045</v>
      </c>
      <c r="DC39" s="109">
        <v>9.507881847058014E-2</v>
      </c>
      <c r="DD39" s="122">
        <v>0.51186720175617206</v>
      </c>
      <c r="DE39" s="122">
        <v>6.0000000000000002E-6</v>
      </c>
      <c r="DF39" s="109"/>
      <c r="DG39" s="109"/>
      <c r="DH39" s="114"/>
      <c r="DI39" s="114">
        <v>-13.457616205658688</v>
      </c>
      <c r="DJ39" s="108">
        <v>17.747575355621919</v>
      </c>
      <c r="DK39" s="108">
        <v>1.0399999999999999E-3</v>
      </c>
      <c r="DL39" s="108">
        <v>15.58403188346084</v>
      </c>
      <c r="DM39" s="108">
        <v>9.9400000000000009E-4</v>
      </c>
      <c r="DN39" s="108">
        <v>38.396674469426252</v>
      </c>
      <c r="DO39" s="108">
        <v>3.0799999999999998E-3</v>
      </c>
      <c r="DP39" s="108"/>
      <c r="DQ39" s="108"/>
      <c r="DR39" s="122"/>
      <c r="DS39" s="122"/>
      <c r="DT39" s="114"/>
      <c r="DU39" s="114"/>
    </row>
    <row r="40" spans="1:125" ht="14.1" customHeight="1">
      <c r="B40" s="123" t="s">
        <v>240</v>
      </c>
      <c r="E40" s="112"/>
      <c r="F40" s="114"/>
      <c r="G40" s="120"/>
      <c r="H40" s="114"/>
      <c r="I40" s="120"/>
      <c r="J40" s="120"/>
      <c r="K40" s="114"/>
      <c r="L40" s="120"/>
      <c r="M40" s="120"/>
      <c r="N40" s="120"/>
      <c r="O40" s="120"/>
      <c r="P40" s="120"/>
      <c r="Q40" s="120"/>
      <c r="R40" s="114"/>
      <c r="S40" s="115"/>
      <c r="T40" s="181"/>
      <c r="U40" s="185"/>
      <c r="V40" s="181"/>
      <c r="W40" s="186"/>
      <c r="X40" s="186"/>
      <c r="Y40" s="186"/>
      <c r="Z40" s="186"/>
      <c r="AA40" s="181"/>
      <c r="AB40" s="186"/>
      <c r="AC40" s="181"/>
      <c r="AD40" s="181"/>
      <c r="AE40" s="181"/>
      <c r="AF40" s="181"/>
      <c r="AG40" s="186"/>
      <c r="AH40" s="181"/>
      <c r="AI40" s="186"/>
      <c r="AJ40" s="181"/>
      <c r="AK40" s="185"/>
      <c r="AL40" s="185"/>
      <c r="AM40" s="185"/>
      <c r="AN40" s="186"/>
      <c r="AO40" s="186"/>
      <c r="AP40" s="186"/>
      <c r="AQ40" s="181"/>
      <c r="AR40" s="186"/>
      <c r="AS40" s="181"/>
      <c r="AT40" s="185"/>
      <c r="AU40" s="185"/>
      <c r="AV40" s="185"/>
      <c r="AW40" s="185"/>
      <c r="AX40" s="185"/>
      <c r="AY40" s="185"/>
      <c r="AZ40" s="185"/>
      <c r="BA40" s="185"/>
      <c r="BB40" s="185"/>
      <c r="BC40" s="185"/>
      <c r="BD40" s="185"/>
      <c r="BE40" s="185"/>
      <c r="BF40" s="181"/>
      <c r="BG40" s="185"/>
      <c r="BH40" s="185"/>
      <c r="BI40" s="221"/>
      <c r="BJ40" s="221"/>
      <c r="BK40" s="221"/>
      <c r="BL40" s="221"/>
      <c r="BM40" s="221"/>
      <c r="BN40" s="106" t="s">
        <v>240</v>
      </c>
      <c r="BO40" s="116">
        <v>0.37838459917639988</v>
      </c>
      <c r="BP40" s="117">
        <v>9.8002412683395653E-3</v>
      </c>
      <c r="BQ40" s="118">
        <v>2.5900211820647518E-2</v>
      </c>
      <c r="BR40" s="119"/>
      <c r="BS40" s="120"/>
      <c r="BT40" s="118"/>
      <c r="BU40" s="119">
        <v>2.3202375975513294</v>
      </c>
      <c r="BV40" s="120">
        <v>5.5150300656875199E-2</v>
      </c>
      <c r="BW40" s="118">
        <v>2.3769247043957161E-2</v>
      </c>
      <c r="BX40" s="119"/>
      <c r="BY40" s="120"/>
      <c r="BZ40" s="118"/>
      <c r="CA40" s="116">
        <v>0.61100186655667421</v>
      </c>
      <c r="CB40" s="117">
        <v>1.6499691838112274E-2</v>
      </c>
      <c r="CC40" s="118">
        <v>2.7004323130953686E-2</v>
      </c>
      <c r="CD40" s="121">
        <v>2.3634900245202428</v>
      </c>
      <c r="CE40" s="120">
        <v>0.13191856048843031</v>
      </c>
      <c r="CF40" s="118">
        <v>5.5815154335253872E-2</v>
      </c>
      <c r="CG40" s="121">
        <v>2.2623366319491511</v>
      </c>
      <c r="CH40" s="120">
        <v>0.16399668854783528</v>
      </c>
      <c r="CI40" s="118">
        <v>7.2489958493286377E-2</v>
      </c>
      <c r="CJ40" s="118"/>
      <c r="CL40" s="141"/>
      <c r="CM40" s="141"/>
      <c r="CT40" s="108"/>
      <c r="CX40" s="109"/>
      <c r="CY40" s="109"/>
      <c r="CZ40" s="109"/>
      <c r="DA40" s="109"/>
      <c r="DB40" s="109"/>
      <c r="DD40" s="122"/>
      <c r="DE40" s="122"/>
      <c r="DF40" s="109"/>
      <c r="DG40" s="109"/>
      <c r="DH40" s="114"/>
      <c r="DI40" s="114"/>
      <c r="DJ40" s="108"/>
      <c r="DK40" s="108"/>
      <c r="DL40" s="108"/>
      <c r="DM40" s="108"/>
      <c r="DN40" s="108"/>
      <c r="DO40" s="108"/>
      <c r="DP40" s="108"/>
      <c r="DQ40" s="108"/>
      <c r="DR40" s="122"/>
      <c r="DS40" s="122"/>
      <c r="DT40" s="114"/>
      <c r="DU40" s="114"/>
    </row>
    <row r="41" spans="1:125" ht="14.1" customHeight="1">
      <c r="B41" s="123" t="s">
        <v>240</v>
      </c>
      <c r="E41" s="112"/>
      <c r="F41" s="114"/>
      <c r="G41" s="120"/>
      <c r="H41" s="114"/>
      <c r="I41" s="120"/>
      <c r="J41" s="120"/>
      <c r="K41" s="114"/>
      <c r="L41" s="120"/>
      <c r="M41" s="120"/>
      <c r="N41" s="120"/>
      <c r="O41" s="120"/>
      <c r="P41" s="120"/>
      <c r="Q41" s="120"/>
      <c r="R41" s="114"/>
      <c r="S41" s="115"/>
      <c r="T41" s="181"/>
      <c r="U41" s="185"/>
      <c r="V41" s="181"/>
      <c r="W41" s="186"/>
      <c r="X41" s="186"/>
      <c r="Y41" s="186"/>
      <c r="Z41" s="186"/>
      <c r="AA41" s="181"/>
      <c r="AB41" s="186"/>
      <c r="AC41" s="181"/>
      <c r="AD41" s="181"/>
      <c r="AE41" s="181"/>
      <c r="AF41" s="181"/>
      <c r="AG41" s="186"/>
      <c r="AH41" s="181"/>
      <c r="AI41" s="186"/>
      <c r="AJ41" s="181"/>
      <c r="AK41" s="185"/>
      <c r="AL41" s="185"/>
      <c r="AM41" s="185"/>
      <c r="AN41" s="186"/>
      <c r="AO41" s="186"/>
      <c r="AP41" s="186"/>
      <c r="AQ41" s="181"/>
      <c r="AR41" s="186"/>
      <c r="AS41" s="181"/>
      <c r="AT41" s="185"/>
      <c r="AU41" s="185"/>
      <c r="AV41" s="185"/>
      <c r="AW41" s="185"/>
      <c r="AX41" s="185"/>
      <c r="AY41" s="185"/>
      <c r="AZ41" s="185"/>
      <c r="BA41" s="185"/>
      <c r="BB41" s="185"/>
      <c r="BC41" s="185"/>
      <c r="BD41" s="185"/>
      <c r="BE41" s="185"/>
      <c r="BF41" s="181"/>
      <c r="BG41" s="185"/>
      <c r="BH41" s="185"/>
      <c r="BI41" s="221"/>
      <c r="BJ41" s="221"/>
      <c r="BK41" s="221"/>
      <c r="BL41" s="221"/>
      <c r="BM41" s="221"/>
      <c r="BN41" s="106" t="s">
        <v>240</v>
      </c>
      <c r="BO41" s="116">
        <v>0.31229300401003335</v>
      </c>
      <c r="BP41" s="117">
        <v>4.6082701190916031E-3</v>
      </c>
      <c r="BQ41" s="118">
        <v>1.4756238724270457E-2</v>
      </c>
      <c r="BR41" s="119">
        <v>0.68396810390052643</v>
      </c>
      <c r="BS41" s="120">
        <v>2.1105676145475302E-2</v>
      </c>
      <c r="BT41" s="118">
        <v>3.0857690621995476E-2</v>
      </c>
      <c r="BU41" s="119">
        <v>2.6040759252828094</v>
      </c>
      <c r="BV41" s="120">
        <v>6.9436007928466478E-2</v>
      </c>
      <c r="BW41" s="118">
        <v>2.6664356155792789E-2</v>
      </c>
      <c r="BX41" s="119">
        <v>5.1501731815770011</v>
      </c>
      <c r="BY41" s="120">
        <v>0.15374570358816866</v>
      </c>
      <c r="BZ41" s="118">
        <v>2.9852530811612668E-2</v>
      </c>
      <c r="CA41" s="116">
        <v>0.37356086427623086</v>
      </c>
      <c r="CB41" s="117">
        <v>5.900680869941958E-3</v>
      </c>
      <c r="CC41" s="118">
        <v>1.579576833182043E-2</v>
      </c>
      <c r="CD41" s="121"/>
      <c r="CE41" s="120"/>
      <c r="CF41" s="118"/>
      <c r="CG41" s="121"/>
      <c r="CH41" s="120"/>
      <c r="CI41" s="118"/>
      <c r="CJ41" s="118"/>
      <c r="CL41" s="141"/>
      <c r="CM41" s="141"/>
      <c r="CT41" s="108"/>
      <c r="CX41" s="109"/>
      <c r="CY41" s="109"/>
      <c r="CZ41" s="109"/>
      <c r="DA41" s="109"/>
      <c r="DB41" s="109"/>
      <c r="DD41" s="122"/>
      <c r="DE41" s="122"/>
      <c r="DF41" s="109"/>
      <c r="DG41" s="109"/>
      <c r="DH41" s="114"/>
      <c r="DI41" s="114"/>
      <c r="DJ41" s="108"/>
      <c r="DK41" s="108"/>
      <c r="DL41" s="108"/>
      <c r="DM41" s="108"/>
      <c r="DN41" s="108"/>
      <c r="DO41" s="108"/>
      <c r="DP41" s="108"/>
      <c r="DQ41" s="108"/>
      <c r="DR41" s="122"/>
      <c r="DS41" s="122"/>
      <c r="DT41" s="114"/>
      <c r="DU41" s="114"/>
    </row>
    <row r="42" spans="1:125" ht="14.1" customHeight="1">
      <c r="B42" s="123" t="s">
        <v>241</v>
      </c>
      <c r="C42" s="105">
        <v>119</v>
      </c>
      <c r="D42" s="105">
        <v>119</v>
      </c>
      <c r="E42" s="112" t="s">
        <v>227</v>
      </c>
      <c r="F42" s="114">
        <v>49.2</v>
      </c>
      <c r="G42" s="120">
        <v>1.07</v>
      </c>
      <c r="H42" s="114">
        <v>11.9</v>
      </c>
      <c r="I42" s="120">
        <v>8.75</v>
      </c>
      <c r="J42" s="120">
        <v>0.12</v>
      </c>
      <c r="K42" s="114">
        <v>13</v>
      </c>
      <c r="L42" s="120">
        <v>8.74</v>
      </c>
      <c r="M42" s="120">
        <v>2.1800000000000002</v>
      </c>
      <c r="N42" s="120">
        <v>2.72</v>
      </c>
      <c r="O42" s="120">
        <v>0.64</v>
      </c>
      <c r="P42" s="120">
        <v>0.94</v>
      </c>
      <c r="Q42" s="120">
        <v>99.3</v>
      </c>
      <c r="R42" s="114">
        <f t="shared" si="0"/>
        <v>74.638912107566895</v>
      </c>
      <c r="S42" s="115"/>
      <c r="T42" s="181">
        <v>28.295721681902481</v>
      </c>
      <c r="U42" s="185">
        <v>1.5245613673260527</v>
      </c>
      <c r="V42" s="181">
        <v>19.910821869604128</v>
      </c>
      <c r="W42" s="186">
        <v>6324.4581510390981</v>
      </c>
      <c r="X42" s="186">
        <v>152.62068113903322</v>
      </c>
      <c r="Y42" s="186">
        <v>657.19927282121307</v>
      </c>
      <c r="Z42" s="186">
        <v>972.94412869439338</v>
      </c>
      <c r="AA42" s="181">
        <v>45.435135825242952</v>
      </c>
      <c r="AB42" s="186">
        <v>460.26286613251131</v>
      </c>
      <c r="AC42" s="181">
        <v>42.773106040326844</v>
      </c>
      <c r="AD42" s="181">
        <v>93.067888114696089</v>
      </c>
      <c r="AE42" s="181">
        <v>16.973212696623388</v>
      </c>
      <c r="AF42" s="181">
        <v>48.1343139275155</v>
      </c>
      <c r="AG42" s="186">
        <v>1530.1144368396683</v>
      </c>
      <c r="AH42" s="181">
        <v>25.747811164559778</v>
      </c>
      <c r="AI42" s="186">
        <v>221.11240442257224</v>
      </c>
      <c r="AJ42" s="181">
        <v>12.183093187946406</v>
      </c>
      <c r="AK42" s="185">
        <v>1.2067183171414722</v>
      </c>
      <c r="AL42" s="185">
        <v>0.84523945747834128</v>
      </c>
      <c r="AM42" s="185">
        <v>7.01770715887469</v>
      </c>
      <c r="AN42" s="186">
        <v>2099.5505740658477</v>
      </c>
      <c r="AO42" s="186">
        <v>108.41952179535079</v>
      </c>
      <c r="AP42" s="186">
        <v>206.4867629685117</v>
      </c>
      <c r="AQ42" s="181">
        <v>23.199785371227186</v>
      </c>
      <c r="AR42" s="186">
        <v>88.562536915317452</v>
      </c>
      <c r="AS42" s="181">
        <v>14.775247895280126</v>
      </c>
      <c r="AT42" s="185">
        <v>3.6836089923782183</v>
      </c>
      <c r="AU42" s="185">
        <v>9.5785327897450934</v>
      </c>
      <c r="AV42" s="185">
        <v>1.1189592989505637</v>
      </c>
      <c r="AW42" s="185">
        <v>5.1340821465577555</v>
      </c>
      <c r="AX42" s="185">
        <v>0.83417616634638692</v>
      </c>
      <c r="AY42" s="185">
        <v>2.0483475554136161</v>
      </c>
      <c r="AZ42" s="185">
        <v>0.26436341471354985</v>
      </c>
      <c r="BA42" s="185">
        <v>1.5877868483595174</v>
      </c>
      <c r="BB42" s="185">
        <v>0.21956314710343119</v>
      </c>
      <c r="BC42" s="185">
        <v>5.2114594890966641</v>
      </c>
      <c r="BD42" s="185">
        <v>0.54724164921870699</v>
      </c>
      <c r="BE42" s="185"/>
      <c r="BF42" s="181">
        <v>12.474519397693594</v>
      </c>
      <c r="BG42" s="185">
        <v>11.298089442981086</v>
      </c>
      <c r="BH42" s="185">
        <v>1.7201522301629186</v>
      </c>
      <c r="BI42" s="221"/>
      <c r="BJ42" s="221"/>
      <c r="BK42" s="221"/>
      <c r="BL42" s="221"/>
      <c r="BM42" s="221"/>
      <c r="BN42" s="106" t="s">
        <v>241</v>
      </c>
      <c r="BO42" s="116">
        <v>0.53420231449309452</v>
      </c>
      <c r="BP42" s="117">
        <v>8.3290454912798434E-3</v>
      </c>
      <c r="BQ42" s="118">
        <v>1.5591556354792825E-2</v>
      </c>
      <c r="BR42" s="119">
        <v>1.2101934842665389</v>
      </c>
      <c r="BS42" s="120">
        <v>2.1532738303342631E-2</v>
      </c>
      <c r="BT42" s="118">
        <v>1.7792806343188142E-2</v>
      </c>
      <c r="BU42" s="119">
        <v>2.7874146662070958</v>
      </c>
      <c r="BV42" s="120">
        <v>5.2715517009075945E-2</v>
      </c>
      <c r="BW42" s="118">
        <v>1.8911975189112157E-2</v>
      </c>
      <c r="BX42" s="119">
        <v>5.4194586753626455</v>
      </c>
      <c r="BY42" s="120">
        <v>0.16875307986533136</v>
      </c>
      <c r="BZ42" s="118">
        <v>3.1138364544137643E-2</v>
      </c>
      <c r="CA42" s="116">
        <v>1.281887017194506</v>
      </c>
      <c r="CB42" s="117">
        <v>5.1987318679923067E-2</v>
      </c>
      <c r="CC42" s="118">
        <v>4.0555304783178731E-2</v>
      </c>
      <c r="CD42" s="121">
        <v>3.7940640726894022</v>
      </c>
      <c r="CE42" s="120">
        <v>0.12505117912911806</v>
      </c>
      <c r="CF42" s="118">
        <v>3.2959690910142218E-2</v>
      </c>
      <c r="CG42" s="121">
        <v>3.2174170871532723</v>
      </c>
      <c r="CH42" s="120">
        <v>0.14859430215704422</v>
      </c>
      <c r="CI42" s="118">
        <v>4.6184345433597007E-2</v>
      </c>
      <c r="CJ42" s="118"/>
      <c r="CL42" s="141"/>
      <c r="CM42" s="141"/>
      <c r="CT42" s="108"/>
      <c r="CW42" s="105" t="s">
        <v>476</v>
      </c>
      <c r="CX42" s="109">
        <v>0.1030674721671313</v>
      </c>
      <c r="CY42" s="109">
        <v>0.71001739700163968</v>
      </c>
      <c r="CZ42" s="109">
        <v>1.5999999999999999E-5</v>
      </c>
      <c r="DA42" s="109"/>
      <c r="DB42" s="109">
        <v>0.70984308512500549</v>
      </c>
      <c r="DC42" s="109">
        <v>9.4880737690725497E-2</v>
      </c>
      <c r="DD42" s="122">
        <v>0.51188200492584846</v>
      </c>
      <c r="DE42" s="122">
        <v>6.0000000000000002E-6</v>
      </c>
      <c r="DF42" s="109"/>
      <c r="DG42" s="109"/>
      <c r="DH42" s="114"/>
      <c r="DI42" s="114">
        <v>-13.165754969080544</v>
      </c>
      <c r="DJ42" s="108">
        <v>17.76887741285994</v>
      </c>
      <c r="DK42" s="108">
        <v>1.088E-3</v>
      </c>
      <c r="DL42" s="108">
        <v>15.590927198241905</v>
      </c>
      <c r="DM42" s="108">
        <v>1.026E-3</v>
      </c>
      <c r="DN42" s="108">
        <v>38.393880633792953</v>
      </c>
      <c r="DO42" s="108">
        <v>2.7399999999999998E-3</v>
      </c>
      <c r="DP42" s="108"/>
      <c r="DQ42" s="108" t="s">
        <v>479</v>
      </c>
      <c r="DR42" s="122">
        <v>0.28221600000000002</v>
      </c>
      <c r="DS42" s="122">
        <v>2.3E-5</v>
      </c>
      <c r="DT42" s="114"/>
      <c r="DU42" s="114">
        <v>-17.399999999999999</v>
      </c>
    </row>
    <row r="43" spans="1:125" ht="14.1" customHeight="1">
      <c r="B43" s="123" t="s">
        <v>242</v>
      </c>
      <c r="E43" s="112"/>
      <c r="F43" s="114"/>
      <c r="G43" s="120"/>
      <c r="H43" s="114"/>
      <c r="I43" s="120"/>
      <c r="J43" s="120"/>
      <c r="K43" s="114"/>
      <c r="L43" s="120"/>
      <c r="M43" s="120"/>
      <c r="N43" s="120"/>
      <c r="O43" s="120"/>
      <c r="P43" s="120"/>
      <c r="Q43" s="120"/>
      <c r="R43" s="114"/>
      <c r="S43" s="115"/>
      <c r="T43" s="181"/>
      <c r="U43" s="185"/>
      <c r="V43" s="181"/>
      <c r="W43" s="186"/>
      <c r="X43" s="186"/>
      <c r="Y43" s="186"/>
      <c r="Z43" s="186"/>
      <c r="AA43" s="181"/>
      <c r="AB43" s="186"/>
      <c r="AC43" s="181"/>
      <c r="AD43" s="181"/>
      <c r="AE43" s="181"/>
      <c r="AF43" s="181"/>
      <c r="AG43" s="186"/>
      <c r="AH43" s="181"/>
      <c r="AI43" s="186"/>
      <c r="AJ43" s="181"/>
      <c r="AK43" s="185"/>
      <c r="AL43" s="185"/>
      <c r="AM43" s="185"/>
      <c r="AN43" s="186"/>
      <c r="AO43" s="186"/>
      <c r="AP43" s="186"/>
      <c r="AQ43" s="181"/>
      <c r="AR43" s="186"/>
      <c r="AS43" s="181"/>
      <c r="AT43" s="185"/>
      <c r="AU43" s="185"/>
      <c r="AV43" s="185"/>
      <c r="AW43" s="185"/>
      <c r="AX43" s="185"/>
      <c r="AY43" s="185"/>
      <c r="AZ43" s="185"/>
      <c r="BA43" s="185"/>
      <c r="BB43" s="185"/>
      <c r="BC43" s="185"/>
      <c r="BD43" s="185"/>
      <c r="BE43" s="185"/>
      <c r="BF43" s="181"/>
      <c r="BG43" s="185"/>
      <c r="BH43" s="185"/>
      <c r="BI43" s="221"/>
      <c r="BJ43" s="221"/>
      <c r="BK43" s="221"/>
      <c r="BL43" s="221"/>
      <c r="BM43" s="221"/>
      <c r="BN43" s="106" t="s">
        <v>242</v>
      </c>
      <c r="BO43" s="116">
        <v>0.48025319774851805</v>
      </c>
      <c r="BP43" s="117">
        <v>1.1675632232025701E-2</v>
      </c>
      <c r="BQ43" s="118">
        <v>2.4311409662158213E-2</v>
      </c>
      <c r="BR43" s="119"/>
      <c r="BS43" s="120"/>
      <c r="BT43" s="118"/>
      <c r="BU43" s="119">
        <v>2.6013650628325218</v>
      </c>
      <c r="BV43" s="120">
        <v>6.9846732739136982E-2</v>
      </c>
      <c r="BW43" s="118">
        <v>2.6850031061416535E-2</v>
      </c>
      <c r="BX43" s="119"/>
      <c r="BY43" s="120"/>
      <c r="BZ43" s="118"/>
      <c r="CA43" s="116">
        <v>1.2809027206247523</v>
      </c>
      <c r="CB43" s="117">
        <v>4.3940896645728075E-2</v>
      </c>
      <c r="CC43" s="118">
        <v>3.4304632145910487E-2</v>
      </c>
      <c r="CD43" s="121">
        <v>3.6421100150925994</v>
      </c>
      <c r="CE43" s="120">
        <v>0.15964432894454278</v>
      </c>
      <c r="CF43" s="118">
        <v>4.3832923300776205E-2</v>
      </c>
      <c r="CG43" s="121">
        <v>3.4853458455473034</v>
      </c>
      <c r="CH43" s="120">
        <v>0.22124546885030477</v>
      </c>
      <c r="CI43" s="118">
        <v>6.3478770444820129E-2</v>
      </c>
      <c r="CJ43" s="118"/>
      <c r="CL43" s="141"/>
      <c r="CM43" s="141"/>
      <c r="CT43" s="108"/>
      <c r="CX43" s="109"/>
      <c r="CY43" s="109"/>
      <c r="CZ43" s="109"/>
      <c r="DA43" s="109"/>
      <c r="DB43" s="109"/>
      <c r="DD43" s="122"/>
      <c r="DE43" s="122"/>
      <c r="DF43" s="109"/>
      <c r="DG43" s="109"/>
      <c r="DH43" s="114"/>
      <c r="DI43" s="114"/>
      <c r="DJ43" s="108"/>
      <c r="DK43" s="108"/>
      <c r="DL43" s="108"/>
      <c r="DM43" s="108"/>
      <c r="DN43" s="108"/>
      <c r="DO43" s="108"/>
      <c r="DP43" s="108"/>
      <c r="DQ43" s="108"/>
      <c r="DR43" s="122"/>
      <c r="DS43" s="122"/>
      <c r="DT43" s="114"/>
      <c r="DU43" s="114"/>
    </row>
    <row r="44" spans="1:125" ht="14.1" customHeight="1">
      <c r="B44" s="123" t="s">
        <v>242</v>
      </c>
      <c r="E44" s="112"/>
      <c r="F44" s="114"/>
      <c r="G44" s="120"/>
      <c r="H44" s="114"/>
      <c r="I44" s="120"/>
      <c r="J44" s="120"/>
      <c r="K44" s="114"/>
      <c r="L44" s="120"/>
      <c r="M44" s="120"/>
      <c r="N44" s="120"/>
      <c r="O44" s="120"/>
      <c r="P44" s="120"/>
      <c r="Q44" s="120"/>
      <c r="R44" s="114"/>
      <c r="S44" s="115"/>
      <c r="T44" s="181"/>
      <c r="U44" s="185"/>
      <c r="V44" s="181"/>
      <c r="W44" s="186"/>
      <c r="X44" s="186"/>
      <c r="Y44" s="186"/>
      <c r="Z44" s="186"/>
      <c r="AA44" s="181"/>
      <c r="AB44" s="186"/>
      <c r="AC44" s="181"/>
      <c r="AD44" s="181"/>
      <c r="AE44" s="181"/>
      <c r="AF44" s="181"/>
      <c r="AG44" s="186"/>
      <c r="AH44" s="181"/>
      <c r="AI44" s="186"/>
      <c r="AJ44" s="181"/>
      <c r="AK44" s="185"/>
      <c r="AL44" s="185"/>
      <c r="AM44" s="185"/>
      <c r="AN44" s="186"/>
      <c r="AO44" s="186"/>
      <c r="AP44" s="186"/>
      <c r="AQ44" s="181"/>
      <c r="AR44" s="186"/>
      <c r="AS44" s="181"/>
      <c r="AT44" s="185"/>
      <c r="AU44" s="185"/>
      <c r="AV44" s="185"/>
      <c r="AW44" s="185"/>
      <c r="AX44" s="185"/>
      <c r="AY44" s="185"/>
      <c r="AZ44" s="185"/>
      <c r="BA44" s="185"/>
      <c r="BB44" s="185"/>
      <c r="BC44" s="185"/>
      <c r="BD44" s="185"/>
      <c r="BE44" s="185"/>
      <c r="BF44" s="181"/>
      <c r="BG44" s="185"/>
      <c r="BH44" s="185"/>
      <c r="BI44" s="221"/>
      <c r="BJ44" s="221"/>
      <c r="BK44" s="221"/>
      <c r="BL44" s="221"/>
      <c r="BM44" s="221"/>
      <c r="BN44" s="106" t="s">
        <v>242</v>
      </c>
      <c r="BO44" s="116">
        <v>0.47758147833868103</v>
      </c>
      <c r="BP44" s="117">
        <v>6.8282489104691526E-3</v>
      </c>
      <c r="BQ44" s="118">
        <v>1.4297558050663852E-2</v>
      </c>
      <c r="BR44" s="119">
        <v>1.1672635451531712</v>
      </c>
      <c r="BS44" s="120">
        <v>1.9456204658326225E-2</v>
      </c>
      <c r="BT44" s="118">
        <v>1.6668219220170311E-2</v>
      </c>
      <c r="BU44" s="119">
        <v>2.7001082101137603</v>
      </c>
      <c r="BV44" s="120">
        <v>4.8323582976798611E-2</v>
      </c>
      <c r="BW44" s="118">
        <v>1.7896906055762354E-2</v>
      </c>
      <c r="BX44" s="119">
        <v>5.839460471798593</v>
      </c>
      <c r="BY44" s="120">
        <v>0.16064477465915461</v>
      </c>
      <c r="BZ44" s="118">
        <v>2.7510208423360549E-2</v>
      </c>
      <c r="CA44" s="116">
        <v>1.315636353964426</v>
      </c>
      <c r="CB44" s="117">
        <v>3.6871810485676615E-2</v>
      </c>
      <c r="CC44" s="118">
        <v>2.8025837363470731E-2</v>
      </c>
      <c r="CD44" s="121"/>
      <c r="CE44" s="120"/>
      <c r="CF44" s="118"/>
      <c r="CG44" s="121"/>
      <c r="CH44" s="120"/>
      <c r="CI44" s="118"/>
      <c r="CJ44" s="118"/>
      <c r="CL44" s="141"/>
      <c r="CM44" s="141"/>
      <c r="CT44" s="108"/>
      <c r="CX44" s="109"/>
      <c r="CY44" s="109"/>
      <c r="CZ44" s="109"/>
      <c r="DA44" s="109"/>
      <c r="DB44" s="109"/>
      <c r="DD44" s="122"/>
      <c r="DE44" s="122"/>
      <c r="DF44" s="109"/>
      <c r="DG44" s="109"/>
      <c r="DH44" s="114"/>
      <c r="DI44" s="114"/>
      <c r="DJ44" s="108"/>
      <c r="DK44" s="108"/>
      <c r="DL44" s="108"/>
      <c r="DM44" s="108"/>
      <c r="DN44" s="108"/>
      <c r="DO44" s="108"/>
      <c r="DP44" s="108"/>
      <c r="DQ44" s="108"/>
      <c r="DR44" s="122"/>
      <c r="DS44" s="122"/>
      <c r="DT44" s="114"/>
      <c r="DU44" s="114"/>
    </row>
    <row r="45" spans="1:125" ht="14.1" customHeight="1">
      <c r="B45" s="123" t="s">
        <v>242</v>
      </c>
      <c r="E45" s="112"/>
      <c r="F45" s="114"/>
      <c r="G45" s="120"/>
      <c r="H45" s="114"/>
      <c r="I45" s="120"/>
      <c r="J45" s="120"/>
      <c r="K45" s="114"/>
      <c r="L45" s="120"/>
      <c r="M45" s="120"/>
      <c r="N45" s="120"/>
      <c r="O45" s="120"/>
      <c r="P45" s="120"/>
      <c r="Q45" s="120"/>
      <c r="R45" s="114"/>
      <c r="S45" s="115"/>
      <c r="T45" s="181"/>
      <c r="U45" s="185"/>
      <c r="V45" s="181"/>
      <c r="W45" s="186"/>
      <c r="X45" s="186"/>
      <c r="Y45" s="186"/>
      <c r="Z45" s="186"/>
      <c r="AA45" s="181"/>
      <c r="AB45" s="186"/>
      <c r="AC45" s="181"/>
      <c r="AD45" s="181"/>
      <c r="AE45" s="181"/>
      <c r="AF45" s="181"/>
      <c r="AG45" s="186"/>
      <c r="AH45" s="181"/>
      <c r="AI45" s="186"/>
      <c r="AJ45" s="181"/>
      <c r="AK45" s="185"/>
      <c r="AL45" s="185"/>
      <c r="AM45" s="185"/>
      <c r="AN45" s="186"/>
      <c r="AO45" s="186"/>
      <c r="AP45" s="186"/>
      <c r="AQ45" s="181"/>
      <c r="AR45" s="186"/>
      <c r="AS45" s="181"/>
      <c r="AT45" s="185"/>
      <c r="AU45" s="185"/>
      <c r="AV45" s="185"/>
      <c r="AW45" s="185"/>
      <c r="AX45" s="185"/>
      <c r="AY45" s="185"/>
      <c r="AZ45" s="185"/>
      <c r="BA45" s="185"/>
      <c r="BB45" s="185"/>
      <c r="BC45" s="185"/>
      <c r="BD45" s="185"/>
      <c r="BE45" s="185"/>
      <c r="BF45" s="181"/>
      <c r="BG45" s="185"/>
      <c r="BH45" s="185"/>
      <c r="BI45" s="221"/>
      <c r="BJ45" s="221"/>
      <c r="BK45" s="221"/>
      <c r="BL45" s="221"/>
      <c r="BM45" s="221"/>
      <c r="BN45" s="106" t="s">
        <v>242</v>
      </c>
      <c r="BO45" s="116">
        <v>0.52104526850128552</v>
      </c>
      <c r="BP45" s="117">
        <v>8.5846882315997585E-3</v>
      </c>
      <c r="BQ45" s="118">
        <v>1.6475897106392356E-2</v>
      </c>
      <c r="BR45" s="119">
        <v>1.2326727927342787</v>
      </c>
      <c r="BS45" s="120">
        <v>3.656148950093592E-2</v>
      </c>
      <c r="BT45" s="118">
        <v>2.966033623556848E-2</v>
      </c>
      <c r="BU45" s="119">
        <v>3.1497290419540893</v>
      </c>
      <c r="BV45" s="120">
        <v>9.68624924968432E-2</v>
      </c>
      <c r="BW45" s="118">
        <v>3.0752642912023249E-2</v>
      </c>
      <c r="BX45" s="119">
        <v>5.6704664607154394</v>
      </c>
      <c r="BY45" s="120">
        <v>0.16406067823727633</v>
      </c>
      <c r="BZ45" s="118">
        <v>2.8932483663182955E-2</v>
      </c>
      <c r="CA45" s="116">
        <v>1.2875119788701834</v>
      </c>
      <c r="CB45" s="117">
        <v>3.1542002581282806E-2</v>
      </c>
      <c r="CC45" s="118">
        <v>2.4498414848894472E-2</v>
      </c>
      <c r="CD45" s="121"/>
      <c r="CE45" s="120"/>
      <c r="CF45" s="118"/>
      <c r="CG45" s="121"/>
      <c r="CH45" s="120"/>
      <c r="CI45" s="118"/>
      <c r="CJ45" s="118"/>
      <c r="CL45" s="141"/>
      <c r="CM45" s="141"/>
      <c r="CT45" s="108"/>
      <c r="CX45" s="109"/>
      <c r="CY45" s="109"/>
      <c r="CZ45" s="109"/>
      <c r="DA45" s="109"/>
      <c r="DB45" s="109"/>
      <c r="DD45" s="122"/>
      <c r="DE45" s="122"/>
      <c r="DF45" s="109"/>
      <c r="DG45" s="109"/>
      <c r="DH45" s="114"/>
      <c r="DI45" s="114"/>
      <c r="DJ45" s="108"/>
      <c r="DK45" s="108"/>
      <c r="DL45" s="108"/>
      <c r="DM45" s="108"/>
      <c r="DN45" s="108"/>
      <c r="DO45" s="108"/>
      <c r="DP45" s="108"/>
      <c r="DQ45" s="108"/>
      <c r="DR45" s="122"/>
      <c r="DS45" s="122"/>
      <c r="DT45" s="114"/>
      <c r="DU45" s="114"/>
    </row>
    <row r="46" spans="1:125" ht="14.1" customHeight="1">
      <c r="B46" s="123" t="s">
        <v>243</v>
      </c>
      <c r="C46" s="105">
        <v>119</v>
      </c>
      <c r="D46" s="105">
        <v>119</v>
      </c>
      <c r="E46" s="112" t="s">
        <v>227</v>
      </c>
      <c r="F46" s="114">
        <v>48.5</v>
      </c>
      <c r="G46" s="120">
        <v>1.1299999999999999</v>
      </c>
      <c r="H46" s="114">
        <v>11.7</v>
      </c>
      <c r="I46" s="120">
        <v>8.9499999999999993</v>
      </c>
      <c r="J46" s="120">
        <v>0.12</v>
      </c>
      <c r="K46" s="114">
        <v>13.6</v>
      </c>
      <c r="L46" s="120">
        <v>8.8699999999999992</v>
      </c>
      <c r="M46" s="120">
        <v>2.0499999999999998</v>
      </c>
      <c r="N46" s="120">
        <v>2.2400000000000002</v>
      </c>
      <c r="O46" s="120">
        <v>0.68</v>
      </c>
      <c r="P46" s="120">
        <v>2.09</v>
      </c>
      <c r="Q46" s="120">
        <v>99.8</v>
      </c>
      <c r="R46" s="114">
        <f t="shared" si="0"/>
        <v>75.06283979541513</v>
      </c>
      <c r="S46" s="115"/>
      <c r="T46" s="181">
        <v>36.316693239069387</v>
      </c>
      <c r="U46" s="185">
        <v>1.566546401049788</v>
      </c>
      <c r="V46" s="181">
        <v>20.846886348467354</v>
      </c>
      <c r="W46" s="186">
        <v>6697.6592857433689</v>
      </c>
      <c r="X46" s="186">
        <v>156.7254886047439</v>
      </c>
      <c r="Y46" s="186">
        <v>694.45642750613445</v>
      </c>
      <c r="Z46" s="186">
        <v>1009.8528563741257</v>
      </c>
      <c r="AA46" s="181">
        <v>47.654857424973571</v>
      </c>
      <c r="AB46" s="186">
        <v>486.61937864255015</v>
      </c>
      <c r="AC46" s="181">
        <v>42.137113707484367</v>
      </c>
      <c r="AD46" s="181">
        <v>96.235699709386694</v>
      </c>
      <c r="AE46" s="181">
        <v>17.031899026245135</v>
      </c>
      <c r="AF46" s="181">
        <v>47.451962981131594</v>
      </c>
      <c r="AG46" s="186">
        <v>1567.8022429330595</v>
      </c>
      <c r="AH46" s="181">
        <v>26.899777898171354</v>
      </c>
      <c r="AI46" s="186">
        <v>232.58658789446696</v>
      </c>
      <c r="AJ46" s="181">
        <v>12.771355888990902</v>
      </c>
      <c r="AK46" s="185">
        <v>1.2864268766875944</v>
      </c>
      <c r="AL46" s="185">
        <v>0.85645096093488537</v>
      </c>
      <c r="AM46" s="185">
        <v>9.1823228332465234</v>
      </c>
      <c r="AN46" s="186">
        <v>2207.6398660765508</v>
      </c>
      <c r="AO46" s="186">
        <v>115.58773143194767</v>
      </c>
      <c r="AP46" s="186">
        <v>221.33872860779289</v>
      </c>
      <c r="AQ46" s="181">
        <v>25.388921374623898</v>
      </c>
      <c r="AR46" s="186">
        <v>96.946138503311232</v>
      </c>
      <c r="AS46" s="181">
        <v>15.772941927875788</v>
      </c>
      <c r="AT46" s="185">
        <v>3.9799974592086516</v>
      </c>
      <c r="AU46" s="185">
        <v>10.035271103403462</v>
      </c>
      <c r="AV46" s="185">
        <v>1.1555227062427536</v>
      </c>
      <c r="AW46" s="185">
        <v>5.4521252878543986</v>
      </c>
      <c r="AX46" s="185">
        <v>0.89675385884298586</v>
      </c>
      <c r="AY46" s="185">
        <v>2.1534738811890208</v>
      </c>
      <c r="AZ46" s="185">
        <v>0.28669973684934358</v>
      </c>
      <c r="BA46" s="185">
        <v>1.647806483802956</v>
      </c>
      <c r="BB46" s="185">
        <v>0.24121968348385109</v>
      </c>
      <c r="BC46" s="185">
        <v>5.4053052212045891</v>
      </c>
      <c r="BD46" s="185">
        <v>0.5582785857885707</v>
      </c>
      <c r="BE46" s="185"/>
      <c r="BF46" s="181">
        <v>12.670548500334288</v>
      </c>
      <c r="BG46" s="185">
        <v>11.933539486361548</v>
      </c>
      <c r="BH46" s="185">
        <v>1.8581483318648053</v>
      </c>
      <c r="BI46" s="221"/>
      <c r="BJ46" s="221"/>
      <c r="BK46" s="221"/>
      <c r="BL46" s="221"/>
      <c r="BM46" s="221"/>
      <c r="BN46" s="106" t="s">
        <v>243</v>
      </c>
      <c r="BO46" s="116">
        <v>0.2110025698327514</v>
      </c>
      <c r="BP46" s="117">
        <v>4.2303940092872656E-3</v>
      </c>
      <c r="BQ46" s="118">
        <v>2.0049016524492737E-2</v>
      </c>
      <c r="BR46" s="119">
        <v>0.42677051431868795</v>
      </c>
      <c r="BS46" s="120">
        <v>1.2131314218929804E-2</v>
      </c>
      <c r="BT46" s="118">
        <v>2.8425849049802977E-2</v>
      </c>
      <c r="BU46" s="119">
        <v>2.2833386621787248</v>
      </c>
      <c r="BV46" s="120">
        <v>4.3552393551701089E-2</v>
      </c>
      <c r="BW46" s="118">
        <v>1.90739964566378E-2</v>
      </c>
      <c r="BX46" s="119">
        <v>2.1888833835686743</v>
      </c>
      <c r="BY46" s="120">
        <v>4.3386170612073845E-2</v>
      </c>
      <c r="BZ46" s="118">
        <v>1.9821143025599949E-2</v>
      </c>
      <c r="CA46" s="116">
        <v>0.21829995005925995</v>
      </c>
      <c r="CB46" s="117">
        <v>5.7029568474071561E-3</v>
      </c>
      <c r="CC46" s="118">
        <v>2.612440747631424E-2</v>
      </c>
      <c r="CD46" s="121">
        <v>0.79120327801090273</v>
      </c>
      <c r="CE46" s="120">
        <v>1.9701920488828507E-2</v>
      </c>
      <c r="CF46" s="118">
        <v>2.4901211908979246E-2</v>
      </c>
      <c r="CG46" s="121"/>
      <c r="CH46" s="120"/>
      <c r="CI46" s="118"/>
      <c r="CJ46" s="118"/>
      <c r="CK46" s="105" t="s">
        <v>228</v>
      </c>
      <c r="CL46" s="141">
        <v>0.2545</v>
      </c>
      <c r="CM46" s="141">
        <v>1.06E-2</v>
      </c>
      <c r="CN46" s="108">
        <v>0.21009999999999998</v>
      </c>
      <c r="CO46" s="108">
        <v>2.2000000000000001E-3</v>
      </c>
      <c r="CP46" s="105">
        <v>5.91</v>
      </c>
      <c r="CQ46" s="105">
        <v>0.25</v>
      </c>
      <c r="CR46" s="108">
        <v>0.22509999999999999</v>
      </c>
      <c r="CS46" s="105">
        <v>1.6000000000000001E-3</v>
      </c>
      <c r="CT46" s="108">
        <v>0.21329999999999999</v>
      </c>
      <c r="CU46" s="105">
        <v>69</v>
      </c>
      <c r="CW46" s="105" t="s">
        <v>476</v>
      </c>
      <c r="CX46" s="109">
        <v>0.10096885673419809</v>
      </c>
      <c r="CY46" s="109">
        <v>0.71000188770072148</v>
      </c>
      <c r="CZ46" s="109">
        <v>1.5E-5</v>
      </c>
      <c r="DA46" s="109"/>
      <c r="DB46" s="109">
        <v>0.70983112508736845</v>
      </c>
      <c r="DC46" s="109">
        <v>9.5147790083236344E-2</v>
      </c>
      <c r="DD46" s="122">
        <v>0.51188190490443164</v>
      </c>
      <c r="DE46" s="122">
        <v>6.0000000000000002E-6</v>
      </c>
      <c r="DF46" s="109"/>
      <c r="DG46" s="109"/>
      <c r="DH46" s="114"/>
      <c r="DI46" s="114">
        <v>-13.171763726332179</v>
      </c>
      <c r="DJ46" s="108">
        <v>17.793501350324846</v>
      </c>
      <c r="DK46" s="108">
        <v>8.4400000000000002E-4</v>
      </c>
      <c r="DL46" s="108">
        <v>15.595430669434183</v>
      </c>
      <c r="DM46" s="108">
        <v>7.6199999999999998E-4</v>
      </c>
      <c r="DN46" s="108">
        <v>38.432493645269631</v>
      </c>
      <c r="DO46" s="108">
        <v>1.9680000000000001E-3</v>
      </c>
      <c r="DP46" s="108"/>
      <c r="DQ46" s="108" t="s">
        <v>479</v>
      </c>
      <c r="DR46" s="122">
        <v>0.28235900000000003</v>
      </c>
      <c r="DS46" s="122">
        <v>8.0000000000000007E-5</v>
      </c>
      <c r="DT46" s="114"/>
      <c r="DU46" s="114">
        <v>-12.3</v>
      </c>
    </row>
    <row r="47" spans="1:125" ht="14.1" customHeight="1">
      <c r="B47" s="123" t="s">
        <v>244</v>
      </c>
      <c r="E47" s="112"/>
      <c r="F47" s="114"/>
      <c r="G47" s="120"/>
      <c r="H47" s="114"/>
      <c r="I47" s="120"/>
      <c r="J47" s="120"/>
      <c r="K47" s="114"/>
      <c r="L47" s="120"/>
      <c r="M47" s="120"/>
      <c r="N47" s="120"/>
      <c r="O47" s="120"/>
      <c r="P47" s="120"/>
      <c r="Q47" s="120"/>
      <c r="R47" s="114"/>
      <c r="S47" s="115"/>
      <c r="T47" s="181"/>
      <c r="U47" s="185"/>
      <c r="V47" s="181"/>
      <c r="W47" s="186"/>
      <c r="X47" s="186"/>
      <c r="Y47" s="186"/>
      <c r="Z47" s="186"/>
      <c r="AA47" s="181"/>
      <c r="AB47" s="186"/>
      <c r="AC47" s="181"/>
      <c r="AD47" s="181"/>
      <c r="AE47" s="181"/>
      <c r="AF47" s="181"/>
      <c r="AG47" s="186"/>
      <c r="AH47" s="181"/>
      <c r="AI47" s="186"/>
      <c r="AJ47" s="181"/>
      <c r="AK47" s="185"/>
      <c r="AL47" s="185"/>
      <c r="AM47" s="185"/>
      <c r="AN47" s="186"/>
      <c r="AO47" s="186"/>
      <c r="AP47" s="186"/>
      <c r="AQ47" s="181"/>
      <c r="AR47" s="186"/>
      <c r="AS47" s="181"/>
      <c r="AT47" s="185"/>
      <c r="AU47" s="185"/>
      <c r="AV47" s="185"/>
      <c r="AW47" s="185"/>
      <c r="AX47" s="185"/>
      <c r="AY47" s="185"/>
      <c r="AZ47" s="185"/>
      <c r="BA47" s="185"/>
      <c r="BB47" s="185"/>
      <c r="BC47" s="185"/>
      <c r="BD47" s="185"/>
      <c r="BE47" s="185"/>
      <c r="BF47" s="181"/>
      <c r="BG47" s="185"/>
      <c r="BH47" s="185"/>
      <c r="BI47" s="221"/>
      <c r="BJ47" s="221"/>
      <c r="BK47" s="221"/>
      <c r="BL47" s="221"/>
      <c r="BM47" s="221"/>
      <c r="BN47" s="106" t="s">
        <v>244</v>
      </c>
      <c r="BO47" s="116">
        <v>0.13386598397073113</v>
      </c>
      <c r="BP47" s="117">
        <v>4.0110774630293684E-3</v>
      </c>
      <c r="BQ47" s="118">
        <v>2.996338086833443E-2</v>
      </c>
      <c r="BR47" s="119"/>
      <c r="BS47" s="120"/>
      <c r="BT47" s="118"/>
      <c r="BU47" s="119">
        <v>2.1396250644625874</v>
      </c>
      <c r="BV47" s="120">
        <v>4.9726478767937503E-2</v>
      </c>
      <c r="BW47" s="118">
        <v>2.324074418170427E-2</v>
      </c>
      <c r="BX47" s="119"/>
      <c r="BY47" s="120"/>
      <c r="BZ47" s="118"/>
      <c r="CA47" s="116">
        <v>0.21867877434164856</v>
      </c>
      <c r="CB47" s="117">
        <v>6.2735679635416985E-3</v>
      </c>
      <c r="CC47" s="118">
        <v>2.8688508898171847E-2</v>
      </c>
      <c r="CD47" s="121">
        <v>0.80076747234041112</v>
      </c>
      <c r="CE47" s="120">
        <v>3.8691705786000237E-2</v>
      </c>
      <c r="CF47" s="118">
        <v>4.8318278554591636E-2</v>
      </c>
      <c r="CG47" s="121">
        <v>0.78138209811931114</v>
      </c>
      <c r="CH47" s="120">
        <v>8.1256092405773389E-2</v>
      </c>
      <c r="CI47" s="118">
        <v>0.10399021503224432</v>
      </c>
      <c r="CJ47" s="118"/>
      <c r="CL47" s="141"/>
      <c r="CM47" s="141"/>
      <c r="CT47" s="108"/>
      <c r="CX47" s="109"/>
      <c r="CY47" s="109"/>
      <c r="CZ47" s="109"/>
      <c r="DA47" s="109"/>
      <c r="DB47" s="109"/>
      <c r="DD47" s="122"/>
      <c r="DE47" s="122"/>
      <c r="DF47" s="109"/>
      <c r="DG47" s="109"/>
      <c r="DH47" s="114"/>
      <c r="DI47" s="114"/>
      <c r="DJ47" s="108"/>
      <c r="DK47" s="108"/>
      <c r="DL47" s="108"/>
      <c r="DM47" s="108"/>
      <c r="DN47" s="108"/>
      <c r="DO47" s="108"/>
      <c r="DP47" s="108"/>
      <c r="DQ47" s="108"/>
      <c r="DR47" s="122"/>
      <c r="DS47" s="122"/>
      <c r="DT47" s="114"/>
      <c r="DU47" s="114"/>
    </row>
    <row r="48" spans="1:125" ht="14.1" customHeight="1">
      <c r="E48" s="112"/>
      <c r="F48" s="114"/>
      <c r="G48" s="120"/>
      <c r="H48" s="114"/>
      <c r="I48" s="120"/>
      <c r="J48" s="120"/>
      <c r="K48" s="114"/>
      <c r="L48" s="120"/>
      <c r="M48" s="120"/>
      <c r="N48" s="120"/>
      <c r="O48" s="120"/>
      <c r="P48" s="120"/>
      <c r="Q48" s="120"/>
      <c r="R48" s="114"/>
      <c r="S48" s="115"/>
      <c r="T48" s="181"/>
      <c r="U48" s="185"/>
      <c r="V48" s="181"/>
      <c r="W48" s="186"/>
      <c r="X48" s="186"/>
      <c r="Y48" s="186"/>
      <c r="Z48" s="186"/>
      <c r="AA48" s="181"/>
      <c r="AB48" s="186"/>
      <c r="AC48" s="181"/>
      <c r="AD48" s="181"/>
      <c r="AE48" s="181"/>
      <c r="AF48" s="181"/>
      <c r="AG48" s="186"/>
      <c r="AH48" s="181"/>
      <c r="AI48" s="186"/>
      <c r="AJ48" s="181"/>
      <c r="AK48" s="185"/>
      <c r="AL48" s="185"/>
      <c r="AM48" s="185"/>
      <c r="AN48" s="186"/>
      <c r="AO48" s="186"/>
      <c r="AP48" s="186"/>
      <c r="AQ48" s="181"/>
      <c r="AR48" s="186"/>
      <c r="AS48" s="181"/>
      <c r="AT48" s="185"/>
      <c r="AU48" s="185"/>
      <c r="AV48" s="185"/>
      <c r="AW48" s="185"/>
      <c r="AX48" s="185"/>
      <c r="AY48" s="185"/>
      <c r="AZ48" s="185"/>
      <c r="BA48" s="185"/>
      <c r="BB48" s="185"/>
      <c r="BC48" s="185"/>
      <c r="BD48" s="185"/>
      <c r="BE48" s="185"/>
      <c r="BF48" s="181"/>
      <c r="BG48" s="185"/>
      <c r="BH48" s="185"/>
      <c r="BI48" s="221"/>
      <c r="BJ48" s="221"/>
      <c r="BK48" s="221"/>
      <c r="BL48" s="221"/>
      <c r="BM48" s="221"/>
      <c r="BO48" s="116"/>
      <c r="BP48" s="117"/>
      <c r="BQ48" s="118"/>
      <c r="BR48" s="119"/>
      <c r="BS48" s="120"/>
      <c r="BT48" s="118"/>
      <c r="BU48" s="119"/>
      <c r="BV48" s="120"/>
      <c r="BW48" s="118"/>
      <c r="BX48" s="119"/>
      <c r="BY48" s="120"/>
      <c r="BZ48" s="118"/>
      <c r="CA48" s="116"/>
      <c r="CB48" s="117"/>
      <c r="CC48" s="118"/>
      <c r="CD48" s="121"/>
      <c r="CE48" s="120"/>
      <c r="CF48" s="118"/>
      <c r="CG48" s="121"/>
      <c r="CH48" s="120"/>
      <c r="CI48" s="118"/>
      <c r="CJ48" s="118"/>
      <c r="CL48" s="141"/>
      <c r="CM48" s="141"/>
      <c r="CT48" s="108"/>
      <c r="CX48" s="109"/>
      <c r="CY48" s="109"/>
      <c r="CZ48" s="109"/>
      <c r="DA48" s="109"/>
      <c r="DB48" s="109"/>
      <c r="DD48" s="122"/>
      <c r="DE48" s="122"/>
      <c r="DF48" s="109"/>
      <c r="DG48" s="109"/>
      <c r="DH48" s="114"/>
      <c r="DI48" s="114"/>
      <c r="DJ48" s="108"/>
      <c r="DK48" s="108"/>
      <c r="DL48" s="108"/>
      <c r="DM48" s="108"/>
      <c r="DN48" s="108"/>
      <c r="DO48" s="108"/>
      <c r="DP48" s="108"/>
      <c r="DQ48" s="108"/>
      <c r="DR48" s="122"/>
      <c r="DS48" s="122"/>
      <c r="DT48" s="114"/>
      <c r="DU48" s="114"/>
    </row>
    <row r="49" spans="1:125" s="189" customFormat="1" ht="14.1" customHeight="1">
      <c r="A49" s="189" t="s">
        <v>245</v>
      </c>
      <c r="B49" s="206"/>
      <c r="C49" s="198"/>
      <c r="D49" s="198"/>
      <c r="E49" s="192"/>
      <c r="F49" s="201"/>
      <c r="G49" s="119"/>
      <c r="H49" s="201"/>
      <c r="I49" s="119"/>
      <c r="J49" s="119"/>
      <c r="K49" s="201"/>
      <c r="L49" s="119"/>
      <c r="M49" s="119"/>
      <c r="N49" s="119"/>
      <c r="O49" s="119"/>
      <c r="P49" s="119"/>
      <c r="Q49" s="119"/>
      <c r="R49" s="201"/>
      <c r="S49" s="202"/>
      <c r="T49" s="222"/>
      <c r="U49" s="223"/>
      <c r="V49" s="222"/>
      <c r="W49" s="224"/>
      <c r="X49" s="224"/>
      <c r="Y49" s="224"/>
      <c r="Z49" s="224"/>
      <c r="AA49" s="222"/>
      <c r="AB49" s="224"/>
      <c r="AC49" s="222"/>
      <c r="AD49" s="222"/>
      <c r="AE49" s="222"/>
      <c r="AF49" s="222"/>
      <c r="AG49" s="224"/>
      <c r="AH49" s="222"/>
      <c r="AI49" s="224"/>
      <c r="AJ49" s="222"/>
      <c r="AK49" s="223"/>
      <c r="AL49" s="223"/>
      <c r="AM49" s="223"/>
      <c r="AN49" s="224"/>
      <c r="AO49" s="224"/>
      <c r="AP49" s="224"/>
      <c r="AQ49" s="222"/>
      <c r="AR49" s="224"/>
      <c r="AS49" s="222"/>
      <c r="AT49" s="223"/>
      <c r="AU49" s="223"/>
      <c r="AV49" s="223"/>
      <c r="AW49" s="223"/>
      <c r="AX49" s="223"/>
      <c r="AY49" s="223"/>
      <c r="AZ49" s="223"/>
      <c r="BA49" s="223"/>
      <c r="BB49" s="223"/>
      <c r="BC49" s="223"/>
      <c r="BD49" s="223"/>
      <c r="BE49" s="223"/>
      <c r="BF49" s="222"/>
      <c r="BG49" s="223"/>
      <c r="BH49" s="223"/>
      <c r="BI49" s="225"/>
      <c r="BJ49" s="225"/>
      <c r="BK49" s="225"/>
      <c r="BL49" s="225"/>
      <c r="BM49" s="225"/>
      <c r="BO49" s="116"/>
      <c r="BP49" s="203"/>
      <c r="BQ49" s="204"/>
      <c r="BR49" s="119"/>
      <c r="BS49" s="119"/>
      <c r="BT49" s="204"/>
      <c r="BU49" s="119"/>
      <c r="BV49" s="119"/>
      <c r="BW49" s="204"/>
      <c r="BX49" s="119"/>
      <c r="BY49" s="119"/>
      <c r="BZ49" s="204"/>
      <c r="CA49" s="116"/>
      <c r="CB49" s="203"/>
      <c r="CC49" s="204"/>
      <c r="CD49" s="121"/>
      <c r="CE49" s="119"/>
      <c r="CF49" s="204"/>
      <c r="CG49" s="121"/>
      <c r="CH49" s="119"/>
      <c r="CI49" s="204"/>
      <c r="CJ49" s="204"/>
      <c r="CK49" s="198"/>
      <c r="CL49" s="116"/>
      <c r="CM49" s="116"/>
      <c r="CN49" s="205"/>
      <c r="CO49" s="205"/>
      <c r="CP49" s="198"/>
      <c r="CQ49" s="198"/>
      <c r="CR49" s="205"/>
      <c r="CS49" s="198"/>
      <c r="CT49" s="205"/>
      <c r="CU49" s="198"/>
      <c r="CV49" s="198"/>
      <c r="CW49" s="198" t="s">
        <v>485</v>
      </c>
      <c r="CX49" s="199"/>
      <c r="CY49" s="199"/>
      <c r="CZ49" s="199"/>
      <c r="DA49" s="199"/>
      <c r="DB49" s="199" t="s">
        <v>497</v>
      </c>
      <c r="DC49" s="199"/>
      <c r="DD49" s="207"/>
      <c r="DE49" s="207"/>
      <c r="DF49" s="199"/>
      <c r="DG49" s="199"/>
      <c r="DH49" s="201"/>
      <c r="DI49" s="208" t="s">
        <v>556</v>
      </c>
      <c r="DJ49" s="208" t="s">
        <v>498</v>
      </c>
      <c r="DK49" s="208"/>
      <c r="DL49" s="208" t="s">
        <v>499</v>
      </c>
      <c r="DM49" s="208"/>
      <c r="DN49" s="208" t="s">
        <v>500</v>
      </c>
      <c r="DO49" s="208"/>
      <c r="DP49" s="208"/>
      <c r="DQ49" s="208" t="s">
        <v>216</v>
      </c>
      <c r="DR49" s="208"/>
      <c r="DS49" s="208"/>
      <c r="DT49" s="208"/>
      <c r="DU49" s="208" t="s">
        <v>559</v>
      </c>
    </row>
    <row r="50" spans="1:125" ht="14.1" customHeight="1">
      <c r="B50" s="111" t="s">
        <v>532</v>
      </c>
      <c r="C50" s="105" t="s">
        <v>246</v>
      </c>
      <c r="D50" s="105">
        <v>124</v>
      </c>
      <c r="E50" s="112" t="s">
        <v>289</v>
      </c>
      <c r="F50" s="113">
        <v>50.024999999999999</v>
      </c>
      <c r="G50" s="113">
        <v>0.85</v>
      </c>
      <c r="H50" s="113">
        <v>13.074999999999999</v>
      </c>
      <c r="I50" s="113">
        <v>8.4849999999999994</v>
      </c>
      <c r="J50" s="113">
        <v>0.12</v>
      </c>
      <c r="K50" s="113">
        <v>10.404999999999999</v>
      </c>
      <c r="L50" s="113">
        <v>7.91</v>
      </c>
      <c r="M50" s="113">
        <v>2.65</v>
      </c>
      <c r="N50" s="113">
        <v>2.5649999999999999</v>
      </c>
      <c r="O50" s="113">
        <v>0.80500000000000005</v>
      </c>
      <c r="P50" s="113">
        <v>2.67</v>
      </c>
      <c r="Q50" s="113">
        <v>99.56</v>
      </c>
      <c r="R50" s="114">
        <f>K50/(24.31+16)/(K50/(24.31+16)+I50*2/(2*55.85+16*3))*100</f>
        <v>70.83816052526214</v>
      </c>
      <c r="S50" s="115"/>
      <c r="T50" s="181"/>
      <c r="U50" s="185"/>
      <c r="V50" s="181">
        <v>26.050207928059706</v>
      </c>
      <c r="W50" s="186"/>
      <c r="X50" s="186">
        <v>182.62674854099077</v>
      </c>
      <c r="Y50" s="186">
        <v>838.07727955179826</v>
      </c>
      <c r="Z50" s="186"/>
      <c r="AA50" s="181">
        <v>85.779116412451401</v>
      </c>
      <c r="AB50" s="186">
        <v>205.34432511899811</v>
      </c>
      <c r="AC50" s="181"/>
      <c r="AD50" s="181"/>
      <c r="AE50" s="181"/>
      <c r="AF50" s="181">
        <v>63</v>
      </c>
      <c r="AG50" s="186">
        <v>935</v>
      </c>
      <c r="AH50" s="181">
        <v>23</v>
      </c>
      <c r="AI50" s="186">
        <v>166.06926516148275</v>
      </c>
      <c r="AJ50" s="185">
        <v>8.9732250367116659</v>
      </c>
      <c r="AK50" s="185"/>
      <c r="AL50" s="185"/>
      <c r="AM50" s="185">
        <v>2.7413977159753742</v>
      </c>
      <c r="AN50" s="186">
        <v>2099.0400639967879</v>
      </c>
      <c r="AO50" s="181">
        <v>62.219387833090522</v>
      </c>
      <c r="AP50" s="186">
        <v>132.69076036427387</v>
      </c>
      <c r="AQ50" s="181">
        <v>16.531847927042712</v>
      </c>
      <c r="AR50" s="181">
        <v>69.795567021594039</v>
      </c>
      <c r="AS50" s="181">
        <v>13.242799259580194</v>
      </c>
      <c r="AT50" s="185">
        <v>3.5342198135215979</v>
      </c>
      <c r="AU50" s="185">
        <v>11.088522742119522</v>
      </c>
      <c r="AV50" s="185">
        <v>1.2570552486961253</v>
      </c>
      <c r="AW50" s="185">
        <v>5.4546252853550872</v>
      </c>
      <c r="AX50" s="185">
        <v>0.8528437808123539</v>
      </c>
      <c r="AY50" s="185">
        <v>2.0936718476225584</v>
      </c>
      <c r="AZ50" s="185">
        <v>0.25066185275484437</v>
      </c>
      <c r="BA50" s="185">
        <v>1.6494899514828265</v>
      </c>
      <c r="BB50" s="185">
        <v>0.24131593157764261</v>
      </c>
      <c r="BC50" s="185">
        <v>3.8728306916860902</v>
      </c>
      <c r="BD50" s="185">
        <v>0.43503440183704706</v>
      </c>
      <c r="BE50" s="185"/>
      <c r="BF50" s="181">
        <v>12.841120151557122</v>
      </c>
      <c r="BG50" s="185">
        <v>7.7417676282816004</v>
      </c>
      <c r="BH50" s="185">
        <v>1.6528611326155289</v>
      </c>
      <c r="BI50" s="221"/>
      <c r="BJ50" s="221"/>
      <c r="BK50" s="221"/>
      <c r="BL50" s="221"/>
      <c r="BM50" s="221"/>
      <c r="BN50" s="115" t="s">
        <v>532</v>
      </c>
      <c r="BO50" s="116">
        <v>0.16833978256060514</v>
      </c>
      <c r="BP50" s="117">
        <v>2.8121070679869801E-3</v>
      </c>
      <c r="BQ50" s="118">
        <v>1.6704946538555598E-2</v>
      </c>
      <c r="BR50" s="119">
        <v>0.18945874860722201</v>
      </c>
      <c r="BS50" s="120">
        <v>1.3060970464016074E-2</v>
      </c>
      <c r="BT50" s="118">
        <v>6.8938333859121667E-2</v>
      </c>
      <c r="BU50" s="119">
        <v>2.8661614092852252</v>
      </c>
      <c r="BV50" s="120">
        <v>6.2280366074437744E-2</v>
      </c>
      <c r="BW50" s="118">
        <v>2.1729538982931694E-2</v>
      </c>
      <c r="BX50" s="119">
        <v>2.467106261731649</v>
      </c>
      <c r="BY50" s="120">
        <v>6.7614670349869052E-2</v>
      </c>
      <c r="BZ50" s="118">
        <v>2.7406468622235454E-2</v>
      </c>
      <c r="CA50" s="116">
        <v>7.4328565843768638E-2</v>
      </c>
      <c r="CB50" s="117">
        <v>1.9715397465168974E-3</v>
      </c>
      <c r="CC50" s="118">
        <v>2.6524657433332974E-2</v>
      </c>
      <c r="CD50" s="121">
        <v>1.9932064840525696</v>
      </c>
      <c r="CE50" s="120">
        <v>6.0744641819890775E-2</v>
      </c>
      <c r="CF50" s="118">
        <v>3.0475839962343144E-2</v>
      </c>
      <c r="CG50" s="121"/>
      <c r="CH50" s="120"/>
      <c r="CI50" s="118"/>
      <c r="CJ50" s="118"/>
      <c r="CT50" s="108"/>
      <c r="CW50" s="106"/>
      <c r="CX50" s="109"/>
      <c r="CY50" s="109"/>
      <c r="CZ50" s="109"/>
      <c r="DA50" s="109"/>
      <c r="DB50" s="122"/>
      <c r="DD50" s="122"/>
      <c r="DF50" s="109"/>
      <c r="DG50" s="109"/>
      <c r="DH50" s="114"/>
      <c r="DI50" s="114"/>
      <c r="DJ50" s="108"/>
      <c r="DK50" s="108"/>
      <c r="DL50" s="108"/>
      <c r="DM50" s="108"/>
      <c r="DN50" s="108"/>
      <c r="DO50" s="108"/>
      <c r="DP50" s="108"/>
      <c r="DQ50" s="108"/>
      <c r="DR50" s="109"/>
      <c r="DT50" s="114"/>
      <c r="DU50" s="114"/>
    </row>
    <row r="51" spans="1:125" ht="14.1" customHeight="1">
      <c r="B51" s="111" t="s">
        <v>537</v>
      </c>
      <c r="E51" s="112"/>
      <c r="F51" s="113"/>
      <c r="G51" s="113"/>
      <c r="H51" s="113"/>
      <c r="I51" s="113"/>
      <c r="J51" s="113"/>
      <c r="K51" s="113"/>
      <c r="L51" s="113"/>
      <c r="M51" s="113"/>
      <c r="N51" s="113"/>
      <c r="O51" s="113"/>
      <c r="P51" s="113"/>
      <c r="Q51" s="113"/>
      <c r="R51" s="114"/>
      <c r="S51" s="115"/>
      <c r="T51" s="181"/>
      <c r="U51" s="185"/>
      <c r="V51" s="181"/>
      <c r="W51" s="186"/>
      <c r="X51" s="186"/>
      <c r="Y51" s="186"/>
      <c r="Z51" s="186"/>
      <c r="AA51" s="181"/>
      <c r="AB51" s="186"/>
      <c r="AC51" s="181"/>
      <c r="AD51" s="181"/>
      <c r="AE51" s="181"/>
      <c r="AF51" s="181"/>
      <c r="AG51" s="186"/>
      <c r="AH51" s="181"/>
      <c r="AI51" s="186"/>
      <c r="AJ51" s="185"/>
      <c r="AK51" s="185"/>
      <c r="AL51" s="185"/>
      <c r="AM51" s="185"/>
      <c r="AN51" s="186"/>
      <c r="AO51" s="181"/>
      <c r="AP51" s="186"/>
      <c r="AQ51" s="181"/>
      <c r="AR51" s="181"/>
      <c r="AS51" s="181"/>
      <c r="AT51" s="185"/>
      <c r="AU51" s="185"/>
      <c r="AV51" s="185"/>
      <c r="AW51" s="185"/>
      <c r="AX51" s="185"/>
      <c r="AY51" s="185"/>
      <c r="AZ51" s="185"/>
      <c r="BA51" s="185"/>
      <c r="BB51" s="185"/>
      <c r="BC51" s="185"/>
      <c r="BD51" s="185"/>
      <c r="BE51" s="185"/>
      <c r="BF51" s="181"/>
      <c r="BG51" s="185"/>
      <c r="BH51" s="185"/>
      <c r="BI51" s="221"/>
      <c r="BJ51" s="221"/>
      <c r="BK51" s="221"/>
      <c r="BL51" s="221"/>
      <c r="BM51" s="221"/>
      <c r="BN51" s="115" t="s">
        <v>533</v>
      </c>
      <c r="BO51" s="116">
        <v>0.17466652781115871</v>
      </c>
      <c r="BP51" s="117">
        <v>3.7660341741653403E-3</v>
      </c>
      <c r="BQ51" s="118">
        <v>2.1561281496572719E-2</v>
      </c>
      <c r="BR51" s="119">
        <v>0.20115541279167201</v>
      </c>
      <c r="BS51" s="120">
        <v>1.2969791451521308E-2</v>
      </c>
      <c r="BT51" s="118">
        <v>6.4476472551864963E-2</v>
      </c>
      <c r="BU51" s="119">
        <v>2.8836210037857768</v>
      </c>
      <c r="BV51" s="120">
        <v>6.4568232149076685E-2</v>
      </c>
      <c r="BW51" s="118">
        <v>2.2391372536234112E-2</v>
      </c>
      <c r="BX51" s="119">
        <v>3.2559283528508414</v>
      </c>
      <c r="BY51" s="120">
        <v>0.16776779431745248</v>
      </c>
      <c r="BZ51" s="118">
        <v>5.1526869186343596E-2</v>
      </c>
      <c r="CA51" s="116">
        <v>7.8246073212711931E-2</v>
      </c>
      <c r="CB51" s="117">
        <v>1.7211612047162439E-3</v>
      </c>
      <c r="CC51" s="118">
        <v>2.1996774202805904E-2</v>
      </c>
      <c r="CD51" s="121">
        <v>1.9628308133229495</v>
      </c>
      <c r="CE51" s="120">
        <v>8.765720950887608E-2</v>
      </c>
      <c r="CF51" s="118">
        <v>4.4658566043436987E-2</v>
      </c>
      <c r="CG51" s="121"/>
      <c r="CH51" s="120"/>
      <c r="CI51" s="118"/>
      <c r="CJ51" s="118"/>
      <c r="CT51" s="108"/>
      <c r="CX51" s="109"/>
      <c r="CY51" s="109"/>
      <c r="CZ51" s="109"/>
      <c r="DA51" s="109"/>
      <c r="DB51" s="122"/>
      <c r="DD51" s="122"/>
      <c r="DF51" s="109"/>
      <c r="DG51" s="109"/>
      <c r="DH51" s="114"/>
      <c r="DI51" s="114"/>
      <c r="DJ51" s="108"/>
      <c r="DK51" s="108"/>
      <c r="DL51" s="108"/>
      <c r="DM51" s="108"/>
      <c r="DN51" s="108"/>
      <c r="DO51" s="108"/>
      <c r="DP51" s="108"/>
      <c r="DQ51" s="108"/>
      <c r="DR51" s="109"/>
      <c r="DT51" s="114"/>
      <c r="DU51" s="114"/>
    </row>
    <row r="52" spans="1:125" ht="14.1" customHeight="1">
      <c r="B52" s="111" t="s">
        <v>534</v>
      </c>
      <c r="C52" s="105" t="s">
        <v>246</v>
      </c>
      <c r="D52" s="105">
        <v>124</v>
      </c>
      <c r="E52" s="112" t="s">
        <v>289</v>
      </c>
      <c r="F52" s="113">
        <v>49.83</v>
      </c>
      <c r="G52" s="113">
        <v>0.86</v>
      </c>
      <c r="H52" s="113">
        <v>13.21</v>
      </c>
      <c r="I52" s="113">
        <v>8.44</v>
      </c>
      <c r="J52" s="113">
        <v>0.11</v>
      </c>
      <c r="K52" s="113">
        <v>10.4</v>
      </c>
      <c r="L52" s="113">
        <v>7.85</v>
      </c>
      <c r="M52" s="113">
        <v>2.56</v>
      </c>
      <c r="N52" s="113">
        <v>2.44</v>
      </c>
      <c r="O52" s="113">
        <v>0.81</v>
      </c>
      <c r="P52" s="113">
        <v>3.03</v>
      </c>
      <c r="Q52" s="113">
        <v>99.54</v>
      </c>
      <c r="R52" s="114">
        <f>K52/(24.31+16)/(K52/(24.31+16)+I52*2/(2*55.85+16*3))*100</f>
        <v>70.937979752214233</v>
      </c>
      <c r="S52" s="115"/>
      <c r="T52" s="181"/>
      <c r="U52" s="185"/>
      <c r="V52" s="181">
        <v>26.586295384975809</v>
      </c>
      <c r="W52" s="186"/>
      <c r="X52" s="186">
        <v>187.56490990758621</v>
      </c>
      <c r="Y52" s="186">
        <v>843.05661626063045</v>
      </c>
      <c r="Z52" s="186"/>
      <c r="AA52" s="181">
        <v>52.344460862076119</v>
      </c>
      <c r="AB52" s="186">
        <v>192.31452595210612</v>
      </c>
      <c r="AC52" s="181"/>
      <c r="AD52" s="181"/>
      <c r="AE52" s="181"/>
      <c r="AF52" s="181">
        <v>59</v>
      </c>
      <c r="AG52" s="186">
        <v>765</v>
      </c>
      <c r="AH52" s="181">
        <v>23</v>
      </c>
      <c r="AI52" s="186">
        <v>152.46224528881191</v>
      </c>
      <c r="AJ52" s="185">
        <v>8.9720897327259159</v>
      </c>
      <c r="AK52" s="185"/>
      <c r="AL52" s="185"/>
      <c r="AM52" s="185">
        <v>2.8486188866051405</v>
      </c>
      <c r="AN52" s="186">
        <v>1759.660646034439</v>
      </c>
      <c r="AO52" s="181">
        <v>62.026241225363648</v>
      </c>
      <c r="AP52" s="186">
        <v>131.71432602710786</v>
      </c>
      <c r="AQ52" s="181">
        <v>16.393046794981224</v>
      </c>
      <c r="AR52" s="181">
        <v>69.754924424082603</v>
      </c>
      <c r="AS52" s="181">
        <v>13.200953590734001</v>
      </c>
      <c r="AT52" s="185">
        <v>3.4499310017647771</v>
      </c>
      <c r="AU52" s="185">
        <v>11.047074614596498</v>
      </c>
      <c r="AV52" s="185">
        <v>1.2407240345785535</v>
      </c>
      <c r="AW52" s="185">
        <v>5.3833398832384223</v>
      </c>
      <c r="AX52" s="185">
        <v>0.84924187317487432</v>
      </c>
      <c r="AY52" s="185">
        <v>2.071140876113795</v>
      </c>
      <c r="AZ52" s="185">
        <v>0.25397018912950858</v>
      </c>
      <c r="BA52" s="185">
        <v>1.6583039033397486</v>
      </c>
      <c r="BB52" s="185">
        <v>0.24507527804087592</v>
      </c>
      <c r="BC52" s="185">
        <v>3.6844207895436312</v>
      </c>
      <c r="BD52" s="185">
        <v>0.41811555748265261</v>
      </c>
      <c r="BE52" s="185"/>
      <c r="BF52" s="181">
        <v>12.795887473639615</v>
      </c>
      <c r="BG52" s="185">
        <v>7.8321179636542659</v>
      </c>
      <c r="BH52" s="185">
        <v>1.6521537730695781</v>
      </c>
      <c r="BI52" s="221"/>
      <c r="BJ52" s="221"/>
      <c r="BK52" s="221"/>
      <c r="BL52" s="221"/>
      <c r="BM52" s="221"/>
      <c r="BN52" s="115" t="s">
        <v>542</v>
      </c>
      <c r="BO52" s="116">
        <v>0.20260769278896795</v>
      </c>
      <c r="BP52" s="117">
        <v>3.8906687742192802E-3</v>
      </c>
      <c r="BQ52" s="118">
        <v>1.9202966682374305E-2</v>
      </c>
      <c r="BR52" s="119">
        <v>0.23172186176908097</v>
      </c>
      <c r="BS52" s="120">
        <v>1.3219999766758495E-2</v>
      </c>
      <c r="BT52" s="118">
        <v>5.7051154629219628E-2</v>
      </c>
      <c r="BU52" s="119">
        <v>3.5209331830020347</v>
      </c>
      <c r="BV52" s="120">
        <v>6.3231240641021522E-2</v>
      </c>
      <c r="BW52" s="118">
        <v>1.7958659637814824E-2</v>
      </c>
      <c r="BX52" s="119">
        <v>4.1080946693003151</v>
      </c>
      <c r="BY52" s="120">
        <v>0.16160825278550053</v>
      </c>
      <c r="BZ52" s="118">
        <v>3.9338979696158127E-2</v>
      </c>
      <c r="CA52" s="116">
        <v>6.0308396183119423E-2</v>
      </c>
      <c r="CB52" s="117">
        <v>7.9155623027691907E-4</v>
      </c>
      <c r="CC52" s="118">
        <v>1.3125141445868512E-2</v>
      </c>
      <c r="CD52" s="121">
        <v>1.2102541929444188</v>
      </c>
      <c r="CE52" s="120">
        <v>4.6501281614827569E-2</v>
      </c>
      <c r="CF52" s="118">
        <v>3.8422739525235547E-2</v>
      </c>
      <c r="CG52" s="121"/>
      <c r="CH52" s="120"/>
      <c r="CI52" s="118"/>
      <c r="CJ52" s="118"/>
      <c r="CT52" s="108"/>
      <c r="CX52" s="109"/>
      <c r="CY52" s="109"/>
      <c r="CZ52" s="109"/>
      <c r="DA52" s="109"/>
      <c r="DB52" s="122"/>
      <c r="DD52" s="122"/>
      <c r="DF52" s="109"/>
      <c r="DG52" s="109"/>
      <c r="DH52" s="114"/>
      <c r="DI52" s="114"/>
      <c r="DJ52" s="108"/>
      <c r="DK52" s="108"/>
      <c r="DL52" s="108"/>
      <c r="DM52" s="108"/>
      <c r="DN52" s="108"/>
      <c r="DO52" s="108"/>
      <c r="DP52" s="108"/>
      <c r="DQ52" s="108"/>
      <c r="DR52" s="109"/>
      <c r="DT52" s="114"/>
      <c r="DU52" s="114"/>
    </row>
    <row r="53" spans="1:125" ht="14.1" customHeight="1">
      <c r="B53" s="111" t="s">
        <v>538</v>
      </c>
      <c r="C53" s="105" t="s">
        <v>246</v>
      </c>
      <c r="D53" s="105">
        <v>124</v>
      </c>
      <c r="E53" s="112" t="s">
        <v>227</v>
      </c>
      <c r="F53" s="139">
        <v>49.81</v>
      </c>
      <c r="G53" s="139">
        <v>0.84</v>
      </c>
      <c r="H53" s="184">
        <v>12.99</v>
      </c>
      <c r="I53" s="139">
        <v>8.5299999999999994</v>
      </c>
      <c r="J53" s="139">
        <v>0.11</v>
      </c>
      <c r="K53" s="139">
        <v>11.03</v>
      </c>
      <c r="L53" s="139">
        <v>7.83</v>
      </c>
      <c r="M53" s="139">
        <v>2.52</v>
      </c>
      <c r="N53" s="139">
        <v>2.44</v>
      </c>
      <c r="O53" s="139">
        <v>0.8</v>
      </c>
      <c r="P53" s="139">
        <v>2.68</v>
      </c>
      <c r="Q53" s="139">
        <v>99.58</v>
      </c>
      <c r="R53" s="114">
        <v>72.11507028440667</v>
      </c>
      <c r="S53" s="115"/>
      <c r="T53" s="181">
        <v>61.014337468396484</v>
      </c>
      <c r="U53" s="185">
        <v>2.4288972094955179</v>
      </c>
      <c r="V53" s="181">
        <v>27.023335630931616</v>
      </c>
      <c r="W53" s="186"/>
      <c r="X53" s="186">
        <v>184.97443304908609</v>
      </c>
      <c r="Y53" s="186">
        <v>902.94392622502664</v>
      </c>
      <c r="Z53" s="186"/>
      <c r="AA53" s="181">
        <v>55.244937057554736</v>
      </c>
      <c r="AB53" s="186">
        <v>226.43340223365311</v>
      </c>
      <c r="AC53" s="181">
        <v>60.924276212229536</v>
      </c>
      <c r="AD53" s="181">
        <v>75.717408445660425</v>
      </c>
      <c r="AE53" s="181">
        <v>17.268304598357918</v>
      </c>
      <c r="AF53" s="181">
        <v>62.153543665571327</v>
      </c>
      <c r="AG53" s="186">
        <v>821.02077497012385</v>
      </c>
      <c r="AH53" s="181">
        <v>25.314308947906042</v>
      </c>
      <c r="AI53" s="186">
        <v>154.28465100650502</v>
      </c>
      <c r="AJ53" s="181">
        <v>8.9904377345208015</v>
      </c>
      <c r="AK53" s="185"/>
      <c r="AL53" s="185"/>
      <c r="AM53" s="185">
        <v>2.8474640315891877</v>
      </c>
      <c r="AN53" s="186">
        <v>1736.2704297121647</v>
      </c>
      <c r="AO53" s="186">
        <v>60.849962633161603</v>
      </c>
      <c r="AP53" s="186">
        <v>128.16770783616283</v>
      </c>
      <c r="AQ53" s="181">
        <v>16.256379345432048</v>
      </c>
      <c r="AR53" s="181">
        <v>68.215407449172645</v>
      </c>
      <c r="AS53" s="181">
        <v>13.105645513265378</v>
      </c>
      <c r="AT53" s="185">
        <v>3.3919873404098939</v>
      </c>
      <c r="AU53" s="181">
        <v>10.75869422370347</v>
      </c>
      <c r="AV53" s="185">
        <v>1.2372039617294421</v>
      </c>
      <c r="AW53" s="185">
        <v>5.3248015867695262</v>
      </c>
      <c r="AX53" s="185">
        <v>0.83745325822427308</v>
      </c>
      <c r="AY53" s="185">
        <v>2.0577724684799681</v>
      </c>
      <c r="AZ53" s="185">
        <v>0.25170508778590767</v>
      </c>
      <c r="BA53" s="185">
        <v>1.6435221232421133</v>
      </c>
      <c r="BB53" s="185">
        <v>0.23947915242796838</v>
      </c>
      <c r="BC53" s="185">
        <v>3.6522105206257893</v>
      </c>
      <c r="BD53" s="185">
        <v>0.41163195273658898</v>
      </c>
      <c r="BE53" s="185"/>
      <c r="BF53" s="181">
        <v>12.751243706317446</v>
      </c>
      <c r="BG53" s="185">
        <v>7.8090009934479978</v>
      </c>
      <c r="BH53" s="185">
        <v>1.2867872146193593</v>
      </c>
      <c r="BI53" s="221"/>
      <c r="BJ53" s="221"/>
      <c r="BK53" s="221"/>
      <c r="BL53" s="221"/>
      <c r="BM53" s="221"/>
      <c r="BN53" s="115" t="s">
        <v>538</v>
      </c>
      <c r="BO53" s="116">
        <v>0.12379789680215479</v>
      </c>
      <c r="BP53" s="117">
        <v>2.4354188654518226E-3</v>
      </c>
      <c r="BQ53" s="118">
        <v>1.9672538293150004E-2</v>
      </c>
      <c r="BR53" s="119"/>
      <c r="BS53" s="120"/>
      <c r="BT53" s="118"/>
      <c r="BU53" s="119">
        <v>1.5603082746724037</v>
      </c>
      <c r="BV53" s="120">
        <v>2.2512851001018502E-2</v>
      </c>
      <c r="BW53" s="118">
        <v>1.4428463507152272E-2</v>
      </c>
      <c r="BX53" s="119"/>
      <c r="BY53" s="120"/>
      <c r="BZ53" s="118"/>
      <c r="CA53" s="116">
        <v>3.3272083690745038E-2</v>
      </c>
      <c r="CB53" s="117">
        <v>3.0889215521499101E-3</v>
      </c>
      <c r="CC53" s="118">
        <v>9.2838235827385956E-2</v>
      </c>
      <c r="CD53" s="121">
        <v>0.36981810121920694</v>
      </c>
      <c r="CE53" s="120">
        <v>1.328940410009511E-2</v>
      </c>
      <c r="CF53" s="118">
        <v>3.5934974670744725E-2</v>
      </c>
      <c r="CG53" s="121"/>
      <c r="CH53" s="120"/>
      <c r="CI53" s="118"/>
      <c r="CJ53" s="118"/>
      <c r="CK53" s="105" t="s">
        <v>228</v>
      </c>
      <c r="CL53" s="141">
        <v>0.10009999999999999</v>
      </c>
      <c r="CM53" s="141">
        <v>3.5000000000000001E-3</v>
      </c>
      <c r="CN53" s="108">
        <v>0.15640000000000001</v>
      </c>
      <c r="CO53" s="108">
        <v>2.5999999999999999E-3</v>
      </c>
      <c r="CP53" s="141">
        <v>3.11</v>
      </c>
      <c r="CQ53" s="105">
        <v>0.12</v>
      </c>
      <c r="CR53" s="108">
        <v>0.20749999999999999</v>
      </c>
      <c r="CS53" s="105">
        <v>1E-3</v>
      </c>
      <c r="CT53" s="108">
        <v>0.20100000000000001</v>
      </c>
      <c r="CU53" s="105">
        <v>59</v>
      </c>
      <c r="CW53" s="105" t="s">
        <v>486</v>
      </c>
      <c r="CX53" s="109">
        <v>0.21902989042865878</v>
      </c>
      <c r="CY53" s="109">
        <v>0.70661291692692096</v>
      </c>
      <c r="CZ53" s="109">
        <v>1.8E-5</v>
      </c>
      <c r="DA53" s="109"/>
      <c r="DB53" s="122">
        <v>0.70622379362664622</v>
      </c>
      <c r="DC53" s="109">
        <v>0.1161768646951107</v>
      </c>
      <c r="DD53" s="122">
        <v>0.51244500000000004</v>
      </c>
      <c r="DE53" s="122">
        <v>3.0000000000000001E-6</v>
      </c>
      <c r="DF53" s="109"/>
      <c r="DG53" s="109">
        <v>0.51234998658166853</v>
      </c>
      <c r="DH53" s="114"/>
      <c r="DI53" s="114">
        <v>-2.3360972447694093</v>
      </c>
      <c r="DJ53" s="108">
        <v>17.427944440418198</v>
      </c>
      <c r="DK53" s="108">
        <v>7.5799999999999999E-4</v>
      </c>
      <c r="DL53" s="108">
        <v>15.404443460026561</v>
      </c>
      <c r="DM53" s="108">
        <v>6.8199999999999999E-4</v>
      </c>
      <c r="DN53" s="108">
        <v>37.616142884218597</v>
      </c>
      <c r="DO53" s="108">
        <v>2.1199999999999999E-3</v>
      </c>
      <c r="DP53" s="108"/>
      <c r="DQ53" s="108" t="s">
        <v>479</v>
      </c>
      <c r="DR53" s="105">
        <v>0.282553</v>
      </c>
      <c r="DS53" s="105">
        <v>1.1E-5</v>
      </c>
      <c r="DU53" s="105">
        <v>-5.7</v>
      </c>
    </row>
    <row r="54" spans="1:125" ht="14.1" customHeight="1">
      <c r="B54" s="123" t="s">
        <v>539</v>
      </c>
      <c r="E54" s="112"/>
      <c r="F54" s="113"/>
      <c r="G54" s="113"/>
      <c r="H54" s="113"/>
      <c r="I54" s="113"/>
      <c r="J54" s="113"/>
      <c r="K54" s="113"/>
      <c r="L54" s="113"/>
      <c r="M54" s="113"/>
      <c r="N54" s="113"/>
      <c r="O54" s="113"/>
      <c r="P54" s="113"/>
      <c r="Q54" s="113"/>
      <c r="R54" s="114"/>
      <c r="S54" s="115"/>
      <c r="T54" s="181"/>
      <c r="U54" s="185"/>
      <c r="V54" s="181"/>
      <c r="W54" s="186"/>
      <c r="X54" s="186"/>
      <c r="Y54" s="186"/>
      <c r="Z54" s="186"/>
      <c r="AA54" s="181"/>
      <c r="AB54" s="186"/>
      <c r="AC54" s="181"/>
      <c r="AD54" s="181"/>
      <c r="AE54" s="181"/>
      <c r="AF54" s="181"/>
      <c r="AG54" s="186"/>
      <c r="AH54" s="181"/>
      <c r="AI54" s="186"/>
      <c r="AJ54" s="181"/>
      <c r="AK54" s="185"/>
      <c r="AL54" s="185"/>
      <c r="AM54" s="185"/>
      <c r="AN54" s="186"/>
      <c r="AO54" s="186"/>
      <c r="AP54" s="186"/>
      <c r="AQ54" s="181"/>
      <c r="AR54" s="186"/>
      <c r="AS54" s="181"/>
      <c r="AT54" s="185"/>
      <c r="AU54" s="185"/>
      <c r="AV54" s="185"/>
      <c r="AW54" s="185"/>
      <c r="AX54" s="185"/>
      <c r="AY54" s="185"/>
      <c r="AZ54" s="185"/>
      <c r="BA54" s="185"/>
      <c r="BB54" s="185"/>
      <c r="BC54" s="185"/>
      <c r="BD54" s="185"/>
      <c r="BE54" s="185"/>
      <c r="BF54" s="181"/>
      <c r="BG54" s="185"/>
      <c r="BH54" s="185"/>
      <c r="BI54" s="221"/>
      <c r="BJ54" s="221"/>
      <c r="BK54" s="221"/>
      <c r="BL54" s="221"/>
      <c r="BM54" s="221"/>
      <c r="BN54" s="106" t="s">
        <v>539</v>
      </c>
      <c r="BO54" s="116">
        <v>0.20701346692947964</v>
      </c>
      <c r="BP54" s="117">
        <v>4.0409536085852724E-3</v>
      </c>
      <c r="BQ54" s="118">
        <v>1.9520245076431898E-2</v>
      </c>
      <c r="BR54" s="119"/>
      <c r="BS54" s="120"/>
      <c r="BT54" s="118"/>
      <c r="BU54" s="119">
        <v>3.3777814982230114</v>
      </c>
      <c r="BV54" s="120">
        <v>5.8789287330199121E-2</v>
      </c>
      <c r="BW54" s="118">
        <v>1.7404704052386775E-2</v>
      </c>
      <c r="BX54" s="119"/>
      <c r="BY54" s="120"/>
      <c r="BZ54" s="118"/>
      <c r="CA54" s="116">
        <v>6.5644468061119149E-2</v>
      </c>
      <c r="CB54" s="117">
        <v>3.2456966004996766E-3</v>
      </c>
      <c r="CC54" s="118">
        <v>4.9443566173431826E-2</v>
      </c>
      <c r="CD54" s="121">
        <v>0.72840340895955447</v>
      </c>
      <c r="CE54" s="120">
        <v>2.3677410608523679E-2</v>
      </c>
      <c r="CF54" s="118">
        <v>3.25059030714097E-2</v>
      </c>
      <c r="CG54" s="121"/>
      <c r="CH54" s="120"/>
      <c r="CI54" s="118"/>
      <c r="CJ54" s="118"/>
      <c r="CL54" s="141"/>
      <c r="CM54" s="141"/>
      <c r="CP54" s="141"/>
      <c r="CT54" s="108"/>
      <c r="CX54" s="109"/>
      <c r="CY54" s="109"/>
      <c r="CZ54" s="109"/>
      <c r="DA54" s="109"/>
      <c r="DB54" s="122"/>
      <c r="DD54" s="122"/>
      <c r="DE54" s="122"/>
      <c r="DF54" s="109"/>
      <c r="DG54" s="109"/>
      <c r="DH54" s="114"/>
      <c r="DI54" s="114"/>
      <c r="DJ54" s="108"/>
      <c r="DK54" s="108"/>
      <c r="DL54" s="108"/>
      <c r="DM54" s="108"/>
      <c r="DN54" s="108"/>
      <c r="DO54" s="108"/>
      <c r="DP54" s="108"/>
      <c r="DQ54" s="108"/>
      <c r="DT54" s="114"/>
      <c r="DU54" s="114"/>
    </row>
    <row r="55" spans="1:125" ht="14.1" customHeight="1">
      <c r="B55" s="111" t="s">
        <v>541</v>
      </c>
      <c r="C55" s="105" t="s">
        <v>246</v>
      </c>
      <c r="D55" s="105">
        <v>124</v>
      </c>
      <c r="E55" s="112" t="s">
        <v>0</v>
      </c>
      <c r="F55" s="113">
        <v>49.75</v>
      </c>
      <c r="G55" s="113">
        <v>0.82</v>
      </c>
      <c r="H55" s="113">
        <v>12.77</v>
      </c>
      <c r="I55" s="113">
        <v>8.65</v>
      </c>
      <c r="J55" s="113">
        <v>0.12</v>
      </c>
      <c r="K55" s="113">
        <v>10.92</v>
      </c>
      <c r="L55" s="113">
        <v>7.97</v>
      </c>
      <c r="M55" s="113">
        <v>2.6</v>
      </c>
      <c r="N55" s="113">
        <v>2.42</v>
      </c>
      <c r="O55" s="113">
        <v>0.78</v>
      </c>
      <c r="P55" s="113">
        <v>2.7</v>
      </c>
      <c r="Q55" s="113">
        <v>99.5</v>
      </c>
      <c r="R55" s="114">
        <f t="shared" si="0"/>
        <v>71.43461624954378</v>
      </c>
      <c r="S55" s="115"/>
      <c r="T55" s="181">
        <v>34.548256209480648</v>
      </c>
      <c r="U55" s="185">
        <v>1.845696851096013</v>
      </c>
      <c r="V55" s="181">
        <v>24.749928710836652</v>
      </c>
      <c r="W55" s="186">
        <v>4970.1330573554942</v>
      </c>
      <c r="X55" s="186">
        <v>178.26020086969862</v>
      </c>
      <c r="Y55" s="186">
        <v>942.20253078821713</v>
      </c>
      <c r="Z55" s="186">
        <v>944.64645160403984</v>
      </c>
      <c r="AA55" s="181">
        <v>43.596914866484703</v>
      </c>
      <c r="AB55" s="186">
        <v>252.44707453968189</v>
      </c>
      <c r="AC55" s="181">
        <v>54.97623138342712</v>
      </c>
      <c r="AD55" s="181">
        <v>77.855639469911807</v>
      </c>
      <c r="AE55" s="181">
        <v>16.278379874274595</v>
      </c>
      <c r="AF55" s="181">
        <v>56.761280103849117</v>
      </c>
      <c r="AG55" s="186">
        <v>839.8157361636496</v>
      </c>
      <c r="AH55" s="181">
        <v>23.901186900441218</v>
      </c>
      <c r="AI55" s="186">
        <v>141.27045235369658</v>
      </c>
      <c r="AJ55" s="181">
        <v>8.2216777416284188</v>
      </c>
      <c r="AK55" s="185">
        <v>0.3124149429074039</v>
      </c>
      <c r="AL55" s="185">
        <v>1.2788310260233928</v>
      </c>
      <c r="AM55" s="185">
        <v>2.6203908813631402</v>
      </c>
      <c r="AN55" s="186">
        <v>1648.3986928323156</v>
      </c>
      <c r="AO55" s="186">
        <v>59.22802248094694</v>
      </c>
      <c r="AP55" s="186">
        <v>133.36645987525799</v>
      </c>
      <c r="AQ55" s="181">
        <v>15.790639978798509</v>
      </c>
      <c r="AR55" s="186">
        <v>64.281265957445285</v>
      </c>
      <c r="AS55" s="181">
        <v>12.676280563747175</v>
      </c>
      <c r="AT55" s="185">
        <v>3.3237028810025593</v>
      </c>
      <c r="AU55" s="185">
        <v>8.944459083203439</v>
      </c>
      <c r="AV55" s="185">
        <v>1.1194941015306574</v>
      </c>
      <c r="AW55" s="185">
        <v>5.0181865701688713</v>
      </c>
      <c r="AX55" s="185">
        <v>0.82278165856229601</v>
      </c>
      <c r="AY55" s="185">
        <v>1.965942247206391</v>
      </c>
      <c r="AZ55" s="185">
        <v>0.24452664895030118</v>
      </c>
      <c r="BA55" s="185">
        <v>1.4739648475514115</v>
      </c>
      <c r="BB55" s="185">
        <v>0.21175539762869977</v>
      </c>
      <c r="BC55" s="185">
        <v>3.4166759293330204</v>
      </c>
      <c r="BD55" s="185">
        <v>0.34749183460412031</v>
      </c>
      <c r="BE55" s="185">
        <v>0.30622416441108707</v>
      </c>
      <c r="BF55" s="181">
        <v>12.532237292976042</v>
      </c>
      <c r="BG55" s="185">
        <v>7.6294377130585636</v>
      </c>
      <c r="BH55" s="185">
        <v>1.6310827802398828</v>
      </c>
      <c r="BI55" s="221"/>
      <c r="BJ55" s="221"/>
      <c r="BK55" s="221"/>
      <c r="BL55" s="221"/>
      <c r="BM55" s="221"/>
      <c r="BN55" s="115" t="s">
        <v>541</v>
      </c>
      <c r="BO55" s="116">
        <v>0.50340124537329323</v>
      </c>
      <c r="BP55" s="117">
        <v>1.0069693482878382E-2</v>
      </c>
      <c r="BQ55" s="118">
        <v>2.0003314603266983E-2</v>
      </c>
      <c r="BR55" s="119">
        <v>0.8180872454213266</v>
      </c>
      <c r="BS55" s="120">
        <v>1.4832265432108369E-2</v>
      </c>
      <c r="BT55" s="118">
        <v>1.8130420092871073E-2</v>
      </c>
      <c r="BU55" s="119">
        <v>3.0438944725318748</v>
      </c>
      <c r="BV55" s="120">
        <v>7.8506687192596736E-2</v>
      </c>
      <c r="BW55" s="118">
        <v>2.5791527236256589E-2</v>
      </c>
      <c r="BX55" s="119">
        <v>4.9441978705496528</v>
      </c>
      <c r="BY55" s="120">
        <v>0.12783462999243647</v>
      </c>
      <c r="BZ55" s="118">
        <v>2.5855484213908479E-2</v>
      </c>
      <c r="CA55" s="116">
        <v>0.43401240310100647</v>
      </c>
      <c r="CB55" s="117">
        <v>1.178711265969613E-2</v>
      </c>
      <c r="CC55" s="118">
        <v>2.7158469609341897E-2</v>
      </c>
      <c r="CD55" s="121">
        <v>2.563505205238874</v>
      </c>
      <c r="CE55" s="120">
        <v>0.10912461056871495</v>
      </c>
      <c r="CF55" s="118">
        <v>4.2568515306972601E-2</v>
      </c>
      <c r="CG55" s="121">
        <v>2.5470892669632117</v>
      </c>
      <c r="CH55" s="120">
        <v>0.14307708237501304</v>
      </c>
      <c r="CI55" s="118">
        <v>5.6172778956270299E-2</v>
      </c>
      <c r="CJ55" s="118"/>
      <c r="CL55" s="141"/>
      <c r="CM55" s="141"/>
      <c r="CP55" s="141"/>
      <c r="CT55" s="108"/>
      <c r="CX55" s="109"/>
      <c r="CY55" s="109"/>
      <c r="CZ55" s="109"/>
      <c r="DA55" s="109"/>
      <c r="DB55" s="122"/>
      <c r="DD55" s="122"/>
      <c r="DE55" s="122"/>
      <c r="DF55" s="109"/>
      <c r="DG55" s="109"/>
      <c r="DH55" s="114"/>
      <c r="DI55" s="114"/>
      <c r="DJ55" s="108"/>
      <c r="DK55" s="108"/>
      <c r="DL55" s="108"/>
      <c r="DM55" s="108"/>
      <c r="DN55" s="108"/>
      <c r="DO55" s="108"/>
      <c r="DP55" s="108"/>
      <c r="DQ55" s="108"/>
      <c r="DT55" s="114"/>
      <c r="DU55" s="114"/>
    </row>
    <row r="56" spans="1:125" ht="14.1" customHeight="1">
      <c r="B56" s="111" t="s">
        <v>540</v>
      </c>
      <c r="C56" s="105" t="s">
        <v>246</v>
      </c>
      <c r="D56" s="105">
        <v>124</v>
      </c>
      <c r="E56" s="112" t="s">
        <v>227</v>
      </c>
      <c r="F56" s="139">
        <v>49.41</v>
      </c>
      <c r="G56" s="139">
        <v>0.84</v>
      </c>
      <c r="H56" s="139">
        <v>12.67</v>
      </c>
      <c r="I56" s="139">
        <v>8.48</v>
      </c>
      <c r="J56" s="139">
        <v>0.12</v>
      </c>
      <c r="K56" s="139">
        <v>11.05</v>
      </c>
      <c r="L56" s="139">
        <v>8.08</v>
      </c>
      <c r="M56" s="139">
        <v>2.48</v>
      </c>
      <c r="N56" s="139">
        <v>2.35</v>
      </c>
      <c r="O56" s="139">
        <v>0.77</v>
      </c>
      <c r="P56" s="139">
        <v>3.25</v>
      </c>
      <c r="Q56" s="139">
        <v>99.5</v>
      </c>
      <c r="R56" s="114">
        <v>72.2694571615435</v>
      </c>
      <c r="S56" s="115"/>
      <c r="T56" s="181">
        <v>52.213281216615698</v>
      </c>
      <c r="U56" s="185">
        <v>2.1135526232222008</v>
      </c>
      <c r="V56" s="181">
        <v>30.642948611522549</v>
      </c>
      <c r="W56" s="186"/>
      <c r="X56" s="186">
        <v>197.44684828728566</v>
      </c>
      <c r="Y56" s="186">
        <v>1105.5735038117584</v>
      </c>
      <c r="Z56" s="186"/>
      <c r="AA56" s="181">
        <v>46.806549461741135</v>
      </c>
      <c r="AB56" s="186">
        <v>274.68747763415058</v>
      </c>
      <c r="AC56" s="181">
        <v>67.693276935688246</v>
      </c>
      <c r="AD56" s="181">
        <v>78.932386556587218</v>
      </c>
      <c r="AE56" s="181">
        <v>16.434384977382727</v>
      </c>
      <c r="AF56" s="181">
        <v>61.522948968635937</v>
      </c>
      <c r="AG56" s="186">
        <v>801.88794701559993</v>
      </c>
      <c r="AH56" s="181">
        <v>26.081327123882826</v>
      </c>
      <c r="AI56" s="186">
        <v>167.75308053702571</v>
      </c>
      <c r="AJ56" s="181">
        <v>8.7488497785182808</v>
      </c>
      <c r="AK56" s="185"/>
      <c r="AL56" s="185"/>
      <c r="AM56" s="185">
        <v>2.8212697871467851</v>
      </c>
      <c r="AN56" s="186">
        <v>1742.0647710464239</v>
      </c>
      <c r="AO56" s="186">
        <v>59.821032514953323</v>
      </c>
      <c r="AP56" s="186">
        <v>130.58892599176178</v>
      </c>
      <c r="AQ56" s="181">
        <v>15.814541528876623</v>
      </c>
      <c r="AR56" s="181">
        <v>68.197727843539511</v>
      </c>
      <c r="AS56" s="181">
        <v>13.242099964272104</v>
      </c>
      <c r="AT56" s="185">
        <v>3.4104202166245949</v>
      </c>
      <c r="AU56" s="181">
        <v>10.923173387262349</v>
      </c>
      <c r="AV56" s="185">
        <v>1.2552907511813538</v>
      </c>
      <c r="AW56" s="185">
        <v>5.5518330351256946</v>
      </c>
      <c r="AX56" s="185">
        <v>0.8586111112220397</v>
      </c>
      <c r="AY56" s="185">
        <v>2.0665123437289705</v>
      </c>
      <c r="AZ56" s="185">
        <v>0.25389347192556622</v>
      </c>
      <c r="BA56" s="185">
        <v>1.6580238697032372</v>
      </c>
      <c r="BB56" s="185">
        <v>0.2504138151450227</v>
      </c>
      <c r="BC56" s="185">
        <v>3.9667969114876311</v>
      </c>
      <c r="BD56" s="185">
        <v>0.42321438696225661</v>
      </c>
      <c r="BE56" s="185"/>
      <c r="BF56" s="181">
        <v>14.123399203482888</v>
      </c>
      <c r="BG56" s="185">
        <v>7.9191711797911557</v>
      </c>
      <c r="BH56" s="185">
        <v>1.5604904627097833</v>
      </c>
      <c r="BI56" s="221"/>
      <c r="BJ56" s="221"/>
      <c r="BK56" s="221"/>
      <c r="BL56" s="221"/>
      <c r="BM56" s="221"/>
      <c r="BN56" s="115" t="s">
        <v>540</v>
      </c>
      <c r="BO56" s="116">
        <v>0.26378984775833991</v>
      </c>
      <c r="BP56" s="117">
        <v>4.0821845409727579E-3</v>
      </c>
      <c r="BQ56" s="118">
        <v>1.5475138924650661E-2</v>
      </c>
      <c r="BR56" s="119"/>
      <c r="BS56" s="120"/>
      <c r="BT56" s="118"/>
      <c r="BU56" s="119">
        <v>3.1695013707056545</v>
      </c>
      <c r="BV56" s="120">
        <v>4.9431852664536639E-2</v>
      </c>
      <c r="BW56" s="118">
        <v>1.5596097582229846E-2</v>
      </c>
      <c r="BX56" s="119"/>
      <c r="BY56" s="120"/>
      <c r="BZ56" s="118"/>
      <c r="CA56" s="116">
        <v>0.14780329048806673</v>
      </c>
      <c r="CB56" s="117">
        <v>3.5886130680022874E-3</v>
      </c>
      <c r="CC56" s="118">
        <v>2.4279656130470405E-2</v>
      </c>
      <c r="CD56" s="121">
        <v>1.5384071056045925</v>
      </c>
      <c r="CE56" s="120">
        <v>3.7944907868626553E-2</v>
      </c>
      <c r="CF56" s="118">
        <v>2.4665062797999911E-2</v>
      </c>
      <c r="CG56" s="121"/>
      <c r="CH56" s="120"/>
      <c r="CI56" s="118"/>
      <c r="CJ56" s="118"/>
      <c r="CK56" s="105" t="s">
        <v>247</v>
      </c>
      <c r="CL56" s="141">
        <v>9.8000000000000004E-2</v>
      </c>
      <c r="CM56" s="141"/>
      <c r="CN56" s="108">
        <v>0.60399999999999998</v>
      </c>
      <c r="CP56" s="141">
        <v>0.79179999999999995</v>
      </c>
      <c r="CR56" s="108">
        <v>0.192</v>
      </c>
      <c r="CT56" s="108">
        <v>0.19040000000000001</v>
      </c>
      <c r="CU56" s="105">
        <v>51</v>
      </c>
      <c r="CW56" s="105" t="s">
        <v>486</v>
      </c>
      <c r="CX56" s="109">
        <v>0.22198066172198952</v>
      </c>
      <c r="CY56" s="109">
        <v>0.70661398928840979</v>
      </c>
      <c r="CZ56" s="109">
        <v>1.0000000000000001E-5</v>
      </c>
      <c r="DB56" s="122">
        <v>0.706219623717951</v>
      </c>
      <c r="DC56" s="109">
        <v>0.11741798401196096</v>
      </c>
      <c r="DD56" s="122">
        <v>0.51248358185812903</v>
      </c>
      <c r="DE56" s="122">
        <v>3.9999999999999998E-6</v>
      </c>
      <c r="DG56" s="109">
        <v>0.51238755340991915</v>
      </c>
      <c r="DI56" s="114">
        <v>-1.6030426286307635</v>
      </c>
      <c r="DJ56" s="108">
        <v>17.438612609318344</v>
      </c>
      <c r="DK56" s="108">
        <v>5.3799999999999996E-4</v>
      </c>
      <c r="DL56" s="108">
        <v>15.391495905446412</v>
      </c>
      <c r="DM56" s="108">
        <v>5.1699999999999999E-4</v>
      </c>
      <c r="DN56" s="108">
        <v>37.553643895821487</v>
      </c>
      <c r="DO56" s="108">
        <v>1.2899999999999999E-3</v>
      </c>
      <c r="DP56" s="108"/>
      <c r="DQ56" s="108" t="s">
        <v>479</v>
      </c>
      <c r="DR56" s="105">
        <v>0.28254400000000002</v>
      </c>
      <c r="DS56" s="105">
        <v>2.8E-5</v>
      </c>
      <c r="DU56" s="105">
        <v>-5.9</v>
      </c>
    </row>
    <row r="57" spans="1:125" ht="14.1" customHeight="1">
      <c r="B57" s="111" t="s">
        <v>535</v>
      </c>
      <c r="C57" s="105" t="s">
        <v>246</v>
      </c>
      <c r="D57" s="105">
        <v>124</v>
      </c>
      <c r="E57" s="112" t="s">
        <v>289</v>
      </c>
      <c r="F57" s="113">
        <v>49.505000000000003</v>
      </c>
      <c r="G57" s="113">
        <v>0.84499999999999997</v>
      </c>
      <c r="H57" s="113">
        <v>12.73</v>
      </c>
      <c r="I57" s="113">
        <v>8.5250000000000004</v>
      </c>
      <c r="J57" s="113">
        <v>0.11</v>
      </c>
      <c r="K57" s="113">
        <v>10.205</v>
      </c>
      <c r="L57" s="113">
        <v>8.19</v>
      </c>
      <c r="M57" s="113">
        <v>2.5649999999999999</v>
      </c>
      <c r="N57" s="113">
        <v>2.395</v>
      </c>
      <c r="O57" s="113">
        <v>0.78</v>
      </c>
      <c r="P57" s="113">
        <v>3.85</v>
      </c>
      <c r="Q57" s="113">
        <v>99.7</v>
      </c>
      <c r="R57" s="114">
        <f>K57/(24.31+16)/(K57/(24.31+16)+I57*2/(2*55.85+16*3))*100</f>
        <v>70.337575268965708</v>
      </c>
      <c r="S57" s="115"/>
      <c r="T57" s="181"/>
      <c r="U57" s="185"/>
      <c r="V57" s="181">
        <v>28.331282734803651</v>
      </c>
      <c r="W57" s="186"/>
      <c r="X57" s="186">
        <v>189.0979861069857</v>
      </c>
      <c r="Y57" s="186">
        <v>919.69884235036784</v>
      </c>
      <c r="Z57" s="186"/>
      <c r="AA57" s="181">
        <v>48.140575036485316</v>
      </c>
      <c r="AB57" s="186">
        <v>211.18449507021472</v>
      </c>
      <c r="AC57" s="181"/>
      <c r="AD57" s="181"/>
      <c r="AE57" s="181"/>
      <c r="AF57" s="181">
        <v>58</v>
      </c>
      <c r="AG57" s="186">
        <v>809</v>
      </c>
      <c r="AH57" s="181">
        <v>22</v>
      </c>
      <c r="AI57" s="186">
        <v>175.52660234441728</v>
      </c>
      <c r="AJ57" s="185">
        <v>9.2636788401712078</v>
      </c>
      <c r="AK57" s="185"/>
      <c r="AL57" s="185"/>
      <c r="AM57" s="185">
        <v>3.5194695740354383</v>
      </c>
      <c r="AN57" s="186">
        <v>1740.9164884960785</v>
      </c>
      <c r="AO57" s="181">
        <v>59.513203682119993</v>
      </c>
      <c r="AP57" s="186">
        <v>126.55761554676273</v>
      </c>
      <c r="AQ57" s="181">
        <v>15.881887298849273</v>
      </c>
      <c r="AR57" s="181">
        <v>67.034926884733892</v>
      </c>
      <c r="AS57" s="181">
        <v>12.939291343841768</v>
      </c>
      <c r="AT57" s="185">
        <v>3.3789261426096737</v>
      </c>
      <c r="AU57" s="185">
        <v>10.563257689891651</v>
      </c>
      <c r="AV57" s="185">
        <v>1.2257690891592099</v>
      </c>
      <c r="AW57" s="185">
        <v>5.3154382179993798</v>
      </c>
      <c r="AX57" s="185">
        <v>0.84068471200986228</v>
      </c>
      <c r="AY57" s="185">
        <v>2.0380713782443847</v>
      </c>
      <c r="AZ57" s="185">
        <v>0.24667769242251439</v>
      </c>
      <c r="BA57" s="185">
        <v>1.6264370329483244</v>
      </c>
      <c r="BB57" s="185">
        <v>0.23877809260886543</v>
      </c>
      <c r="BC57" s="185">
        <v>3.9371350584035767</v>
      </c>
      <c r="BD57" s="185">
        <v>0.40356048293504304</v>
      </c>
      <c r="BE57" s="185"/>
      <c r="BF57" s="181">
        <v>12.708483208907905</v>
      </c>
      <c r="BG57" s="185">
        <v>7.6249936380295882</v>
      </c>
      <c r="BH57" s="185">
        <v>1.3391928746391657</v>
      </c>
      <c r="BI57" s="221"/>
      <c r="BJ57" s="221"/>
      <c r="BK57" s="221"/>
      <c r="BL57" s="221"/>
      <c r="BM57" s="221"/>
      <c r="BN57" s="115" t="s">
        <v>543</v>
      </c>
      <c r="BO57" s="116">
        <v>0.22198028149107779</v>
      </c>
      <c r="BP57" s="117">
        <v>4.6371458383746506E-3</v>
      </c>
      <c r="BQ57" s="118">
        <v>2.0889899802028294E-2</v>
      </c>
      <c r="BR57" s="119">
        <v>0.25507544657218573</v>
      </c>
      <c r="BS57" s="120">
        <v>1.4053401904161954E-2</v>
      </c>
      <c r="BT57" s="118">
        <v>5.5095079095293771E-2</v>
      </c>
      <c r="BU57" s="119">
        <v>4.0022161571236081</v>
      </c>
      <c r="BV57" s="120">
        <v>0.12097942787678202</v>
      </c>
      <c r="BW57" s="118">
        <v>3.0228109409195406E-2</v>
      </c>
      <c r="BX57" s="119">
        <v>3.5858823108411024</v>
      </c>
      <c r="BY57" s="120">
        <v>4.2971446844673758E-2</v>
      </c>
      <c r="BZ57" s="118">
        <v>1.1983507298819966E-2</v>
      </c>
      <c r="CA57" s="116">
        <v>6.2701238030408599E-2</v>
      </c>
      <c r="CB57" s="117">
        <v>1.402723268489132E-3</v>
      </c>
      <c r="CC57" s="118">
        <v>2.2371540220766373E-2</v>
      </c>
      <c r="CD57" s="121">
        <v>0.8453874236061627</v>
      </c>
      <c r="CE57" s="120">
        <v>3.597409581317064E-2</v>
      </c>
      <c r="CF57" s="118">
        <v>4.255338417469734E-2</v>
      </c>
      <c r="CG57" s="121"/>
      <c r="CH57" s="120"/>
      <c r="CI57" s="118"/>
      <c r="CJ57" s="118"/>
      <c r="CT57" s="108"/>
      <c r="CX57" s="109"/>
      <c r="CY57" s="109"/>
      <c r="CZ57" s="109"/>
      <c r="DA57" s="109"/>
      <c r="DB57" s="122"/>
      <c r="DD57" s="122"/>
      <c r="DF57" s="109"/>
      <c r="DG57" s="109"/>
      <c r="DH57" s="114"/>
      <c r="DI57" s="114"/>
      <c r="DJ57" s="108"/>
      <c r="DK57" s="108"/>
      <c r="DL57" s="108"/>
      <c r="DM57" s="108"/>
      <c r="DN57" s="108"/>
      <c r="DO57" s="108"/>
      <c r="DP57" s="108"/>
      <c r="DQ57" s="108"/>
      <c r="DR57" s="109"/>
      <c r="DT57" s="114"/>
      <c r="DU57" s="114"/>
    </row>
    <row r="58" spans="1:125" ht="14.1" customHeight="1">
      <c r="B58" s="123" t="s">
        <v>248</v>
      </c>
      <c r="C58" s="105" t="s">
        <v>246</v>
      </c>
      <c r="D58" s="105">
        <v>124</v>
      </c>
      <c r="E58" s="112" t="s">
        <v>227</v>
      </c>
      <c r="F58" s="114">
        <v>50.2</v>
      </c>
      <c r="G58" s="120">
        <v>0.83</v>
      </c>
      <c r="H58" s="114">
        <v>12.8</v>
      </c>
      <c r="I58" s="120">
        <v>8.5299999999999994</v>
      </c>
      <c r="J58" s="120">
        <v>0.11</v>
      </c>
      <c r="K58" s="114">
        <v>10.9</v>
      </c>
      <c r="L58" s="120">
        <v>8.14</v>
      </c>
      <c r="M58" s="120">
        <v>2.58</v>
      </c>
      <c r="N58" s="120">
        <v>2.39</v>
      </c>
      <c r="O58" s="120">
        <v>0.77</v>
      </c>
      <c r="P58" s="120">
        <v>2.33</v>
      </c>
      <c r="Q58" s="120">
        <v>99.5</v>
      </c>
      <c r="R58" s="114">
        <f t="shared" si="0"/>
        <v>71.681628529776532</v>
      </c>
      <c r="S58" s="115"/>
      <c r="T58" s="181">
        <v>36.06845134822904</v>
      </c>
      <c r="U58" s="185">
        <v>1.8355214021570228</v>
      </c>
      <c r="V58" s="181">
        <v>25.378654697587137</v>
      </c>
      <c r="W58" s="186">
        <v>5012.0368363032367</v>
      </c>
      <c r="X58" s="186">
        <v>178.99619090556155</v>
      </c>
      <c r="Y58" s="186">
        <v>939.09256271742868</v>
      </c>
      <c r="Z58" s="186">
        <v>930.63277869774322</v>
      </c>
      <c r="AA58" s="181">
        <v>42.645133951910225</v>
      </c>
      <c r="AB58" s="186">
        <v>240.13919153533706</v>
      </c>
      <c r="AC58" s="181">
        <v>62.604550677249549</v>
      </c>
      <c r="AD58" s="181">
        <v>78.326381198592458</v>
      </c>
      <c r="AE58" s="181">
        <v>16.313207730648276</v>
      </c>
      <c r="AF58" s="181">
        <v>58.13580149867613</v>
      </c>
      <c r="AG58" s="186">
        <v>849.3794461302798</v>
      </c>
      <c r="AH58" s="181">
        <v>24.257507592189818</v>
      </c>
      <c r="AI58" s="186">
        <v>144.54628896240166</v>
      </c>
      <c r="AJ58" s="181">
        <v>8.5331292864377311</v>
      </c>
      <c r="AK58" s="185"/>
      <c r="AL58" s="185"/>
      <c r="AM58" s="185">
        <v>2.5998471422272047</v>
      </c>
      <c r="AN58" s="186">
        <v>1677.6164338722297</v>
      </c>
      <c r="AO58" s="186">
        <v>60.352309303305496</v>
      </c>
      <c r="AP58" s="186">
        <v>132.75016052419772</v>
      </c>
      <c r="AQ58" s="181">
        <v>15.921008296521885</v>
      </c>
      <c r="AR58" s="186">
        <v>64.891196031803972</v>
      </c>
      <c r="AS58" s="181">
        <v>12.907637024829066</v>
      </c>
      <c r="AT58" s="185">
        <v>3.2999042867534527</v>
      </c>
      <c r="AU58" s="185">
        <v>9.343040828968471</v>
      </c>
      <c r="AV58" s="185">
        <v>1.1162864437771689</v>
      </c>
      <c r="AW58" s="185">
        <v>5.10123091140622</v>
      </c>
      <c r="AX58" s="185">
        <v>0.82826427802251501</v>
      </c>
      <c r="AY58" s="185">
        <v>1.9499754418513502</v>
      </c>
      <c r="AZ58" s="185">
        <v>0.25418423081113578</v>
      </c>
      <c r="BA58" s="185">
        <v>1.5134239024020957</v>
      </c>
      <c r="BB58" s="185">
        <v>0.22665547703421052</v>
      </c>
      <c r="BC58" s="185">
        <v>3.6617695798146901</v>
      </c>
      <c r="BD58" s="185">
        <v>0.37918448588673725</v>
      </c>
      <c r="BE58" s="185">
        <v>0.28726270999394637</v>
      </c>
      <c r="BF58" s="181">
        <v>12.432146476195093</v>
      </c>
      <c r="BG58" s="185">
        <v>7.7363506254898526</v>
      </c>
      <c r="BH58" s="185">
        <v>1.5456134998724964</v>
      </c>
      <c r="BI58" s="221"/>
      <c r="BJ58" s="221"/>
      <c r="BK58" s="221"/>
      <c r="BL58" s="221"/>
      <c r="BM58" s="221"/>
      <c r="BN58" s="106" t="s">
        <v>248</v>
      </c>
      <c r="BO58" s="116">
        <v>0.20548877339967367</v>
      </c>
      <c r="BP58" s="117">
        <v>4.5231422617028113E-3</v>
      </c>
      <c r="BQ58" s="118">
        <v>2.2011627140843083E-2</v>
      </c>
      <c r="BR58" s="119">
        <v>0.23295036712208095</v>
      </c>
      <c r="BS58" s="120">
        <v>1.1912368083892965E-2</v>
      </c>
      <c r="BT58" s="118">
        <v>5.1136936297035834E-2</v>
      </c>
      <c r="BU58" s="119">
        <v>3.1560710690263685</v>
      </c>
      <c r="BV58" s="120">
        <v>0.10506630573763227</v>
      </c>
      <c r="BW58" s="118">
        <v>3.3290221747143571E-2</v>
      </c>
      <c r="BX58" s="119">
        <v>2.5130063802034472</v>
      </c>
      <c r="BY58" s="120">
        <v>4.6492474616999208E-2</v>
      </c>
      <c r="BZ58" s="118">
        <v>1.8500738789702272E-2</v>
      </c>
      <c r="CA58" s="116">
        <v>6.3360200824182714E-2</v>
      </c>
      <c r="CB58" s="117">
        <v>3.3232331230747488E-3</v>
      </c>
      <c r="CC58" s="118">
        <v>5.244985148163181E-2</v>
      </c>
      <c r="CD58" s="121">
        <v>1.3729980536719117</v>
      </c>
      <c r="CE58" s="120">
        <v>5.837418774449521E-2</v>
      </c>
      <c r="CF58" s="118">
        <v>4.2515856150255084E-2</v>
      </c>
      <c r="CG58" s="121">
        <v>1.2339066282746358</v>
      </c>
      <c r="CH58" s="120">
        <v>7.5044972484159256E-2</v>
      </c>
      <c r="CI58" s="118">
        <v>6.0819004262173536E-2</v>
      </c>
      <c r="CJ58" s="118"/>
      <c r="CK58" s="105" t="s">
        <v>228</v>
      </c>
      <c r="CL58" s="141">
        <v>9.6599999999999991E-2</v>
      </c>
      <c r="CM58" s="141">
        <v>7.0000000000000001E-3</v>
      </c>
      <c r="CN58" s="108">
        <v>0.1429</v>
      </c>
      <c r="CO58" s="108">
        <v>4.0000000000000002E-4</v>
      </c>
      <c r="CP58" s="105">
        <v>3.31</v>
      </c>
      <c r="CQ58" s="105">
        <v>0.24</v>
      </c>
      <c r="CR58" s="108">
        <v>0.24579999999999999</v>
      </c>
      <c r="CS58" s="105">
        <v>8.0000000000000004E-4</v>
      </c>
      <c r="CT58" s="108">
        <v>0.2389</v>
      </c>
      <c r="CU58" s="105">
        <v>89</v>
      </c>
      <c r="CW58" s="105" t="s">
        <v>486</v>
      </c>
      <c r="CX58" s="109">
        <v>0.202540080378285</v>
      </c>
      <c r="CY58" s="109">
        <v>0.70659254630724033</v>
      </c>
      <c r="CZ58" s="109">
        <v>1.5E-5</v>
      </c>
      <c r="DB58" s="122">
        <v>0.70623271841178525</v>
      </c>
      <c r="DC58" s="109">
        <v>0.11694707062887078</v>
      </c>
      <c r="DD58" s="122">
        <v>0.51248958211081341</v>
      </c>
      <c r="DE58" s="122">
        <v>5.0000000000000004E-6</v>
      </c>
      <c r="DF58" s="109"/>
      <c r="DG58" s="109">
        <v>0.51239393879169426</v>
      </c>
      <c r="DH58" s="114"/>
      <c r="DI58" s="114">
        <v>-1.478442447992047</v>
      </c>
      <c r="DJ58" s="108">
        <v>17.41861565510818</v>
      </c>
      <c r="DK58" s="108">
        <v>6.0700000000000001E-4</v>
      </c>
      <c r="DL58" s="108">
        <v>15.378276510176729</v>
      </c>
      <c r="DM58" s="108">
        <v>5.7300000000000005E-4</v>
      </c>
      <c r="DN58" s="108">
        <v>37.505183802024391</v>
      </c>
      <c r="DO58" s="108">
        <v>1.49E-3</v>
      </c>
      <c r="DP58" s="108"/>
      <c r="DQ58" s="108"/>
      <c r="DR58" s="109"/>
      <c r="DS58" s="109"/>
      <c r="DT58" s="114"/>
      <c r="DU58" s="114"/>
    </row>
    <row r="59" spans="1:125" ht="14.1" customHeight="1">
      <c r="B59" s="111" t="s">
        <v>249</v>
      </c>
      <c r="E59" s="112"/>
      <c r="F59" s="114"/>
      <c r="G59" s="120"/>
      <c r="H59" s="114"/>
      <c r="I59" s="120"/>
      <c r="J59" s="120"/>
      <c r="K59" s="114"/>
      <c r="L59" s="120"/>
      <c r="M59" s="120"/>
      <c r="N59" s="120"/>
      <c r="O59" s="120"/>
      <c r="P59" s="120"/>
      <c r="Q59" s="120"/>
      <c r="R59" s="114"/>
      <c r="S59" s="115"/>
      <c r="T59" s="181">
        <v>35.103857009230595</v>
      </c>
      <c r="U59" s="185">
        <v>2.0020298952655589</v>
      </c>
      <c r="V59" s="181">
        <v>24.920405559378747</v>
      </c>
      <c r="W59" s="186">
        <v>5031.7178379235029</v>
      </c>
      <c r="X59" s="186">
        <v>178.28411260182608</v>
      </c>
      <c r="Y59" s="186">
        <v>919.21178787316512</v>
      </c>
      <c r="Z59" s="186">
        <v>938.75452880655109</v>
      </c>
      <c r="AA59" s="181">
        <v>42.889401184853249</v>
      </c>
      <c r="AB59" s="186">
        <v>241.89792577592141</v>
      </c>
      <c r="AC59" s="181">
        <v>69.068708889175554</v>
      </c>
      <c r="AD59" s="186">
        <v>76.884384685015931</v>
      </c>
      <c r="AE59" s="181">
        <v>16.3537624263293</v>
      </c>
      <c r="AF59" s="181">
        <v>58.396636247253198</v>
      </c>
      <c r="AG59" s="186">
        <v>836.87412596719753</v>
      </c>
      <c r="AH59" s="181">
        <v>24.06222865371959</v>
      </c>
      <c r="AI59" s="186">
        <v>153.35600695631538</v>
      </c>
      <c r="AJ59" s="181">
        <v>8.5273496845101526</v>
      </c>
      <c r="AK59" s="185"/>
      <c r="AL59" s="185"/>
      <c r="AM59" s="185">
        <v>2.6125725935734709</v>
      </c>
      <c r="AN59" s="186">
        <v>1690.3885016329546</v>
      </c>
      <c r="AO59" s="186">
        <v>59.654794403780649</v>
      </c>
      <c r="AP59" s="186">
        <v>133.78262170130114</v>
      </c>
      <c r="AQ59" s="181">
        <v>15.940800717632458</v>
      </c>
      <c r="AR59" s="186">
        <v>65.202964941749542</v>
      </c>
      <c r="AS59" s="181">
        <v>13.126225836975273</v>
      </c>
      <c r="AT59" s="185">
        <v>3.3016621661680463</v>
      </c>
      <c r="AU59" s="185">
        <v>9.0148761959662167</v>
      </c>
      <c r="AV59" s="185">
        <v>1.1173965402628747</v>
      </c>
      <c r="AW59" s="185">
        <v>5.24477911667935</v>
      </c>
      <c r="AX59" s="185">
        <v>0.82236822770458529</v>
      </c>
      <c r="AY59" s="185">
        <v>1.9302406122393423</v>
      </c>
      <c r="AZ59" s="185">
        <v>0.24926314978246192</v>
      </c>
      <c r="BA59" s="185">
        <v>1.5074784339830936</v>
      </c>
      <c r="BB59" s="185">
        <v>0.21494868666054337</v>
      </c>
      <c r="BC59" s="185">
        <v>3.5264701552704616</v>
      </c>
      <c r="BD59" s="185">
        <v>0.38040245103399578</v>
      </c>
      <c r="BE59" s="185">
        <v>0.29424066707660085</v>
      </c>
      <c r="BF59" s="181">
        <v>12.274032927781587</v>
      </c>
      <c r="BG59" s="185">
        <v>7.545246497855632</v>
      </c>
      <c r="BH59" s="185">
        <v>1.5128484702721707</v>
      </c>
      <c r="BI59" s="221"/>
      <c r="BJ59" s="221"/>
      <c r="BK59" s="221"/>
      <c r="BL59" s="221"/>
      <c r="BM59" s="221"/>
      <c r="BN59" s="115" t="s">
        <v>249</v>
      </c>
      <c r="BO59" s="116">
        <v>0.16537315159833255</v>
      </c>
      <c r="BP59" s="117">
        <v>2.874022782797228E-3</v>
      </c>
      <c r="BQ59" s="118">
        <v>1.7379016817541299E-2</v>
      </c>
      <c r="BR59" s="119"/>
      <c r="BS59" s="120"/>
      <c r="BT59" s="118"/>
      <c r="BU59" s="119">
        <v>3.0595161933971773</v>
      </c>
      <c r="BV59" s="120">
        <v>4.6197217364837083E-2</v>
      </c>
      <c r="BW59" s="118">
        <v>1.5099517193122402E-2</v>
      </c>
      <c r="BX59" s="119"/>
      <c r="BY59" s="120"/>
      <c r="BZ59" s="118"/>
      <c r="CA59" s="116">
        <v>6.0128887652007204E-2</v>
      </c>
      <c r="CB59" s="117">
        <v>3.2402814403407303E-3</v>
      </c>
      <c r="CC59" s="118">
        <v>5.3888930377253771E-2</v>
      </c>
      <c r="CD59" s="121">
        <v>1.4102691044668747</v>
      </c>
      <c r="CE59" s="120">
        <v>3.6078199777155588E-2</v>
      </c>
      <c r="CF59" s="118">
        <v>2.5582493201390995E-2</v>
      </c>
      <c r="CG59" s="121"/>
      <c r="CH59" s="120"/>
      <c r="CI59" s="118"/>
      <c r="CJ59" s="118"/>
      <c r="CL59" s="141"/>
      <c r="CM59" s="141"/>
      <c r="CT59" s="108"/>
      <c r="CX59" s="109"/>
      <c r="CY59" s="109"/>
      <c r="CZ59" s="109"/>
      <c r="DA59" s="109"/>
      <c r="DB59" s="122"/>
      <c r="DF59" s="109"/>
      <c r="DG59" s="109"/>
      <c r="DH59" s="114"/>
      <c r="DI59" s="114"/>
      <c r="DJ59" s="108"/>
      <c r="DK59" s="108"/>
      <c r="DL59" s="108"/>
      <c r="DM59" s="108"/>
      <c r="DN59" s="108"/>
      <c r="DO59" s="108"/>
      <c r="DP59" s="108"/>
      <c r="DQ59" s="108"/>
      <c r="DR59" s="109"/>
      <c r="DS59" s="109"/>
      <c r="DT59" s="114"/>
      <c r="DU59" s="114"/>
    </row>
    <row r="60" spans="1:125" ht="14.1" customHeight="1">
      <c r="B60" s="111" t="s">
        <v>536</v>
      </c>
      <c r="C60" s="105" t="s">
        <v>246</v>
      </c>
      <c r="D60" s="105">
        <v>124</v>
      </c>
      <c r="E60" s="112" t="s">
        <v>289</v>
      </c>
      <c r="F60" s="113">
        <v>50.08</v>
      </c>
      <c r="G60" s="113">
        <v>0.86</v>
      </c>
      <c r="H60" s="113">
        <v>13.11</v>
      </c>
      <c r="I60" s="113">
        <v>8.4700000000000006</v>
      </c>
      <c r="J60" s="113">
        <v>0.11</v>
      </c>
      <c r="K60" s="113">
        <v>10.45</v>
      </c>
      <c r="L60" s="113">
        <v>8.0399999999999991</v>
      </c>
      <c r="M60" s="113">
        <v>2.64</v>
      </c>
      <c r="N60" s="113">
        <v>2.4900000000000002</v>
      </c>
      <c r="O60" s="113">
        <v>0.81</v>
      </c>
      <c r="P60" s="113">
        <v>2.5</v>
      </c>
      <c r="Q60" s="113">
        <v>99.56</v>
      </c>
      <c r="R60" s="114">
        <f>K60/(24.31+16)/(K60/(24.31+16)+I60*2/(2*55.85+16*3))*100</f>
        <v>70.963701235404059</v>
      </c>
      <c r="S60" s="115"/>
      <c r="T60" s="181"/>
      <c r="U60" s="185"/>
      <c r="V60" s="181">
        <v>27.403785717249377</v>
      </c>
      <c r="W60" s="186"/>
      <c r="X60" s="186">
        <v>190.69115303242694</v>
      </c>
      <c r="Y60" s="186">
        <v>879.25140645452802</v>
      </c>
      <c r="Z60" s="186"/>
      <c r="AA60" s="181">
        <v>50.882736267358936</v>
      </c>
      <c r="AB60" s="186">
        <v>210.9438970386868</v>
      </c>
      <c r="AC60" s="181"/>
      <c r="AD60" s="181"/>
      <c r="AE60" s="181"/>
      <c r="AF60" s="181">
        <v>61</v>
      </c>
      <c r="AG60" s="186">
        <v>822</v>
      </c>
      <c r="AH60" s="181">
        <v>23</v>
      </c>
      <c r="AI60" s="186">
        <v>171.35998513162963</v>
      </c>
      <c r="AJ60" s="185">
        <v>9.3220544754034833</v>
      </c>
      <c r="AK60" s="185"/>
      <c r="AL60" s="185"/>
      <c r="AM60" s="185">
        <v>2.9187612566240992</v>
      </c>
      <c r="AN60" s="186">
        <v>1800.163106813598</v>
      </c>
      <c r="AO60" s="181">
        <v>60.68878899354474</v>
      </c>
      <c r="AP60" s="186">
        <v>130.11053282585419</v>
      </c>
      <c r="AQ60" s="181">
        <v>16.296518077202325</v>
      </c>
      <c r="AR60" s="181">
        <v>68.447326230562126</v>
      </c>
      <c r="AS60" s="181">
        <v>13.189033784978234</v>
      </c>
      <c r="AT60" s="185">
        <v>3.4256944923556309</v>
      </c>
      <c r="AU60" s="185">
        <v>10.724489534676117</v>
      </c>
      <c r="AV60" s="185">
        <v>1.2270965830939606</v>
      </c>
      <c r="AW60" s="185">
        <v>5.3700865126428985</v>
      </c>
      <c r="AX60" s="185">
        <v>0.84825090228695532</v>
      </c>
      <c r="AY60" s="185">
        <v>2.0577343390267506</v>
      </c>
      <c r="AZ60" s="185">
        <v>0.2528086859543045</v>
      </c>
      <c r="BA60" s="185">
        <v>1.6557516720403656</v>
      </c>
      <c r="BB60" s="185">
        <v>0.24125585989843018</v>
      </c>
      <c r="BC60" s="185">
        <v>3.9301147063416804</v>
      </c>
      <c r="BD60" s="185">
        <v>0.4154757233553697</v>
      </c>
      <c r="BE60" s="185"/>
      <c r="BF60" s="181">
        <v>13.234434842854974</v>
      </c>
      <c r="BG60" s="185">
        <v>7.9351589949206973</v>
      </c>
      <c r="BH60" s="185">
        <v>1.6302349162813221</v>
      </c>
      <c r="BI60" s="221"/>
      <c r="BJ60" s="221"/>
      <c r="BK60" s="221"/>
      <c r="BL60" s="221"/>
      <c r="BM60" s="221"/>
      <c r="BN60" s="115" t="s">
        <v>544</v>
      </c>
      <c r="BO60" s="116">
        <v>0.1705368914886938</v>
      </c>
      <c r="BP60" s="117">
        <v>2.5230816785453076E-3</v>
      </c>
      <c r="BQ60" s="118">
        <v>1.4794931797572854E-2</v>
      </c>
      <c r="BR60" s="119">
        <v>0.29007158761851093</v>
      </c>
      <c r="BS60" s="120">
        <v>1.4685419739241951E-2</v>
      </c>
      <c r="BT60" s="118">
        <v>5.0626880970347059E-2</v>
      </c>
      <c r="BU60" s="119">
        <v>0.9641286751925856</v>
      </c>
      <c r="BV60" s="120">
        <v>1.7027742794112816E-2</v>
      </c>
      <c r="BW60" s="118">
        <v>1.76612761680504E-2</v>
      </c>
      <c r="BX60" s="119">
        <v>0.90755897350905124</v>
      </c>
      <c r="BY60" s="120">
        <v>2.8577053202186828E-2</v>
      </c>
      <c r="BZ60" s="118">
        <v>3.1487819564710438E-2</v>
      </c>
      <c r="CA60" s="116">
        <v>0.11093432790225462</v>
      </c>
      <c r="CB60" s="117">
        <v>1.8999079268303138E-3</v>
      </c>
      <c r="CC60" s="118">
        <v>1.7126420313325758E-2</v>
      </c>
      <c r="CD60" s="121">
        <v>0.50327953264619252</v>
      </c>
      <c r="CE60" s="120">
        <v>2.1651402720153212E-2</v>
      </c>
      <c r="CF60" s="118">
        <v>4.3020630317136765E-2</v>
      </c>
      <c r="CG60" s="121"/>
      <c r="CH60" s="120"/>
      <c r="CI60" s="118"/>
      <c r="CJ60" s="118"/>
      <c r="CT60" s="108"/>
      <c r="CX60" s="109"/>
      <c r="CY60" s="109"/>
      <c r="CZ60" s="109"/>
      <c r="DA60" s="109"/>
      <c r="DB60" s="122"/>
      <c r="DD60" s="122"/>
      <c r="DF60" s="109"/>
      <c r="DG60" s="109"/>
      <c r="DH60" s="114"/>
      <c r="DI60" s="114"/>
      <c r="DJ60" s="108"/>
      <c r="DK60" s="108"/>
      <c r="DL60" s="108"/>
      <c r="DM60" s="108"/>
      <c r="DN60" s="108"/>
      <c r="DO60" s="108"/>
      <c r="DP60" s="108"/>
      <c r="DQ60" s="108"/>
      <c r="DR60" s="109"/>
      <c r="DT60" s="114"/>
      <c r="DU60" s="114"/>
    </row>
    <row r="61" spans="1:125" ht="14.1" customHeight="1">
      <c r="B61" s="111"/>
      <c r="E61" s="112"/>
      <c r="F61" s="113"/>
      <c r="G61" s="113"/>
      <c r="H61" s="113"/>
      <c r="I61" s="113"/>
      <c r="J61" s="113"/>
      <c r="K61" s="113"/>
      <c r="L61" s="113"/>
      <c r="M61" s="113"/>
      <c r="N61" s="113"/>
      <c r="O61" s="113"/>
      <c r="P61" s="113"/>
      <c r="Q61" s="113"/>
      <c r="R61" s="114"/>
      <c r="S61" s="115"/>
      <c r="T61" s="181"/>
      <c r="U61" s="185"/>
      <c r="V61" s="181"/>
      <c r="W61" s="186"/>
      <c r="X61" s="186"/>
      <c r="Y61" s="186"/>
      <c r="Z61" s="186"/>
      <c r="AA61" s="181"/>
      <c r="AB61" s="186"/>
      <c r="AC61" s="181"/>
      <c r="AD61" s="181"/>
      <c r="AE61" s="181"/>
      <c r="AF61" s="181"/>
      <c r="AG61" s="186"/>
      <c r="AH61" s="181"/>
      <c r="AI61" s="186"/>
      <c r="AJ61" s="181"/>
      <c r="AK61" s="185"/>
      <c r="AL61" s="185"/>
      <c r="AM61" s="185"/>
      <c r="AN61" s="186"/>
      <c r="AO61" s="186"/>
      <c r="AP61" s="186"/>
      <c r="AQ61" s="181"/>
      <c r="AR61" s="186"/>
      <c r="AS61" s="181"/>
      <c r="AT61" s="185"/>
      <c r="AU61" s="185"/>
      <c r="AV61" s="185"/>
      <c r="AW61" s="185"/>
      <c r="AX61" s="185"/>
      <c r="AY61" s="185"/>
      <c r="AZ61" s="185"/>
      <c r="BA61" s="185"/>
      <c r="BB61" s="185"/>
      <c r="BC61" s="185"/>
      <c r="BD61" s="185"/>
      <c r="BE61" s="185"/>
      <c r="BF61" s="181"/>
      <c r="BG61" s="185"/>
      <c r="BH61" s="185"/>
      <c r="BI61" s="221"/>
      <c r="BJ61" s="221"/>
      <c r="BK61" s="221"/>
      <c r="BL61" s="221"/>
      <c r="BM61" s="221"/>
      <c r="BN61" s="115"/>
      <c r="BO61" s="116"/>
      <c r="BP61" s="117"/>
      <c r="BQ61" s="118"/>
      <c r="BR61" s="119"/>
      <c r="BS61" s="120"/>
      <c r="BT61" s="118"/>
      <c r="BU61" s="119"/>
      <c r="BV61" s="120"/>
      <c r="BW61" s="118"/>
      <c r="BX61" s="119"/>
      <c r="BY61" s="120"/>
      <c r="BZ61" s="118"/>
      <c r="CA61" s="116"/>
      <c r="CB61" s="117"/>
      <c r="CC61" s="118"/>
      <c r="CD61" s="121"/>
      <c r="CE61" s="120"/>
      <c r="CF61" s="118"/>
      <c r="CG61" s="121"/>
      <c r="CH61" s="120"/>
      <c r="CI61" s="118"/>
      <c r="CJ61" s="118"/>
      <c r="CT61" s="108"/>
      <c r="CX61" s="109"/>
      <c r="CY61" s="109"/>
      <c r="CZ61" s="109"/>
      <c r="DA61" s="109"/>
      <c r="DB61" s="122"/>
      <c r="DJ61" s="108"/>
      <c r="DK61" s="108"/>
      <c r="DL61" s="108"/>
      <c r="DM61" s="108"/>
      <c r="DN61" s="108"/>
      <c r="DO61" s="108"/>
      <c r="DP61" s="108"/>
      <c r="DQ61" s="108"/>
    </row>
    <row r="62" spans="1:125" s="189" customFormat="1" ht="14.1" customHeight="1">
      <c r="A62" s="189" t="s">
        <v>148</v>
      </c>
      <c r="B62" s="187"/>
      <c r="C62" s="198"/>
      <c r="D62" s="198"/>
      <c r="E62" s="192"/>
      <c r="F62" s="200"/>
      <c r="G62" s="200"/>
      <c r="H62" s="200"/>
      <c r="I62" s="200"/>
      <c r="J62" s="200"/>
      <c r="K62" s="200"/>
      <c r="L62" s="200"/>
      <c r="M62" s="200"/>
      <c r="N62" s="200"/>
      <c r="O62" s="200"/>
      <c r="P62" s="200"/>
      <c r="Q62" s="200"/>
      <c r="R62" s="201"/>
      <c r="S62" s="202"/>
      <c r="T62" s="222"/>
      <c r="U62" s="223"/>
      <c r="V62" s="222"/>
      <c r="W62" s="224"/>
      <c r="X62" s="224"/>
      <c r="Y62" s="224"/>
      <c r="Z62" s="224"/>
      <c r="AA62" s="222"/>
      <c r="AB62" s="224"/>
      <c r="AC62" s="222"/>
      <c r="AD62" s="222"/>
      <c r="AE62" s="222"/>
      <c r="AF62" s="222"/>
      <c r="AG62" s="224"/>
      <c r="AH62" s="222"/>
      <c r="AI62" s="224"/>
      <c r="AJ62" s="222"/>
      <c r="AK62" s="223"/>
      <c r="AL62" s="223"/>
      <c r="AM62" s="223"/>
      <c r="AN62" s="224"/>
      <c r="AO62" s="224"/>
      <c r="AP62" s="224"/>
      <c r="AQ62" s="222"/>
      <c r="AR62" s="222"/>
      <c r="AS62" s="222"/>
      <c r="AT62" s="223"/>
      <c r="AU62" s="223"/>
      <c r="AV62" s="223"/>
      <c r="AW62" s="223"/>
      <c r="AX62" s="223"/>
      <c r="AY62" s="223"/>
      <c r="AZ62" s="223"/>
      <c r="BA62" s="223"/>
      <c r="BB62" s="223"/>
      <c r="BC62" s="223"/>
      <c r="BD62" s="223"/>
      <c r="BE62" s="223"/>
      <c r="BF62" s="222"/>
      <c r="BG62" s="223"/>
      <c r="BH62" s="223"/>
      <c r="BI62" s="225"/>
      <c r="BJ62" s="225"/>
      <c r="BK62" s="225"/>
      <c r="BL62" s="225"/>
      <c r="BM62" s="225"/>
      <c r="BN62" s="202"/>
      <c r="BO62" s="116"/>
      <c r="BP62" s="203"/>
      <c r="BQ62" s="204"/>
      <c r="BR62" s="119"/>
      <c r="BS62" s="119"/>
      <c r="BT62" s="204"/>
      <c r="BU62" s="119"/>
      <c r="BV62" s="119"/>
      <c r="BW62" s="204"/>
      <c r="BX62" s="119"/>
      <c r="BY62" s="119"/>
      <c r="BZ62" s="204"/>
      <c r="CA62" s="116"/>
      <c r="CB62" s="203"/>
      <c r="CC62" s="204"/>
      <c r="CD62" s="121"/>
      <c r="CE62" s="119"/>
      <c r="CF62" s="204"/>
      <c r="CG62" s="121"/>
      <c r="CH62" s="119"/>
      <c r="CI62" s="204"/>
      <c r="CJ62" s="204"/>
      <c r="CK62" s="198"/>
      <c r="CL62" s="198"/>
      <c r="CM62" s="198"/>
      <c r="CN62" s="205"/>
      <c r="CO62" s="205"/>
      <c r="CP62" s="198"/>
      <c r="CQ62" s="198"/>
      <c r="CR62" s="205"/>
      <c r="CS62" s="198"/>
      <c r="CT62" s="205"/>
      <c r="CU62" s="198"/>
      <c r="CV62" s="198"/>
      <c r="CW62" s="198" t="s">
        <v>505</v>
      </c>
      <c r="CX62" s="199"/>
      <c r="CY62" s="199" t="s">
        <v>506</v>
      </c>
      <c r="CZ62" s="199"/>
      <c r="DA62" s="199"/>
      <c r="DB62" s="207"/>
      <c r="DC62" s="199"/>
      <c r="DD62" s="198" t="s">
        <v>507</v>
      </c>
      <c r="DE62" s="198"/>
      <c r="DF62" s="198"/>
      <c r="DH62" s="198"/>
      <c r="DI62" s="198" t="s">
        <v>508</v>
      </c>
      <c r="DJ62" s="208"/>
      <c r="DK62" s="205"/>
      <c r="DL62" s="205"/>
      <c r="DM62" s="205"/>
      <c r="DN62" s="205"/>
      <c r="DO62" s="205"/>
      <c r="DP62" s="205"/>
      <c r="DQ62" s="108"/>
      <c r="DR62" s="198"/>
      <c r="DS62" s="198"/>
      <c r="DT62" s="198"/>
      <c r="DU62" s="208"/>
    </row>
    <row r="63" spans="1:125" ht="14.1" customHeight="1">
      <c r="B63" s="111" t="s">
        <v>250</v>
      </c>
      <c r="C63" s="105" t="s">
        <v>251</v>
      </c>
      <c r="D63" s="105">
        <v>17</v>
      </c>
      <c r="E63" s="112" t="s">
        <v>0</v>
      </c>
      <c r="F63" s="139">
        <v>42.33</v>
      </c>
      <c r="G63" s="139">
        <v>2.74</v>
      </c>
      <c r="H63" s="139">
        <v>12.88</v>
      </c>
      <c r="I63" s="139">
        <v>12.67</v>
      </c>
      <c r="J63" s="139">
        <v>0.18</v>
      </c>
      <c r="K63" s="139">
        <v>11.73</v>
      </c>
      <c r="L63" s="139">
        <v>9.49</v>
      </c>
      <c r="M63" s="139">
        <v>3.67</v>
      </c>
      <c r="N63" s="139">
        <v>0.71</v>
      </c>
      <c r="O63" s="139">
        <v>0.7</v>
      </c>
      <c r="P63" s="139">
        <v>2.5499999999999998</v>
      </c>
      <c r="Q63" s="139">
        <v>99.65</v>
      </c>
      <c r="R63" s="114">
        <f t="shared" si="0"/>
        <v>64.71335351985762</v>
      </c>
      <c r="S63" s="115"/>
      <c r="T63" s="181">
        <v>6.3301900872713954</v>
      </c>
      <c r="U63" s="185">
        <v>2.3260721564622835</v>
      </c>
      <c r="V63" s="181">
        <v>22.415298614578415</v>
      </c>
      <c r="W63" s="186">
        <v>16362.577352312255</v>
      </c>
      <c r="X63" s="186">
        <v>254.0397287835161</v>
      </c>
      <c r="Y63" s="186">
        <v>281.9930578060775</v>
      </c>
      <c r="Z63" s="186">
        <v>1429.7500966560972</v>
      </c>
      <c r="AA63" s="181">
        <v>58.017472174666068</v>
      </c>
      <c r="AB63" s="186">
        <v>267.14391591331645</v>
      </c>
      <c r="AC63" s="181">
        <v>60.430912619877887</v>
      </c>
      <c r="AD63" s="181">
        <v>94.035602888656712</v>
      </c>
      <c r="AE63" s="181">
        <v>21.146430565612725</v>
      </c>
      <c r="AF63" s="181">
        <v>14.287533380086311</v>
      </c>
      <c r="AG63" s="186">
        <v>813.39826363457348</v>
      </c>
      <c r="AH63" s="181">
        <v>24.106665596971617</v>
      </c>
      <c r="AI63" s="186">
        <v>225.7521551608134</v>
      </c>
      <c r="AJ63" s="181">
        <v>67.184525154925126</v>
      </c>
      <c r="AK63" s="185">
        <v>3.2059667852731937</v>
      </c>
      <c r="AL63" s="185">
        <v>1.9434097127452983</v>
      </c>
      <c r="AM63" s="181">
        <v>0.44594365395576802</v>
      </c>
      <c r="AN63" s="186">
        <v>437.06782078561241</v>
      </c>
      <c r="AO63" s="186">
        <v>41.777969908326675</v>
      </c>
      <c r="AP63" s="186">
        <v>85.472971477663194</v>
      </c>
      <c r="AQ63" s="181">
        <v>9.5535015514917223</v>
      </c>
      <c r="AR63" s="181">
        <v>36.618941253996645</v>
      </c>
      <c r="AS63" s="181">
        <v>7.4072566044395378</v>
      </c>
      <c r="AT63" s="185">
        <v>2.4012962092131156</v>
      </c>
      <c r="AU63" s="185">
        <v>6.5853210196772638</v>
      </c>
      <c r="AV63" s="185">
        <v>0.93712321191668624</v>
      </c>
      <c r="AW63" s="185">
        <v>5.0022900565538588</v>
      </c>
      <c r="AX63" s="185">
        <v>0.86662086768636659</v>
      </c>
      <c r="AY63" s="185">
        <v>2.1460303128270328</v>
      </c>
      <c r="AZ63" s="185">
        <v>0.2786244851335602</v>
      </c>
      <c r="BA63" s="185">
        <v>1.5966103007282719</v>
      </c>
      <c r="BB63" s="185">
        <v>0.19592007755448315</v>
      </c>
      <c r="BC63" s="185">
        <v>5.0397289544200907</v>
      </c>
      <c r="BD63" s="185">
        <v>4.0514854227483879</v>
      </c>
      <c r="BE63" s="185">
        <v>2.8350187173253074E-2</v>
      </c>
      <c r="BF63" s="181">
        <v>3.3001281163377594</v>
      </c>
      <c r="BG63" s="185">
        <v>5.4153953251499187</v>
      </c>
      <c r="BH63" s="185">
        <v>1.4575383399744657</v>
      </c>
      <c r="BI63" s="221"/>
      <c r="BJ63" s="221"/>
      <c r="BK63" s="221"/>
      <c r="BL63" s="221"/>
      <c r="BM63" s="221"/>
      <c r="BN63" s="115" t="s">
        <v>250</v>
      </c>
      <c r="BO63" s="116">
        <v>5.84206311863242E-2</v>
      </c>
      <c r="BP63" s="117">
        <v>2.3542654237181191E-3</v>
      </c>
      <c r="BQ63" s="118">
        <v>4.029852769323098E-2</v>
      </c>
      <c r="BR63" s="119">
        <v>0.12581586390126667</v>
      </c>
      <c r="BS63" s="120">
        <v>9.3910806816414599E-3</v>
      </c>
      <c r="BT63" s="118">
        <v>7.4641467223966765E-2</v>
      </c>
      <c r="BU63" s="119">
        <v>0.24686633547713815</v>
      </c>
      <c r="BV63" s="120">
        <v>7.0811924465375682E-3</v>
      </c>
      <c r="BW63" s="118">
        <v>2.868431790365902E-2</v>
      </c>
      <c r="BX63" s="119">
        <v>0.15955784648788779</v>
      </c>
      <c r="BY63" s="120">
        <v>8.3683816632983705E-3</v>
      </c>
      <c r="BZ63" s="118">
        <v>5.2447321441716897E-2</v>
      </c>
      <c r="CA63" s="116">
        <v>9.4243201342016539E-2</v>
      </c>
      <c r="CB63" s="117">
        <v>3.3793559608582516E-3</v>
      </c>
      <c r="CC63" s="118">
        <v>3.5857822237959462E-2</v>
      </c>
      <c r="CD63" s="121">
        <v>3.747339557221769E-2</v>
      </c>
      <c r="CE63" s="120">
        <v>6.6191024762968492E-3</v>
      </c>
      <c r="CF63" s="118">
        <v>0.17663471311375289</v>
      </c>
      <c r="CG63" s="121">
        <v>3.7996846395496435E-2</v>
      </c>
      <c r="CH63" s="120">
        <v>1.4188072801647536E-2</v>
      </c>
      <c r="CI63" s="118">
        <v>0.37340132530917547</v>
      </c>
      <c r="CJ63" s="118"/>
      <c r="CT63" s="108"/>
      <c r="CX63" s="109"/>
      <c r="CY63" s="109"/>
      <c r="CZ63" s="109"/>
      <c r="DA63" s="109"/>
      <c r="DB63" s="122"/>
      <c r="DJ63" s="108"/>
      <c r="DK63" s="108"/>
      <c r="DL63" s="108"/>
      <c r="DM63" s="108"/>
      <c r="DN63" s="108"/>
      <c r="DO63" s="108"/>
      <c r="DP63" s="108"/>
      <c r="DQ63" s="108"/>
    </row>
    <row r="64" spans="1:125" ht="14.1" customHeight="1">
      <c r="B64" s="111" t="s">
        <v>252</v>
      </c>
      <c r="C64" s="105" t="s">
        <v>251</v>
      </c>
      <c r="D64" s="105">
        <v>17</v>
      </c>
      <c r="E64" s="112" t="s">
        <v>0</v>
      </c>
      <c r="F64" s="113">
        <v>42.34</v>
      </c>
      <c r="G64" s="113">
        <v>2.74</v>
      </c>
      <c r="H64" s="113">
        <v>12.87</v>
      </c>
      <c r="I64" s="113">
        <v>12.71</v>
      </c>
      <c r="J64" s="113">
        <v>0.18</v>
      </c>
      <c r="K64" s="113">
        <v>11.75</v>
      </c>
      <c r="L64" s="113">
        <v>9.7200000000000006</v>
      </c>
      <c r="M64" s="113">
        <v>3.19</v>
      </c>
      <c r="N64" s="113">
        <v>0.92</v>
      </c>
      <c r="O64" s="113">
        <v>0.62</v>
      </c>
      <c r="P64" s="113">
        <v>2.89</v>
      </c>
      <c r="Q64" s="113">
        <v>99.93</v>
      </c>
      <c r="R64" s="114">
        <f t="shared" si="0"/>
        <v>64.680269431983504</v>
      </c>
      <c r="S64" s="115"/>
      <c r="T64" s="181">
        <v>6.9350116459335371</v>
      </c>
      <c r="U64" s="185">
        <v>2.3541198922868336</v>
      </c>
      <c r="V64" s="181">
        <v>22.483963139149608</v>
      </c>
      <c r="W64" s="186">
        <v>16315.89997449678</v>
      </c>
      <c r="X64" s="186">
        <v>251.84629510989188</v>
      </c>
      <c r="Y64" s="186">
        <v>310.69657562554119</v>
      </c>
      <c r="Z64" s="186">
        <v>1405.3486122193958</v>
      </c>
      <c r="AA64" s="181">
        <v>60.620062274031497</v>
      </c>
      <c r="AB64" s="186">
        <v>291.50313179238105</v>
      </c>
      <c r="AC64" s="181">
        <v>57.964354016918691</v>
      </c>
      <c r="AD64" s="181">
        <v>94.367357081856795</v>
      </c>
      <c r="AE64" s="181">
        <v>21.782610112409071</v>
      </c>
      <c r="AF64" s="181">
        <v>26.37521727294385</v>
      </c>
      <c r="AG64" s="186">
        <v>896.69150508309485</v>
      </c>
      <c r="AH64" s="181">
        <v>22.816827037083335</v>
      </c>
      <c r="AI64" s="186">
        <v>240.22918629268474</v>
      </c>
      <c r="AJ64" s="181">
        <v>59.405375081247598</v>
      </c>
      <c r="AK64" s="185">
        <v>1.971881170851931</v>
      </c>
      <c r="AL64" s="185">
        <v>1.8267238039718328</v>
      </c>
      <c r="AM64" s="181">
        <v>0.33395271677516269</v>
      </c>
      <c r="AN64" s="186">
        <v>361.38460908573171</v>
      </c>
      <c r="AO64" s="186">
        <v>37.215874811227984</v>
      </c>
      <c r="AP64" s="186">
        <v>74.896604053255047</v>
      </c>
      <c r="AQ64" s="181">
        <v>8.5548757161796729</v>
      </c>
      <c r="AR64" s="181">
        <v>33.512643311828356</v>
      </c>
      <c r="AS64" s="181">
        <v>7.0830140638561874</v>
      </c>
      <c r="AT64" s="185">
        <v>2.2887971106910254</v>
      </c>
      <c r="AU64" s="185">
        <v>6.0525445705407117</v>
      </c>
      <c r="AV64" s="185">
        <v>0.9146285136056711</v>
      </c>
      <c r="AW64" s="185">
        <v>4.7247166788438353</v>
      </c>
      <c r="AX64" s="185">
        <v>0.8192955063589793</v>
      </c>
      <c r="AY64" s="185">
        <v>2.0210370176357593</v>
      </c>
      <c r="AZ64" s="185">
        <v>0.26383537564805554</v>
      </c>
      <c r="BA64" s="185">
        <v>1.4950503787481679</v>
      </c>
      <c r="BB64" s="185">
        <v>0.19640042454639015</v>
      </c>
      <c r="BC64" s="185">
        <v>5.1854668870610929</v>
      </c>
      <c r="BD64" s="185">
        <v>3.7446064736893696</v>
      </c>
      <c r="BE64" s="185">
        <v>3.4035012716052748E-2</v>
      </c>
      <c r="BF64" s="181">
        <v>3.0201969588579711</v>
      </c>
      <c r="BG64" s="185">
        <v>4.6483464444158278</v>
      </c>
      <c r="BH64" s="185">
        <v>1.442720606243304</v>
      </c>
      <c r="BI64" s="221"/>
      <c r="BJ64" s="221"/>
      <c r="BK64" s="221"/>
      <c r="BL64" s="221"/>
      <c r="BM64" s="221"/>
      <c r="BN64" s="115" t="s">
        <v>252</v>
      </c>
      <c r="BO64" s="116">
        <v>0.26164231279934952</v>
      </c>
      <c r="BP64" s="117">
        <v>6.0321391401111889E-3</v>
      </c>
      <c r="BQ64" s="118">
        <v>2.3054906813704736E-2</v>
      </c>
      <c r="BR64" s="119">
        <v>0.71715853119620188</v>
      </c>
      <c r="BS64" s="120">
        <v>1.5427655622864021E-2</v>
      </c>
      <c r="BT64" s="118">
        <v>2.1512197027247364E-2</v>
      </c>
      <c r="BU64" s="119">
        <v>0.3856950882781251</v>
      </c>
      <c r="BV64" s="120">
        <v>1.0641234626471034E-2</v>
      </c>
      <c r="BW64" s="118">
        <v>2.7589759242144223E-2</v>
      </c>
      <c r="BX64" s="119">
        <v>2.5106729832969683</v>
      </c>
      <c r="BY64" s="120">
        <v>5.5118654532160222E-2</v>
      </c>
      <c r="BZ64" s="118">
        <v>2.1953737065262657E-2</v>
      </c>
      <c r="CA64" s="116">
        <v>0.41208610891486996</v>
      </c>
      <c r="CB64" s="117">
        <v>1.0379396028038584E-2</v>
      </c>
      <c r="CC64" s="118">
        <v>2.5187444574072727E-2</v>
      </c>
      <c r="CD64" s="121">
        <v>0.8470424399456421</v>
      </c>
      <c r="CE64" s="120">
        <v>5.7577676758510499E-2</v>
      </c>
      <c r="CF64" s="118">
        <v>6.7974960926639613E-2</v>
      </c>
      <c r="CG64" s="121">
        <v>0.93551667806296712</v>
      </c>
      <c r="CH64" s="120">
        <v>6.359352160568818E-2</v>
      </c>
      <c r="CI64" s="118">
        <v>6.7976897790172658E-2</v>
      </c>
      <c r="CJ64" s="118"/>
      <c r="CT64" s="108"/>
      <c r="CX64" s="109"/>
      <c r="CY64" s="109"/>
      <c r="CZ64" s="109"/>
      <c r="DA64" s="109"/>
      <c r="DB64" s="122"/>
      <c r="DJ64" s="108"/>
      <c r="DK64" s="108"/>
      <c r="DL64" s="108"/>
      <c r="DM64" s="108"/>
      <c r="DN64" s="108"/>
      <c r="DO64" s="108"/>
      <c r="DP64" s="108"/>
      <c r="DQ64" s="108"/>
    </row>
    <row r="65" spans="1:129" ht="14.1" customHeight="1">
      <c r="B65" s="111" t="s">
        <v>253</v>
      </c>
      <c r="C65" s="105" t="s">
        <v>251</v>
      </c>
      <c r="D65" s="105">
        <v>17</v>
      </c>
      <c r="E65" s="112" t="s">
        <v>0</v>
      </c>
      <c r="F65" s="113">
        <v>42.32</v>
      </c>
      <c r="G65" s="113">
        <v>2.72</v>
      </c>
      <c r="H65" s="113">
        <v>13.15</v>
      </c>
      <c r="I65" s="113">
        <v>12.46</v>
      </c>
      <c r="J65" s="113">
        <v>0.17</v>
      </c>
      <c r="K65" s="113">
        <v>11.69</v>
      </c>
      <c r="L65" s="113">
        <v>9.33</v>
      </c>
      <c r="M65" s="113">
        <v>3.55</v>
      </c>
      <c r="N65" s="113">
        <v>1.02</v>
      </c>
      <c r="O65" s="113">
        <v>0.65</v>
      </c>
      <c r="P65" s="113">
        <v>2.86</v>
      </c>
      <c r="Q65" s="113">
        <v>99.92</v>
      </c>
      <c r="R65" s="114">
        <f t="shared" si="0"/>
        <v>65.016408964740833</v>
      </c>
      <c r="S65" s="115"/>
      <c r="T65" s="181">
        <v>6.5900773101128838</v>
      </c>
      <c r="U65" s="185">
        <v>2.4966619869005697</v>
      </c>
      <c r="V65" s="181">
        <v>21.535342781442576</v>
      </c>
      <c r="W65" s="186">
        <v>15962.269952055403</v>
      </c>
      <c r="X65" s="186">
        <v>243.38229738743871</v>
      </c>
      <c r="Y65" s="186">
        <v>298.40829139236945</v>
      </c>
      <c r="Z65" s="186">
        <v>1325.5055721933848</v>
      </c>
      <c r="AA65" s="181">
        <v>57.817157668033488</v>
      </c>
      <c r="AB65" s="186">
        <v>277.71176842372614</v>
      </c>
      <c r="AC65" s="181">
        <v>56.606073572521822</v>
      </c>
      <c r="AD65" s="181">
        <v>92.217622962057774</v>
      </c>
      <c r="AE65" s="181">
        <v>21.600105677411854</v>
      </c>
      <c r="AF65" s="181">
        <v>15.691614019133114</v>
      </c>
      <c r="AG65" s="186">
        <v>781.01353868717445</v>
      </c>
      <c r="AH65" s="181">
        <v>22.67415014517151</v>
      </c>
      <c r="AI65" s="186">
        <v>236.99332693200512</v>
      </c>
      <c r="AJ65" s="181">
        <v>61.724896272444134</v>
      </c>
      <c r="AK65" s="185">
        <v>2.4869230018044517</v>
      </c>
      <c r="AL65" s="185">
        <v>1.9259495606666088</v>
      </c>
      <c r="AM65" s="181">
        <v>0.29212687374505897</v>
      </c>
      <c r="AN65" s="186">
        <v>363.90868628824285</v>
      </c>
      <c r="AO65" s="186">
        <v>38.016068839361814</v>
      </c>
      <c r="AP65" s="186">
        <v>76.368748688110372</v>
      </c>
      <c r="AQ65" s="181">
        <v>8.8530522786609271</v>
      </c>
      <c r="AR65" s="181">
        <v>33.977554798033552</v>
      </c>
      <c r="AS65" s="181">
        <v>7.0482418394505588</v>
      </c>
      <c r="AT65" s="185">
        <v>2.2641091400322724</v>
      </c>
      <c r="AU65" s="185">
        <v>6.1140991795557271</v>
      </c>
      <c r="AV65" s="185">
        <v>0.87801052783958666</v>
      </c>
      <c r="AW65" s="185">
        <v>4.8287300390439567</v>
      </c>
      <c r="AX65" s="185">
        <v>0.79895810094508113</v>
      </c>
      <c r="AY65" s="185">
        <v>1.9789278745385996</v>
      </c>
      <c r="AZ65" s="185">
        <v>0.25872596249276603</v>
      </c>
      <c r="BA65" s="185">
        <v>1.472375470834087</v>
      </c>
      <c r="BB65" s="185">
        <v>0.19396102591519918</v>
      </c>
      <c r="BC65" s="185">
        <v>5.1497539991736447</v>
      </c>
      <c r="BD65" s="185">
        <v>3.8262294067510387</v>
      </c>
      <c r="BE65" s="185">
        <v>5.6086369343187156E-2</v>
      </c>
      <c r="BF65" s="181">
        <v>3.2369697656621081</v>
      </c>
      <c r="BG65" s="185">
        <v>4.8244340409861026</v>
      </c>
      <c r="BH65" s="185">
        <v>1.4749985408386599</v>
      </c>
      <c r="BI65" s="221"/>
      <c r="BJ65" s="221"/>
      <c r="BK65" s="221"/>
      <c r="BL65" s="221"/>
      <c r="BM65" s="221"/>
      <c r="BN65" s="115" t="s">
        <v>253</v>
      </c>
      <c r="BO65" s="116">
        <v>3.819219883900881E-2</v>
      </c>
      <c r="BP65" s="117">
        <v>2.0388780597372382E-3</v>
      </c>
      <c r="BQ65" s="118">
        <v>5.338467335519749E-2</v>
      </c>
      <c r="BR65" s="119">
        <v>9.2026563240779083E-2</v>
      </c>
      <c r="BS65" s="120">
        <v>9.0629566036199531E-3</v>
      </c>
      <c r="BT65" s="118">
        <v>9.8481963081763213E-2</v>
      </c>
      <c r="BU65" s="119">
        <v>0.1925197388120376</v>
      </c>
      <c r="BV65" s="120">
        <v>6.3659477737028868E-3</v>
      </c>
      <c r="BW65" s="118">
        <v>3.3066467952764779E-2</v>
      </c>
      <c r="BX65" s="119">
        <v>0.17612107901626101</v>
      </c>
      <c r="BY65" s="120">
        <v>8.0499370279694428E-3</v>
      </c>
      <c r="BZ65" s="118">
        <v>4.5706834598862545E-2</v>
      </c>
      <c r="CA65" s="116">
        <v>8.210218074548567E-2</v>
      </c>
      <c r="CB65" s="117">
        <v>3.5410443992989174E-3</v>
      </c>
      <c r="CC65" s="118">
        <v>4.3129724048086494E-2</v>
      </c>
      <c r="CD65" s="121">
        <v>3.8428417870082027E-2</v>
      </c>
      <c r="CE65" s="120">
        <v>6.1126649234322563E-3</v>
      </c>
      <c r="CF65" s="118">
        <v>0.15906626559797032</v>
      </c>
      <c r="CG65" s="121">
        <v>4.314433546433228E-2</v>
      </c>
      <c r="CH65" s="120">
        <v>2.8548674700044636E-2</v>
      </c>
      <c r="CI65" s="118">
        <v>0.66170157432708687</v>
      </c>
      <c r="CJ65" s="118"/>
      <c r="CT65" s="108"/>
      <c r="CX65" s="109"/>
      <c r="CY65" s="109"/>
      <c r="CZ65" s="109"/>
      <c r="DA65" s="109"/>
      <c r="DB65" s="122"/>
      <c r="DJ65" s="108"/>
      <c r="DK65" s="108"/>
      <c r="DL65" s="108"/>
      <c r="DM65" s="108"/>
      <c r="DN65" s="108"/>
      <c r="DO65" s="108"/>
      <c r="DP65" s="108"/>
      <c r="DQ65" s="108"/>
    </row>
    <row r="66" spans="1:129" ht="14.1" customHeight="1">
      <c r="B66" s="111" t="s">
        <v>254</v>
      </c>
      <c r="C66" s="105" t="s">
        <v>251</v>
      </c>
      <c r="D66" s="105">
        <v>17</v>
      </c>
      <c r="E66" s="112" t="s">
        <v>0</v>
      </c>
      <c r="F66" s="113">
        <v>42.4</v>
      </c>
      <c r="G66" s="113">
        <v>2.76</v>
      </c>
      <c r="H66" s="113">
        <v>13.24</v>
      </c>
      <c r="I66" s="113">
        <v>12.46</v>
      </c>
      <c r="J66" s="113">
        <v>0.17</v>
      </c>
      <c r="K66" s="113">
        <v>11.7</v>
      </c>
      <c r="L66" s="113">
        <v>9.35</v>
      </c>
      <c r="M66" s="113">
        <v>3.54</v>
      </c>
      <c r="N66" s="113">
        <v>0.99</v>
      </c>
      <c r="O66" s="113">
        <v>0.65</v>
      </c>
      <c r="P66" s="113">
        <v>2.89</v>
      </c>
      <c r="Q66" s="113">
        <v>100.15</v>
      </c>
      <c r="R66" s="114">
        <f t="shared" si="0"/>
        <v>65.035855013924035</v>
      </c>
      <c r="S66" s="115"/>
      <c r="T66" s="181">
        <v>6.728148628551855</v>
      </c>
      <c r="U66" s="185">
        <v>2.561939066947807</v>
      </c>
      <c r="V66" s="181">
        <v>22.360642569571052</v>
      </c>
      <c r="W66" s="186">
        <v>16507.884962986634</v>
      </c>
      <c r="X66" s="186">
        <v>252.71173777778702</v>
      </c>
      <c r="Y66" s="186">
        <v>308.28941308246959</v>
      </c>
      <c r="Z66" s="186">
        <v>1365.1801632373492</v>
      </c>
      <c r="AA66" s="181">
        <v>58.594453421130211</v>
      </c>
      <c r="AB66" s="186">
        <v>281.17191145388642</v>
      </c>
      <c r="AC66" s="181">
        <v>59.345054262815019</v>
      </c>
      <c r="AD66" s="181">
        <v>94.821268023094845</v>
      </c>
      <c r="AE66" s="181">
        <v>22.069104231368829</v>
      </c>
      <c r="AF66" s="181">
        <v>13.211670347211614</v>
      </c>
      <c r="AG66" s="186">
        <v>796.82937150626697</v>
      </c>
      <c r="AH66" s="181">
        <v>23.82337855927436</v>
      </c>
      <c r="AI66" s="186">
        <v>248.41216857327063</v>
      </c>
      <c r="AJ66" s="181">
        <v>63.926165848631207</v>
      </c>
      <c r="AK66" s="185">
        <v>2.4875217697719521</v>
      </c>
      <c r="AL66" s="185">
        <v>1.9209858802749225</v>
      </c>
      <c r="AM66" s="185">
        <v>0.28326126249498829</v>
      </c>
      <c r="AN66" s="186">
        <v>373.86556287636347</v>
      </c>
      <c r="AO66" s="186">
        <v>38.868430399672377</v>
      </c>
      <c r="AP66" s="186">
        <v>77.88530402997533</v>
      </c>
      <c r="AQ66" s="181">
        <v>8.9020933091744041</v>
      </c>
      <c r="AR66" s="181">
        <v>34.753882010769502</v>
      </c>
      <c r="AS66" s="181">
        <v>7.3089897707198155</v>
      </c>
      <c r="AT66" s="185">
        <v>2.369798890109089</v>
      </c>
      <c r="AU66" s="185">
        <v>6.3403879560777794</v>
      </c>
      <c r="AV66" s="185">
        <v>0.89702718142456705</v>
      </c>
      <c r="AW66" s="185">
        <v>4.8764081558715668</v>
      </c>
      <c r="AX66" s="185">
        <v>0.82724946098192542</v>
      </c>
      <c r="AY66" s="185">
        <v>2.0953916260663643</v>
      </c>
      <c r="AZ66" s="185">
        <v>0.26491125636915153</v>
      </c>
      <c r="BA66" s="185">
        <v>1.5982851712978576</v>
      </c>
      <c r="BB66" s="185">
        <v>0.20482371036533931</v>
      </c>
      <c r="BC66" s="185">
        <v>5.3109041647817561</v>
      </c>
      <c r="BD66" s="185">
        <v>3.946077141245941</v>
      </c>
      <c r="BE66" s="185">
        <v>5.9568500190493603E-2</v>
      </c>
      <c r="BF66" s="181">
        <v>3.3114564192768965</v>
      </c>
      <c r="BG66" s="185">
        <v>4.9310173353356337</v>
      </c>
      <c r="BH66" s="185">
        <v>1.504539367112375</v>
      </c>
      <c r="BI66" s="221"/>
      <c r="BJ66" s="221"/>
      <c r="BK66" s="221"/>
      <c r="BL66" s="221"/>
      <c r="BM66" s="221"/>
      <c r="BN66" s="115" t="s">
        <v>254</v>
      </c>
      <c r="BO66" s="116">
        <v>0.22603777668909139</v>
      </c>
      <c r="BP66" s="117">
        <v>5.9434213866822096E-3</v>
      </c>
      <c r="BQ66" s="118">
        <v>2.6293929597693836E-2</v>
      </c>
      <c r="BR66" s="119">
        <v>0.57738401493921532</v>
      </c>
      <c r="BS66" s="120">
        <v>1.3569604882068291E-2</v>
      </c>
      <c r="BT66" s="118">
        <v>2.3501871425201899E-2</v>
      </c>
      <c r="BU66" s="119">
        <v>0.3355008629480879</v>
      </c>
      <c r="BV66" s="120">
        <v>1.2228109057539077E-2</v>
      </c>
      <c r="BW66" s="118">
        <v>3.6447325202353158E-2</v>
      </c>
      <c r="BX66" s="119">
        <v>2.1458842471890036</v>
      </c>
      <c r="BY66" s="120">
        <v>3.8781649105564739E-2</v>
      </c>
      <c r="BZ66" s="118">
        <v>1.8072572719785178E-2</v>
      </c>
      <c r="CA66" s="116">
        <v>0.27539534522208498</v>
      </c>
      <c r="CB66" s="117">
        <v>7.2287958653861062E-3</v>
      </c>
      <c r="CC66" s="118">
        <v>2.6248794653942475E-2</v>
      </c>
      <c r="CD66" s="121">
        <v>0.75060990497695135</v>
      </c>
      <c r="CE66" s="120">
        <v>7.8504266491902605E-2</v>
      </c>
      <c r="CF66" s="118">
        <v>0.10458730423270021</v>
      </c>
      <c r="CG66" s="121">
        <v>0.7547652670448991</v>
      </c>
      <c r="CH66" s="120">
        <v>6.135261182737764E-2</v>
      </c>
      <c r="CI66" s="118">
        <v>8.1287010023114808E-2</v>
      </c>
      <c r="CJ66" s="118"/>
      <c r="CT66" s="108"/>
      <c r="CX66" s="109"/>
      <c r="CY66" s="109"/>
      <c r="CZ66" s="109"/>
      <c r="DA66" s="109"/>
      <c r="DB66" s="122"/>
      <c r="DJ66" s="108"/>
      <c r="DK66" s="108"/>
      <c r="DL66" s="108"/>
      <c r="DM66" s="108"/>
      <c r="DN66" s="108"/>
      <c r="DO66" s="108"/>
      <c r="DP66" s="108"/>
      <c r="DQ66" s="108"/>
    </row>
    <row r="67" spans="1:129" ht="14.1" customHeight="1">
      <c r="B67" s="111" t="s">
        <v>255</v>
      </c>
      <c r="C67" s="105" t="s">
        <v>251</v>
      </c>
      <c r="D67" s="105">
        <v>17</v>
      </c>
      <c r="E67" s="112" t="s">
        <v>0</v>
      </c>
      <c r="F67" s="113">
        <v>41.85</v>
      </c>
      <c r="G67" s="113">
        <v>2.68</v>
      </c>
      <c r="H67" s="113">
        <v>12.65</v>
      </c>
      <c r="I67" s="113">
        <v>12.8</v>
      </c>
      <c r="J67" s="113">
        <v>0.18</v>
      </c>
      <c r="K67" s="113">
        <v>12.87</v>
      </c>
      <c r="L67" s="113">
        <v>9.31</v>
      </c>
      <c r="M67" s="113">
        <v>3.11</v>
      </c>
      <c r="N67" s="113">
        <v>0.57999999999999996</v>
      </c>
      <c r="O67" s="113">
        <v>0.64</v>
      </c>
      <c r="P67" s="113">
        <v>3.09</v>
      </c>
      <c r="Q67" s="113">
        <v>99.76</v>
      </c>
      <c r="R67" s="114">
        <f>K67/(24.31+16)/(K67/(24.31+16)+I67*2/(2*55.85+16*3))*100</f>
        <v>66.574535796130888</v>
      </c>
      <c r="S67" s="115"/>
      <c r="T67" s="181">
        <v>6.0976917510023645</v>
      </c>
      <c r="U67" s="185">
        <v>2.007648594620369</v>
      </c>
      <c r="V67" s="181">
        <v>22.071818162939902</v>
      </c>
      <c r="W67" s="186">
        <v>15911.844370255303</v>
      </c>
      <c r="X67" s="186">
        <v>250.2104553506216</v>
      </c>
      <c r="Y67" s="186">
        <v>361.03490697743524</v>
      </c>
      <c r="Z67" s="186">
        <v>1452.223390278298</v>
      </c>
      <c r="AA67" s="181">
        <v>61.426639005145852</v>
      </c>
      <c r="AB67" s="186">
        <v>346.47276968131968</v>
      </c>
      <c r="AC67" s="181">
        <v>57.412872618155681</v>
      </c>
      <c r="AD67" s="181">
        <v>92.565511867992655</v>
      </c>
      <c r="AE67" s="181">
        <v>20.458730525645809</v>
      </c>
      <c r="AF67" s="181">
        <v>17.086074059310846</v>
      </c>
      <c r="AG67" s="186">
        <v>768.6386310967365</v>
      </c>
      <c r="AH67" s="181">
        <v>22.768720428377225</v>
      </c>
      <c r="AI67" s="186">
        <v>212.85223683183904</v>
      </c>
      <c r="AJ67" s="181">
        <v>63.698584462230279</v>
      </c>
      <c r="AK67" s="185">
        <v>2.8890548408537202</v>
      </c>
      <c r="AL67" s="185">
        <v>1.7395428323550786</v>
      </c>
      <c r="AM67" s="185">
        <v>0.54825453171907557</v>
      </c>
      <c r="AN67" s="186">
        <v>405.69730816873874</v>
      </c>
      <c r="AO67" s="186">
        <v>37.537095707340768</v>
      </c>
      <c r="AP67" s="186">
        <v>76.953586807164598</v>
      </c>
      <c r="AQ67" s="181">
        <v>8.5281656816601306</v>
      </c>
      <c r="AR67" s="181">
        <v>33.529130200304301</v>
      </c>
      <c r="AS67" s="181">
        <v>7.0233601628167337</v>
      </c>
      <c r="AT67" s="185">
        <v>2.2273907669901538</v>
      </c>
      <c r="AU67" s="185">
        <v>5.9179929490647538</v>
      </c>
      <c r="AV67" s="185">
        <v>0.89660185828790084</v>
      </c>
      <c r="AW67" s="185">
        <v>4.69156877148919</v>
      </c>
      <c r="AX67" s="185">
        <v>0.79558283038983335</v>
      </c>
      <c r="AY67" s="185">
        <v>2.0321175992325324</v>
      </c>
      <c r="AZ67" s="185">
        <v>0.26245319308666376</v>
      </c>
      <c r="BA67" s="185">
        <v>1.4786371422112514</v>
      </c>
      <c r="BB67" s="185">
        <v>0.19810421167756934</v>
      </c>
      <c r="BC67" s="185">
        <v>4.7065281363455647</v>
      </c>
      <c r="BD67" s="185">
        <v>3.7956822645788058</v>
      </c>
      <c r="BE67" s="185">
        <v>3.6583314580623486E-2</v>
      </c>
      <c r="BF67" s="181">
        <v>2.8945760388800426</v>
      </c>
      <c r="BG67" s="185">
        <v>4.9459556682423234</v>
      </c>
      <c r="BH67" s="185">
        <v>1.2416908950015573</v>
      </c>
      <c r="BI67" s="221"/>
      <c r="BJ67" s="221"/>
      <c r="BK67" s="221"/>
      <c r="BL67" s="221"/>
      <c r="BM67" s="221"/>
      <c r="BN67" s="115" t="s">
        <v>255</v>
      </c>
      <c r="BO67" s="116">
        <v>0.12060339403678803</v>
      </c>
      <c r="BP67" s="117">
        <v>2.6551185215967733E-3</v>
      </c>
      <c r="BQ67" s="118">
        <v>2.2015288564655768E-2</v>
      </c>
      <c r="BR67" s="119">
        <v>0.17693599906835769</v>
      </c>
      <c r="BS67" s="120">
        <v>9.2651222145060438E-3</v>
      </c>
      <c r="BT67" s="118">
        <v>5.2364257490226981E-2</v>
      </c>
      <c r="BU67" s="119">
        <v>0.57729085584399353</v>
      </c>
      <c r="BV67" s="120">
        <v>1.5261803890247189E-2</v>
      </c>
      <c r="BW67" s="118">
        <v>2.6436940297511872E-2</v>
      </c>
      <c r="BX67" s="119">
        <v>0.27637168180223465</v>
      </c>
      <c r="BY67" s="120">
        <v>8.5443461033716198E-3</v>
      </c>
      <c r="BZ67" s="118">
        <v>3.0916141797355929E-2</v>
      </c>
      <c r="CA67" s="116">
        <v>0.21201587304344049</v>
      </c>
      <c r="CB67" s="117">
        <v>5.4681832213055422E-3</v>
      </c>
      <c r="CC67" s="118">
        <v>2.5791386007146512E-2</v>
      </c>
      <c r="CD67" s="121">
        <v>8.2389674663012266E-2</v>
      </c>
      <c r="CE67" s="120">
        <v>1.1625646747834738E-2</v>
      </c>
      <c r="CF67" s="118">
        <v>0.14110562756056028</v>
      </c>
      <c r="CG67" s="121">
        <v>8.080399290539543E-2</v>
      </c>
      <c r="CH67" s="120">
        <v>1.7940002125644144E-2</v>
      </c>
      <c r="CI67" s="118">
        <v>0.22201875774441163</v>
      </c>
      <c r="CJ67" s="118"/>
      <c r="CT67" s="108"/>
      <c r="CX67" s="109"/>
      <c r="CY67" s="109"/>
      <c r="CZ67" s="109"/>
      <c r="DA67" s="109"/>
      <c r="DB67" s="122"/>
      <c r="DJ67" s="108"/>
      <c r="DK67" s="108"/>
      <c r="DL67" s="108"/>
      <c r="DM67" s="108"/>
      <c r="DN67" s="108"/>
      <c r="DO67" s="108"/>
      <c r="DP67" s="108"/>
      <c r="DQ67" s="108"/>
    </row>
    <row r="68" spans="1:129" ht="14.1" customHeight="1">
      <c r="B68" s="111" t="s">
        <v>523</v>
      </c>
      <c r="E68" s="112"/>
      <c r="F68" s="113"/>
      <c r="G68" s="113"/>
      <c r="H68" s="113"/>
      <c r="I68" s="113"/>
      <c r="J68" s="113"/>
      <c r="K68" s="113"/>
      <c r="L68" s="113"/>
      <c r="M68" s="113"/>
      <c r="N68" s="113"/>
      <c r="O68" s="113"/>
      <c r="P68" s="113"/>
      <c r="Q68" s="113"/>
      <c r="R68" s="114"/>
      <c r="S68" s="115"/>
      <c r="T68" s="181">
        <v>6.0311000840607347</v>
      </c>
      <c r="U68" s="185">
        <v>2.1758675849631874</v>
      </c>
      <c r="V68" s="181">
        <v>22.154937343876021</v>
      </c>
      <c r="W68" s="186">
        <v>15751.384755413213</v>
      </c>
      <c r="X68" s="186">
        <v>241.86607461909114</v>
      </c>
      <c r="Y68" s="186">
        <v>351.75867335141714</v>
      </c>
      <c r="Z68" s="186">
        <v>1443.8590854568158</v>
      </c>
      <c r="AA68" s="181">
        <v>59.874594965026134</v>
      </c>
      <c r="AB68" s="186">
        <v>334.30223917351088</v>
      </c>
      <c r="AC68" s="181">
        <v>56.876177238973852</v>
      </c>
      <c r="AD68" s="181">
        <v>93.533637008140744</v>
      </c>
      <c r="AE68" s="181">
        <v>20.380134353363921</v>
      </c>
      <c r="AF68" s="181">
        <v>16.693366935031829</v>
      </c>
      <c r="AG68" s="186">
        <v>756.05263092246923</v>
      </c>
      <c r="AH68" s="181">
        <v>21.923664178795455</v>
      </c>
      <c r="AI68" s="186">
        <v>205.70232026987216</v>
      </c>
      <c r="AJ68" s="181">
        <v>62.229397455490641</v>
      </c>
      <c r="AK68" s="185">
        <v>2.8486217045031172</v>
      </c>
      <c r="AL68" s="185">
        <v>1.8284550521954863</v>
      </c>
      <c r="AM68" s="185">
        <v>0.55347626826988972</v>
      </c>
      <c r="AN68" s="186">
        <v>401.63968165673066</v>
      </c>
      <c r="AO68" s="186">
        <v>37.486175271434227</v>
      </c>
      <c r="AP68" s="186">
        <v>72.663572461334539</v>
      </c>
      <c r="AQ68" s="181">
        <v>8.4037592615166332</v>
      </c>
      <c r="AR68" s="181">
        <v>33.336899859822708</v>
      </c>
      <c r="AS68" s="181">
        <v>6.6770075105299576</v>
      </c>
      <c r="AT68" s="185">
        <v>2.1769007024389153</v>
      </c>
      <c r="AU68" s="185">
        <v>5.9401410830842645</v>
      </c>
      <c r="AV68" s="185">
        <v>0.87697531612692492</v>
      </c>
      <c r="AW68" s="185">
        <v>4.674602290994482</v>
      </c>
      <c r="AX68" s="185">
        <v>0.7976363095944351</v>
      </c>
      <c r="AY68" s="185">
        <v>1.9817855138859299</v>
      </c>
      <c r="AZ68" s="185">
        <v>0.25433585340244164</v>
      </c>
      <c r="BA68" s="185">
        <v>1.5006123247043979</v>
      </c>
      <c r="BB68" s="185">
        <v>0.20066345391475585</v>
      </c>
      <c r="BC68" s="185">
        <v>4.6955332884137091</v>
      </c>
      <c r="BD68" s="185">
        <v>3.7875372205400617</v>
      </c>
      <c r="BE68" s="185">
        <v>3.6506254378429442E-2</v>
      </c>
      <c r="BF68" s="181">
        <v>2.8345548304095383</v>
      </c>
      <c r="BG68" s="185">
        <v>4.9450060728663905</v>
      </c>
      <c r="BH68" s="185">
        <v>1.225731088579912</v>
      </c>
      <c r="BI68" s="221"/>
      <c r="BJ68" s="221"/>
      <c r="BK68" s="221"/>
      <c r="BL68" s="221"/>
      <c r="BM68" s="221"/>
      <c r="BN68" s="115"/>
      <c r="BO68" s="116"/>
      <c r="BP68" s="117"/>
      <c r="BQ68" s="118"/>
      <c r="BR68" s="119"/>
      <c r="BS68" s="120"/>
      <c r="BT68" s="118"/>
      <c r="BU68" s="119"/>
      <c r="BV68" s="120"/>
      <c r="BW68" s="118"/>
      <c r="BX68" s="119"/>
      <c r="BY68" s="120"/>
      <c r="BZ68" s="118"/>
      <c r="CA68" s="116"/>
      <c r="CB68" s="117"/>
      <c r="CC68" s="118"/>
      <c r="CD68" s="121"/>
      <c r="CE68" s="120"/>
      <c r="CF68" s="118"/>
      <c r="CG68" s="121"/>
      <c r="CH68" s="120"/>
      <c r="CI68" s="118"/>
      <c r="CJ68" s="118"/>
      <c r="CT68" s="108"/>
      <c r="CX68" s="109"/>
      <c r="CY68" s="109"/>
      <c r="CZ68" s="109"/>
      <c r="DA68" s="109"/>
      <c r="DB68" s="122"/>
      <c r="DJ68" s="108"/>
      <c r="DK68" s="108"/>
      <c r="DL68" s="108"/>
      <c r="DM68" s="108"/>
      <c r="DN68" s="108"/>
      <c r="DO68" s="108"/>
      <c r="DP68" s="108"/>
      <c r="DQ68" s="108"/>
    </row>
    <row r="69" spans="1:129" ht="14.1" customHeight="1">
      <c r="B69" s="111" t="s">
        <v>256</v>
      </c>
      <c r="C69" s="105" t="s">
        <v>251</v>
      </c>
      <c r="D69" s="105">
        <v>17</v>
      </c>
      <c r="E69" s="112" t="s">
        <v>0</v>
      </c>
      <c r="F69" s="113">
        <v>41.84</v>
      </c>
      <c r="G69" s="113">
        <v>2.65</v>
      </c>
      <c r="H69" s="113">
        <v>12.42</v>
      </c>
      <c r="I69" s="113">
        <v>12.84</v>
      </c>
      <c r="J69" s="113">
        <v>0.19</v>
      </c>
      <c r="K69" s="113">
        <v>13.17</v>
      </c>
      <c r="L69" s="113">
        <v>9.2200000000000006</v>
      </c>
      <c r="M69" s="113">
        <v>3.12</v>
      </c>
      <c r="N69" s="113">
        <v>0.59</v>
      </c>
      <c r="O69" s="113">
        <v>0.62</v>
      </c>
      <c r="P69" s="113">
        <v>2.87</v>
      </c>
      <c r="Q69" s="113">
        <v>99.53</v>
      </c>
      <c r="R69" s="114">
        <f t="shared" si="0"/>
        <v>67.016391549631265</v>
      </c>
      <c r="S69" s="115"/>
      <c r="T69" s="181">
        <v>6.1922872543592611</v>
      </c>
      <c r="U69" s="185">
        <v>2.0705018811572637</v>
      </c>
      <c r="V69" s="181">
        <v>21.749766096247605</v>
      </c>
      <c r="W69" s="186">
        <v>15713.664140814781</v>
      </c>
      <c r="X69" s="186">
        <v>245.41922621175431</v>
      </c>
      <c r="Y69" s="186">
        <v>356.43362850709423</v>
      </c>
      <c r="Z69" s="186">
        <v>1424.3566953241734</v>
      </c>
      <c r="AA69" s="181">
        <v>62.340274883021365</v>
      </c>
      <c r="AB69" s="186">
        <v>354.54886330727675</v>
      </c>
      <c r="AC69" s="181">
        <v>57.049450119103653</v>
      </c>
      <c r="AD69" s="181">
        <v>91.83733823185338</v>
      </c>
      <c r="AE69" s="181">
        <v>20.23177015960604</v>
      </c>
      <c r="AF69" s="181">
        <v>17.315725818920672</v>
      </c>
      <c r="AG69" s="186">
        <v>745.47577769530301</v>
      </c>
      <c r="AH69" s="181">
        <v>22.460455891858427</v>
      </c>
      <c r="AI69" s="186">
        <v>206.55230802107579</v>
      </c>
      <c r="AJ69" s="181">
        <v>61.571966935850995</v>
      </c>
      <c r="AK69" s="185">
        <v>2.6676679576448827</v>
      </c>
      <c r="AL69" s="185">
        <v>1.7181686660007287</v>
      </c>
      <c r="AM69" s="185">
        <v>0.52822207963660373</v>
      </c>
      <c r="AN69" s="186">
        <v>397.7652576314938</v>
      </c>
      <c r="AO69" s="186">
        <v>36.903675702375651</v>
      </c>
      <c r="AP69" s="186">
        <v>72.62914574966355</v>
      </c>
      <c r="AQ69" s="181">
        <v>8.3570023245781879</v>
      </c>
      <c r="AR69" s="181">
        <v>32.212547961352072</v>
      </c>
      <c r="AS69" s="181">
        <v>6.8300822295855967</v>
      </c>
      <c r="AT69" s="185">
        <v>2.1637661713344842</v>
      </c>
      <c r="AU69" s="185">
        <v>6.0534650702466513</v>
      </c>
      <c r="AV69" s="185">
        <v>0.8600886344216685</v>
      </c>
      <c r="AW69" s="185">
        <v>4.6697493612987104</v>
      </c>
      <c r="AX69" s="185">
        <v>0.7742777398354328</v>
      </c>
      <c r="AY69" s="185">
        <v>1.9632839744612147</v>
      </c>
      <c r="AZ69" s="185">
        <v>0.25354494538739819</v>
      </c>
      <c r="BA69" s="185">
        <v>1.4856274348072813</v>
      </c>
      <c r="BB69" s="185">
        <v>0.18244178702143329</v>
      </c>
      <c r="BC69" s="185">
        <v>4.4584609070511858</v>
      </c>
      <c r="BD69" s="185">
        <v>3.6612388776660274</v>
      </c>
      <c r="BE69" s="185">
        <v>4.1928012930002992E-2</v>
      </c>
      <c r="BF69" s="181">
        <v>2.7664498957455499</v>
      </c>
      <c r="BG69" s="185">
        <v>4.7607600396061676</v>
      </c>
      <c r="BH69" s="185">
        <v>1.2292870170434353</v>
      </c>
      <c r="BI69" s="221"/>
      <c r="BJ69" s="221"/>
      <c r="BK69" s="221"/>
      <c r="BL69" s="221"/>
      <c r="BM69" s="221"/>
      <c r="BN69" s="115" t="s">
        <v>256</v>
      </c>
      <c r="BO69" s="116">
        <v>0.23186273201247437</v>
      </c>
      <c r="BP69" s="117">
        <v>6.088545894238958E-3</v>
      </c>
      <c r="BQ69" s="118">
        <v>2.6259269186526234E-2</v>
      </c>
      <c r="BR69" s="119">
        <v>0.50281158075987797</v>
      </c>
      <c r="BS69" s="120">
        <v>1.1959569221980831E-2</v>
      </c>
      <c r="BT69" s="118">
        <v>2.3785389357792511E-2</v>
      </c>
      <c r="BU69" s="119">
        <v>0.44358431504592538</v>
      </c>
      <c r="BV69" s="120">
        <v>1.4115246936969472E-2</v>
      </c>
      <c r="BW69" s="118">
        <v>3.1820888291571099E-2</v>
      </c>
      <c r="BX69" s="119">
        <v>2.1893735532553471</v>
      </c>
      <c r="BY69" s="120">
        <v>4.3841540970905896E-2</v>
      </c>
      <c r="BZ69" s="118">
        <v>2.002469651911094E-2</v>
      </c>
      <c r="CA69" s="116">
        <v>0.21778694297759277</v>
      </c>
      <c r="CB69" s="117">
        <v>6.6168013566699942E-3</v>
      </c>
      <c r="CC69" s="118">
        <v>3.0381992906483704E-2</v>
      </c>
      <c r="CD69" s="121">
        <v>0.68252011697493342</v>
      </c>
      <c r="CE69" s="120">
        <v>6.624694440767244E-2</v>
      </c>
      <c r="CF69" s="118">
        <v>9.7062259060278308E-2</v>
      </c>
      <c r="CG69" s="121">
        <v>0.72386178156788628</v>
      </c>
      <c r="CH69" s="120">
        <v>6.46389256434549E-2</v>
      </c>
      <c r="CI69" s="118">
        <v>8.9297331741215624E-2</v>
      </c>
      <c r="CJ69" s="118"/>
      <c r="CT69" s="108"/>
      <c r="CX69" s="109"/>
      <c r="CY69" s="109"/>
      <c r="CZ69" s="109"/>
      <c r="DA69" s="109"/>
      <c r="DB69" s="122"/>
      <c r="DJ69" s="108"/>
      <c r="DK69" s="108"/>
      <c r="DL69" s="108"/>
      <c r="DM69" s="108"/>
      <c r="DN69" s="108"/>
      <c r="DO69" s="108"/>
      <c r="DP69" s="108"/>
      <c r="DQ69" s="108"/>
    </row>
    <row r="70" spans="1:129" ht="13.2" customHeight="1">
      <c r="B70" s="111"/>
      <c r="E70" s="112"/>
      <c r="F70" s="113"/>
      <c r="G70" s="113"/>
      <c r="H70" s="113"/>
      <c r="I70" s="113"/>
      <c r="J70" s="113"/>
      <c r="K70" s="113"/>
      <c r="L70" s="113"/>
      <c r="M70" s="113"/>
      <c r="N70" s="113"/>
      <c r="O70" s="113"/>
      <c r="P70" s="113"/>
      <c r="Q70" s="113"/>
      <c r="R70" s="114"/>
      <c r="S70" s="115"/>
      <c r="T70" s="181"/>
      <c r="U70" s="185"/>
      <c r="V70" s="181"/>
      <c r="W70" s="186"/>
      <c r="X70" s="186"/>
      <c r="Y70" s="186"/>
      <c r="Z70" s="186"/>
      <c r="AA70" s="181"/>
      <c r="AB70" s="186"/>
      <c r="AC70" s="181"/>
      <c r="AD70" s="181"/>
      <c r="AE70" s="181"/>
      <c r="AF70" s="181"/>
      <c r="AG70" s="186"/>
      <c r="AH70" s="181"/>
      <c r="AI70" s="186"/>
      <c r="AJ70" s="181"/>
      <c r="AK70" s="185"/>
      <c r="AL70" s="185"/>
      <c r="AM70" s="185"/>
      <c r="AN70" s="186"/>
      <c r="AO70" s="186"/>
      <c r="AP70" s="186"/>
      <c r="AQ70" s="181"/>
      <c r="AR70" s="181"/>
      <c r="AS70" s="181"/>
      <c r="AT70" s="185"/>
      <c r="AU70" s="185"/>
      <c r="AV70" s="185"/>
      <c r="AW70" s="185"/>
      <c r="AX70" s="185"/>
      <c r="AY70" s="185"/>
      <c r="AZ70" s="185"/>
      <c r="BA70" s="185"/>
      <c r="BB70" s="185"/>
      <c r="BC70" s="185"/>
      <c r="BD70" s="185"/>
      <c r="BE70" s="185"/>
      <c r="BF70" s="181"/>
      <c r="BG70" s="185"/>
      <c r="BH70" s="185"/>
      <c r="BI70" s="221"/>
      <c r="BJ70" s="221"/>
      <c r="BK70" s="221"/>
      <c r="BL70" s="221"/>
      <c r="BM70" s="221"/>
      <c r="BN70" s="115"/>
      <c r="BO70" s="116"/>
      <c r="BP70" s="117"/>
      <c r="BQ70" s="118"/>
      <c r="BR70" s="119"/>
      <c r="BS70" s="120"/>
      <c r="BT70" s="118"/>
      <c r="BU70" s="119"/>
      <c r="BV70" s="120"/>
      <c r="BW70" s="118"/>
      <c r="BX70" s="119"/>
      <c r="BY70" s="120"/>
      <c r="BZ70" s="118"/>
      <c r="CA70" s="116"/>
      <c r="CB70" s="117"/>
      <c r="CC70" s="118"/>
      <c r="CD70" s="121"/>
      <c r="CE70" s="120"/>
      <c r="CF70" s="118"/>
      <c r="CG70" s="121"/>
      <c r="CH70" s="120"/>
      <c r="CI70" s="118"/>
      <c r="CJ70" s="118"/>
      <c r="CT70" s="108"/>
      <c r="CX70" s="109"/>
      <c r="CY70" s="109"/>
      <c r="CZ70" s="109"/>
      <c r="DA70" s="109"/>
      <c r="DB70" s="122"/>
      <c r="DJ70" s="108"/>
      <c r="DK70" s="108"/>
      <c r="DL70" s="108"/>
      <c r="DM70" s="108"/>
      <c r="DN70" s="108"/>
      <c r="DO70" s="108"/>
      <c r="DP70" s="108"/>
      <c r="DQ70" s="108"/>
    </row>
    <row r="71" spans="1:129" s="189" customFormat="1" ht="14.1" customHeight="1">
      <c r="A71" s="189" t="s">
        <v>257</v>
      </c>
      <c r="B71" s="187"/>
      <c r="C71" s="198"/>
      <c r="D71" s="198"/>
      <c r="E71" s="192"/>
      <c r="F71" s="200"/>
      <c r="G71" s="200"/>
      <c r="H71" s="200"/>
      <c r="I71" s="200"/>
      <c r="J71" s="200"/>
      <c r="K71" s="200"/>
      <c r="L71" s="200"/>
      <c r="M71" s="200"/>
      <c r="N71" s="200"/>
      <c r="O71" s="200"/>
      <c r="P71" s="200"/>
      <c r="Q71" s="200"/>
      <c r="R71" s="201"/>
      <c r="S71" s="202"/>
      <c r="T71" s="222"/>
      <c r="U71" s="223"/>
      <c r="V71" s="222"/>
      <c r="W71" s="224"/>
      <c r="X71" s="224"/>
      <c r="Y71" s="224"/>
      <c r="Z71" s="224"/>
      <c r="AA71" s="222"/>
      <c r="AB71" s="224"/>
      <c r="AC71" s="222"/>
      <c r="AD71" s="222"/>
      <c r="AE71" s="222"/>
      <c r="AF71" s="222"/>
      <c r="AG71" s="224"/>
      <c r="AH71" s="222"/>
      <c r="AI71" s="224"/>
      <c r="AJ71" s="222"/>
      <c r="AK71" s="223"/>
      <c r="AL71" s="223"/>
      <c r="AM71" s="223"/>
      <c r="AN71" s="224"/>
      <c r="AO71" s="224"/>
      <c r="AP71" s="224"/>
      <c r="AQ71" s="222"/>
      <c r="AR71" s="222"/>
      <c r="AS71" s="222"/>
      <c r="AT71" s="223"/>
      <c r="AU71" s="223"/>
      <c r="AV71" s="223"/>
      <c r="AW71" s="223"/>
      <c r="AX71" s="223"/>
      <c r="AY71" s="223"/>
      <c r="AZ71" s="223"/>
      <c r="BA71" s="223"/>
      <c r="BB71" s="223"/>
      <c r="BC71" s="223"/>
      <c r="BD71" s="223"/>
      <c r="BE71" s="223"/>
      <c r="BF71" s="222"/>
      <c r="BG71" s="223"/>
      <c r="BH71" s="223"/>
      <c r="BI71" s="225"/>
      <c r="BJ71" s="225"/>
      <c r="BK71" s="225"/>
      <c r="BL71" s="225"/>
      <c r="BM71" s="225"/>
      <c r="BN71" s="202"/>
      <c r="BO71" s="116"/>
      <c r="BP71" s="203"/>
      <c r="BQ71" s="204"/>
      <c r="BR71" s="119"/>
      <c r="BS71" s="119"/>
      <c r="BT71" s="204"/>
      <c r="BU71" s="119"/>
      <c r="BV71" s="119"/>
      <c r="BW71" s="204"/>
      <c r="BX71" s="119"/>
      <c r="BY71" s="119"/>
      <c r="BZ71" s="204"/>
      <c r="CA71" s="116"/>
      <c r="CB71" s="203"/>
      <c r="CC71" s="204"/>
      <c r="CD71" s="121"/>
      <c r="CE71" s="119"/>
      <c r="CF71" s="204"/>
      <c r="CG71" s="121"/>
      <c r="CH71" s="119"/>
      <c r="CI71" s="204"/>
      <c r="CJ71" s="204"/>
      <c r="CK71" s="198"/>
      <c r="CL71" s="198"/>
      <c r="CM71" s="198"/>
      <c r="CN71" s="205"/>
      <c r="CO71" s="205"/>
      <c r="CP71" s="198"/>
      <c r="CQ71" s="198"/>
      <c r="CR71" s="205"/>
      <c r="CS71" s="198"/>
      <c r="CT71" s="205"/>
      <c r="CU71" s="198"/>
      <c r="CV71" s="198"/>
      <c r="CW71" s="198" t="s">
        <v>485</v>
      </c>
      <c r="CX71" s="199"/>
      <c r="CY71" s="199"/>
      <c r="CZ71" s="199"/>
      <c r="DA71" s="199"/>
      <c r="DB71" s="207" t="s">
        <v>501</v>
      </c>
      <c r="DC71" s="199"/>
      <c r="DD71" s="198"/>
      <c r="DE71" s="198"/>
      <c r="DF71" s="198"/>
      <c r="DG71" s="198"/>
      <c r="DH71" s="198"/>
      <c r="DI71" s="208" t="s">
        <v>557</v>
      </c>
      <c r="DJ71" s="208" t="s">
        <v>502</v>
      </c>
      <c r="DK71" s="205"/>
      <c r="DL71" s="205" t="s">
        <v>503</v>
      </c>
      <c r="DM71" s="205"/>
      <c r="DN71" s="205" t="s">
        <v>504</v>
      </c>
      <c r="DO71" s="205"/>
      <c r="DP71" s="205"/>
      <c r="DQ71" s="108" t="s">
        <v>479</v>
      </c>
      <c r="DR71" s="198"/>
      <c r="DS71" s="198"/>
      <c r="DT71" s="198"/>
      <c r="DU71" s="208" t="s">
        <v>558</v>
      </c>
    </row>
    <row r="72" spans="1:129" ht="14.1" customHeight="1">
      <c r="B72" s="111" t="s">
        <v>258</v>
      </c>
      <c r="C72" s="105" t="s">
        <v>259</v>
      </c>
      <c r="D72" s="105">
        <v>125</v>
      </c>
      <c r="E72" s="112" t="s">
        <v>0</v>
      </c>
      <c r="F72" s="113">
        <v>48.82</v>
      </c>
      <c r="G72" s="113">
        <v>0.7</v>
      </c>
      <c r="H72" s="113">
        <v>12.19</v>
      </c>
      <c r="I72" s="113">
        <v>9.56</v>
      </c>
      <c r="J72" s="113">
        <v>0.14000000000000001</v>
      </c>
      <c r="K72" s="113">
        <v>14.08</v>
      </c>
      <c r="L72" s="113">
        <v>7.25</v>
      </c>
      <c r="M72" s="113">
        <v>3.04</v>
      </c>
      <c r="N72" s="113">
        <v>1.28</v>
      </c>
      <c r="O72" s="113">
        <v>0.64</v>
      </c>
      <c r="P72" s="113">
        <v>1.92</v>
      </c>
      <c r="Q72" s="113">
        <v>99.62</v>
      </c>
      <c r="R72" s="114">
        <f>K72/(24.31+16)/(K72/(24.31+16)+I72*2/(2*55.85+16*3))*100</f>
        <v>74.473342061174904</v>
      </c>
      <c r="S72" s="232"/>
      <c r="T72" s="181">
        <v>39.414293422841226</v>
      </c>
      <c r="U72" s="185">
        <v>1.2672083308912221</v>
      </c>
      <c r="V72" s="181">
        <v>26.657390720470094</v>
      </c>
      <c r="W72" s="186">
        <v>4109.0313383617877</v>
      </c>
      <c r="X72" s="186">
        <v>195.6171007522438</v>
      </c>
      <c r="Y72" s="186">
        <v>1473.5183388230244</v>
      </c>
      <c r="Z72" s="186">
        <v>1131.9309897027942</v>
      </c>
      <c r="AA72" s="181">
        <v>53.167625334003617</v>
      </c>
      <c r="AB72" s="186">
        <v>383.1957066538011</v>
      </c>
      <c r="AC72" s="181">
        <v>70.709928033877546</v>
      </c>
      <c r="AD72" s="181">
        <v>77.088810149509598</v>
      </c>
      <c r="AE72" s="181">
        <v>15.904830440955395</v>
      </c>
      <c r="AF72" s="181">
        <v>25.455840556388971</v>
      </c>
      <c r="AG72" s="186">
        <v>607.7163818295877</v>
      </c>
      <c r="AH72" s="181">
        <v>13.962834645383241</v>
      </c>
      <c r="AI72" s="186">
        <v>88.118113241015791</v>
      </c>
      <c r="AJ72" s="181">
        <v>6.1785192534433371</v>
      </c>
      <c r="AK72" s="185">
        <v>0.19301770548331337</v>
      </c>
      <c r="AL72" s="185">
        <v>1.0355171919546271</v>
      </c>
      <c r="AM72" s="185">
        <v>2.8122006118260643</v>
      </c>
      <c r="AN72" s="186">
        <v>533.49355290668143</v>
      </c>
      <c r="AO72" s="186">
        <v>16.044971716855329</v>
      </c>
      <c r="AP72" s="186">
        <v>35.47053345600095</v>
      </c>
      <c r="AQ72" s="181">
        <v>4.4723142082218512</v>
      </c>
      <c r="AR72" s="181">
        <v>17.748395072234025</v>
      </c>
      <c r="AS72" s="181">
        <v>3.6093216704885038</v>
      </c>
      <c r="AT72" s="185">
        <v>1.0050339270256017</v>
      </c>
      <c r="AU72" s="181">
        <v>2.8998228399269999</v>
      </c>
      <c r="AV72" s="185">
        <v>0.43658705401634063</v>
      </c>
      <c r="AW72" s="185">
        <v>2.4774995725180093</v>
      </c>
      <c r="AX72" s="185">
        <v>0.48665273343311216</v>
      </c>
      <c r="AY72" s="185">
        <v>1.3095123369538189</v>
      </c>
      <c r="AZ72" s="185">
        <v>0.19126199938629035</v>
      </c>
      <c r="BA72" s="185">
        <v>1.1662993995681752</v>
      </c>
      <c r="BB72" s="185">
        <v>0.17562928207998493</v>
      </c>
      <c r="BC72" s="185">
        <v>2.4432381569498616</v>
      </c>
      <c r="BD72" s="185">
        <v>0.25259218163743125</v>
      </c>
      <c r="BE72" s="185">
        <v>5.4449449324481695E-2</v>
      </c>
      <c r="BF72" s="181">
        <v>9.3438836641168912</v>
      </c>
      <c r="BG72" s="185">
        <v>1.5955648952168435</v>
      </c>
      <c r="BH72" s="185">
        <v>0.43677069253755896</v>
      </c>
      <c r="BI72" s="221"/>
      <c r="BJ72" s="221"/>
      <c r="BK72" s="221"/>
      <c r="BL72" s="221"/>
      <c r="BM72" s="221"/>
      <c r="BN72" s="115" t="s">
        <v>258</v>
      </c>
      <c r="BO72" s="116">
        <v>0.3020821518749785</v>
      </c>
      <c r="BP72" s="117">
        <v>5.8335952530360526E-3</v>
      </c>
      <c r="BQ72" s="118">
        <v>1.9311287399231648E-2</v>
      </c>
      <c r="BR72" s="119">
        <v>0.71248841368070326</v>
      </c>
      <c r="BS72" s="120">
        <v>1.6714168024319749E-2</v>
      </c>
      <c r="BT72" s="118">
        <v>2.345886291395903E-2</v>
      </c>
      <c r="BU72" s="119">
        <v>3.1879907536068628</v>
      </c>
      <c r="BV72" s="120">
        <v>7.7756490801161246E-2</v>
      </c>
      <c r="BW72" s="118">
        <v>2.439043799395851E-2</v>
      </c>
      <c r="BX72" s="119">
        <v>5.3665595333024196</v>
      </c>
      <c r="BY72" s="120">
        <v>0.11163128357655266</v>
      </c>
      <c r="BZ72" s="118">
        <v>2.0801275544195467E-2</v>
      </c>
      <c r="CA72" s="116">
        <v>6.7649317894169753E-2</v>
      </c>
      <c r="CB72" s="117">
        <v>3.1734487856488825E-3</v>
      </c>
      <c r="CC72" s="118">
        <v>4.6910285046974302E-2</v>
      </c>
      <c r="CD72" s="121">
        <v>3.3151764097259098</v>
      </c>
      <c r="CE72" s="120">
        <v>8.1766379103462766E-2</v>
      </c>
      <c r="CF72" s="118">
        <v>2.4664261866602446E-2</v>
      </c>
      <c r="CG72" s="121">
        <v>3.0252071665621463</v>
      </c>
      <c r="CH72" s="120">
        <v>7.5850043764988745E-2</v>
      </c>
      <c r="CI72" s="118">
        <v>2.5072677535398324E-2</v>
      </c>
      <c r="CJ72" s="118"/>
      <c r="CT72" s="108"/>
      <c r="CX72" s="109"/>
      <c r="CY72" s="109"/>
      <c r="CZ72" s="109"/>
      <c r="DA72" s="109"/>
      <c r="DB72" s="122"/>
      <c r="DJ72" s="108"/>
      <c r="DK72" s="108"/>
      <c r="DL72" s="108"/>
      <c r="DM72" s="108"/>
      <c r="DN72" s="108"/>
      <c r="DO72" s="108"/>
      <c r="DP72" s="108"/>
      <c r="DQ72" s="108"/>
    </row>
    <row r="73" spans="1:129" ht="14.1" customHeight="1">
      <c r="B73" s="111" t="s">
        <v>260</v>
      </c>
      <c r="C73" s="105" t="s">
        <v>259</v>
      </c>
      <c r="D73" s="105">
        <v>125</v>
      </c>
      <c r="E73" s="112" t="s">
        <v>0</v>
      </c>
      <c r="F73" s="139">
        <v>48.99</v>
      </c>
      <c r="G73" s="139">
        <v>0.68</v>
      </c>
      <c r="H73" s="139">
        <v>12.19</v>
      </c>
      <c r="I73" s="139">
        <v>9.59</v>
      </c>
      <c r="J73" s="139">
        <v>0.15</v>
      </c>
      <c r="K73" s="139">
        <v>14.22</v>
      </c>
      <c r="L73" s="139">
        <v>7.43</v>
      </c>
      <c r="M73" s="139">
        <v>3.17</v>
      </c>
      <c r="N73" s="139">
        <v>1.25</v>
      </c>
      <c r="O73" s="139">
        <v>0.65</v>
      </c>
      <c r="P73" s="139">
        <v>1.36</v>
      </c>
      <c r="Q73" s="139">
        <v>99.68</v>
      </c>
      <c r="R73" s="114">
        <f t="shared" ref="R73:R84" si="1">K73/(24.31+16)/(K73/(24.31+16)+I73*2/(2*55.85+16*3))*100</f>
        <v>74.601657946023622</v>
      </c>
      <c r="S73" s="232"/>
      <c r="T73" s="181">
        <v>31.854627389573594</v>
      </c>
      <c r="U73" s="185">
        <v>1.17359810470263</v>
      </c>
      <c r="V73" s="181">
        <v>26.989436961046717</v>
      </c>
      <c r="W73" s="186">
        <v>4132.54023914749</v>
      </c>
      <c r="X73" s="186">
        <v>195.7691604362372</v>
      </c>
      <c r="Y73" s="186">
        <v>1511.7623639512346</v>
      </c>
      <c r="Z73" s="186">
        <v>1134.1087805040411</v>
      </c>
      <c r="AA73" s="181">
        <v>52.493099553429431</v>
      </c>
      <c r="AB73" s="186">
        <v>381.3000681839431</v>
      </c>
      <c r="AC73" s="181">
        <v>72.138282508676511</v>
      </c>
      <c r="AD73" s="181">
        <v>76.65505487158363</v>
      </c>
      <c r="AE73" s="181">
        <v>15.717720167077646</v>
      </c>
      <c r="AF73" s="181">
        <v>24.067055392223502</v>
      </c>
      <c r="AG73" s="186">
        <v>627.5380262472861</v>
      </c>
      <c r="AH73" s="181">
        <v>14.271733895503587</v>
      </c>
      <c r="AI73" s="186">
        <v>87.185374889731719</v>
      </c>
      <c r="AJ73" s="181">
        <v>6.0543496173766096</v>
      </c>
      <c r="AK73" s="185">
        <v>0.42101865301171626</v>
      </c>
      <c r="AL73" s="185">
        <v>1.1187224088840115</v>
      </c>
      <c r="AM73" s="185">
        <v>1.750403894124116</v>
      </c>
      <c r="AN73" s="186">
        <v>511.99445634053848</v>
      </c>
      <c r="AO73" s="186">
        <v>15.975441319034136</v>
      </c>
      <c r="AP73" s="186">
        <v>35.035199975818109</v>
      </c>
      <c r="AQ73" s="181">
        <v>4.4432919334299186</v>
      </c>
      <c r="AR73" s="181">
        <v>18.096000817622699</v>
      </c>
      <c r="AS73" s="181">
        <v>3.5324882612455282</v>
      </c>
      <c r="AT73" s="185">
        <v>1.0319412433780719</v>
      </c>
      <c r="AU73" s="181">
        <v>2.946866866314505</v>
      </c>
      <c r="AV73" s="185">
        <v>0.44392948268265814</v>
      </c>
      <c r="AW73" s="185">
        <v>2.4826906276706184</v>
      </c>
      <c r="AX73" s="185">
        <v>0.46073951530196405</v>
      </c>
      <c r="AY73" s="185">
        <v>1.3325509362723864</v>
      </c>
      <c r="AZ73" s="185">
        <v>0.18437706523805394</v>
      </c>
      <c r="BA73" s="185">
        <v>1.1554315351277398</v>
      </c>
      <c r="BB73" s="185">
        <v>0.17238129466327265</v>
      </c>
      <c r="BC73" s="185">
        <v>2.3791000499903321</v>
      </c>
      <c r="BD73" s="185">
        <v>0.23906041867225936</v>
      </c>
      <c r="BE73" s="185">
        <v>8.3854884971276161E-2</v>
      </c>
      <c r="BF73" s="181">
        <v>9.4692229654106139</v>
      </c>
      <c r="BG73" s="185">
        <v>1.585455435452632</v>
      </c>
      <c r="BH73" s="185">
        <v>0.44615538648089731</v>
      </c>
      <c r="BI73" s="221"/>
      <c r="BJ73" s="221"/>
      <c r="BK73" s="221"/>
      <c r="BL73" s="221"/>
      <c r="BM73" s="221"/>
      <c r="BN73" s="115" t="s">
        <v>260</v>
      </c>
      <c r="BO73" s="116">
        <v>0.34196284410595579</v>
      </c>
      <c r="BP73" s="117">
        <v>6.5800331171918568E-3</v>
      </c>
      <c r="BQ73" s="118">
        <v>1.9241953418638255E-2</v>
      </c>
      <c r="BR73" s="119">
        <v>0.82767119028302627</v>
      </c>
      <c r="BS73" s="120">
        <v>1.843622271772347E-2</v>
      </c>
      <c r="BT73" s="118">
        <v>2.2274815088609175E-2</v>
      </c>
      <c r="BU73" s="119">
        <v>3.375553300367276</v>
      </c>
      <c r="BV73" s="120">
        <v>8.4519637327545111E-2</v>
      </c>
      <c r="BW73" s="118">
        <v>2.5038750630407461E-2</v>
      </c>
      <c r="BX73" s="119">
        <v>5.02690045686158</v>
      </c>
      <c r="BY73" s="120">
        <v>0.11148621446834163</v>
      </c>
      <c r="BZ73" s="118">
        <v>2.2177923638047384E-2</v>
      </c>
      <c r="CA73" s="116">
        <v>0.13774878715227323</v>
      </c>
      <c r="CB73" s="117">
        <v>3.3345126488555353E-3</v>
      </c>
      <c r="CC73" s="118">
        <v>2.4207201513646914E-2</v>
      </c>
      <c r="CD73" s="121">
        <v>3.7443867806550979</v>
      </c>
      <c r="CE73" s="120">
        <v>9.432472711551261E-2</v>
      </c>
      <c r="CF73" s="118">
        <v>2.519096787832641E-2</v>
      </c>
      <c r="CG73" s="121">
        <v>3.5026436773179142</v>
      </c>
      <c r="CH73" s="120">
        <v>0.10082248480566303</v>
      </c>
      <c r="CI73" s="118">
        <v>2.8784682112702374E-2</v>
      </c>
      <c r="CJ73" s="118"/>
      <c r="CT73" s="108"/>
      <c r="CX73" s="109"/>
      <c r="CY73" s="109"/>
      <c r="CZ73" s="109"/>
      <c r="DA73" s="109"/>
      <c r="DB73" s="122"/>
      <c r="DJ73" s="108"/>
      <c r="DK73" s="108"/>
      <c r="DL73" s="108"/>
      <c r="DM73" s="108"/>
      <c r="DN73" s="108"/>
      <c r="DO73" s="108"/>
      <c r="DP73" s="108"/>
      <c r="DQ73" s="108"/>
    </row>
    <row r="74" spans="1:129" ht="14.1" customHeight="1">
      <c r="B74" s="111" t="s">
        <v>261</v>
      </c>
      <c r="C74" s="105" t="s">
        <v>259</v>
      </c>
      <c r="E74" s="112"/>
      <c r="F74" s="139">
        <v>49.01</v>
      </c>
      <c r="G74" s="139">
        <v>0.68</v>
      </c>
      <c r="H74" s="139">
        <v>12.26</v>
      </c>
      <c r="I74" s="139">
        <v>9.6199999999999992</v>
      </c>
      <c r="J74" s="139">
        <v>0.15</v>
      </c>
      <c r="K74" s="139">
        <v>14.22</v>
      </c>
      <c r="L74" s="139">
        <v>7.44</v>
      </c>
      <c r="M74" s="139">
        <v>3.13</v>
      </c>
      <c r="N74" s="139">
        <v>1.25</v>
      </c>
      <c r="O74" s="139">
        <v>0.65</v>
      </c>
      <c r="P74" s="139">
        <v>1.34</v>
      </c>
      <c r="Q74" s="139">
        <v>99.75</v>
      </c>
      <c r="R74" s="114">
        <f t="shared" si="1"/>
        <v>74.542432059048508</v>
      </c>
      <c r="S74" s="232"/>
      <c r="T74" s="181"/>
      <c r="U74" s="185"/>
      <c r="V74" s="181"/>
      <c r="W74" s="186"/>
      <c r="X74" s="186"/>
      <c r="Y74" s="186"/>
      <c r="Z74" s="186"/>
      <c r="AA74" s="181"/>
      <c r="AB74" s="186"/>
      <c r="AC74" s="181"/>
      <c r="AD74" s="181"/>
      <c r="AE74" s="181"/>
      <c r="AF74" s="181"/>
      <c r="AG74" s="186"/>
      <c r="AH74" s="181"/>
      <c r="AI74" s="186"/>
      <c r="AJ74" s="181"/>
      <c r="AK74" s="185"/>
      <c r="AL74" s="185"/>
      <c r="AM74" s="185"/>
      <c r="AN74" s="186"/>
      <c r="AO74" s="181"/>
      <c r="AP74" s="181"/>
      <c r="AQ74" s="181"/>
      <c r="AR74" s="181"/>
      <c r="AS74" s="185"/>
      <c r="AT74" s="185"/>
      <c r="AU74" s="185"/>
      <c r="AV74" s="185"/>
      <c r="AW74" s="185"/>
      <c r="AX74" s="185"/>
      <c r="AY74" s="185"/>
      <c r="AZ74" s="185"/>
      <c r="BA74" s="185"/>
      <c r="BB74" s="185"/>
      <c r="BC74" s="185"/>
      <c r="BD74" s="185"/>
      <c r="BE74" s="185"/>
      <c r="BF74" s="181"/>
      <c r="BG74" s="185"/>
      <c r="BH74" s="185"/>
      <c r="BI74" s="221"/>
      <c r="BJ74" s="221"/>
      <c r="BK74" s="221"/>
      <c r="BL74" s="221"/>
      <c r="BM74" s="221"/>
      <c r="BN74" s="115" t="s">
        <v>261</v>
      </c>
      <c r="BO74" s="116"/>
      <c r="BP74" s="117"/>
      <c r="BQ74" s="118"/>
      <c r="BR74" s="119"/>
      <c r="BS74" s="120"/>
      <c r="BT74" s="118"/>
      <c r="BU74" s="119"/>
      <c r="BV74" s="120"/>
      <c r="BW74" s="118"/>
      <c r="BX74" s="119"/>
      <c r="BY74" s="120"/>
      <c r="BZ74" s="118"/>
      <c r="CA74" s="116"/>
      <c r="CB74" s="117"/>
      <c r="CC74" s="118"/>
      <c r="CD74" s="121"/>
      <c r="CE74" s="120"/>
      <c r="CF74" s="118"/>
      <c r="CG74" s="121"/>
      <c r="CH74" s="120"/>
      <c r="CI74" s="118"/>
      <c r="CT74" s="108"/>
      <c r="CX74" s="109"/>
      <c r="CY74" s="109"/>
      <c r="CZ74" s="109"/>
      <c r="DA74" s="109"/>
      <c r="DB74" s="122"/>
      <c r="DJ74" s="108"/>
      <c r="DK74" s="108"/>
      <c r="DL74" s="108"/>
      <c r="DM74" s="108"/>
      <c r="DN74" s="108"/>
      <c r="DO74" s="108"/>
      <c r="DP74" s="108"/>
      <c r="DQ74" s="108"/>
    </row>
    <row r="75" spans="1:129" ht="14.1" customHeight="1">
      <c r="B75" s="111" t="s">
        <v>294</v>
      </c>
      <c r="D75" s="105">
        <v>125</v>
      </c>
      <c r="E75" s="112" t="s">
        <v>0</v>
      </c>
      <c r="F75" s="113">
        <v>49.52</v>
      </c>
      <c r="G75" s="113">
        <v>0.7</v>
      </c>
      <c r="H75" s="113">
        <v>12.37</v>
      </c>
      <c r="I75" s="113">
        <v>9.49</v>
      </c>
      <c r="J75" s="113">
        <v>0.15</v>
      </c>
      <c r="K75" s="113">
        <v>14.07</v>
      </c>
      <c r="L75" s="113">
        <v>7.44</v>
      </c>
      <c r="M75" s="113">
        <v>3.19</v>
      </c>
      <c r="N75" s="113">
        <v>1.3</v>
      </c>
      <c r="O75" s="113">
        <v>0.67</v>
      </c>
      <c r="P75" s="113">
        <v>1.25</v>
      </c>
      <c r="Q75" s="113">
        <v>100.15</v>
      </c>
      <c r="R75" s="114">
        <f t="shared" si="1"/>
        <v>74.599341023035777</v>
      </c>
      <c r="S75" s="232"/>
      <c r="T75" s="181">
        <v>41.419694235477685</v>
      </c>
      <c r="U75" s="185">
        <v>1.270608441354536</v>
      </c>
      <c r="V75" s="181">
        <v>26.692699241661984</v>
      </c>
      <c r="W75" s="186"/>
      <c r="X75" s="186">
        <v>176.52522573614962</v>
      </c>
      <c r="Y75" s="186">
        <v>1173.1076628140152</v>
      </c>
      <c r="Z75" s="186"/>
      <c r="AA75" s="181">
        <v>57.326171240578248</v>
      </c>
      <c r="AB75" s="186">
        <v>349.29602679073753</v>
      </c>
      <c r="AC75" s="181">
        <v>67.722101523426161</v>
      </c>
      <c r="AD75" s="181">
        <v>69.694168365431125</v>
      </c>
      <c r="AE75" s="181">
        <v>15.18330633778384</v>
      </c>
      <c r="AF75" s="181">
        <v>25</v>
      </c>
      <c r="AG75" s="186">
        <v>623</v>
      </c>
      <c r="AH75" s="181">
        <v>12</v>
      </c>
      <c r="AI75" s="186">
        <v>103.45630146863398</v>
      </c>
      <c r="AJ75" s="181">
        <v>6.3173720053139126</v>
      </c>
      <c r="AK75" s="185"/>
      <c r="AL75" s="185"/>
      <c r="AM75" s="185">
        <v>2.3101280644989326</v>
      </c>
      <c r="AN75" s="186">
        <v>564.24764987947083</v>
      </c>
      <c r="AO75" s="186">
        <v>16.501119130204728</v>
      </c>
      <c r="AP75" s="186">
        <v>36.495118934135448</v>
      </c>
      <c r="AQ75" s="181">
        <v>4.8916708688790758</v>
      </c>
      <c r="AR75" s="181">
        <v>19.278352583746255</v>
      </c>
      <c r="AS75" s="181">
        <v>3.636762979248104</v>
      </c>
      <c r="AT75" s="185">
        <v>1.0755568819355024</v>
      </c>
      <c r="AU75" s="181">
        <v>3.4004347226795875</v>
      </c>
      <c r="AV75" s="185">
        <v>0.46132225085574124</v>
      </c>
      <c r="AW75" s="185">
        <v>2.4554731816328941</v>
      </c>
      <c r="AX75" s="185">
        <v>0.49947690067687955</v>
      </c>
      <c r="AY75" s="185">
        <v>1.3151722924917204</v>
      </c>
      <c r="AZ75" s="185">
        <v>0.19822613394973737</v>
      </c>
      <c r="BA75" s="185">
        <v>1.2771341688558799</v>
      </c>
      <c r="BB75" s="185">
        <v>0.19669958102491869</v>
      </c>
      <c r="BC75" s="185">
        <v>2.6499947452933457</v>
      </c>
      <c r="BD75" s="185">
        <v>0.28756448867724055</v>
      </c>
      <c r="BE75" s="185"/>
      <c r="BF75" s="181">
        <v>11.292525038500163</v>
      </c>
      <c r="BG75" s="185">
        <v>1.3613480300959298</v>
      </c>
      <c r="BH75" s="185">
        <v>0.4020123429159595</v>
      </c>
      <c r="BI75" s="221"/>
      <c r="BJ75" s="221"/>
      <c r="BK75" s="221"/>
      <c r="BL75" s="221"/>
      <c r="BM75" s="221"/>
      <c r="BN75" s="221" t="s">
        <v>545</v>
      </c>
      <c r="BO75" s="116">
        <v>0.21648430732625101</v>
      </c>
      <c r="BP75" s="117">
        <v>5.2149874652650035E-3</v>
      </c>
      <c r="BQ75" s="118">
        <v>2.4089448005142455E-2</v>
      </c>
      <c r="BR75" s="119">
        <v>0.55050083827209939</v>
      </c>
      <c r="BS75" s="120">
        <v>1.906655363593179E-2</v>
      </c>
      <c r="BT75" s="118">
        <v>3.4634922075282376E-2</v>
      </c>
      <c r="BU75" s="119">
        <v>3.6748766962284072</v>
      </c>
      <c r="BV75" s="120">
        <v>0.11400640717106734</v>
      </c>
      <c r="BW75" s="118">
        <v>3.1023192502778175E-2</v>
      </c>
      <c r="BX75" s="119">
        <v>5.0531621500674841</v>
      </c>
      <c r="BY75" s="120">
        <v>0.38167605253306397</v>
      </c>
      <c r="BZ75" s="118">
        <v>7.5532120521398016E-2</v>
      </c>
      <c r="CA75" s="116">
        <v>7.0421750814657111E-2</v>
      </c>
      <c r="CB75" s="117">
        <v>1.7028222394792202E-3</v>
      </c>
      <c r="CC75" s="118">
        <v>2.4180345131731746E-2</v>
      </c>
      <c r="CD75" s="121">
        <v>2.8012214594482727</v>
      </c>
      <c r="CE75" s="120">
        <v>0.11725514117184886</v>
      </c>
      <c r="CF75" s="118">
        <v>4.1858575935279099E-2</v>
      </c>
      <c r="CG75" s="121"/>
      <c r="CH75" s="120"/>
      <c r="CI75" s="118"/>
      <c r="CJ75" s="118"/>
      <c r="CK75" s="121"/>
      <c r="CL75" s="120"/>
      <c r="CM75" s="118"/>
      <c r="CN75" s="118"/>
      <c r="CO75" s="105"/>
      <c r="CS75" s="108"/>
      <c r="CX75" s="108"/>
      <c r="CZ75" s="108"/>
      <c r="DB75" s="122"/>
      <c r="DD75" s="109"/>
      <c r="DE75" s="109"/>
      <c r="DF75" s="109"/>
      <c r="DG75" s="109"/>
      <c r="DN75" s="108"/>
      <c r="DO75" s="108"/>
      <c r="DP75" s="108"/>
      <c r="DQ75" s="108"/>
      <c r="DV75" s="108"/>
      <c r="DW75" s="108"/>
      <c r="DX75" s="108"/>
      <c r="DY75" s="108"/>
    </row>
    <row r="76" spans="1:129" ht="14.1" customHeight="1">
      <c r="B76" s="142" t="s">
        <v>293</v>
      </c>
      <c r="C76" s="105" t="s">
        <v>259</v>
      </c>
      <c r="D76" s="105">
        <v>125</v>
      </c>
      <c r="E76" s="112" t="s">
        <v>227</v>
      </c>
      <c r="F76" s="139">
        <v>49.34</v>
      </c>
      <c r="G76" s="139">
        <v>0.7</v>
      </c>
      <c r="H76" s="139">
        <v>12.37</v>
      </c>
      <c r="I76" s="139">
        <v>9.41</v>
      </c>
      <c r="J76" s="139">
        <v>0.15</v>
      </c>
      <c r="K76" s="139">
        <v>13.96</v>
      </c>
      <c r="L76" s="139">
        <v>7.3</v>
      </c>
      <c r="M76" s="139">
        <v>2.99</v>
      </c>
      <c r="N76" s="139">
        <v>1.29</v>
      </c>
      <c r="O76" s="139">
        <v>0.67</v>
      </c>
      <c r="P76" s="139">
        <v>2.08</v>
      </c>
      <c r="Q76" s="139">
        <v>100.26</v>
      </c>
      <c r="R76" s="114">
        <f t="shared" si="1"/>
        <v>74.611028437244372</v>
      </c>
      <c r="S76" s="232"/>
      <c r="T76" s="181">
        <v>41.706367038523013</v>
      </c>
      <c r="U76" s="185">
        <v>1.4236042084087441</v>
      </c>
      <c r="V76" s="181">
        <v>28.78996375585854</v>
      </c>
      <c r="W76" s="186"/>
      <c r="X76" s="186">
        <v>237.50457945505002</v>
      </c>
      <c r="Y76" s="186">
        <v>1200.4695427586448</v>
      </c>
      <c r="Z76" s="186"/>
      <c r="AA76" s="181">
        <v>57.080383181447864</v>
      </c>
      <c r="AB76" s="186">
        <v>356.61275777151815</v>
      </c>
      <c r="AC76" s="181">
        <v>65.460584854366687</v>
      </c>
      <c r="AD76" s="181">
        <v>70.82369873175459</v>
      </c>
      <c r="AE76" s="181">
        <v>15.513590797143602</v>
      </c>
      <c r="AF76" s="181">
        <v>29.147638991402246</v>
      </c>
      <c r="AG76" s="186">
        <v>626.71001638751193</v>
      </c>
      <c r="AH76" s="181">
        <v>14.03441573466722</v>
      </c>
      <c r="AI76" s="186">
        <v>103.36926591679466</v>
      </c>
      <c r="AJ76" s="181">
        <v>6.4519685281813253</v>
      </c>
      <c r="AK76" s="185"/>
      <c r="AL76" s="185"/>
      <c r="AM76" s="185">
        <v>3.5140443562788994</v>
      </c>
      <c r="AN76" s="186">
        <v>578.06908341877829</v>
      </c>
      <c r="AO76" s="186">
        <v>16.86527956765341</v>
      </c>
      <c r="AP76" s="186">
        <v>37.051718120826777</v>
      </c>
      <c r="AQ76" s="181">
        <v>4.7806983566710617</v>
      </c>
      <c r="AR76" s="181">
        <v>19.52315749338759</v>
      </c>
      <c r="AS76" s="181">
        <v>3.5739455284974997</v>
      </c>
      <c r="AT76" s="185">
        <v>1.0449650260732126</v>
      </c>
      <c r="AU76" s="181">
        <v>3.2637059790530163</v>
      </c>
      <c r="AV76" s="185">
        <v>0.44666572868504062</v>
      </c>
      <c r="AW76" s="185">
        <v>2.4749087669697047</v>
      </c>
      <c r="AX76" s="185">
        <v>0.48173015667923097</v>
      </c>
      <c r="AY76" s="185">
        <v>1.3059577393352575</v>
      </c>
      <c r="AZ76" s="185">
        <v>0.18784756856865434</v>
      </c>
      <c r="BA76" s="185">
        <v>1.2031587541645454</v>
      </c>
      <c r="BB76" s="185">
        <v>0.1884278568350434</v>
      </c>
      <c r="BC76" s="185">
        <v>2.5728773805825975</v>
      </c>
      <c r="BD76" s="185">
        <v>0.27495460180490178</v>
      </c>
      <c r="BE76" s="185"/>
      <c r="BF76" s="181">
        <v>10.441377159426992</v>
      </c>
      <c r="BG76" s="185">
        <v>1.5315722202065181</v>
      </c>
      <c r="BH76" s="185">
        <v>0.45141244170279726</v>
      </c>
      <c r="BI76" s="221"/>
      <c r="BJ76" s="221"/>
      <c r="BK76" s="221"/>
      <c r="BL76" s="221"/>
      <c r="BM76" s="221"/>
      <c r="BN76" s="115" t="s">
        <v>546</v>
      </c>
      <c r="BO76" s="116">
        <v>0.45720672865273931</v>
      </c>
      <c r="BP76" s="117">
        <v>9.7567516174534592E-3</v>
      </c>
      <c r="BQ76" s="118">
        <v>2.1339912573473896E-2</v>
      </c>
      <c r="BR76" s="119"/>
      <c r="BS76" s="120"/>
      <c r="BT76" s="118"/>
      <c r="BU76" s="119">
        <v>5.1757025053848063</v>
      </c>
      <c r="BV76" s="120">
        <v>0.10395683503837326</v>
      </c>
      <c r="BW76" s="118">
        <v>2.0085550691952728E-2</v>
      </c>
      <c r="BX76" s="119"/>
      <c r="BY76" s="120"/>
      <c r="BZ76" s="118"/>
      <c r="CA76" s="116">
        <v>0.28004751291141161</v>
      </c>
      <c r="CB76" s="117">
        <v>5.7776959865361672E-3</v>
      </c>
      <c r="CC76" s="118">
        <v>2.0631127648556714E-2</v>
      </c>
      <c r="CD76" s="121">
        <v>1.6186140062051246</v>
      </c>
      <c r="CE76" s="120">
        <v>4.8649588886431491E-2</v>
      </c>
      <c r="CF76" s="118">
        <v>3.0056325164571816E-2</v>
      </c>
      <c r="CG76" s="121"/>
      <c r="CH76" s="120"/>
      <c r="CI76" s="118"/>
      <c r="CJ76" s="118"/>
      <c r="CK76" s="105" t="s">
        <v>480</v>
      </c>
      <c r="CL76" s="105">
        <v>8.1500000000000003E-2</v>
      </c>
      <c r="CM76" s="105">
        <v>5.3E-3</v>
      </c>
      <c r="CN76" s="108">
        <v>0.47389999999999999</v>
      </c>
      <c r="CO76" s="108">
        <v>5.4000000000000003E-3</v>
      </c>
      <c r="CP76" s="105">
        <v>0.83</v>
      </c>
      <c r="CQ76" s="105">
        <v>0.05</v>
      </c>
      <c r="CR76" s="108">
        <v>0.16880000000000001</v>
      </c>
      <c r="CS76" s="105">
        <v>6.9999999999999999E-4</v>
      </c>
      <c r="CT76" s="108">
        <v>0.1671</v>
      </c>
      <c r="CU76" s="105">
        <v>32</v>
      </c>
      <c r="CW76" s="105" t="s">
        <v>229</v>
      </c>
      <c r="CX76" s="109">
        <v>0.13456632198643256</v>
      </c>
      <c r="CY76" s="109">
        <v>0.70680116823119998</v>
      </c>
      <c r="CZ76" s="109">
        <v>1.2E-5</v>
      </c>
      <c r="DA76" s="109"/>
      <c r="DB76" s="122">
        <v>0.70656210090018545</v>
      </c>
      <c r="DC76" s="109">
        <v>0.11068652176762882</v>
      </c>
      <c r="DD76" s="122">
        <v>0.51198752752050114</v>
      </c>
      <c r="DE76" s="105">
        <v>6.0000000000000002E-6</v>
      </c>
      <c r="DF76" s="109"/>
      <c r="DG76" s="122">
        <v>0.51189700429262819</v>
      </c>
      <c r="DI76" s="114">
        <v>-11.175298568734192</v>
      </c>
      <c r="DJ76" s="108">
        <v>17.035965577229458</v>
      </c>
      <c r="DK76" s="108">
        <v>1.358E-3</v>
      </c>
      <c r="DL76" s="108">
        <v>15.343662018637019</v>
      </c>
      <c r="DM76" s="108">
        <v>1.2179999999999999E-3</v>
      </c>
      <c r="DN76" s="108">
        <v>37.102664710846831</v>
      </c>
      <c r="DO76" s="108">
        <v>3.0599999999999998E-3</v>
      </c>
      <c r="DP76" s="108"/>
      <c r="DQ76" s="106"/>
      <c r="DR76" s="106"/>
      <c r="DS76" s="106"/>
      <c r="DT76" s="106"/>
      <c r="DU76" s="106"/>
    </row>
    <row r="77" spans="1:129" ht="14.1" customHeight="1">
      <c r="B77" s="142" t="s">
        <v>292</v>
      </c>
      <c r="D77" s="105">
        <v>125</v>
      </c>
      <c r="E77" s="111" t="s">
        <v>478</v>
      </c>
      <c r="F77" s="113">
        <v>49.61</v>
      </c>
      <c r="G77" s="113">
        <v>0.7</v>
      </c>
      <c r="H77" s="113">
        <v>12.43</v>
      </c>
      <c r="I77" s="113">
        <v>9.49</v>
      </c>
      <c r="J77" s="113">
        <v>0.15</v>
      </c>
      <c r="K77" s="113">
        <v>13.98</v>
      </c>
      <c r="L77" s="113">
        <v>7.48</v>
      </c>
      <c r="M77" s="113">
        <v>3.18</v>
      </c>
      <c r="N77" s="113">
        <v>1.29</v>
      </c>
      <c r="O77" s="113">
        <v>0.67</v>
      </c>
      <c r="P77" s="113">
        <v>1.25</v>
      </c>
      <c r="Q77" s="113">
        <v>100.23</v>
      </c>
      <c r="R77" s="114">
        <f t="shared" si="1"/>
        <v>74.477552680734334</v>
      </c>
      <c r="S77" s="232"/>
      <c r="T77" s="181">
        <v>38.597053521303046</v>
      </c>
      <c r="U77" s="185">
        <v>1.3361648581355281</v>
      </c>
      <c r="V77" s="181">
        <v>26.659528205333523</v>
      </c>
      <c r="W77" s="186"/>
      <c r="X77" s="186">
        <v>179.73158116423775</v>
      </c>
      <c r="Y77" s="186">
        <v>1127.1058960092225</v>
      </c>
      <c r="Z77" s="186"/>
      <c r="AA77" s="181">
        <v>57.857049529641706</v>
      </c>
      <c r="AB77" s="186">
        <v>350.65302075764134</v>
      </c>
      <c r="AC77" s="181">
        <v>69.760015871520224</v>
      </c>
      <c r="AD77" s="181">
        <v>69.763754005554617</v>
      </c>
      <c r="AE77" s="181">
        <v>15.343097818621629</v>
      </c>
      <c r="AF77" s="181">
        <v>24</v>
      </c>
      <c r="AG77" s="186">
        <v>598</v>
      </c>
      <c r="AH77" s="181">
        <v>11</v>
      </c>
      <c r="AI77" s="186">
        <v>100.53886915554752</v>
      </c>
      <c r="AJ77" s="181">
        <v>6.2774605828089935</v>
      </c>
      <c r="AK77" s="185"/>
      <c r="AL77" s="185"/>
      <c r="AM77" s="185">
        <v>1.715552484756899</v>
      </c>
      <c r="AN77" s="186">
        <v>566.20093586958001</v>
      </c>
      <c r="AO77" s="186">
        <v>16.498055032970573</v>
      </c>
      <c r="AP77" s="186">
        <v>36.401726814148958</v>
      </c>
      <c r="AQ77" s="181">
        <v>4.8637311788554607</v>
      </c>
      <c r="AR77" s="181">
        <v>19.49015143715112</v>
      </c>
      <c r="AS77" s="181">
        <v>3.6784295164359455</v>
      </c>
      <c r="AT77" s="185">
        <v>1.0771850616120022</v>
      </c>
      <c r="AU77" s="181">
        <v>3.3779598924751975</v>
      </c>
      <c r="AV77" s="185">
        <v>0.46465671991579455</v>
      </c>
      <c r="AW77" s="185">
        <v>2.4583000397781114</v>
      </c>
      <c r="AX77" s="185">
        <v>0.49981121016222285</v>
      </c>
      <c r="AY77" s="185">
        <v>1.3291052715218652</v>
      </c>
      <c r="AZ77" s="185">
        <v>0.19002313436545434</v>
      </c>
      <c r="BA77" s="185">
        <v>1.2712755870484356</v>
      </c>
      <c r="BB77" s="185">
        <v>0.19150010698171574</v>
      </c>
      <c r="BC77" s="185">
        <v>2.5777369511755377</v>
      </c>
      <c r="BD77" s="185">
        <v>0.29279534633420645</v>
      </c>
      <c r="BE77" s="185"/>
      <c r="BF77" s="181">
        <v>11.967275781557101</v>
      </c>
      <c r="BG77" s="185">
        <v>1.3577771619013719</v>
      </c>
      <c r="BH77" s="185">
        <v>0.38320155521490662</v>
      </c>
      <c r="BI77" s="221"/>
      <c r="BJ77" s="221"/>
      <c r="BK77" s="221"/>
      <c r="BL77" s="221"/>
      <c r="BM77" s="221"/>
      <c r="BN77" s="221" t="s">
        <v>547</v>
      </c>
      <c r="BO77" s="116">
        <v>0.25250679145501803</v>
      </c>
      <c r="BP77" s="117">
        <v>5.1813365011249488E-3</v>
      </c>
      <c r="BQ77" s="118">
        <v>2.0519592646473274E-2</v>
      </c>
      <c r="BR77" s="119">
        <v>0.4832612268402135</v>
      </c>
      <c r="BS77" s="120">
        <v>1.6150543384376579E-2</v>
      </c>
      <c r="BT77" s="118">
        <v>3.3419903123568052E-2</v>
      </c>
      <c r="BU77" s="119">
        <v>3.3810016705459272</v>
      </c>
      <c r="BV77" s="120">
        <v>9.5997699253284524E-2</v>
      </c>
      <c r="BW77" s="118">
        <v>2.8393271760136063E-2</v>
      </c>
      <c r="BX77" s="119">
        <v>2.7853595736902932</v>
      </c>
      <c r="BY77" s="120">
        <v>0.1086479106563723</v>
      </c>
      <c r="BZ77" s="118">
        <v>3.9006780913541386E-2</v>
      </c>
      <c r="CA77" s="116">
        <v>5.6843068220030171E-2</v>
      </c>
      <c r="CB77" s="117">
        <v>1.3449778922621919E-3</v>
      </c>
      <c r="CC77" s="118">
        <v>2.3661247261601074E-2</v>
      </c>
      <c r="CD77" s="121">
        <v>1.9506703285144011</v>
      </c>
      <c r="CE77" s="120">
        <v>7.7263039897317892E-2</v>
      </c>
      <c r="CF77" s="118">
        <v>3.9608456010175833E-2</v>
      </c>
      <c r="CG77" s="121"/>
      <c r="CH77" s="120"/>
      <c r="CI77" s="118"/>
      <c r="CJ77" s="118"/>
      <c r="CK77" s="121"/>
      <c r="CL77" s="120"/>
      <c r="CM77" s="118"/>
      <c r="CN77" s="118"/>
      <c r="CO77" s="105"/>
      <c r="CS77" s="108"/>
      <c r="CX77" s="108"/>
      <c r="CZ77" s="108"/>
      <c r="DB77" s="122"/>
      <c r="DD77" s="109"/>
      <c r="DE77" s="109"/>
      <c r="DF77" s="109"/>
      <c r="DG77" s="122"/>
      <c r="DN77" s="108"/>
      <c r="DO77" s="108"/>
      <c r="DP77" s="108"/>
      <c r="DQ77" s="108"/>
      <c r="DR77" s="108"/>
      <c r="DS77" s="108"/>
      <c r="DT77" s="108"/>
      <c r="DU77" s="106"/>
    </row>
    <row r="78" spans="1:129" ht="14.1" customHeight="1">
      <c r="B78" s="142" t="s">
        <v>291</v>
      </c>
      <c r="D78" s="105">
        <v>125</v>
      </c>
      <c r="E78" s="111" t="s">
        <v>478</v>
      </c>
      <c r="F78" s="113">
        <v>49.44</v>
      </c>
      <c r="G78" s="113">
        <v>0.69</v>
      </c>
      <c r="H78" s="113">
        <v>12.19</v>
      </c>
      <c r="I78" s="113">
        <v>9.3800000000000008</v>
      </c>
      <c r="J78" s="113">
        <v>0.15</v>
      </c>
      <c r="K78" s="113">
        <v>14.36</v>
      </c>
      <c r="L78" s="113">
        <v>7.11</v>
      </c>
      <c r="M78" s="113">
        <v>3.05</v>
      </c>
      <c r="N78" s="113">
        <v>1.3</v>
      </c>
      <c r="O78" s="113">
        <v>0.67</v>
      </c>
      <c r="P78" s="113">
        <v>1.79</v>
      </c>
      <c r="Q78" s="113">
        <v>100.13</v>
      </c>
      <c r="R78" s="114">
        <f t="shared" si="1"/>
        <v>75.202042454329344</v>
      </c>
      <c r="S78" s="232"/>
      <c r="T78" s="181">
        <v>40.329993029857214</v>
      </c>
      <c r="U78" s="185">
        <v>1.2825152545801919</v>
      </c>
      <c r="V78" s="181">
        <v>27.883883162843841</v>
      </c>
      <c r="W78" s="186"/>
      <c r="X78" s="186">
        <v>243.90638854045437</v>
      </c>
      <c r="Y78" s="186">
        <v>1250.8436564096171</v>
      </c>
      <c r="Z78" s="186"/>
      <c r="AA78" s="181">
        <v>59.782076203248621</v>
      </c>
      <c r="AB78" s="186">
        <v>371.96610487495525</v>
      </c>
      <c r="AC78" s="181">
        <v>67.944882446118811</v>
      </c>
      <c r="AD78" s="181">
        <v>72.161309818918326</v>
      </c>
      <c r="AE78" s="181">
        <v>15.5281871393172</v>
      </c>
      <c r="AF78" s="181">
        <v>25</v>
      </c>
      <c r="AG78" s="186">
        <v>596</v>
      </c>
      <c r="AH78" s="181">
        <v>11</v>
      </c>
      <c r="AI78" s="186">
        <v>102.34200135906795</v>
      </c>
      <c r="AJ78" s="185">
        <v>6.3641855070338771</v>
      </c>
      <c r="AK78" s="185"/>
      <c r="AL78" s="185"/>
      <c r="AM78" s="185">
        <v>2.3139849302342128</v>
      </c>
      <c r="AN78" s="186">
        <v>587.23116559702203</v>
      </c>
      <c r="AO78" s="181">
        <v>17.220962144257786</v>
      </c>
      <c r="AP78" s="186">
        <v>37.974936285377261</v>
      </c>
      <c r="AQ78" s="181">
        <v>4.8714894819477657</v>
      </c>
      <c r="AR78" s="181">
        <v>19.427199733416327</v>
      </c>
      <c r="AS78" s="181">
        <v>3.634283514714324</v>
      </c>
      <c r="AT78" s="185">
        <v>1.0713381079475979</v>
      </c>
      <c r="AU78" s="185">
        <v>3.3104606220834465</v>
      </c>
      <c r="AV78" s="185">
        <v>0.44182446823933752</v>
      </c>
      <c r="AW78" s="185">
        <v>2.410581489684946</v>
      </c>
      <c r="AX78" s="185">
        <v>0.47298988653105578</v>
      </c>
      <c r="AY78" s="185">
        <v>1.2936303041881088</v>
      </c>
      <c r="AZ78" s="185">
        <v>0.18059036777858622</v>
      </c>
      <c r="BA78" s="185">
        <v>1.1967316095888292</v>
      </c>
      <c r="BB78" s="185">
        <v>0.17790658331171794</v>
      </c>
      <c r="BC78" s="185">
        <v>2.5481312126912377</v>
      </c>
      <c r="BD78" s="185">
        <v>0.28434256749506986</v>
      </c>
      <c r="BE78" s="185"/>
      <c r="BF78" s="181">
        <v>10.594886717681039</v>
      </c>
      <c r="BG78" s="185">
        <v>1.4923622226507662</v>
      </c>
      <c r="BH78" s="185">
        <v>0.44922016617278421</v>
      </c>
      <c r="BI78" s="221"/>
      <c r="BJ78" s="221"/>
      <c r="BK78" s="221"/>
      <c r="BL78" s="221"/>
      <c r="BM78" s="221"/>
      <c r="BN78" s="115" t="s">
        <v>548</v>
      </c>
      <c r="BO78" s="116">
        <v>0.16676312932027665</v>
      </c>
      <c r="BP78" s="117">
        <v>3.1699439966530051E-3</v>
      </c>
      <c r="BQ78" s="118">
        <v>1.9008662223919861E-2</v>
      </c>
      <c r="BR78" s="119">
        <v>0.42991606852626818</v>
      </c>
      <c r="BS78" s="120">
        <v>1.5275871963376295E-2</v>
      </c>
      <c r="BT78" s="118">
        <v>3.5532219150917657E-2</v>
      </c>
      <c r="BU78" s="119">
        <v>4.6541136156352989</v>
      </c>
      <c r="BV78" s="120">
        <v>0.15419266142382651</v>
      </c>
      <c r="BW78" s="118">
        <v>3.313040337172319E-2</v>
      </c>
      <c r="BX78" s="119">
        <v>5.3505824422785357</v>
      </c>
      <c r="BY78" s="120">
        <v>0.21670573459617676</v>
      </c>
      <c r="BZ78" s="118">
        <v>4.0501335496457284E-2</v>
      </c>
      <c r="CA78" s="116">
        <v>4.8746705356071084E-2</v>
      </c>
      <c r="CB78" s="117">
        <v>1.2744545266281479E-3</v>
      </c>
      <c r="CC78" s="118">
        <v>2.6144423860420405E-2</v>
      </c>
      <c r="CD78" s="121">
        <v>2.2104913171960203</v>
      </c>
      <c r="CE78" s="120">
        <v>9.3184087590791248E-2</v>
      </c>
      <c r="CF78" s="118">
        <v>4.2155373724332951E-2</v>
      </c>
      <c r="CG78" s="121"/>
      <c r="CH78" s="120"/>
      <c r="CI78" s="118"/>
      <c r="CJ78" s="118"/>
      <c r="CT78" s="108"/>
      <c r="CW78" s="105" t="s">
        <v>229</v>
      </c>
      <c r="CX78" s="109">
        <v>0.12863042370253414</v>
      </c>
      <c r="CY78" s="109">
        <v>0.70679896691106969</v>
      </c>
      <c r="CZ78" s="109">
        <v>1.5E-5</v>
      </c>
      <c r="DA78" s="109"/>
      <c r="DB78" s="122">
        <v>0.70657044515593881</v>
      </c>
      <c r="DC78" s="109">
        <v>0.11311155517464803</v>
      </c>
      <c r="DD78" s="122">
        <v>0.51200223066876083</v>
      </c>
      <c r="DE78" s="105">
        <v>6.9999999999999999E-6</v>
      </c>
      <c r="DG78" s="122">
        <v>0.51190972416552427</v>
      </c>
      <c r="DI78" s="114">
        <v>-10.927091254532312</v>
      </c>
      <c r="DJ78" s="108">
        <v>17.031983467525816</v>
      </c>
      <c r="DK78" s="108">
        <v>1.4139999999999999E-3</v>
      </c>
      <c r="DL78" s="108">
        <v>15.340950189027463</v>
      </c>
      <c r="DM78" s="108">
        <v>1.536E-3</v>
      </c>
      <c r="DN78" s="108">
        <v>37.092250633285211</v>
      </c>
      <c r="DO78" s="108">
        <v>4.1000000000000003E-3</v>
      </c>
      <c r="DP78" s="108"/>
      <c r="DQ78" s="106"/>
      <c r="DR78" s="106"/>
      <c r="DS78" s="106"/>
      <c r="DT78" s="106"/>
      <c r="DU78" s="106"/>
    </row>
    <row r="79" spans="1:129" ht="14.1" customHeight="1">
      <c r="B79" s="142" t="s">
        <v>290</v>
      </c>
      <c r="D79" s="105">
        <v>125</v>
      </c>
      <c r="E79" s="111" t="s">
        <v>478</v>
      </c>
      <c r="F79" s="113">
        <v>50.3</v>
      </c>
      <c r="G79" s="113">
        <v>0.74</v>
      </c>
      <c r="H79" s="113">
        <v>12.64</v>
      </c>
      <c r="I79" s="113">
        <v>9.09</v>
      </c>
      <c r="J79" s="113">
        <v>0.14000000000000001</v>
      </c>
      <c r="K79" s="113">
        <v>12.89</v>
      </c>
      <c r="L79" s="113">
        <v>7.21</v>
      </c>
      <c r="M79" s="113">
        <v>3.32</v>
      </c>
      <c r="N79" s="113">
        <v>1.47</v>
      </c>
      <c r="O79" s="113">
        <v>0.68</v>
      </c>
      <c r="P79" s="113">
        <v>1.64</v>
      </c>
      <c r="Q79" s="113">
        <v>100.12</v>
      </c>
      <c r="R79" s="114">
        <f t="shared" si="1"/>
        <v>73.746364149373605</v>
      </c>
      <c r="S79" s="232"/>
      <c r="T79" s="181">
        <v>36.218184567721757</v>
      </c>
      <c r="U79" s="185">
        <v>1.4792468401324879</v>
      </c>
      <c r="V79" s="181">
        <v>26.489344620104646</v>
      </c>
      <c r="W79" s="186"/>
      <c r="X79" s="186">
        <v>229.07548235314607</v>
      </c>
      <c r="Y79" s="186">
        <v>946.95827582549134</v>
      </c>
      <c r="Z79" s="186"/>
      <c r="AA79" s="181">
        <v>53.188444606192661</v>
      </c>
      <c r="AB79" s="186">
        <v>283.13017518679391</v>
      </c>
      <c r="AC79" s="181">
        <v>65.415108833261229</v>
      </c>
      <c r="AD79" s="181">
        <v>69.30285074531615</v>
      </c>
      <c r="AE79" s="181">
        <v>15.931981380678517</v>
      </c>
      <c r="AF79" s="181">
        <v>26</v>
      </c>
      <c r="AG79" s="186">
        <v>679</v>
      </c>
      <c r="AH79" s="181">
        <v>12</v>
      </c>
      <c r="AI79" s="186">
        <v>110.92224877557736</v>
      </c>
      <c r="AJ79" s="185">
        <v>7.1523412661893824</v>
      </c>
      <c r="AK79" s="185"/>
      <c r="AL79" s="185"/>
      <c r="AM79" s="185">
        <v>2.3180410507906264</v>
      </c>
      <c r="AN79" s="186">
        <v>694.51327642356569</v>
      </c>
      <c r="AO79" s="181">
        <v>19.123981573191319</v>
      </c>
      <c r="AP79" s="186">
        <v>41.571178055875109</v>
      </c>
      <c r="AQ79" s="181">
        <v>5.2592348965861051</v>
      </c>
      <c r="AR79" s="181">
        <v>21.283647674257878</v>
      </c>
      <c r="AS79" s="181">
        <v>3.9047621188111492</v>
      </c>
      <c r="AT79" s="185">
        <v>1.1301604005537491</v>
      </c>
      <c r="AU79" s="185">
        <v>3.4519261066361038</v>
      </c>
      <c r="AV79" s="185">
        <v>0.4582995674108663</v>
      </c>
      <c r="AW79" s="185">
        <v>2.4285858931322957</v>
      </c>
      <c r="AX79" s="185">
        <v>0.47513567832978154</v>
      </c>
      <c r="AY79" s="185">
        <v>1.262061458062075</v>
      </c>
      <c r="AZ79" s="185">
        <v>0.17909794974367854</v>
      </c>
      <c r="BA79" s="185">
        <v>1.1913077585030427</v>
      </c>
      <c r="BB79" s="185">
        <v>0.17969042590101938</v>
      </c>
      <c r="BC79" s="185">
        <v>2.7393570654031074</v>
      </c>
      <c r="BD79" s="185">
        <v>0.31031042399387038</v>
      </c>
      <c r="BE79" s="185"/>
      <c r="BF79" s="181">
        <v>10.586956944420775</v>
      </c>
      <c r="BG79" s="185">
        <v>1.6258891607480666</v>
      </c>
      <c r="BH79" s="185">
        <v>0.44295322767031109</v>
      </c>
      <c r="BI79" s="221"/>
      <c r="BJ79" s="221"/>
      <c r="BK79" s="221"/>
      <c r="BL79" s="221"/>
      <c r="BM79" s="221"/>
      <c r="BN79" s="115" t="s">
        <v>549</v>
      </c>
      <c r="BO79" s="116">
        <v>0.15148172285064401</v>
      </c>
      <c r="BP79" s="117">
        <v>3.1309347761033428E-3</v>
      </c>
      <c r="BQ79" s="118">
        <v>2.0668729647274616E-2</v>
      </c>
      <c r="BR79" s="119">
        <v>0.26344299233194618</v>
      </c>
      <c r="BS79" s="120">
        <v>1.3478972773838241E-2</v>
      </c>
      <c r="BT79" s="118">
        <v>5.1164666232056476E-2</v>
      </c>
      <c r="BU79" s="119">
        <v>3.5559008655244844</v>
      </c>
      <c r="BV79" s="120">
        <v>5.584564503420128E-2</v>
      </c>
      <c r="BW79" s="118">
        <v>1.5705062414883779E-2</v>
      </c>
      <c r="BX79" s="119">
        <v>5.3825018865601901</v>
      </c>
      <c r="BY79" s="120">
        <v>0.42969330529273958</v>
      </c>
      <c r="BZ79" s="118">
        <v>7.9831519681518373E-2</v>
      </c>
      <c r="CA79" s="116">
        <v>4.1461079271689356E-2</v>
      </c>
      <c r="CB79" s="117">
        <v>9.1028568160879484E-4</v>
      </c>
      <c r="CC79" s="118">
        <v>2.1955185383472645E-2</v>
      </c>
      <c r="CD79" s="121">
        <v>2.5662757072242028</v>
      </c>
      <c r="CE79" s="120">
        <v>6.7036428800826317E-2</v>
      </c>
      <c r="CF79" s="118">
        <v>2.6122068105198206E-2</v>
      </c>
      <c r="CG79" s="121"/>
      <c r="CH79" s="120"/>
      <c r="CI79" s="118"/>
      <c r="CJ79" s="118"/>
      <c r="CT79" s="108"/>
      <c r="CX79" s="109"/>
      <c r="CY79" s="109"/>
      <c r="CZ79" s="109"/>
      <c r="DA79" s="109"/>
      <c r="DB79" s="122"/>
      <c r="DD79" s="122"/>
      <c r="DF79" s="109"/>
      <c r="DG79" s="122"/>
      <c r="DH79" s="114"/>
      <c r="DI79" s="114"/>
      <c r="DJ79" s="108"/>
      <c r="DK79" s="108"/>
      <c r="DL79" s="108"/>
      <c r="DM79" s="108"/>
      <c r="DN79" s="108"/>
      <c r="DO79" s="108"/>
      <c r="DP79" s="108"/>
      <c r="DQ79" s="108"/>
      <c r="DR79" s="109"/>
      <c r="DT79" s="114"/>
      <c r="DU79" s="114"/>
    </row>
    <row r="80" spans="1:129" ht="14.1" customHeight="1">
      <c r="B80" s="111" t="s">
        <v>262</v>
      </c>
      <c r="C80" s="105" t="s">
        <v>259</v>
      </c>
      <c r="D80" s="105">
        <v>125</v>
      </c>
      <c r="E80" s="112" t="s">
        <v>227</v>
      </c>
      <c r="F80" s="139">
        <v>49.26</v>
      </c>
      <c r="G80" s="139">
        <v>0.71</v>
      </c>
      <c r="H80" s="139">
        <v>12.51</v>
      </c>
      <c r="I80" s="139">
        <v>9.59</v>
      </c>
      <c r="J80" s="139">
        <v>0.14000000000000001</v>
      </c>
      <c r="K80" s="139">
        <v>14.07</v>
      </c>
      <c r="L80" s="139">
        <v>7.57</v>
      </c>
      <c r="M80" s="139">
        <v>2.99</v>
      </c>
      <c r="N80" s="139">
        <v>1.27</v>
      </c>
      <c r="O80" s="139">
        <v>0.68</v>
      </c>
      <c r="P80" s="139">
        <v>1.57</v>
      </c>
      <c r="Q80" s="139">
        <v>100.35999999999999</v>
      </c>
      <c r="R80" s="114">
        <f t="shared" si="1"/>
        <v>74.400203594235563</v>
      </c>
      <c r="S80" s="232"/>
      <c r="T80" s="181">
        <v>32.852376929870545</v>
      </c>
      <c r="U80" s="185">
        <v>1.16692394094837</v>
      </c>
      <c r="V80" s="181">
        <v>27.077326759584118</v>
      </c>
      <c r="W80" s="186">
        <v>4132.3851792960468</v>
      </c>
      <c r="X80" s="186">
        <v>196.57455881870587</v>
      </c>
      <c r="Y80" s="186">
        <v>1464.2256351246267</v>
      </c>
      <c r="Z80" s="186">
        <v>1132.9051543389803</v>
      </c>
      <c r="AA80" s="181">
        <v>52.63334543902284</v>
      </c>
      <c r="AB80" s="186">
        <v>380.13286452501762</v>
      </c>
      <c r="AC80" s="181">
        <v>77.081745289714206</v>
      </c>
      <c r="AD80" s="181">
        <v>77.218452983448017</v>
      </c>
      <c r="AE80" s="181">
        <v>15.82482117844982</v>
      </c>
      <c r="AF80" s="181">
        <v>24.874604775348008</v>
      </c>
      <c r="AG80" s="186">
        <v>626.66570802370256</v>
      </c>
      <c r="AH80" s="181">
        <v>14.219456939203948</v>
      </c>
      <c r="AI80" s="186">
        <v>89.351132483314686</v>
      </c>
      <c r="AJ80" s="181">
        <v>6.2318166246094968</v>
      </c>
      <c r="AK80" s="185">
        <v>0.22642798815763815</v>
      </c>
      <c r="AL80" s="185">
        <v>1.0651745089750657</v>
      </c>
      <c r="AM80" s="185">
        <v>2.3858938141841226</v>
      </c>
      <c r="AN80" s="186">
        <v>515.59671680277472</v>
      </c>
      <c r="AO80" s="186">
        <v>16.072477361434217</v>
      </c>
      <c r="AP80" s="186">
        <v>35.964109702651982</v>
      </c>
      <c r="AQ80" s="181">
        <v>4.4938204708119045</v>
      </c>
      <c r="AR80" s="181">
        <v>17.928152553378364</v>
      </c>
      <c r="AS80" s="181">
        <v>3.4330428439357976</v>
      </c>
      <c r="AT80" s="185">
        <v>1.0092962527672862</v>
      </c>
      <c r="AU80" s="181">
        <v>2.9096038501287032</v>
      </c>
      <c r="AV80" s="185">
        <v>0.4347320057440478</v>
      </c>
      <c r="AW80" s="185">
        <v>2.4742470059685417</v>
      </c>
      <c r="AX80" s="185">
        <v>0.46463068441713734</v>
      </c>
      <c r="AY80" s="185">
        <v>1.3216478065315154</v>
      </c>
      <c r="AZ80" s="185">
        <v>0.19309739043891322</v>
      </c>
      <c r="BA80" s="185">
        <v>1.2201563644149036</v>
      </c>
      <c r="BB80" s="185">
        <v>0.18080456462538347</v>
      </c>
      <c r="BC80" s="185">
        <v>2.3605755218977857</v>
      </c>
      <c r="BD80" s="185">
        <v>0.24762780718875901</v>
      </c>
      <c r="BE80" s="185">
        <v>6.6531358203036975E-2</v>
      </c>
      <c r="BF80" s="181">
        <v>9.3814734854494173</v>
      </c>
      <c r="BG80" s="185">
        <v>1.6277029680565427</v>
      </c>
      <c r="BH80" s="185">
        <v>0.4100485528096558</v>
      </c>
      <c r="BI80" s="221"/>
      <c r="BJ80" s="221"/>
      <c r="BK80" s="221"/>
      <c r="BL80" s="221"/>
      <c r="BM80" s="221"/>
      <c r="BN80" s="115" t="s">
        <v>262</v>
      </c>
      <c r="BO80" s="116">
        <v>0.18722002028674303</v>
      </c>
      <c r="BP80" s="117">
        <v>4.7951982519747263E-3</v>
      </c>
      <c r="BQ80" s="118">
        <v>2.5612636109271229E-2</v>
      </c>
      <c r="BR80" s="119">
        <v>0.45856013129700751</v>
      </c>
      <c r="BS80" s="120">
        <v>1.344994376630455E-2</v>
      </c>
      <c r="BT80" s="118">
        <v>2.933081802873324E-2</v>
      </c>
      <c r="BU80" s="119">
        <v>3.4854033950126615</v>
      </c>
      <c r="BV80" s="120">
        <v>7.347750211702074E-2</v>
      </c>
      <c r="BW80" s="118">
        <v>2.108149152036785E-2</v>
      </c>
      <c r="BX80" s="119">
        <v>5.780086300009458</v>
      </c>
      <c r="BY80" s="120">
        <v>0.16352514848977334</v>
      </c>
      <c r="BZ80" s="118">
        <v>2.8291125772552179E-2</v>
      </c>
      <c r="CA80" s="116">
        <v>5.8045801751921491E-2</v>
      </c>
      <c r="CB80" s="117">
        <v>3.445479541164117E-3</v>
      </c>
      <c r="CC80" s="118">
        <v>5.9357945573558404E-2</v>
      </c>
      <c r="CD80" s="121">
        <v>3.2999312275573751</v>
      </c>
      <c r="CE80" s="120">
        <v>0.12378902252306079</v>
      </c>
      <c r="CF80" s="118">
        <v>3.7512606774744821E-2</v>
      </c>
      <c r="CG80" s="121">
        <v>3.0091410018662179</v>
      </c>
      <c r="CH80" s="120">
        <v>0.15409523672762451</v>
      </c>
      <c r="CI80" s="118">
        <v>5.1209044917488837E-2</v>
      </c>
      <c r="CJ80" s="118"/>
      <c r="CT80" s="108"/>
      <c r="CW80" s="105" t="s">
        <v>229</v>
      </c>
      <c r="CX80" s="109">
        <v>0.12250382364464124</v>
      </c>
      <c r="CY80" s="109">
        <v>0.70679658942875201</v>
      </c>
      <c r="CZ80" s="109">
        <v>2.0000000000000002E-5</v>
      </c>
      <c r="DA80" s="109"/>
      <c r="DB80" s="122">
        <v>0.7065789520457465</v>
      </c>
      <c r="DC80" s="109">
        <v>0.11951072920650106</v>
      </c>
      <c r="DD80" s="105">
        <v>0.51202400000000003</v>
      </c>
      <c r="DE80" s="105">
        <v>5.0000000000000004E-6</v>
      </c>
      <c r="DF80" s="109"/>
      <c r="DG80" s="122">
        <v>0.5119262600331056</v>
      </c>
      <c r="DH80" s="114"/>
      <c r="DI80" s="114">
        <v>-10.604421105711697</v>
      </c>
      <c r="DJ80" s="108">
        <v>17.043493057188073</v>
      </c>
      <c r="DK80" s="108">
        <v>1.97E-3</v>
      </c>
      <c r="DL80" s="108">
        <v>15.345679394069256</v>
      </c>
      <c r="DM80" s="108">
        <v>1.82E-3</v>
      </c>
      <c r="DN80" s="108">
        <v>37.126380259250951</v>
      </c>
      <c r="DO80" s="108">
        <v>4.2599999999999999E-3</v>
      </c>
      <c r="DP80" s="108"/>
      <c r="DQ80" s="108" t="s">
        <v>479</v>
      </c>
      <c r="DR80" s="109">
        <v>0.28233200000000003</v>
      </c>
      <c r="DS80" s="105">
        <v>1.5999999999999999E-5</v>
      </c>
      <c r="DT80" s="114"/>
      <c r="DU80" s="114">
        <v>-13.5</v>
      </c>
    </row>
    <row r="81" spans="1:125" ht="14.1" customHeight="1">
      <c r="B81" s="142" t="s">
        <v>477</v>
      </c>
      <c r="C81" s="105" t="s">
        <v>259</v>
      </c>
      <c r="D81" s="105">
        <v>125</v>
      </c>
      <c r="E81" s="112" t="s">
        <v>227</v>
      </c>
      <c r="F81" s="139">
        <v>48.93</v>
      </c>
      <c r="G81" s="139">
        <v>0.69</v>
      </c>
      <c r="H81" s="139">
        <v>12.35</v>
      </c>
      <c r="I81" s="139">
        <v>9.56</v>
      </c>
      <c r="J81" s="139">
        <v>0.14000000000000001</v>
      </c>
      <c r="K81" s="139">
        <v>14.39</v>
      </c>
      <c r="L81" s="139">
        <v>7.44</v>
      </c>
      <c r="M81" s="139">
        <v>2.89</v>
      </c>
      <c r="N81" s="139">
        <v>1.22</v>
      </c>
      <c r="O81" s="139">
        <v>0.66</v>
      </c>
      <c r="P81" s="139">
        <v>1.84</v>
      </c>
      <c r="Q81" s="139">
        <v>100.11</v>
      </c>
      <c r="R81" s="114">
        <f t="shared" si="1"/>
        <v>74.885146041289872</v>
      </c>
      <c r="S81" s="232"/>
      <c r="T81" s="181">
        <v>45.161976703181338</v>
      </c>
      <c r="U81" s="185">
        <v>1.1890261416281174</v>
      </c>
      <c r="V81" s="181">
        <v>23.606407099460551</v>
      </c>
      <c r="W81" s="186"/>
      <c r="X81" s="186">
        <v>193.35783987335259</v>
      </c>
      <c r="Y81" s="186">
        <v>1410.944421457059</v>
      </c>
      <c r="Z81" s="186"/>
      <c r="AA81" s="181"/>
      <c r="AB81" s="186">
        <v>354.93435600183028</v>
      </c>
      <c r="AC81" s="181">
        <v>67.803031956962926</v>
      </c>
      <c r="AD81" s="181">
        <v>77.818456617550524</v>
      </c>
      <c r="AE81" s="181">
        <v>14.577815775978408</v>
      </c>
      <c r="AF81" s="181">
        <v>26.562223495083124</v>
      </c>
      <c r="AG81" s="186">
        <v>606.89742562332765</v>
      </c>
      <c r="AH81" s="181">
        <v>12.441191193928628</v>
      </c>
      <c r="AI81" s="186">
        <v>93.293687060119566</v>
      </c>
      <c r="AJ81" s="181">
        <v>6.2350685006919688</v>
      </c>
      <c r="AK81" s="185"/>
      <c r="AL81" s="185"/>
      <c r="AM81" s="185">
        <v>3.0693713452282143</v>
      </c>
      <c r="AN81" s="186">
        <v>524.68998632712919</v>
      </c>
      <c r="AO81" s="186">
        <v>16.704986128739037</v>
      </c>
      <c r="AP81" s="186">
        <v>36.042216838121099</v>
      </c>
      <c r="AQ81" s="181">
        <v>4.5666610550383755</v>
      </c>
      <c r="AR81" s="181">
        <v>18.666198414001393</v>
      </c>
      <c r="AS81" s="181">
        <v>3.6794655027609529</v>
      </c>
      <c r="AT81" s="185">
        <v>1.0013317467150942</v>
      </c>
      <c r="AU81" s="181">
        <v>3.2943915243060804</v>
      </c>
      <c r="AV81" s="185">
        <v>0.43804849985808503</v>
      </c>
      <c r="AW81" s="185">
        <v>2.4100088601332827</v>
      </c>
      <c r="AX81" s="185">
        <v>0.50913212710157907</v>
      </c>
      <c r="AY81" s="185">
        <v>1.234476465593159</v>
      </c>
      <c r="AZ81" s="185">
        <v>0.19882427050335888</v>
      </c>
      <c r="BA81" s="185">
        <v>1.2926943700855638</v>
      </c>
      <c r="BB81" s="185">
        <v>0.18693134637382505</v>
      </c>
      <c r="BC81" s="185">
        <v>2.6110126839664169</v>
      </c>
      <c r="BD81" s="185">
        <v>0.28252995488696581</v>
      </c>
      <c r="BE81" s="185"/>
      <c r="BF81" s="181">
        <v>9.7328119854710824</v>
      </c>
      <c r="BG81" s="185">
        <v>1.5456595810007081</v>
      </c>
      <c r="BH81" s="185">
        <v>0.41006010848733238</v>
      </c>
      <c r="BI81" s="221"/>
      <c r="BJ81" s="221"/>
      <c r="BK81" s="221"/>
      <c r="BL81" s="221"/>
      <c r="BM81" s="221"/>
      <c r="BN81" s="115" t="s">
        <v>477</v>
      </c>
      <c r="BO81" s="116">
        <v>0.45313419075362349</v>
      </c>
      <c r="BP81" s="117">
        <v>7.8493993141698932E-3</v>
      </c>
      <c r="BQ81" s="118">
        <v>1.7322460927336514E-2</v>
      </c>
      <c r="BR81" s="119"/>
      <c r="BS81" s="120"/>
      <c r="BT81" s="118"/>
      <c r="BU81" s="119">
        <v>4.2624808221008967</v>
      </c>
      <c r="BV81" s="120">
        <v>0.14796925365153654</v>
      </c>
      <c r="BW81" s="118">
        <v>3.4714350592340092E-2</v>
      </c>
      <c r="BX81" s="119"/>
      <c r="BY81" s="120"/>
      <c r="BZ81" s="118"/>
      <c r="CA81" s="116">
        <v>5.9768336839847627E-2</v>
      </c>
      <c r="CB81" s="117">
        <v>1.7059133727539196E-3</v>
      </c>
      <c r="CC81" s="118">
        <v>2.8542092066657358E-2</v>
      </c>
      <c r="CD81" s="121">
        <v>2.1913152438771863</v>
      </c>
      <c r="CE81" s="120">
        <v>0.10790502578986155</v>
      </c>
      <c r="CF81" s="118">
        <v>4.9242128028526212E-2</v>
      </c>
      <c r="CG81" s="121"/>
      <c r="CH81" s="120"/>
      <c r="CI81" s="118"/>
      <c r="CJ81" s="118"/>
      <c r="CT81" s="108"/>
      <c r="CW81" s="105" t="s">
        <v>229</v>
      </c>
      <c r="CX81" s="109">
        <v>0.12663317352883091</v>
      </c>
      <c r="CY81" s="109">
        <v>0.7067711199831862</v>
      </c>
      <c r="CZ81" s="109">
        <v>1.5E-5</v>
      </c>
      <c r="DA81" s="109"/>
      <c r="DB81" s="122">
        <v>0.70654614649526926</v>
      </c>
      <c r="DC81" s="109">
        <v>0.11918679191935971</v>
      </c>
      <c r="DD81" s="105">
        <v>0.51201099999999999</v>
      </c>
      <c r="DE81" s="105">
        <v>6.0000000000000002E-6</v>
      </c>
      <c r="DF81" s="109"/>
      <c r="DG81" s="122">
        <v>0.511913524960112</v>
      </c>
      <c r="DH81" s="114"/>
      <c r="DI81" s="114">
        <v>-10.852925024715399</v>
      </c>
      <c r="DJ81" s="108">
        <v>17.086626860479907</v>
      </c>
      <c r="DK81" s="108">
        <v>8.119999999999999E-4</v>
      </c>
      <c r="DL81" s="108">
        <v>15.372207524141299</v>
      </c>
      <c r="DM81" s="108">
        <v>8.119999999999999E-4</v>
      </c>
      <c r="DN81" s="108">
        <v>37.129591373298425</v>
      </c>
      <c r="DO81" s="108">
        <v>2.14E-3</v>
      </c>
      <c r="DP81" s="108"/>
      <c r="DQ81" s="108" t="s">
        <v>479</v>
      </c>
      <c r="DR81" s="109">
        <v>0.28226499999999999</v>
      </c>
      <c r="DS81" s="105">
        <v>3.6000000000000001E-5</v>
      </c>
      <c r="DT81" s="114"/>
      <c r="DU81" s="114">
        <v>-15.9</v>
      </c>
    </row>
    <row r="82" spans="1:125" ht="14.1" customHeight="1">
      <c r="B82" s="142" t="s">
        <v>481</v>
      </c>
      <c r="C82" s="105" t="s">
        <v>259</v>
      </c>
      <c r="D82" s="105">
        <v>125</v>
      </c>
      <c r="E82" s="112" t="s">
        <v>227</v>
      </c>
      <c r="F82" s="139">
        <v>49.25</v>
      </c>
      <c r="G82" s="139">
        <v>0.71</v>
      </c>
      <c r="H82" s="139">
        <v>12.46</v>
      </c>
      <c r="I82" s="139">
        <v>9.51</v>
      </c>
      <c r="J82" s="139">
        <v>0.14000000000000001</v>
      </c>
      <c r="K82" s="139">
        <v>13.86</v>
      </c>
      <c r="L82" s="139">
        <v>7.46</v>
      </c>
      <c r="M82" s="139">
        <v>2.98</v>
      </c>
      <c r="N82" s="139">
        <v>1.26</v>
      </c>
      <c r="O82" s="139">
        <v>0.67</v>
      </c>
      <c r="P82" s="139">
        <v>1.76</v>
      </c>
      <c r="Q82" s="139">
        <v>100.06000000000002</v>
      </c>
      <c r="R82" s="114">
        <f t="shared" si="1"/>
        <v>74.27313270236931</v>
      </c>
      <c r="S82" s="232"/>
      <c r="T82" s="181">
        <v>37.596578682697391</v>
      </c>
      <c r="U82" s="185">
        <v>1.2491084341874299</v>
      </c>
      <c r="V82" s="181">
        <v>28.817063282724998</v>
      </c>
      <c r="W82" s="186"/>
      <c r="X82" s="186">
        <v>194.56158625851674</v>
      </c>
      <c r="Y82" s="186">
        <v>1368.2829020520053</v>
      </c>
      <c r="Z82" s="186"/>
      <c r="AA82" s="181"/>
      <c r="AB82" s="186">
        <v>335.56441322099425</v>
      </c>
      <c r="AC82" s="181">
        <v>66.970728180348061</v>
      </c>
      <c r="AD82" s="181">
        <v>75.708291179817422</v>
      </c>
      <c r="AE82" s="181">
        <v>14.505317029493476</v>
      </c>
      <c r="AF82" s="181">
        <v>27.794447576452523</v>
      </c>
      <c r="AG82" s="186">
        <v>605.4710049498824</v>
      </c>
      <c r="AH82" s="181">
        <v>12.653484322458739</v>
      </c>
      <c r="AI82" s="186">
        <v>95.484650048855912</v>
      </c>
      <c r="AJ82" s="181">
        <v>6.5012704738184208</v>
      </c>
      <c r="AK82" s="185"/>
      <c r="AL82" s="185"/>
      <c r="AM82" s="185">
        <v>2.674432315737572</v>
      </c>
      <c r="AN82" s="186">
        <v>545.12746571902426</v>
      </c>
      <c r="AO82" s="186">
        <v>16.935623522220592</v>
      </c>
      <c r="AP82" s="186">
        <v>36.427755184063351</v>
      </c>
      <c r="AQ82" s="181">
        <v>4.6252554941767325</v>
      </c>
      <c r="AR82" s="181">
        <v>18.645450258734083</v>
      </c>
      <c r="AS82" s="181">
        <v>3.7045760889912214</v>
      </c>
      <c r="AT82" s="185">
        <v>1.0075073956116709</v>
      </c>
      <c r="AU82" s="181">
        <v>3.2749455886435075</v>
      </c>
      <c r="AV82" s="185">
        <v>0.43790331132208499</v>
      </c>
      <c r="AW82" s="185">
        <v>2.4168022487825427</v>
      </c>
      <c r="AX82" s="185">
        <v>0.50867507349510244</v>
      </c>
      <c r="AY82" s="185">
        <v>1.228022045020891</v>
      </c>
      <c r="AZ82" s="185">
        <v>0.19713055403273183</v>
      </c>
      <c r="BA82" s="185">
        <v>1.324539592351798</v>
      </c>
      <c r="BB82" s="185">
        <v>0.19343651517092506</v>
      </c>
      <c r="BC82" s="185">
        <v>2.6737263557647295</v>
      </c>
      <c r="BD82" s="185">
        <v>0.29218732917339729</v>
      </c>
      <c r="BE82" s="185"/>
      <c r="BF82" s="181">
        <v>10.021335194467394</v>
      </c>
      <c r="BG82" s="185">
        <v>1.7354700445127731</v>
      </c>
      <c r="BH82" s="185">
        <v>0.41429982844105029</v>
      </c>
      <c r="BI82" s="221"/>
      <c r="BJ82" s="221"/>
      <c r="BK82" s="221"/>
      <c r="BL82" s="221"/>
      <c r="BM82" s="221"/>
      <c r="BN82" s="115" t="s">
        <v>481</v>
      </c>
      <c r="BO82" s="116">
        <v>0.21613843532753968</v>
      </c>
      <c r="BP82" s="117">
        <v>3.7733291490434245E-3</v>
      </c>
      <c r="BQ82" s="118">
        <v>1.7457927570009749E-2</v>
      </c>
      <c r="BR82" s="119"/>
      <c r="BS82" s="120"/>
      <c r="BT82" s="118"/>
      <c r="BU82" s="119">
        <v>4.2059992434109628</v>
      </c>
      <c r="BV82" s="120">
        <v>7.8621212701244891E-2</v>
      </c>
      <c r="BW82" s="118">
        <v>1.8692635959079489E-2</v>
      </c>
      <c r="BX82" s="119"/>
      <c r="BY82" s="120"/>
      <c r="BZ82" s="118"/>
      <c r="CA82" s="116">
        <v>4.9463095358078302E-2</v>
      </c>
      <c r="CB82" s="117">
        <v>3.1196584041437146E-3</v>
      </c>
      <c r="CC82" s="118">
        <v>6.3070424152786325E-2</v>
      </c>
      <c r="CD82" s="121">
        <v>1.6286430529462008</v>
      </c>
      <c r="CE82" s="120">
        <v>4.6037102678933906E-2</v>
      </c>
      <c r="CF82" s="118">
        <v>2.8267153195817338E-2</v>
      </c>
      <c r="CG82" s="121"/>
      <c r="CH82" s="120"/>
      <c r="CI82" s="118"/>
      <c r="CJ82" s="118"/>
      <c r="CK82" s="105" t="s">
        <v>480</v>
      </c>
      <c r="CL82" s="105">
        <v>0.1172</v>
      </c>
      <c r="CM82" s="105">
        <v>4.7999999999999996E-3</v>
      </c>
      <c r="CN82" s="108">
        <v>0.1847</v>
      </c>
      <c r="CO82" s="108">
        <v>6.9999999999999999E-4</v>
      </c>
      <c r="CP82" s="105">
        <v>3.08</v>
      </c>
      <c r="CQ82" s="105">
        <v>0.13</v>
      </c>
      <c r="CR82" s="108">
        <v>0.19400000000000001</v>
      </c>
      <c r="CS82" s="105">
        <v>6.9999999999999999E-4</v>
      </c>
      <c r="CT82" s="108">
        <v>0.18759999999999999</v>
      </c>
      <c r="CU82" s="182">
        <v>49</v>
      </c>
      <c r="CW82" s="105" t="s">
        <v>229</v>
      </c>
      <c r="CX82" s="109">
        <v>0.13281990965972795</v>
      </c>
      <c r="CY82" s="109">
        <v>0.70677405196959442</v>
      </c>
      <c r="CZ82" s="109">
        <v>1.2E-5</v>
      </c>
      <c r="DA82" s="109"/>
      <c r="DB82" s="122">
        <v>0.70653808727323342</v>
      </c>
      <c r="DC82" s="109">
        <v>0.1201326786844507</v>
      </c>
      <c r="DD82" s="122">
        <v>0.51197432469349247</v>
      </c>
      <c r="DE82" s="105">
        <v>3.9999999999999998E-6</v>
      </c>
      <c r="DF82" s="109"/>
      <c r="DG82" s="122">
        <v>0.51187607607501684</v>
      </c>
      <c r="DH82" s="114"/>
      <c r="DI82" s="114">
        <v>-11.583678174944326</v>
      </c>
      <c r="DJ82" s="108">
        <v>17.053010538892494</v>
      </c>
      <c r="DK82" s="108">
        <v>3.3E-3</v>
      </c>
      <c r="DL82" s="108">
        <v>15.348624887392987</v>
      </c>
      <c r="DM82" s="108">
        <v>2.5999999999999999E-3</v>
      </c>
      <c r="DN82" s="108">
        <v>37.124359737743944</v>
      </c>
      <c r="DO82" s="108">
        <v>6.7000000000000002E-3</v>
      </c>
      <c r="DP82" s="108"/>
      <c r="DQ82" s="106"/>
      <c r="DR82" s="106"/>
      <c r="DS82" s="106"/>
      <c r="DT82" s="106"/>
      <c r="DU82" s="106"/>
    </row>
    <row r="83" spans="1:125" ht="14.1" customHeight="1">
      <c r="B83" s="111" t="s">
        <v>263</v>
      </c>
      <c r="C83" s="105" t="s">
        <v>259</v>
      </c>
      <c r="D83" s="105">
        <v>125</v>
      </c>
      <c r="E83" s="112" t="s">
        <v>0</v>
      </c>
      <c r="F83" s="113">
        <v>48.3</v>
      </c>
      <c r="G83" s="113">
        <v>0.69</v>
      </c>
      <c r="H83" s="113">
        <v>12.06</v>
      </c>
      <c r="I83" s="113">
        <v>9.5</v>
      </c>
      <c r="J83" s="113">
        <v>0.15</v>
      </c>
      <c r="K83" s="113">
        <v>14.08</v>
      </c>
      <c r="L83" s="113">
        <v>7.43</v>
      </c>
      <c r="M83" s="113">
        <v>3.14</v>
      </c>
      <c r="N83" s="113">
        <v>1.24</v>
      </c>
      <c r="O83" s="113">
        <v>0.64</v>
      </c>
      <c r="P83" s="113">
        <v>2.4300000000000002</v>
      </c>
      <c r="Q83" s="113">
        <v>99.66</v>
      </c>
      <c r="R83" s="114">
        <f t="shared" si="1"/>
        <v>74.592846626898421</v>
      </c>
      <c r="S83" s="232"/>
      <c r="T83" s="181">
        <v>29.509585105820399</v>
      </c>
      <c r="U83" s="185">
        <v>1.2461103271625045</v>
      </c>
      <c r="V83" s="181">
        <v>25.650386917121985</v>
      </c>
      <c r="W83" s="186">
        <v>4120.5591173093508</v>
      </c>
      <c r="X83" s="186">
        <v>207.31222694686181</v>
      </c>
      <c r="Y83" s="186">
        <v>1496.4031644642698</v>
      </c>
      <c r="Z83" s="186">
        <v>1153.7650674506724</v>
      </c>
      <c r="AA83" s="181">
        <v>53.817161096237079</v>
      </c>
      <c r="AB83" s="186">
        <v>393.34517229272581</v>
      </c>
      <c r="AC83" s="181">
        <v>75.926242077547883</v>
      </c>
      <c r="AD83" s="181">
        <v>77.687606779097962</v>
      </c>
      <c r="AE83" s="181">
        <v>15.842630898041181</v>
      </c>
      <c r="AF83" s="181">
        <v>24.22287341350675</v>
      </c>
      <c r="AG83" s="186">
        <v>643.50656705069582</v>
      </c>
      <c r="AH83" s="181">
        <v>13.911072590469537</v>
      </c>
      <c r="AI83" s="186">
        <v>89.395030703829903</v>
      </c>
      <c r="AJ83" s="185">
        <v>6.142346037711703</v>
      </c>
      <c r="AK83" s="185">
        <v>0.31300904623332737</v>
      </c>
      <c r="AL83" s="185">
        <v>1.0507879325294185</v>
      </c>
      <c r="AM83" s="185">
        <v>1.9029597920643457</v>
      </c>
      <c r="AN83" s="186">
        <v>565.56116003306033</v>
      </c>
      <c r="AO83" s="181">
        <v>16.10461598838598</v>
      </c>
      <c r="AP83" s="186">
        <v>35.850509625107847</v>
      </c>
      <c r="AQ83" s="181">
        <v>4.509515594407504</v>
      </c>
      <c r="AR83" s="181">
        <v>18.05041863937895</v>
      </c>
      <c r="AS83" s="181">
        <v>3.4086789840838625</v>
      </c>
      <c r="AT83" s="185">
        <v>1.0361356080784001</v>
      </c>
      <c r="AU83" s="185">
        <v>2.9404977707918798</v>
      </c>
      <c r="AV83" s="185">
        <v>0.44087687048515778</v>
      </c>
      <c r="AW83" s="185">
        <v>2.3974986921597758</v>
      </c>
      <c r="AX83" s="185">
        <v>0.47410289627290736</v>
      </c>
      <c r="AY83" s="185">
        <v>1.3298808689536379</v>
      </c>
      <c r="AZ83" s="185">
        <v>0.18921182590877744</v>
      </c>
      <c r="BA83" s="185">
        <v>1.16208110565367</v>
      </c>
      <c r="BB83" s="185">
        <v>0.18009687809543284</v>
      </c>
      <c r="BC83" s="185">
        <v>2.4491225851203118</v>
      </c>
      <c r="BD83" s="185">
        <v>0.25138948256570404</v>
      </c>
      <c r="BE83" s="185">
        <v>5.9356032807042582E-2</v>
      </c>
      <c r="BF83" s="181">
        <v>9.2418534107285328</v>
      </c>
      <c r="BG83" s="185">
        <v>1.5786856464278556</v>
      </c>
      <c r="BH83" s="185">
        <v>0.5737020378112232</v>
      </c>
      <c r="BI83" s="221"/>
      <c r="BJ83" s="221"/>
      <c r="BK83" s="221"/>
      <c r="BL83" s="221"/>
      <c r="BM83" s="221"/>
      <c r="BN83" s="115" t="s">
        <v>263</v>
      </c>
      <c r="BO83" s="116">
        <v>0.4641066544407767</v>
      </c>
      <c r="BP83" s="117">
        <v>1.047766359584763E-2</v>
      </c>
      <c r="BQ83" s="118">
        <v>2.2575982256648842E-2</v>
      </c>
      <c r="BR83" s="119">
        <v>0.59518789866052446</v>
      </c>
      <c r="BS83" s="120">
        <v>1.4076501711291909E-2</v>
      </c>
      <c r="BT83" s="118">
        <v>2.3650517329016935E-2</v>
      </c>
      <c r="BU83" s="119">
        <v>7.617745194817549</v>
      </c>
      <c r="BV83" s="120">
        <v>0.23753046975991252</v>
      </c>
      <c r="BW83" s="118">
        <v>3.1181204370225927E-2</v>
      </c>
      <c r="BX83" s="119">
        <v>3.3291704083483427</v>
      </c>
      <c r="BY83" s="120">
        <v>7.3783866509047863E-2</v>
      </c>
      <c r="BZ83" s="118">
        <v>2.2162838623107094E-2</v>
      </c>
      <c r="CA83" s="116">
        <v>6.225106921434341E-2</v>
      </c>
      <c r="CB83" s="117">
        <v>3.5560474124729405E-3</v>
      </c>
      <c r="CC83" s="118">
        <v>5.7124278463856225E-2</v>
      </c>
      <c r="CD83" s="121">
        <v>4.3429923938922617</v>
      </c>
      <c r="CE83" s="120">
        <v>0.17726541382815086</v>
      </c>
      <c r="CF83" s="118">
        <v>4.0816422814243677E-2</v>
      </c>
      <c r="CG83" s="121">
        <v>3.9856935308419033</v>
      </c>
      <c r="CH83" s="120">
        <v>0.20035599836557966</v>
      </c>
      <c r="CI83" s="118">
        <v>5.0268791821346637E-2</v>
      </c>
      <c r="CJ83" s="118"/>
      <c r="CT83" s="108"/>
      <c r="CW83" s="105" t="s">
        <v>229</v>
      </c>
      <c r="CX83" s="109">
        <v>0.12496621397889267</v>
      </c>
      <c r="CY83" s="109">
        <v>0.70678083598982955</v>
      </c>
      <c r="CZ83" s="109">
        <v>1.2999999999999999E-5</v>
      </c>
      <c r="DA83" s="109"/>
      <c r="DB83" s="122">
        <v>0.70655882398265035</v>
      </c>
      <c r="DC83" s="109">
        <v>0.11987751782554047</v>
      </c>
      <c r="DD83" s="122">
        <v>0.51202800000000004</v>
      </c>
      <c r="DE83" s="105">
        <v>5.0000000000000004E-6</v>
      </c>
      <c r="DF83" s="109"/>
      <c r="DG83" s="122">
        <v>0.51192996006081259</v>
      </c>
      <c r="DH83" s="114"/>
      <c r="DI83" s="114">
        <v>-10.532221175167621</v>
      </c>
      <c r="DJ83" s="108">
        <v>17.051878557093264</v>
      </c>
      <c r="DK83" s="108">
        <v>2.3500000000000002E-4</v>
      </c>
      <c r="DL83" s="108">
        <v>15.34739825577077</v>
      </c>
      <c r="DM83" s="108">
        <v>2.3000000000000003E-4</v>
      </c>
      <c r="DN83" s="108">
        <v>37.133955636177205</v>
      </c>
      <c r="DO83" s="108">
        <v>4.9399999999999997E-4</v>
      </c>
      <c r="DP83" s="108"/>
      <c r="DQ83" s="108" t="s">
        <v>479</v>
      </c>
      <c r="DR83" s="109">
        <v>0.28234599999999999</v>
      </c>
      <c r="DS83" s="105">
        <v>1.7E-5</v>
      </c>
      <c r="DT83" s="114"/>
      <c r="DU83" s="114">
        <v>-13</v>
      </c>
    </row>
    <row r="84" spans="1:125" ht="14.1" customHeight="1">
      <c r="B84" s="111" t="s">
        <v>264</v>
      </c>
      <c r="C84" s="105" t="s">
        <v>259</v>
      </c>
      <c r="D84" s="105">
        <v>125</v>
      </c>
      <c r="E84" s="112" t="s">
        <v>0</v>
      </c>
      <c r="F84" s="113">
        <v>49.53</v>
      </c>
      <c r="G84" s="113">
        <v>0.74</v>
      </c>
      <c r="H84" s="113">
        <v>12.77</v>
      </c>
      <c r="I84" s="113">
        <v>9.17</v>
      </c>
      <c r="J84" s="113">
        <v>0.13</v>
      </c>
      <c r="K84" s="113">
        <v>12.25</v>
      </c>
      <c r="L84" s="113">
        <v>7.47</v>
      </c>
      <c r="M84" s="113">
        <v>3.45</v>
      </c>
      <c r="N84" s="113">
        <v>1.48</v>
      </c>
      <c r="O84" s="113">
        <v>0.67</v>
      </c>
      <c r="P84" s="113">
        <v>1.92</v>
      </c>
      <c r="Q84" s="113">
        <v>99.58</v>
      </c>
      <c r="R84" s="114">
        <f t="shared" si="1"/>
        <v>72.574471444389744</v>
      </c>
      <c r="S84" s="232"/>
      <c r="T84" s="181">
        <v>32.013494789536942</v>
      </c>
      <c r="U84" s="185">
        <v>1.2599496364355913</v>
      </c>
      <c r="V84" s="181">
        <v>26.037369704285826</v>
      </c>
      <c r="W84" s="186">
        <v>4335.0087478285468</v>
      </c>
      <c r="X84" s="186">
        <v>197.14458679329567</v>
      </c>
      <c r="Y84" s="186">
        <v>930.84124638895719</v>
      </c>
      <c r="Z84" s="186">
        <v>1086.2799958213284</v>
      </c>
      <c r="AA84" s="181">
        <v>45.24020003566325</v>
      </c>
      <c r="AB84" s="186">
        <v>260.49367753082856</v>
      </c>
      <c r="AC84" s="181">
        <v>69.784434623050814</v>
      </c>
      <c r="AD84" s="181">
        <v>74.461819845210954</v>
      </c>
      <c r="AE84" s="181">
        <v>16.447015860104489</v>
      </c>
      <c r="AF84" s="181">
        <v>27.399892485533698</v>
      </c>
      <c r="AG84" s="186">
        <v>713.16494478230061</v>
      </c>
      <c r="AH84" s="181">
        <v>14.286375742506292</v>
      </c>
      <c r="AI84" s="186">
        <v>98.474979791049691</v>
      </c>
      <c r="AJ84" s="185">
        <v>6.90778316243909</v>
      </c>
      <c r="AK84" s="185">
        <v>0.40446960161418621</v>
      </c>
      <c r="AL84" s="185">
        <v>1.1438706303099853</v>
      </c>
      <c r="AM84" s="185">
        <v>2.246298202657639</v>
      </c>
      <c r="AN84" s="186">
        <v>630.91955914093785</v>
      </c>
      <c r="AO84" s="181">
        <v>19.060796857190994</v>
      </c>
      <c r="AP84" s="186">
        <v>41.697888333760176</v>
      </c>
      <c r="AQ84" s="181">
        <v>5.1392597326860976</v>
      </c>
      <c r="AR84" s="181">
        <v>20.492565759483927</v>
      </c>
      <c r="AS84" s="181">
        <v>3.7821364879316186</v>
      </c>
      <c r="AT84" s="185">
        <v>1.1323214681619236</v>
      </c>
      <c r="AU84" s="185">
        <v>3.1617484859548304</v>
      </c>
      <c r="AV84" s="185">
        <v>0.46580341176951645</v>
      </c>
      <c r="AW84" s="185">
        <v>2.592043892531489</v>
      </c>
      <c r="AX84" s="185">
        <v>0.49799752463002139</v>
      </c>
      <c r="AY84" s="185">
        <v>1.2781207951637039</v>
      </c>
      <c r="AZ84" s="185">
        <v>0.19517644927099564</v>
      </c>
      <c r="BA84" s="185">
        <v>1.2249522761882279</v>
      </c>
      <c r="BB84" s="185">
        <v>0.18068721067377697</v>
      </c>
      <c r="BC84" s="185">
        <v>2.6856021418431975</v>
      </c>
      <c r="BD84" s="185">
        <v>0.29307804287070416</v>
      </c>
      <c r="BE84" s="185">
        <v>8.045765346809293E-2</v>
      </c>
      <c r="BF84" s="181">
        <v>10.111331486674446</v>
      </c>
      <c r="BG84" s="185">
        <v>1.8309861523900459</v>
      </c>
      <c r="BH84" s="185">
        <v>0.51502640018484369</v>
      </c>
      <c r="BI84" s="221"/>
      <c r="BJ84" s="221"/>
      <c r="BK84" s="221"/>
      <c r="BL84" s="221"/>
      <c r="BM84" s="221"/>
      <c r="BN84" s="115" t="s">
        <v>482</v>
      </c>
      <c r="BO84" s="116">
        <v>0.21776701541972646</v>
      </c>
      <c r="BP84" s="117">
        <v>5.5077728708134155E-3</v>
      </c>
      <c r="BQ84" s="118">
        <v>2.5292043701832786E-2</v>
      </c>
      <c r="BR84" s="119">
        <v>0.45630709742003533</v>
      </c>
      <c r="BS84" s="120">
        <v>1.3203408074150423E-2</v>
      </c>
      <c r="BT84" s="118">
        <v>2.8935355484941212E-2</v>
      </c>
      <c r="BU84" s="119">
        <v>3.1137790424573653</v>
      </c>
      <c r="BV84" s="120">
        <v>7.0077919402026831E-2</v>
      </c>
      <c r="BW84" s="118">
        <v>2.2505745734200201E-2</v>
      </c>
      <c r="BX84" s="119">
        <v>5.1040028006789946</v>
      </c>
      <c r="BY84" s="120">
        <v>0.10377718022023402</v>
      </c>
      <c r="BZ84" s="118">
        <v>2.0332508478723477E-2</v>
      </c>
      <c r="CA84" s="116">
        <v>5.4703249911219699E-2</v>
      </c>
      <c r="CB84" s="117">
        <v>3.3779507956846243E-3</v>
      </c>
      <c r="CC84" s="118">
        <v>6.1750459089118998E-2</v>
      </c>
      <c r="CD84" s="121">
        <v>2.9757828425828117</v>
      </c>
      <c r="CE84" s="120">
        <v>0.11594543624785557</v>
      </c>
      <c r="CF84" s="118">
        <v>3.8963003142803751E-2</v>
      </c>
      <c r="CG84" s="121">
        <v>2.8399951442553033</v>
      </c>
      <c r="CH84" s="120">
        <v>0.15493657180939913</v>
      </c>
      <c r="CI84" s="118">
        <v>5.4555224195647775E-2</v>
      </c>
      <c r="CJ84" s="118"/>
      <c r="CT84" s="108"/>
      <c r="CW84" s="105" t="s">
        <v>229</v>
      </c>
      <c r="CX84" s="109">
        <v>0.1235142443608863</v>
      </c>
      <c r="CY84" s="109">
        <v>0.70688893013151555</v>
      </c>
      <c r="CZ84" s="109">
        <v>1.4E-5</v>
      </c>
      <c r="DA84" s="109"/>
      <c r="DB84" s="122">
        <v>0.70666949765906817</v>
      </c>
      <c r="DC84" s="109">
        <v>0.11742133462248691</v>
      </c>
      <c r="DD84" s="122">
        <v>0.51203100000000001</v>
      </c>
      <c r="DE84" s="105">
        <v>5.0000000000000004E-6</v>
      </c>
      <c r="DF84" s="109"/>
      <c r="DG84" s="122">
        <v>0.5119349688115461</v>
      </c>
      <c r="DH84" s="114"/>
      <c r="DI84" s="114">
        <v>-10.434483675962536</v>
      </c>
      <c r="DJ84" s="108">
        <v>16.970440518447049</v>
      </c>
      <c r="DK84" s="108">
        <v>2.5399999999999999E-4</v>
      </c>
      <c r="DL84" s="108">
        <v>15.337840441162697</v>
      </c>
      <c r="DM84" s="108">
        <v>2.4600000000000002E-4</v>
      </c>
      <c r="DN84" s="108">
        <v>37.057008141562996</v>
      </c>
      <c r="DO84" s="108">
        <v>6.0599999999999998E-4</v>
      </c>
      <c r="DP84" s="108"/>
      <c r="DQ84" s="108" t="s">
        <v>479</v>
      </c>
      <c r="DR84" s="109">
        <v>0.28228999999999999</v>
      </c>
      <c r="DS84" s="105">
        <v>2.5000000000000001E-5</v>
      </c>
      <c r="DT84" s="114"/>
      <c r="DU84" s="114">
        <v>-15</v>
      </c>
    </row>
    <row r="85" spans="1:125" ht="15.9" customHeight="1">
      <c r="B85" s="123" t="s">
        <v>265</v>
      </c>
      <c r="C85" s="112" t="s">
        <v>259</v>
      </c>
      <c r="D85" s="112">
        <v>125</v>
      </c>
      <c r="E85" s="112" t="s">
        <v>0</v>
      </c>
      <c r="F85" s="105">
        <v>48.91</v>
      </c>
      <c r="G85" s="105">
        <v>0.67</v>
      </c>
      <c r="H85" s="105">
        <v>12.2</v>
      </c>
      <c r="I85" s="105">
        <v>9.6</v>
      </c>
      <c r="J85" s="105">
        <v>0.15</v>
      </c>
      <c r="K85" s="105">
        <v>14.28</v>
      </c>
      <c r="L85" s="105">
        <v>7.44</v>
      </c>
      <c r="M85" s="105">
        <v>3.18</v>
      </c>
      <c r="N85" s="105">
        <v>1.26</v>
      </c>
      <c r="O85" s="105">
        <v>0.65</v>
      </c>
      <c r="P85" s="105">
        <v>1.26</v>
      </c>
      <c r="Q85" s="105">
        <v>99.6</v>
      </c>
      <c r="R85" s="114">
        <v>74.661643205952714</v>
      </c>
      <c r="T85" s="181">
        <v>31.164210505699021</v>
      </c>
      <c r="U85" s="185">
        <v>1.1873973505051119</v>
      </c>
      <c r="V85" s="181">
        <v>25.788213390110172</v>
      </c>
      <c r="W85" s="186">
        <v>4047.106501606338</v>
      </c>
      <c r="X85" s="186">
        <v>197.13937870606625</v>
      </c>
      <c r="Y85" s="186">
        <v>1545.5552226728341</v>
      </c>
      <c r="Z85" s="186">
        <v>1144.2535348819722</v>
      </c>
      <c r="AA85" s="181">
        <v>53.112421822758321</v>
      </c>
      <c r="AB85" s="186">
        <v>398.34604002964591</v>
      </c>
      <c r="AC85" s="181">
        <v>67.189989547328324</v>
      </c>
      <c r="AD85" s="181">
        <v>76.655552389114291</v>
      </c>
      <c r="AE85" s="181">
        <v>15.925878918459587</v>
      </c>
      <c r="AF85" s="181">
        <v>24.30775429458382</v>
      </c>
      <c r="AG85" s="186">
        <v>613.66814140038036</v>
      </c>
      <c r="AH85" s="181">
        <v>14.285613645987029</v>
      </c>
      <c r="AI85" s="186">
        <v>87.943353311796372</v>
      </c>
      <c r="AJ85" s="185">
        <v>5.956427172153397</v>
      </c>
      <c r="AK85" s="185">
        <v>0.33311540609943324</v>
      </c>
      <c r="AL85" s="185">
        <v>1.141614161708979</v>
      </c>
      <c r="AM85" s="185">
        <v>1.7033192383406759</v>
      </c>
      <c r="AN85" s="186">
        <v>513.7136021659901</v>
      </c>
      <c r="AO85" s="181">
        <v>16.025291570301761</v>
      </c>
      <c r="AP85" s="186">
        <v>35.55843691305963</v>
      </c>
      <c r="AQ85" s="181">
        <v>4.4023901838233668</v>
      </c>
      <c r="AR85" s="181">
        <v>17.993653470059996</v>
      </c>
      <c r="AS85" s="181">
        <v>3.5319237627138382</v>
      </c>
      <c r="AT85" s="185">
        <v>0.98231586440117225</v>
      </c>
      <c r="AU85" s="185">
        <v>2.8169141592821485</v>
      </c>
      <c r="AV85" s="185">
        <v>0.43748898416730236</v>
      </c>
      <c r="AW85" s="185">
        <v>2.4137539178890459</v>
      </c>
      <c r="AX85" s="185">
        <v>0.46523361920855938</v>
      </c>
      <c r="AY85" s="185">
        <v>1.2805072165366993</v>
      </c>
      <c r="AZ85" s="185">
        <v>0.19093514707351489</v>
      </c>
      <c r="BA85" s="185">
        <v>1.1452630929862424</v>
      </c>
      <c r="BB85" s="185">
        <v>0.17477092449767198</v>
      </c>
      <c r="BC85" s="185">
        <v>2.4173782609416117</v>
      </c>
      <c r="BD85" s="185">
        <v>0.26378723306041618</v>
      </c>
      <c r="BE85" s="185">
        <v>7.7365086598536345E-2</v>
      </c>
      <c r="BF85" s="181">
        <v>9.0799996737376834</v>
      </c>
      <c r="BG85" s="185">
        <v>1.5859674100864913</v>
      </c>
      <c r="BH85" s="185">
        <v>0.40933279525448224</v>
      </c>
      <c r="BN85" s="115" t="s">
        <v>265</v>
      </c>
      <c r="BO85" s="116">
        <v>0.24050862486966398</v>
      </c>
      <c r="BP85" s="117">
        <v>5.9746119898161252E-3</v>
      </c>
      <c r="BQ85" s="118">
        <v>2.4841570621651828E-2</v>
      </c>
      <c r="BR85" s="119">
        <v>0.54863757395772883</v>
      </c>
      <c r="BS85" s="120">
        <v>1.507855995366356E-2</v>
      </c>
      <c r="BT85" s="118">
        <v>2.74836443389955E-2</v>
      </c>
      <c r="BU85" s="119">
        <v>2.8942283035333292</v>
      </c>
      <c r="BV85" s="120">
        <v>6.3090217272176646E-2</v>
      </c>
      <c r="BW85" s="118">
        <v>2.1798631847789927E-2</v>
      </c>
      <c r="BX85" s="119">
        <v>2.4744697326671909</v>
      </c>
      <c r="BY85" s="120">
        <v>4.6624591245414508E-2</v>
      </c>
      <c r="BZ85" s="118">
        <v>1.8842255627495034E-2</v>
      </c>
      <c r="CA85" s="116">
        <v>6.2974425450959937E-2</v>
      </c>
      <c r="CB85" s="117">
        <v>3.5055154827208137E-3</v>
      </c>
      <c r="CC85" s="118">
        <v>5.5665700125373328E-2</v>
      </c>
      <c r="CD85" s="121">
        <v>2.3466705632011995</v>
      </c>
      <c r="CE85" s="120">
        <v>0.10310549476850303</v>
      </c>
      <c r="CF85" s="118">
        <v>4.3936927656284298E-2</v>
      </c>
      <c r="CG85" s="121">
        <v>2.2065724767579344</v>
      </c>
      <c r="CH85" s="120">
        <v>0.1117484106923279</v>
      </c>
      <c r="CI85" s="118">
        <v>5.0643435404631364E-2</v>
      </c>
      <c r="CT85" s="108"/>
    </row>
    <row r="86" spans="1:125" ht="14.1" customHeight="1" thickBot="1">
      <c r="A86" s="107"/>
      <c r="B86" s="107" t="s">
        <v>483</v>
      </c>
      <c r="C86" s="144"/>
      <c r="D86" s="144"/>
      <c r="E86" s="143"/>
      <c r="F86" s="168"/>
      <c r="G86" s="168"/>
      <c r="H86" s="168"/>
      <c r="I86" s="168"/>
      <c r="J86" s="168"/>
      <c r="K86" s="168"/>
      <c r="L86" s="168"/>
      <c r="M86" s="168"/>
      <c r="N86" s="168"/>
      <c r="O86" s="168"/>
      <c r="P86" s="168"/>
      <c r="Q86" s="168"/>
      <c r="R86" s="183"/>
      <c r="S86" s="169"/>
      <c r="T86" s="233">
        <v>31.313306347922264</v>
      </c>
      <c r="U86" s="234">
        <v>1.2389727432849467</v>
      </c>
      <c r="V86" s="233">
        <v>26.588316135609347</v>
      </c>
      <c r="W86" s="235">
        <v>4010.8270430845323</v>
      </c>
      <c r="X86" s="235">
        <v>192.13220300403592</v>
      </c>
      <c r="Y86" s="235">
        <v>1498.9625568856434</v>
      </c>
      <c r="Z86" s="235">
        <v>1146.0793653864605</v>
      </c>
      <c r="AA86" s="233">
        <v>53.00386790809744</v>
      </c>
      <c r="AB86" s="235">
        <v>398.20560144604963</v>
      </c>
      <c r="AC86" s="233">
        <v>69.871621522237405</v>
      </c>
      <c r="AD86" s="233">
        <v>77.747834078559208</v>
      </c>
      <c r="AE86" s="233">
        <v>15.675178117035953</v>
      </c>
      <c r="AF86" s="233">
        <v>23.711829397443108</v>
      </c>
      <c r="AG86" s="235">
        <v>617.85128490706245</v>
      </c>
      <c r="AH86" s="233">
        <v>14.17464338565807</v>
      </c>
      <c r="AI86" s="235">
        <v>87.542027687925582</v>
      </c>
      <c r="AJ86" s="234">
        <v>6.0184798121244851</v>
      </c>
      <c r="AK86" s="234">
        <v>0.35931787321469627</v>
      </c>
      <c r="AL86" s="234">
        <v>1.0797877991384872</v>
      </c>
      <c r="AM86" s="234">
        <v>1.6255154595073236</v>
      </c>
      <c r="AN86" s="235">
        <v>509.57392096062637</v>
      </c>
      <c r="AO86" s="233">
        <v>15.992609686858579</v>
      </c>
      <c r="AP86" s="235">
        <v>35.358851362189235</v>
      </c>
      <c r="AQ86" s="233">
        <v>4.4426639099971066</v>
      </c>
      <c r="AR86" s="233">
        <v>18.031012088004264</v>
      </c>
      <c r="AS86" s="233">
        <v>3.3862154586673543</v>
      </c>
      <c r="AT86" s="234">
        <v>1.0024955050088105</v>
      </c>
      <c r="AU86" s="234">
        <v>2.847161090477726</v>
      </c>
      <c r="AV86" s="234">
        <v>0.42429244034192359</v>
      </c>
      <c r="AW86" s="234">
        <v>2.4449430963109022</v>
      </c>
      <c r="AX86" s="234">
        <v>0.4810574216772488</v>
      </c>
      <c r="AY86" s="234">
        <v>1.2839093452655417</v>
      </c>
      <c r="AZ86" s="234">
        <v>0.18689813901119046</v>
      </c>
      <c r="BA86" s="234">
        <v>1.1789476098210172</v>
      </c>
      <c r="BB86" s="234">
        <v>0.18257557662698379</v>
      </c>
      <c r="BC86" s="234">
        <v>2.4285568527779988</v>
      </c>
      <c r="BD86" s="234">
        <v>0.24717655497310387</v>
      </c>
      <c r="BE86" s="234">
        <v>7.4395496035037437E-2</v>
      </c>
      <c r="BF86" s="233">
        <v>9.0008888793957009</v>
      </c>
      <c r="BG86" s="234">
        <v>1.576809469930279</v>
      </c>
      <c r="BH86" s="234">
        <v>0.40892353467959985</v>
      </c>
      <c r="BI86" s="236"/>
      <c r="BJ86" s="236"/>
      <c r="BK86" s="236"/>
      <c r="BL86" s="236"/>
      <c r="BM86" s="236"/>
      <c r="BN86" s="169"/>
      <c r="BO86" s="170"/>
      <c r="BP86" s="171"/>
      <c r="BQ86" s="172"/>
      <c r="BR86" s="173"/>
      <c r="BS86" s="145"/>
      <c r="BT86" s="172"/>
      <c r="BU86" s="173"/>
      <c r="BV86" s="145"/>
      <c r="BW86" s="172"/>
      <c r="BX86" s="173"/>
      <c r="BY86" s="145"/>
      <c r="BZ86" s="172"/>
      <c r="CA86" s="170"/>
      <c r="CB86" s="171"/>
      <c r="CC86" s="172"/>
      <c r="CD86" s="174"/>
      <c r="CE86" s="145"/>
      <c r="CF86" s="172"/>
      <c r="CG86" s="174"/>
      <c r="CH86" s="145"/>
      <c r="CI86" s="172"/>
      <c r="CJ86" s="172"/>
      <c r="CK86" s="144"/>
      <c r="CL86" s="144"/>
      <c r="CM86" s="144"/>
      <c r="CN86" s="146"/>
      <c r="CO86" s="146"/>
      <c r="CP86" s="144"/>
      <c r="CQ86" s="144"/>
      <c r="CR86" s="146"/>
      <c r="CS86" s="144"/>
      <c r="CT86" s="146"/>
      <c r="CU86" s="144"/>
      <c r="CV86" s="144"/>
      <c r="CW86" s="144"/>
      <c r="CX86" s="144"/>
      <c r="CY86" s="144"/>
      <c r="CZ86" s="144"/>
      <c r="DA86" s="144"/>
      <c r="DB86" s="144"/>
      <c r="DC86" s="147"/>
      <c r="DD86" s="144"/>
      <c r="DE86" s="144"/>
      <c r="DF86" s="144"/>
      <c r="DG86" s="144"/>
      <c r="DH86" s="144"/>
      <c r="DI86" s="144"/>
      <c r="DJ86" s="144"/>
      <c r="DK86" s="144"/>
      <c r="DL86" s="144"/>
      <c r="DM86" s="144"/>
      <c r="DN86" s="144"/>
      <c r="DO86" s="144"/>
      <c r="DP86" s="144"/>
      <c r="DQ86" s="144"/>
      <c r="DR86" s="144"/>
      <c r="DS86" s="144"/>
      <c r="DT86" s="144"/>
      <c r="DU86" s="144"/>
    </row>
    <row r="87" spans="1:125" s="151" customFormat="1" ht="19.5" customHeight="1">
      <c r="A87" s="148" t="s">
        <v>266</v>
      </c>
      <c r="B87" s="149"/>
      <c r="C87" s="150"/>
      <c r="D87" s="150"/>
      <c r="E87" s="112"/>
      <c r="F87" s="150"/>
      <c r="G87" s="150"/>
      <c r="H87" s="150"/>
      <c r="I87" s="150"/>
      <c r="J87" s="150"/>
      <c r="K87" s="150"/>
      <c r="L87" s="150"/>
      <c r="M87" s="150"/>
      <c r="N87" s="150"/>
      <c r="O87" s="150"/>
      <c r="P87" s="150"/>
      <c r="Q87" s="150"/>
      <c r="R87" s="150"/>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N87" s="152"/>
      <c r="BO87" s="153"/>
      <c r="BP87" s="154"/>
      <c r="BQ87" s="150"/>
      <c r="BR87" s="153"/>
      <c r="BS87" s="154"/>
      <c r="BT87" s="150"/>
      <c r="BU87" s="155"/>
      <c r="BV87" s="150"/>
      <c r="BW87" s="150"/>
      <c r="BX87" s="155"/>
      <c r="BY87" s="150"/>
      <c r="BZ87" s="150"/>
      <c r="CA87" s="153"/>
      <c r="CB87" s="150"/>
      <c r="CC87" s="150"/>
      <c r="CD87" s="150"/>
      <c r="CE87" s="150"/>
      <c r="CF87" s="150"/>
      <c r="CG87" s="150"/>
      <c r="CH87" s="150"/>
      <c r="CI87" s="150"/>
      <c r="CJ87" s="150"/>
      <c r="CK87" s="150"/>
      <c r="CL87" s="150"/>
      <c r="CM87" s="150"/>
      <c r="CN87" s="156"/>
      <c r="CO87" s="156"/>
      <c r="CP87" s="150"/>
      <c r="CQ87" s="150"/>
      <c r="CR87" s="156"/>
      <c r="CS87" s="150"/>
      <c r="CT87" s="156"/>
      <c r="CU87" s="150"/>
      <c r="CV87" s="150"/>
      <c r="CW87" s="150"/>
      <c r="CX87" s="150"/>
      <c r="CY87" s="150"/>
      <c r="CZ87" s="150"/>
      <c r="DA87" s="150"/>
      <c r="DB87" s="150"/>
      <c r="DC87" s="157"/>
      <c r="DD87" s="150"/>
      <c r="DE87" s="150"/>
      <c r="DF87" s="150"/>
      <c r="DG87" s="150"/>
      <c r="DH87" s="150"/>
      <c r="DI87" s="150"/>
      <c r="DJ87" s="150"/>
      <c r="DK87" s="150"/>
      <c r="DL87" s="150"/>
      <c r="DM87" s="150"/>
      <c r="DN87" s="150"/>
      <c r="DO87" s="150"/>
      <c r="DP87" s="150"/>
      <c r="DQ87" s="150"/>
      <c r="DR87" s="150"/>
      <c r="DS87" s="150"/>
      <c r="DT87" s="150"/>
      <c r="DU87" s="150"/>
    </row>
    <row r="88" spans="1:125" s="151" customFormat="1" ht="19.5" customHeight="1">
      <c r="A88" s="148" t="s">
        <v>267</v>
      </c>
      <c r="B88" s="149"/>
      <c r="C88" s="150"/>
      <c r="D88" s="150"/>
      <c r="E88" s="112"/>
      <c r="F88" s="150"/>
      <c r="G88" s="150"/>
      <c r="H88" s="150"/>
      <c r="I88" s="150"/>
      <c r="J88" s="150"/>
      <c r="K88" s="150"/>
      <c r="L88" s="150"/>
      <c r="M88" s="150"/>
      <c r="N88" s="150"/>
      <c r="O88" s="150"/>
      <c r="P88" s="150"/>
      <c r="Q88" s="150"/>
      <c r="R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N88" s="152"/>
      <c r="BO88" s="153"/>
      <c r="BP88" s="154"/>
      <c r="BQ88" s="150"/>
      <c r="BR88" s="153"/>
      <c r="BS88" s="154"/>
      <c r="BT88" s="150"/>
      <c r="BU88" s="155"/>
      <c r="BV88" s="150"/>
      <c r="BW88" s="150"/>
      <c r="BX88" s="155"/>
      <c r="BY88" s="150"/>
      <c r="BZ88" s="150"/>
      <c r="CA88" s="153"/>
      <c r="CB88" s="150"/>
      <c r="CC88" s="150"/>
      <c r="CD88" s="150"/>
      <c r="CE88" s="150"/>
      <c r="CF88" s="150"/>
      <c r="CG88" s="150"/>
      <c r="CH88" s="150"/>
      <c r="CI88" s="150"/>
      <c r="CJ88" s="150"/>
      <c r="CK88" s="150"/>
      <c r="CL88" s="150"/>
      <c r="CM88" s="150"/>
      <c r="CN88" s="156"/>
      <c r="CO88" s="156"/>
      <c r="CP88" s="150"/>
      <c r="CQ88" s="150"/>
      <c r="CR88" s="156"/>
      <c r="CS88" s="150"/>
      <c r="CT88" s="156"/>
      <c r="CU88" s="150"/>
      <c r="CV88" s="150"/>
      <c r="CW88" s="150"/>
      <c r="CX88" s="150"/>
      <c r="CY88" s="150"/>
      <c r="CZ88" s="150"/>
      <c r="DA88" s="150"/>
      <c r="DB88" s="150"/>
      <c r="DC88" s="157"/>
      <c r="DD88" s="150"/>
      <c r="DE88" s="150"/>
      <c r="DF88" s="150"/>
      <c r="DG88" s="150"/>
      <c r="DH88" s="150"/>
      <c r="DI88" s="150"/>
      <c r="DJ88" s="150"/>
      <c r="DK88" s="150"/>
      <c r="DL88" s="150"/>
      <c r="DM88" s="150"/>
      <c r="DN88" s="150"/>
      <c r="DO88" s="150"/>
      <c r="DP88" s="150"/>
      <c r="DQ88" s="150"/>
      <c r="DR88" s="150"/>
      <c r="DS88" s="150"/>
      <c r="DT88" s="150"/>
      <c r="DU88" s="150"/>
    </row>
    <row r="89" spans="1:125" s="151" customFormat="1" ht="19.5" customHeight="1">
      <c r="A89" s="148" t="s">
        <v>484</v>
      </c>
      <c r="B89" s="149"/>
      <c r="C89" s="150"/>
      <c r="D89" s="150"/>
      <c r="E89" s="112"/>
      <c r="F89" s="150"/>
      <c r="G89" s="150"/>
      <c r="H89" s="150"/>
      <c r="I89" s="150"/>
      <c r="J89" s="150"/>
      <c r="K89" s="150"/>
      <c r="L89" s="150"/>
      <c r="M89" s="150"/>
      <c r="N89" s="150"/>
      <c r="O89" s="150"/>
      <c r="P89" s="150"/>
      <c r="Q89" s="150"/>
      <c r="R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N89" s="152"/>
      <c r="BO89" s="153"/>
      <c r="BP89" s="154"/>
      <c r="BQ89" s="150"/>
      <c r="BR89" s="153"/>
      <c r="BS89" s="154"/>
      <c r="BT89" s="150"/>
      <c r="BU89" s="155"/>
      <c r="BV89" s="150"/>
      <c r="BW89" s="150"/>
      <c r="BX89" s="155"/>
      <c r="BY89" s="150"/>
      <c r="BZ89" s="150"/>
      <c r="CA89" s="153"/>
      <c r="CB89" s="150"/>
      <c r="CC89" s="150"/>
      <c r="CD89" s="150"/>
      <c r="CE89" s="150"/>
      <c r="CF89" s="150"/>
      <c r="CG89" s="150"/>
      <c r="CH89" s="150"/>
      <c r="CI89" s="150"/>
      <c r="CJ89" s="150"/>
      <c r="CK89" s="150"/>
      <c r="CL89" s="150"/>
      <c r="CM89" s="150"/>
      <c r="CN89" s="156"/>
      <c r="CO89" s="156"/>
      <c r="CP89" s="150"/>
      <c r="CQ89" s="150"/>
      <c r="CR89" s="156"/>
      <c r="CS89" s="150"/>
      <c r="CT89" s="156"/>
      <c r="CU89" s="150"/>
      <c r="CV89" s="150"/>
      <c r="CW89" s="150"/>
      <c r="CX89" s="150"/>
      <c r="CY89" s="150"/>
      <c r="CZ89" s="150"/>
      <c r="DA89" s="150"/>
      <c r="DB89" s="150"/>
      <c r="DC89" s="157"/>
      <c r="DD89" s="150"/>
      <c r="DE89" s="150"/>
      <c r="DF89" s="150"/>
      <c r="DG89" s="150"/>
      <c r="DH89" s="150"/>
      <c r="DI89" s="150"/>
      <c r="DJ89" s="150"/>
      <c r="DK89" s="150"/>
      <c r="DL89" s="150"/>
      <c r="DM89" s="150"/>
      <c r="DN89" s="150"/>
      <c r="DO89" s="150"/>
      <c r="DP89" s="150"/>
      <c r="DQ89" s="150"/>
      <c r="DR89" s="150"/>
      <c r="DS89" s="150"/>
      <c r="DT89" s="150"/>
      <c r="DU89" s="150"/>
    </row>
    <row r="90" spans="1:125" s="151" customFormat="1" ht="19.5" customHeight="1">
      <c r="A90" s="148" t="s">
        <v>295</v>
      </c>
      <c r="B90" s="149"/>
      <c r="C90" s="150"/>
      <c r="D90" s="150"/>
      <c r="E90" s="112"/>
      <c r="F90" s="150"/>
      <c r="G90" s="150"/>
      <c r="H90" s="150"/>
      <c r="I90" s="150"/>
      <c r="J90" s="150"/>
      <c r="K90" s="150"/>
      <c r="L90" s="150"/>
      <c r="M90" s="150"/>
      <c r="N90" s="150"/>
      <c r="O90" s="150"/>
      <c r="P90" s="150"/>
      <c r="Q90" s="150"/>
      <c r="R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N90" s="152"/>
      <c r="BO90" s="153"/>
      <c r="BP90" s="154"/>
      <c r="BQ90" s="150"/>
      <c r="BR90" s="153"/>
      <c r="BS90" s="154"/>
      <c r="BT90" s="150"/>
      <c r="BU90" s="155"/>
      <c r="BV90" s="150"/>
      <c r="BW90" s="150"/>
      <c r="BX90" s="155"/>
      <c r="BY90" s="150"/>
      <c r="BZ90" s="150"/>
      <c r="CA90" s="153"/>
      <c r="CB90" s="150"/>
      <c r="CC90" s="150"/>
      <c r="CD90" s="150"/>
      <c r="CE90" s="150"/>
      <c r="CF90" s="150"/>
      <c r="CG90" s="150"/>
      <c r="CH90" s="150"/>
      <c r="CI90" s="150"/>
      <c r="CJ90" s="150"/>
      <c r="CK90" s="150"/>
      <c r="CL90" s="150"/>
      <c r="CM90" s="150"/>
      <c r="CN90" s="156"/>
      <c r="CO90" s="156"/>
      <c r="CP90" s="150"/>
      <c r="CQ90" s="150"/>
      <c r="CR90" s="156"/>
      <c r="CS90" s="150"/>
      <c r="CT90" s="156"/>
      <c r="CU90" s="150"/>
      <c r="CV90" s="150"/>
      <c r="CW90" s="150"/>
      <c r="CX90" s="150"/>
      <c r="CY90" s="150"/>
      <c r="CZ90" s="150"/>
      <c r="DA90" s="150"/>
      <c r="DB90" s="150"/>
      <c r="DC90" s="157"/>
      <c r="DD90" s="150"/>
      <c r="DE90" s="150"/>
      <c r="DF90" s="150"/>
      <c r="DG90" s="150"/>
      <c r="DH90" s="150"/>
      <c r="DI90" s="150"/>
      <c r="DJ90" s="150"/>
      <c r="DK90" s="150"/>
      <c r="DL90" s="150"/>
      <c r="DM90" s="150"/>
      <c r="DN90" s="150"/>
      <c r="DO90" s="150"/>
      <c r="DP90" s="150"/>
      <c r="DQ90" s="150"/>
      <c r="DR90" s="150"/>
      <c r="DS90" s="150"/>
      <c r="DT90" s="150"/>
      <c r="DU90" s="150"/>
    </row>
    <row r="91" spans="1:125" s="189" customFormat="1" ht="15.9" customHeight="1">
      <c r="A91" s="151"/>
      <c r="B91" s="237"/>
      <c r="C91" s="198"/>
      <c r="D91" s="198"/>
      <c r="E91" s="112"/>
      <c r="F91" s="198"/>
      <c r="G91" s="198"/>
      <c r="H91" s="198"/>
      <c r="I91" s="198"/>
      <c r="J91" s="198"/>
      <c r="K91" s="198"/>
      <c r="L91" s="198"/>
      <c r="M91" s="198"/>
      <c r="N91" s="198"/>
      <c r="O91" s="198"/>
      <c r="P91" s="198"/>
      <c r="Q91" s="198"/>
      <c r="R91" s="198"/>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O91" s="116"/>
      <c r="BP91" s="198"/>
      <c r="BQ91" s="198"/>
      <c r="BR91" s="116"/>
      <c r="BS91" s="198"/>
      <c r="BT91" s="198"/>
      <c r="BU91" s="119"/>
      <c r="BV91" s="198"/>
      <c r="BW91" s="198"/>
      <c r="BX91" s="119"/>
      <c r="BY91" s="198"/>
      <c r="BZ91" s="198"/>
      <c r="CA91" s="116"/>
      <c r="CB91" s="198"/>
      <c r="CC91" s="198"/>
      <c r="CD91" s="198"/>
      <c r="CE91" s="198"/>
      <c r="CF91" s="198"/>
      <c r="CG91" s="198"/>
      <c r="CH91" s="198"/>
      <c r="CI91" s="198"/>
      <c r="CJ91" s="198"/>
      <c r="CK91" s="198"/>
      <c r="CL91" s="198"/>
      <c r="CM91" s="198"/>
      <c r="CN91" s="205"/>
      <c r="CO91" s="205"/>
      <c r="CP91" s="198"/>
      <c r="CQ91" s="198"/>
      <c r="CR91" s="205"/>
      <c r="CS91" s="198"/>
      <c r="CT91" s="205"/>
      <c r="CU91" s="198"/>
      <c r="CV91" s="198"/>
      <c r="CW91" s="198"/>
      <c r="CX91" s="198"/>
      <c r="CY91" s="198"/>
      <c r="CZ91" s="198"/>
      <c r="DA91" s="198"/>
      <c r="DB91" s="198"/>
      <c r="DC91" s="199"/>
      <c r="DD91" s="198"/>
      <c r="DE91" s="198"/>
      <c r="DF91" s="198"/>
      <c r="DG91" s="198"/>
      <c r="DH91" s="198"/>
      <c r="DI91" s="198"/>
      <c r="DJ91" s="198"/>
      <c r="DK91" s="198"/>
      <c r="DL91" s="198"/>
      <c r="DM91" s="198"/>
      <c r="DN91" s="198"/>
      <c r="DO91" s="198"/>
      <c r="DP91" s="198"/>
      <c r="DQ91" s="198"/>
      <c r="DR91" s="198"/>
      <c r="DS91" s="198"/>
      <c r="DT91" s="198"/>
      <c r="DU91" s="198"/>
    </row>
    <row r="92" spans="1:125" ht="15.9" customHeight="1">
      <c r="A92" s="148"/>
      <c r="B92" s="148"/>
      <c r="E92" s="112"/>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CT92" s="108"/>
    </row>
    <row r="93" spans="1:125" ht="15.9" customHeight="1">
      <c r="A93" s="158" t="s">
        <v>268</v>
      </c>
      <c r="E93" s="112"/>
      <c r="CT93" s="108"/>
    </row>
    <row r="94" spans="1:125" ht="15.9" customHeight="1">
      <c r="A94" s="123" t="s">
        <v>269</v>
      </c>
      <c r="E94" s="112"/>
      <c r="CT94" s="108"/>
    </row>
    <row r="95" spans="1:125" ht="15.9" customHeight="1">
      <c r="A95" s="123" t="s">
        <v>270</v>
      </c>
      <c r="E95" s="112"/>
      <c r="CT95" s="108"/>
    </row>
    <row r="96" spans="1:125" ht="15.9" customHeight="1">
      <c r="A96" s="123" t="s">
        <v>474</v>
      </c>
      <c r="E96" s="112"/>
      <c r="CT96" s="108"/>
    </row>
    <row r="97" spans="1:129" ht="15.9" customHeight="1">
      <c r="A97" s="123" t="s">
        <v>271</v>
      </c>
      <c r="E97" s="112"/>
      <c r="CT97" s="108"/>
    </row>
    <row r="98" spans="1:129" ht="15.9" customHeight="1">
      <c r="A98" s="123" t="s">
        <v>272</v>
      </c>
      <c r="E98" s="112"/>
      <c r="CT98" s="108"/>
    </row>
    <row r="99" spans="1:129" ht="15.9" customHeight="1">
      <c r="A99" s="106" t="s">
        <v>275</v>
      </c>
      <c r="E99" s="112"/>
      <c r="CT99" s="108"/>
    </row>
    <row r="100" spans="1:129" ht="15.9" customHeight="1">
      <c r="A100" s="106" t="s">
        <v>562</v>
      </c>
      <c r="E100" s="112"/>
      <c r="BO100" s="106"/>
      <c r="BP100" s="106"/>
      <c r="BQ100" s="106"/>
      <c r="BR100" s="106"/>
      <c r="BS100" s="141"/>
      <c r="BU100" s="105"/>
      <c r="BV100" s="141"/>
      <c r="BX100" s="105"/>
      <c r="BY100" s="120"/>
      <c r="CA100" s="105"/>
      <c r="CB100" s="120"/>
      <c r="CE100" s="141"/>
      <c r="CN100" s="105"/>
      <c r="CO100" s="105"/>
      <c r="CS100" s="108"/>
      <c r="CX100" s="108"/>
      <c r="DC100" s="105"/>
      <c r="DG100" s="109"/>
      <c r="DV100" s="105"/>
      <c r="DW100" s="105"/>
      <c r="DX100" s="105"/>
      <c r="DY100" s="105"/>
    </row>
    <row r="101" spans="1:129" ht="15.9" customHeight="1">
      <c r="A101" s="106" t="s">
        <v>276</v>
      </c>
      <c r="E101" s="112"/>
    </row>
    <row r="102" spans="1:129" ht="15.9" customHeight="1">
      <c r="A102" s="106" t="s">
        <v>524</v>
      </c>
      <c r="E102" s="112"/>
    </row>
    <row r="103" spans="1:129" ht="15.9" customHeight="1">
      <c r="E103" s="112"/>
      <c r="BO103" s="106"/>
      <c r="BP103" s="106"/>
      <c r="BQ103" s="106"/>
      <c r="BR103" s="106"/>
      <c r="BS103" s="141"/>
      <c r="BU103" s="105"/>
      <c r="BV103" s="141"/>
      <c r="BX103" s="105"/>
      <c r="BY103" s="120"/>
      <c r="CA103" s="105"/>
      <c r="CB103" s="120"/>
      <c r="CE103" s="141"/>
      <c r="CN103" s="105"/>
      <c r="CO103" s="105"/>
      <c r="CS103" s="108"/>
      <c r="CX103" s="108"/>
      <c r="DC103" s="105"/>
      <c r="DG103" s="109"/>
      <c r="DV103" s="105"/>
      <c r="DW103" s="105"/>
      <c r="DX103" s="105"/>
      <c r="DY103" s="105"/>
    </row>
    <row r="104" spans="1:129" ht="15.9" customHeight="1">
      <c r="E104" s="112"/>
      <c r="Q104" s="106"/>
      <c r="S104" s="105"/>
      <c r="BE104" s="106"/>
      <c r="BF104" s="106"/>
      <c r="BG104" s="106"/>
      <c r="BH104" s="106"/>
    </row>
    <row r="105" spans="1:129" ht="15.9" customHeight="1">
      <c r="E105" s="112"/>
      <c r="Q105" s="106"/>
      <c r="S105" s="105"/>
      <c r="BE105" s="106"/>
      <c r="BF105" s="106"/>
      <c r="BG105" s="106"/>
      <c r="BH105" s="106"/>
    </row>
    <row r="106" spans="1:129" ht="15.9" customHeight="1">
      <c r="E106" s="112"/>
    </row>
    <row r="107" spans="1:129" ht="15.9" customHeight="1">
      <c r="E107" s="112"/>
    </row>
    <row r="108" spans="1:129" ht="15.9" customHeight="1">
      <c r="E108" s="112"/>
    </row>
    <row r="109" spans="1:129" ht="15.9" customHeight="1">
      <c r="E109" s="112"/>
    </row>
    <row r="110" spans="1:129" ht="15.9" customHeight="1">
      <c r="E110" s="112"/>
    </row>
    <row r="111" spans="1:129" ht="15.9" customHeight="1">
      <c r="E111" s="112"/>
    </row>
    <row r="112" spans="1:129" ht="15.9" customHeight="1">
      <c r="E112" s="112"/>
    </row>
    <row r="113" spans="5:5" ht="15.9" customHeight="1">
      <c r="E113" s="112"/>
    </row>
    <row r="114" spans="5:5" ht="15.9" customHeight="1">
      <c r="E114" s="112"/>
    </row>
    <row r="115" spans="5:5" ht="15.9" customHeight="1">
      <c r="E115" s="112"/>
    </row>
    <row r="116" spans="5:5" ht="15.9" customHeight="1">
      <c r="E116" s="112"/>
    </row>
    <row r="117" spans="5:5" ht="15.9" customHeight="1">
      <c r="E117" s="112"/>
    </row>
    <row r="118" spans="5:5" ht="15.9" customHeight="1">
      <c r="E118" s="112"/>
    </row>
    <row r="119" spans="5:5" ht="15.9" customHeight="1">
      <c r="E119" s="112"/>
    </row>
    <row r="120" spans="5:5" ht="15.9" customHeight="1">
      <c r="E120" s="112"/>
    </row>
    <row r="121" spans="5:5" ht="15.9" customHeight="1">
      <c r="E121" s="112"/>
    </row>
    <row r="122" spans="5:5" ht="15.9" customHeight="1">
      <c r="E122" s="112"/>
    </row>
    <row r="123" spans="5:5" ht="15.9" customHeight="1">
      <c r="E123" s="112"/>
    </row>
    <row r="124" spans="5:5" ht="15.9" customHeight="1">
      <c r="E124" s="112"/>
    </row>
    <row r="125" spans="5:5" ht="15.9" customHeight="1">
      <c r="E125" s="112"/>
    </row>
    <row r="126" spans="5:5" ht="15.9" customHeight="1">
      <c r="E126" s="112"/>
    </row>
    <row r="127" spans="5:5" ht="15.9" customHeight="1">
      <c r="E127" s="112"/>
    </row>
    <row r="128" spans="5:5" ht="15.9" customHeight="1">
      <c r="E128" s="112"/>
    </row>
    <row r="129" spans="5:5" ht="15.9" customHeight="1">
      <c r="E129" s="112"/>
    </row>
    <row r="130" spans="5:5" ht="15.9" customHeight="1">
      <c r="E130" s="112"/>
    </row>
    <row r="131" spans="5:5" ht="15.9" customHeight="1">
      <c r="E131" s="112"/>
    </row>
    <row r="132" spans="5:5" ht="15.9" customHeight="1">
      <c r="E132" s="112"/>
    </row>
    <row r="133" spans="5:5" ht="15.9" customHeight="1">
      <c r="E133" s="112"/>
    </row>
    <row r="134" spans="5:5" ht="15.9" customHeight="1">
      <c r="E134" s="112"/>
    </row>
    <row r="135" spans="5:5" ht="15.9" customHeight="1">
      <c r="E135" s="112"/>
    </row>
    <row r="136" spans="5:5" ht="15.9" customHeight="1">
      <c r="E136" s="112"/>
    </row>
    <row r="137" spans="5:5" ht="15.9" customHeight="1">
      <c r="E137" s="112"/>
    </row>
    <row r="138" spans="5:5" ht="15.9" customHeight="1">
      <c r="E138" s="112"/>
    </row>
    <row r="139" spans="5:5" ht="15.9" customHeight="1">
      <c r="E139" s="112"/>
    </row>
    <row r="140" spans="5:5" ht="15.9" customHeight="1">
      <c r="E140" s="112"/>
    </row>
    <row r="141" spans="5:5" ht="15.9" customHeight="1">
      <c r="E141" s="112"/>
    </row>
    <row r="142" spans="5:5" ht="15.9" customHeight="1">
      <c r="E142" s="112"/>
    </row>
    <row r="143" spans="5:5" ht="15.9" customHeight="1">
      <c r="E143" s="112"/>
    </row>
    <row r="144" spans="5:5" ht="15.9" customHeight="1">
      <c r="E144" s="112"/>
    </row>
    <row r="145" spans="5:5" ht="15.9" customHeight="1">
      <c r="E145" s="112"/>
    </row>
    <row r="146" spans="5:5" ht="15.9" customHeight="1">
      <c r="E146" s="112"/>
    </row>
    <row r="147" spans="5:5" ht="15.9" customHeight="1">
      <c r="E147" s="112"/>
    </row>
    <row r="148" spans="5:5" ht="15.9" customHeight="1">
      <c r="E148" s="112"/>
    </row>
    <row r="149" spans="5:5" ht="15.9" customHeight="1"/>
    <row r="150" spans="5:5" ht="15.9" customHeight="1"/>
    <row r="151" spans="5:5" ht="15.9" customHeight="1"/>
    <row r="152" spans="5:5" ht="15.9" customHeight="1"/>
    <row r="153" spans="5:5" ht="15.9" customHeight="1"/>
    <row r="154" spans="5:5" ht="15.9" customHeight="1"/>
    <row r="155" spans="5:5" ht="15.9" customHeight="1"/>
    <row r="156" spans="5:5" ht="15.9" customHeight="1"/>
    <row r="157" spans="5:5" ht="15.9" customHeight="1"/>
    <row r="158" spans="5:5" ht="15.9" customHeight="1"/>
    <row r="159" spans="5:5" ht="15.9" customHeight="1"/>
    <row r="160" spans="5:5" ht="15.9" customHeight="1"/>
    <row r="161" ht="15.9" customHeight="1"/>
    <row r="162" ht="15.9" customHeight="1"/>
    <row r="163" ht="15.9" customHeight="1"/>
  </sheetData>
  <phoneticPr fontId="3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90E65-688D-4D58-AD55-A1D807ECC44C}">
  <dimension ref="A1:DN94"/>
  <sheetViews>
    <sheetView zoomScale="85" zoomScaleNormal="85" workbookViewId="0">
      <pane xSplit="1" ySplit="3" topLeftCell="BY28" activePane="bottomRight" state="frozen"/>
      <selection pane="topRight" activeCell="B1" sqref="B1"/>
      <selection pane="bottomLeft" activeCell="A2" sqref="A2"/>
      <selection pane="bottomRight" activeCell="F24" sqref="F24"/>
    </sheetView>
  </sheetViews>
  <sheetFormatPr defaultColWidth="8.88671875" defaultRowHeight="13.8"/>
  <cols>
    <col min="1" max="1" width="45.33203125" style="238" customWidth="1"/>
    <col min="2" max="2" width="17" style="238" customWidth="1"/>
    <col min="3" max="3" width="14.44140625" style="238" customWidth="1"/>
    <col min="4" max="4" width="14.88671875" style="238" customWidth="1"/>
    <col min="5" max="5" width="15.44140625" style="238" customWidth="1"/>
    <col min="6" max="6" width="20.77734375" style="238" customWidth="1"/>
    <col min="7" max="7" width="15.88671875" style="238" customWidth="1"/>
    <col min="8" max="71" width="8.88671875" style="238"/>
    <col min="72" max="72" width="8.88671875" style="239"/>
    <col min="73" max="16384" width="8.88671875" style="238"/>
  </cols>
  <sheetData>
    <row r="1" spans="1:118" ht="15.6">
      <c r="A1" s="152" t="s">
        <v>565</v>
      </c>
    </row>
    <row r="3" spans="1:118" s="240" customFormat="1">
      <c r="A3" s="249" t="s">
        <v>296</v>
      </c>
      <c r="B3" s="249" t="s">
        <v>297</v>
      </c>
      <c r="C3" s="249" t="s">
        <v>298</v>
      </c>
      <c r="D3" s="249" t="s">
        <v>299</v>
      </c>
      <c r="E3" s="249" t="s">
        <v>38</v>
      </c>
      <c r="F3" s="249" t="s">
        <v>300</v>
      </c>
      <c r="G3" s="249" t="s">
        <v>301</v>
      </c>
      <c r="H3" s="250" t="s">
        <v>277</v>
      </c>
      <c r="I3" s="250" t="s">
        <v>279</v>
      </c>
      <c r="J3" s="250" t="s">
        <v>302</v>
      </c>
      <c r="K3" s="250" t="s">
        <v>46</v>
      </c>
      <c r="L3" s="250" t="s">
        <v>47</v>
      </c>
      <c r="M3" s="250" t="s">
        <v>48</v>
      </c>
      <c r="N3" s="250" t="s">
        <v>280</v>
      </c>
      <c r="O3" s="250" t="s">
        <v>281</v>
      </c>
      <c r="P3" s="250" t="s">
        <v>278</v>
      </c>
      <c r="Q3" s="250" t="s">
        <v>282</v>
      </c>
      <c r="R3" s="250" t="s">
        <v>52</v>
      </c>
      <c r="S3" s="250" t="s">
        <v>303</v>
      </c>
      <c r="T3" s="250" t="s">
        <v>304</v>
      </c>
      <c r="U3" s="250" t="s">
        <v>191</v>
      </c>
      <c r="V3" s="250" t="s">
        <v>55</v>
      </c>
      <c r="W3" s="250" t="s">
        <v>56</v>
      </c>
      <c r="X3" s="250" t="s">
        <v>305</v>
      </c>
      <c r="Y3" s="250" t="s">
        <v>306</v>
      </c>
      <c r="Z3" s="250" t="s">
        <v>14</v>
      </c>
      <c r="AA3" s="250" t="s">
        <v>307</v>
      </c>
      <c r="AB3" s="250" t="s">
        <v>57</v>
      </c>
      <c r="AC3" s="250" t="s">
        <v>59</v>
      </c>
      <c r="AD3" s="250" t="s">
        <v>60</v>
      </c>
      <c r="AE3" s="250" t="s">
        <v>62</v>
      </c>
      <c r="AF3" s="250" t="s">
        <v>63</v>
      </c>
      <c r="AG3" s="250" t="s">
        <v>13</v>
      </c>
      <c r="AH3" s="250" t="s">
        <v>64</v>
      </c>
      <c r="AI3" s="250" t="s">
        <v>65</v>
      </c>
      <c r="AJ3" s="250" t="s">
        <v>274</v>
      </c>
      <c r="AK3" s="250" t="s">
        <v>308</v>
      </c>
      <c r="AL3" s="250" t="s">
        <v>309</v>
      </c>
      <c r="AM3" s="250" t="s">
        <v>310</v>
      </c>
      <c r="AN3" s="250" t="s">
        <v>66</v>
      </c>
      <c r="AO3" s="250" t="s">
        <v>67</v>
      </c>
      <c r="AP3" s="250" t="s">
        <v>68</v>
      </c>
      <c r="AQ3" s="250" t="s">
        <v>69</v>
      </c>
      <c r="AR3" s="250" t="s">
        <v>70</v>
      </c>
      <c r="AS3" s="250" t="s">
        <v>9</v>
      </c>
      <c r="AT3" s="250" t="s">
        <v>4</v>
      </c>
      <c r="AU3" s="250" t="s">
        <v>11</v>
      </c>
      <c r="AV3" s="250" t="s">
        <v>5</v>
      </c>
      <c r="AW3" s="250" t="s">
        <v>311</v>
      </c>
      <c r="AX3" s="250" t="s">
        <v>194</v>
      </c>
      <c r="AY3" s="250" t="s">
        <v>71</v>
      </c>
      <c r="AZ3" s="250" t="s">
        <v>15</v>
      </c>
      <c r="BA3" s="250" t="s">
        <v>16</v>
      </c>
      <c r="BB3" s="250" t="s">
        <v>17</v>
      </c>
      <c r="BC3" s="250" t="s">
        <v>18</v>
      </c>
      <c r="BD3" s="250" t="s">
        <v>19</v>
      </c>
      <c r="BE3" s="250" t="s">
        <v>20</v>
      </c>
      <c r="BF3" s="250" t="s">
        <v>21</v>
      </c>
      <c r="BG3" s="250" t="s">
        <v>22</v>
      </c>
      <c r="BH3" s="250" t="s">
        <v>23</v>
      </c>
      <c r="BI3" s="250" t="s">
        <v>24</v>
      </c>
      <c r="BJ3" s="250" t="s">
        <v>25</v>
      </c>
      <c r="BK3" s="250" t="s">
        <v>26</v>
      </c>
      <c r="BL3" s="250" t="s">
        <v>27</v>
      </c>
      <c r="BM3" s="250" t="s">
        <v>28</v>
      </c>
      <c r="BN3" s="250" t="s">
        <v>72</v>
      </c>
      <c r="BO3" s="250" t="s">
        <v>73</v>
      </c>
      <c r="BP3" s="250" t="s">
        <v>312</v>
      </c>
      <c r="BQ3" s="250" t="s">
        <v>78</v>
      </c>
      <c r="BR3" s="250" t="s">
        <v>8</v>
      </c>
      <c r="BS3" s="250" t="s">
        <v>10</v>
      </c>
      <c r="BT3" s="251" t="s">
        <v>12</v>
      </c>
      <c r="BU3" s="250" t="s">
        <v>313</v>
      </c>
      <c r="BV3" s="250" t="s">
        <v>74</v>
      </c>
      <c r="BW3" s="250" t="s">
        <v>75</v>
      </c>
      <c r="BX3" s="250" t="s">
        <v>76</v>
      </c>
      <c r="BY3" s="250" t="s">
        <v>314</v>
      </c>
      <c r="BZ3" s="250" t="s">
        <v>315</v>
      </c>
      <c r="CA3" s="250" t="s">
        <v>316</v>
      </c>
      <c r="CB3" s="250" t="s">
        <v>317</v>
      </c>
      <c r="CC3" s="250" t="s">
        <v>318</v>
      </c>
      <c r="CD3" s="250" t="s">
        <v>319</v>
      </c>
      <c r="CE3" s="250" t="s">
        <v>320</v>
      </c>
      <c r="CF3" s="250" t="s">
        <v>321</v>
      </c>
      <c r="CG3" s="250" t="s">
        <v>322</v>
      </c>
    </row>
    <row r="4" spans="1:118">
      <c r="A4" s="242" t="s">
        <v>401</v>
      </c>
      <c r="B4" s="242" t="s">
        <v>402</v>
      </c>
      <c r="C4" s="242" t="s">
        <v>403</v>
      </c>
      <c r="D4" s="242" t="s">
        <v>404</v>
      </c>
      <c r="E4" s="242" t="s">
        <v>405</v>
      </c>
      <c r="F4" s="242" t="s">
        <v>406</v>
      </c>
      <c r="G4" s="243" t="s">
        <v>407</v>
      </c>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v>5.31</v>
      </c>
      <c r="AT4" s="242">
        <v>0.95</v>
      </c>
      <c r="AU4" s="242">
        <v>2.5</v>
      </c>
      <c r="AV4" s="242"/>
      <c r="AW4" s="242"/>
      <c r="AX4" s="242"/>
      <c r="AY4" s="242"/>
      <c r="AZ4" s="242"/>
      <c r="BA4" s="242"/>
      <c r="BB4" s="242"/>
      <c r="BC4" s="242"/>
      <c r="BD4" s="242"/>
      <c r="BE4" s="242"/>
      <c r="BF4" s="242"/>
      <c r="BG4" s="242"/>
      <c r="BH4" s="242"/>
      <c r="BI4" s="242"/>
      <c r="BJ4" s="242"/>
      <c r="BK4" s="242"/>
      <c r="BL4" s="242"/>
      <c r="BM4" s="242"/>
      <c r="BN4" s="242"/>
      <c r="BO4" s="242"/>
      <c r="BP4" s="242"/>
      <c r="BQ4" s="242">
        <v>4.47</v>
      </c>
      <c r="BR4" s="242">
        <v>3.05</v>
      </c>
      <c r="BS4" s="242">
        <v>4.32</v>
      </c>
      <c r="BT4" s="252">
        <v>1.32</v>
      </c>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row>
    <row r="5" spans="1:118">
      <c r="A5" s="242" t="s">
        <v>401</v>
      </c>
      <c r="B5" s="242" t="s">
        <v>402</v>
      </c>
      <c r="C5" s="242" t="s">
        <v>403</v>
      </c>
      <c r="D5" s="242" t="s">
        <v>404</v>
      </c>
      <c r="E5" s="242" t="s">
        <v>405</v>
      </c>
      <c r="F5" s="242" t="s">
        <v>406</v>
      </c>
      <c r="G5" s="243" t="s">
        <v>408</v>
      </c>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v>4.1500000000000004</v>
      </c>
      <c r="AT5" s="242">
        <v>0.84</v>
      </c>
      <c r="AU5" s="242">
        <v>1.7</v>
      </c>
      <c r="AV5" s="242"/>
      <c r="AW5" s="242"/>
      <c r="AX5" s="242"/>
      <c r="AY5" s="242"/>
      <c r="AZ5" s="242"/>
      <c r="BA5" s="242"/>
      <c r="BB5" s="242"/>
      <c r="BC5" s="242"/>
      <c r="BD5" s="242"/>
      <c r="BE5" s="242"/>
      <c r="BF5" s="242"/>
      <c r="BG5" s="242"/>
      <c r="BH5" s="242"/>
      <c r="BI5" s="242"/>
      <c r="BJ5" s="242"/>
      <c r="BK5" s="242"/>
      <c r="BL5" s="242"/>
      <c r="BM5" s="242"/>
      <c r="BN5" s="242"/>
      <c r="BO5" s="242"/>
      <c r="BP5" s="242"/>
      <c r="BQ5" s="242">
        <v>2.78</v>
      </c>
      <c r="BR5" s="242">
        <v>2.4700000000000002</v>
      </c>
      <c r="BS5" s="242">
        <v>4.68</v>
      </c>
      <c r="BT5" s="252">
        <v>2.15</v>
      </c>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row>
    <row r="6" spans="1:118">
      <c r="A6" s="242" t="s">
        <v>401</v>
      </c>
      <c r="B6" s="242" t="s">
        <v>402</v>
      </c>
      <c r="C6" s="242" t="s">
        <v>403</v>
      </c>
      <c r="D6" s="242" t="s">
        <v>404</v>
      </c>
      <c r="E6" s="242" t="s">
        <v>409</v>
      </c>
      <c r="F6" s="242" t="s">
        <v>406</v>
      </c>
      <c r="G6" s="243" t="s">
        <v>410</v>
      </c>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v>1.67</v>
      </c>
      <c r="AT6" s="242">
        <v>0.28999999999999998</v>
      </c>
      <c r="AU6" s="242">
        <v>0.7</v>
      </c>
      <c r="AV6" s="242"/>
      <c r="AW6" s="242"/>
      <c r="AX6" s="242"/>
      <c r="AY6" s="242"/>
      <c r="AZ6" s="242"/>
      <c r="BA6" s="242"/>
      <c r="BB6" s="242"/>
      <c r="BC6" s="242"/>
      <c r="BD6" s="242"/>
      <c r="BE6" s="242"/>
      <c r="BF6" s="242"/>
      <c r="BG6" s="242"/>
      <c r="BH6" s="242"/>
      <c r="BI6" s="242"/>
      <c r="BJ6" s="242"/>
      <c r="BK6" s="242"/>
      <c r="BL6" s="242"/>
      <c r="BM6" s="242"/>
      <c r="BN6" s="242"/>
      <c r="BO6" s="242"/>
      <c r="BP6" s="242"/>
      <c r="BQ6" s="242">
        <v>2.31</v>
      </c>
      <c r="BR6" s="242">
        <v>1.48</v>
      </c>
      <c r="BS6" s="242">
        <v>2.42</v>
      </c>
      <c r="BT6" s="252">
        <v>1.7</v>
      </c>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row>
    <row r="7" spans="1:118">
      <c r="A7" s="242" t="s">
        <v>401</v>
      </c>
      <c r="B7" s="242" t="s">
        <v>402</v>
      </c>
      <c r="C7" s="242" t="s">
        <v>403</v>
      </c>
      <c r="D7" s="242" t="s">
        <v>404</v>
      </c>
      <c r="E7" s="242" t="s">
        <v>411</v>
      </c>
      <c r="F7" s="242" t="s">
        <v>412</v>
      </c>
      <c r="G7" s="243" t="s">
        <v>413</v>
      </c>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v>0.2</v>
      </c>
      <c r="AT7" s="242">
        <v>0.14000000000000001</v>
      </c>
      <c r="AU7" s="242">
        <v>0.56000000000000005</v>
      </c>
      <c r="AV7" s="242"/>
      <c r="AW7" s="242"/>
      <c r="AX7" s="242"/>
      <c r="AY7" s="242"/>
      <c r="AZ7" s="242"/>
      <c r="BA7" s="242"/>
      <c r="BB7" s="242"/>
      <c r="BC7" s="242"/>
      <c r="BD7" s="242"/>
      <c r="BE7" s="242"/>
      <c r="BF7" s="242"/>
      <c r="BG7" s="242"/>
      <c r="BH7" s="242"/>
      <c r="BI7" s="242"/>
      <c r="BJ7" s="242"/>
      <c r="BK7" s="242"/>
      <c r="BL7" s="242"/>
      <c r="BM7" s="242"/>
      <c r="BN7" s="242"/>
      <c r="BO7" s="242"/>
      <c r="BP7" s="242"/>
      <c r="BQ7" s="242">
        <v>0.11</v>
      </c>
      <c r="BR7" s="242">
        <v>4.4999999999999998E-2</v>
      </c>
      <c r="BS7" s="242">
        <v>1</v>
      </c>
      <c r="BT7" s="252">
        <v>1.2</v>
      </c>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row>
    <row r="8" spans="1:118">
      <c r="A8" s="242" t="s">
        <v>401</v>
      </c>
      <c r="B8" s="242" t="s">
        <v>402</v>
      </c>
      <c r="C8" s="242" t="s">
        <v>403</v>
      </c>
      <c r="D8" s="242" t="s">
        <v>404</v>
      </c>
      <c r="E8" s="242" t="s">
        <v>411</v>
      </c>
      <c r="F8" s="242" t="s">
        <v>412</v>
      </c>
      <c r="G8" s="243" t="s">
        <v>414</v>
      </c>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v>0.2</v>
      </c>
      <c r="AT8" s="242">
        <v>0.15</v>
      </c>
      <c r="AU8" s="242">
        <v>0.6</v>
      </c>
      <c r="AV8" s="242"/>
      <c r="AW8" s="242"/>
      <c r="AX8" s="242"/>
      <c r="AY8" s="242"/>
      <c r="AZ8" s="242"/>
      <c r="BA8" s="242"/>
      <c r="BB8" s="242"/>
      <c r="BC8" s="242"/>
      <c r="BD8" s="242"/>
      <c r="BE8" s="242"/>
      <c r="BF8" s="242"/>
      <c r="BG8" s="242"/>
      <c r="BH8" s="242"/>
      <c r="BI8" s="242"/>
      <c r="BJ8" s="242"/>
      <c r="BK8" s="242"/>
      <c r="BL8" s="242"/>
      <c r="BM8" s="242"/>
      <c r="BN8" s="242"/>
      <c r="BO8" s="242"/>
      <c r="BP8" s="242"/>
      <c r="BQ8" s="242">
        <v>0.12</v>
      </c>
      <c r="BR8" s="242">
        <v>8.4000000000000005E-2</v>
      </c>
      <c r="BS8" s="242">
        <v>1.23</v>
      </c>
      <c r="BT8" s="252">
        <v>0.72</v>
      </c>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row>
    <row r="9" spans="1:118">
      <c r="A9" s="242" t="s">
        <v>401</v>
      </c>
      <c r="B9" s="242" t="s">
        <v>402</v>
      </c>
      <c r="C9" s="242" t="s">
        <v>415</v>
      </c>
      <c r="D9" s="242" t="s">
        <v>404</v>
      </c>
      <c r="E9" s="242" t="s">
        <v>416</v>
      </c>
      <c r="F9" s="242"/>
      <c r="G9" s="243" t="s">
        <v>417</v>
      </c>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v>0.31</v>
      </c>
      <c r="AT9" s="242">
        <v>0.17</v>
      </c>
      <c r="AU9" s="242">
        <v>0.65</v>
      </c>
      <c r="AV9" s="242"/>
      <c r="AW9" s="242"/>
      <c r="AX9" s="242"/>
      <c r="AY9" s="242"/>
      <c r="AZ9" s="242"/>
      <c r="BA9" s="242"/>
      <c r="BB9" s="242"/>
      <c r="BC9" s="242"/>
      <c r="BD9" s="242"/>
      <c r="BE9" s="242"/>
      <c r="BF9" s="242"/>
      <c r="BG9" s="242"/>
      <c r="BH9" s="242"/>
      <c r="BI9" s="242"/>
      <c r="BJ9" s="242"/>
      <c r="BK9" s="242"/>
      <c r="BL9" s="242"/>
      <c r="BM9" s="242"/>
      <c r="BN9" s="242"/>
      <c r="BO9" s="242"/>
      <c r="BP9" s="242"/>
      <c r="BQ9" s="242">
        <v>0.12</v>
      </c>
      <c r="BR9" s="242">
        <v>1.35E-2</v>
      </c>
      <c r="BS9" s="242">
        <v>1.02</v>
      </c>
      <c r="BT9" s="252">
        <v>0.23</v>
      </c>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row>
    <row r="10" spans="1:118">
      <c r="A10" s="242" t="s">
        <v>401</v>
      </c>
      <c r="B10" s="242" t="s">
        <v>402</v>
      </c>
      <c r="C10" s="242" t="s">
        <v>415</v>
      </c>
      <c r="D10" s="242" t="s">
        <v>404</v>
      </c>
      <c r="E10" s="242" t="s">
        <v>416</v>
      </c>
      <c r="F10" s="242"/>
      <c r="G10" s="243" t="s">
        <v>418</v>
      </c>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v>0.3</v>
      </c>
      <c r="AT10" s="242">
        <v>0.17</v>
      </c>
      <c r="AU10" s="242">
        <v>0.6</v>
      </c>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v>0.12</v>
      </c>
      <c r="BR10" s="242">
        <v>0.01</v>
      </c>
      <c r="BS10" s="242">
        <v>0.95</v>
      </c>
      <c r="BT10" s="252">
        <v>0.68</v>
      </c>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row>
    <row r="11" spans="1:118">
      <c r="A11" s="243" t="s">
        <v>395</v>
      </c>
      <c r="B11" s="243" t="s">
        <v>324</v>
      </c>
      <c r="C11" s="243" t="s">
        <v>325</v>
      </c>
      <c r="D11" s="243" t="s">
        <v>326</v>
      </c>
      <c r="E11" s="243" t="s">
        <v>396</v>
      </c>
      <c r="F11" s="243"/>
      <c r="G11" s="243" t="s">
        <v>397</v>
      </c>
      <c r="H11" s="244"/>
      <c r="I11" s="244">
        <v>1.91</v>
      </c>
      <c r="J11" s="244"/>
      <c r="K11" s="244"/>
      <c r="L11" s="244"/>
      <c r="M11" s="244"/>
      <c r="N11" s="244"/>
      <c r="O11" s="244"/>
      <c r="P11" s="244"/>
      <c r="Q11" s="244"/>
      <c r="R11" s="244"/>
      <c r="S11" s="244"/>
      <c r="T11" s="244"/>
      <c r="U11" s="244"/>
      <c r="V11" s="244"/>
      <c r="W11" s="244"/>
      <c r="X11" s="244"/>
      <c r="Y11" s="244"/>
      <c r="Z11" s="244">
        <v>91</v>
      </c>
      <c r="AA11" s="244"/>
      <c r="AB11" s="244"/>
      <c r="AC11" s="244"/>
      <c r="AD11" s="244"/>
      <c r="AE11" s="244"/>
      <c r="AF11" s="244"/>
      <c r="AG11" s="244"/>
      <c r="AH11" s="244"/>
      <c r="AI11" s="244"/>
      <c r="AJ11" s="244"/>
      <c r="AK11" s="244"/>
      <c r="AL11" s="244"/>
      <c r="AM11" s="244"/>
      <c r="AN11" s="244"/>
      <c r="AO11" s="244"/>
      <c r="AP11" s="244"/>
      <c r="AQ11" s="244"/>
      <c r="AR11" s="244"/>
      <c r="AS11" s="244">
        <v>8.77</v>
      </c>
      <c r="AT11" s="244">
        <v>1.29</v>
      </c>
      <c r="AU11" s="244">
        <v>6.9</v>
      </c>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v>4.13</v>
      </c>
      <c r="BR11" s="244">
        <v>4.33</v>
      </c>
      <c r="BS11" s="244">
        <v>8.43</v>
      </c>
      <c r="BT11" s="252">
        <v>6.82</v>
      </c>
      <c r="BU11" s="244"/>
      <c r="BV11" s="244"/>
      <c r="BW11" s="244"/>
      <c r="BX11" s="244"/>
      <c r="BY11" s="242"/>
      <c r="BZ11" s="242"/>
      <c r="CA11" s="242"/>
      <c r="CB11" s="242"/>
      <c r="CC11" s="242"/>
      <c r="CD11" s="242"/>
      <c r="CE11" s="242"/>
      <c r="CF11" s="245">
        <v>0.98840579710144927</v>
      </c>
      <c r="CG11" s="245">
        <v>7.0176811594202899</v>
      </c>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row>
    <row r="12" spans="1:118">
      <c r="A12" s="243" t="s">
        <v>395</v>
      </c>
      <c r="B12" s="243" t="s">
        <v>324</v>
      </c>
      <c r="C12" s="243" t="s">
        <v>325</v>
      </c>
      <c r="D12" s="243" t="s">
        <v>326</v>
      </c>
      <c r="E12" s="243" t="s">
        <v>396</v>
      </c>
      <c r="F12" s="243"/>
      <c r="G12" s="243" t="s">
        <v>398</v>
      </c>
      <c r="H12" s="244"/>
      <c r="I12" s="244">
        <v>2.76</v>
      </c>
      <c r="J12" s="244"/>
      <c r="K12" s="244"/>
      <c r="L12" s="244"/>
      <c r="M12" s="244"/>
      <c r="N12" s="244"/>
      <c r="O12" s="244"/>
      <c r="P12" s="244"/>
      <c r="Q12" s="244"/>
      <c r="R12" s="244"/>
      <c r="S12" s="244"/>
      <c r="T12" s="244"/>
      <c r="U12" s="244"/>
      <c r="V12" s="244"/>
      <c r="W12" s="244"/>
      <c r="X12" s="244"/>
      <c r="Y12" s="244"/>
      <c r="Z12" s="244">
        <v>110</v>
      </c>
      <c r="AA12" s="244"/>
      <c r="AB12" s="244"/>
      <c r="AC12" s="244"/>
      <c r="AD12" s="244"/>
      <c r="AE12" s="244"/>
      <c r="AF12" s="244"/>
      <c r="AG12" s="244"/>
      <c r="AH12" s="244"/>
      <c r="AI12" s="244"/>
      <c r="AJ12" s="244"/>
      <c r="AK12" s="244"/>
      <c r="AL12" s="244"/>
      <c r="AM12" s="244"/>
      <c r="AN12" s="244"/>
      <c r="AO12" s="244"/>
      <c r="AP12" s="244"/>
      <c r="AQ12" s="244"/>
      <c r="AR12" s="244"/>
      <c r="AS12" s="244">
        <v>5.97</v>
      </c>
      <c r="AT12" s="244">
        <v>1.08</v>
      </c>
      <c r="AU12" s="244">
        <v>4.3499999999999996</v>
      </c>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v>2.91</v>
      </c>
      <c r="BR12" s="244">
        <v>3.12</v>
      </c>
      <c r="BS12" s="244">
        <v>5.54</v>
      </c>
      <c r="BT12" s="252">
        <v>1.54</v>
      </c>
      <c r="BU12" s="244"/>
      <c r="BV12" s="244"/>
      <c r="BW12" s="244"/>
      <c r="BX12" s="244"/>
      <c r="BY12" s="242"/>
      <c r="BZ12" s="242"/>
      <c r="CA12" s="242"/>
      <c r="CB12" s="242"/>
      <c r="CC12" s="242"/>
      <c r="CD12" s="242"/>
      <c r="CE12" s="242"/>
      <c r="CF12" s="245">
        <v>0.35402298850574715</v>
      </c>
      <c r="CG12" s="245">
        <v>2.5135632183908045</v>
      </c>
    </row>
    <row r="13" spans="1:118">
      <c r="A13" s="243" t="s">
        <v>395</v>
      </c>
      <c r="B13" s="243" t="s">
        <v>324</v>
      </c>
      <c r="C13" s="243" t="s">
        <v>325</v>
      </c>
      <c r="D13" s="243" t="s">
        <v>326</v>
      </c>
      <c r="E13" s="243" t="s">
        <v>396</v>
      </c>
      <c r="F13" s="243"/>
      <c r="G13" s="243" t="s">
        <v>399</v>
      </c>
      <c r="H13" s="244"/>
      <c r="I13" s="244">
        <v>3.49</v>
      </c>
      <c r="J13" s="244"/>
      <c r="K13" s="244"/>
      <c r="L13" s="244"/>
      <c r="M13" s="244"/>
      <c r="N13" s="244"/>
      <c r="O13" s="244"/>
      <c r="P13" s="244"/>
      <c r="Q13" s="244"/>
      <c r="R13" s="244"/>
      <c r="S13" s="244"/>
      <c r="T13" s="244"/>
      <c r="U13" s="244"/>
      <c r="V13" s="244"/>
      <c r="W13" s="244"/>
      <c r="X13" s="244"/>
      <c r="Y13" s="244"/>
      <c r="Z13" s="244">
        <v>260</v>
      </c>
      <c r="AA13" s="244"/>
      <c r="AB13" s="244"/>
      <c r="AC13" s="244"/>
      <c r="AD13" s="244"/>
      <c r="AE13" s="244"/>
      <c r="AF13" s="244"/>
      <c r="AG13" s="244"/>
      <c r="AH13" s="244"/>
      <c r="AI13" s="244"/>
      <c r="AJ13" s="244"/>
      <c r="AK13" s="244"/>
      <c r="AL13" s="244"/>
      <c r="AM13" s="244"/>
      <c r="AN13" s="244"/>
      <c r="AO13" s="244"/>
      <c r="AP13" s="244"/>
      <c r="AQ13" s="244"/>
      <c r="AR13" s="244"/>
      <c r="AS13" s="244">
        <v>6.33</v>
      </c>
      <c r="AT13" s="244">
        <v>1.03</v>
      </c>
      <c r="AU13" s="244">
        <v>5.68</v>
      </c>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t="s">
        <v>138</v>
      </c>
      <c r="BR13" s="244">
        <v>3.13</v>
      </c>
      <c r="BS13" s="244">
        <v>6.71</v>
      </c>
      <c r="BT13" s="252">
        <v>1.72</v>
      </c>
      <c r="BU13" s="244"/>
      <c r="BV13" s="244"/>
      <c r="BW13" s="244"/>
      <c r="BX13" s="244"/>
      <c r="BY13" s="242"/>
      <c r="BZ13" s="242"/>
      <c r="CA13" s="242"/>
      <c r="CB13" s="242"/>
      <c r="CC13" s="242"/>
      <c r="CD13" s="242"/>
      <c r="CE13" s="242"/>
      <c r="CF13" s="245">
        <v>0.30281690140845069</v>
      </c>
      <c r="CG13" s="245">
        <v>2.15</v>
      </c>
    </row>
    <row r="14" spans="1:118">
      <c r="A14" s="243" t="s">
        <v>395</v>
      </c>
      <c r="B14" s="243" t="s">
        <v>324</v>
      </c>
      <c r="C14" s="243" t="s">
        <v>325</v>
      </c>
      <c r="D14" s="243" t="s">
        <v>326</v>
      </c>
      <c r="E14" s="243" t="s">
        <v>396</v>
      </c>
      <c r="F14" s="243"/>
      <c r="G14" s="243" t="s">
        <v>400</v>
      </c>
      <c r="H14" s="244"/>
      <c r="I14" s="244">
        <v>3.67</v>
      </c>
      <c r="J14" s="244"/>
      <c r="K14" s="244"/>
      <c r="L14" s="244"/>
      <c r="M14" s="244"/>
      <c r="N14" s="244"/>
      <c r="O14" s="244"/>
      <c r="P14" s="244"/>
      <c r="Q14" s="244"/>
      <c r="R14" s="244"/>
      <c r="S14" s="244"/>
      <c r="T14" s="244"/>
      <c r="U14" s="244"/>
      <c r="V14" s="244"/>
      <c r="W14" s="244"/>
      <c r="X14" s="244"/>
      <c r="Y14" s="244"/>
      <c r="Z14" s="244">
        <v>320</v>
      </c>
      <c r="AA14" s="244"/>
      <c r="AB14" s="244"/>
      <c r="AC14" s="244"/>
      <c r="AD14" s="244"/>
      <c r="AE14" s="244"/>
      <c r="AF14" s="244"/>
      <c r="AG14" s="244"/>
      <c r="AH14" s="244"/>
      <c r="AI14" s="244"/>
      <c r="AJ14" s="244"/>
      <c r="AK14" s="244"/>
      <c r="AL14" s="244"/>
      <c r="AM14" s="244"/>
      <c r="AN14" s="244"/>
      <c r="AO14" s="244"/>
      <c r="AP14" s="244"/>
      <c r="AQ14" s="244"/>
      <c r="AR14" s="244"/>
      <c r="AS14" s="244">
        <v>7.01</v>
      </c>
      <c r="AT14" s="244">
        <v>1.22</v>
      </c>
      <c r="AU14" s="244">
        <v>6.11</v>
      </c>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v>4</v>
      </c>
      <c r="BR14" s="244">
        <v>3.55</v>
      </c>
      <c r="BS14" s="244">
        <v>7.53</v>
      </c>
      <c r="BT14" s="252">
        <v>2.0499999999999998</v>
      </c>
      <c r="BU14" s="244"/>
      <c r="BV14" s="244"/>
      <c r="BW14" s="244"/>
      <c r="BX14" s="244"/>
      <c r="BY14" s="242"/>
      <c r="BZ14" s="242"/>
      <c r="CA14" s="242"/>
      <c r="CB14" s="242"/>
      <c r="CC14" s="242"/>
      <c r="CD14" s="242"/>
      <c r="CE14" s="242"/>
      <c r="CF14" s="245">
        <v>0.3355155482815057</v>
      </c>
      <c r="CG14" s="245">
        <v>2.3821603927986903</v>
      </c>
    </row>
    <row r="15" spans="1:118">
      <c r="A15" s="243" t="s">
        <v>323</v>
      </c>
      <c r="B15" s="243" t="s">
        <v>324</v>
      </c>
      <c r="C15" s="243" t="s">
        <v>325</v>
      </c>
      <c r="D15" s="243" t="s">
        <v>326</v>
      </c>
      <c r="E15" s="243" t="s">
        <v>327</v>
      </c>
      <c r="F15" s="243"/>
      <c r="G15" s="243" t="s">
        <v>328</v>
      </c>
      <c r="H15" s="244">
        <v>44.4</v>
      </c>
      <c r="I15" s="244">
        <v>2.29</v>
      </c>
      <c r="J15" s="244">
        <v>7.33</v>
      </c>
      <c r="K15" s="244">
        <v>0.13</v>
      </c>
      <c r="L15" s="244">
        <v>42.05</v>
      </c>
      <c r="M15" s="244">
        <v>1.94</v>
      </c>
      <c r="N15" s="244">
        <v>0.28000000000000003</v>
      </c>
      <c r="O15" s="244">
        <v>1.4999999999999999E-2</v>
      </c>
      <c r="P15" s="244">
        <v>0.06</v>
      </c>
      <c r="Q15" s="244">
        <v>0.01</v>
      </c>
      <c r="R15" s="244"/>
      <c r="S15" s="244"/>
      <c r="T15" s="244"/>
      <c r="U15" s="244">
        <v>0.91100000000000003</v>
      </c>
      <c r="V15" s="244">
        <v>1.64</v>
      </c>
      <c r="W15" s="244">
        <v>1.7999999999999999E-2</v>
      </c>
      <c r="X15" s="244">
        <v>272</v>
      </c>
      <c r="Y15" s="244"/>
      <c r="Z15" s="244">
        <v>73</v>
      </c>
      <c r="AA15" s="244"/>
      <c r="AB15" s="244">
        <v>12.7</v>
      </c>
      <c r="AC15" s="244">
        <v>51</v>
      </c>
      <c r="AD15" s="244">
        <v>2477</v>
      </c>
      <c r="AE15" s="244">
        <v>106</v>
      </c>
      <c r="AF15" s="244">
        <v>2322</v>
      </c>
      <c r="AG15" s="244">
        <v>17</v>
      </c>
      <c r="AH15" s="244">
        <v>37</v>
      </c>
      <c r="AI15" s="244">
        <v>2.1</v>
      </c>
      <c r="AJ15" s="244">
        <v>0.9</v>
      </c>
      <c r="AK15" s="244"/>
      <c r="AL15" s="244"/>
      <c r="AM15" s="244"/>
      <c r="AN15" s="244">
        <v>0.28000000000000003</v>
      </c>
      <c r="AO15" s="244">
        <v>4.38</v>
      </c>
      <c r="AP15" s="244">
        <v>1.46</v>
      </c>
      <c r="AQ15" s="244"/>
      <c r="AR15" s="244">
        <v>0.18</v>
      </c>
      <c r="AS15" s="244">
        <v>7.15</v>
      </c>
      <c r="AT15" s="244">
        <v>1.34</v>
      </c>
      <c r="AU15" s="244">
        <v>5.29</v>
      </c>
      <c r="AV15" s="244"/>
      <c r="AW15" s="244"/>
      <c r="AX15" s="244">
        <v>8.0000000000000002E-3</v>
      </c>
      <c r="AY15" s="244">
        <v>0.77</v>
      </c>
      <c r="AZ15" s="244">
        <v>0.14099999999999999</v>
      </c>
      <c r="BA15" s="244">
        <v>0.35</v>
      </c>
      <c r="BB15" s="244">
        <v>0.05</v>
      </c>
      <c r="BC15" s="244">
        <v>0.26</v>
      </c>
      <c r="BD15" s="244">
        <v>0.1</v>
      </c>
      <c r="BE15" s="244">
        <v>3.5999999999999997E-2</v>
      </c>
      <c r="BF15" s="244">
        <v>0.13</v>
      </c>
      <c r="BG15" s="244">
        <v>0.03</v>
      </c>
      <c r="BH15" s="244">
        <v>0.2</v>
      </c>
      <c r="BI15" s="244">
        <v>0.05</v>
      </c>
      <c r="BJ15" s="244">
        <v>0.14000000000000001</v>
      </c>
      <c r="BK15" s="244">
        <v>2.5000000000000001E-2</v>
      </c>
      <c r="BL15" s="244">
        <v>0.18</v>
      </c>
      <c r="BM15" s="244">
        <v>3.1E-2</v>
      </c>
      <c r="BN15" s="244">
        <v>0.10100000000000001</v>
      </c>
      <c r="BO15" s="244">
        <v>1.2E-2</v>
      </c>
      <c r="BP15" s="244"/>
      <c r="BQ15" s="244">
        <v>3.76</v>
      </c>
      <c r="BR15" s="244">
        <v>3.62</v>
      </c>
      <c r="BS15" s="244">
        <v>7.02</v>
      </c>
      <c r="BT15" s="252">
        <v>1.01</v>
      </c>
      <c r="BU15" s="244"/>
      <c r="BV15" s="244">
        <v>0.11600000000000001</v>
      </c>
      <c r="BW15" s="244" t="s">
        <v>329</v>
      </c>
      <c r="BX15" s="244">
        <v>5.0000000000000001E-3</v>
      </c>
      <c r="BY15" s="242"/>
      <c r="BZ15" s="242"/>
      <c r="CA15" s="242"/>
      <c r="CB15" s="242"/>
      <c r="CC15" s="242"/>
      <c r="CD15" s="242"/>
      <c r="CE15" s="242"/>
      <c r="CF15" s="245">
        <v>0.19092627599243855</v>
      </c>
      <c r="CG15" s="245">
        <v>1.3555765595463136</v>
      </c>
    </row>
    <row r="16" spans="1:118">
      <c r="A16" s="243" t="s">
        <v>323</v>
      </c>
      <c r="B16" s="243" t="s">
        <v>324</v>
      </c>
      <c r="C16" s="243" t="s">
        <v>325</v>
      </c>
      <c r="D16" s="243" t="s">
        <v>326</v>
      </c>
      <c r="E16" s="243" t="s">
        <v>327</v>
      </c>
      <c r="F16" s="243"/>
      <c r="G16" s="243" t="s">
        <v>330</v>
      </c>
      <c r="H16" s="244">
        <v>44.83</v>
      </c>
      <c r="I16" s="244">
        <v>1.91</v>
      </c>
      <c r="J16" s="244">
        <v>7.07</v>
      </c>
      <c r="K16" s="244">
        <v>0.12</v>
      </c>
      <c r="L16" s="244">
        <v>40.74</v>
      </c>
      <c r="M16" s="244">
        <v>1.8</v>
      </c>
      <c r="N16" s="244">
        <v>0.19</v>
      </c>
      <c r="O16" s="244">
        <v>2.5000000000000001E-2</v>
      </c>
      <c r="P16" s="244">
        <v>0.03</v>
      </c>
      <c r="Q16" s="244">
        <v>0.01</v>
      </c>
      <c r="R16" s="244"/>
      <c r="S16" s="244"/>
      <c r="T16" s="244"/>
      <c r="U16" s="244">
        <v>0.91100000000000003</v>
      </c>
      <c r="V16" s="244">
        <v>2.34</v>
      </c>
      <c r="W16" s="244">
        <v>5.8999999999999997E-2</v>
      </c>
      <c r="X16" s="244">
        <v>1729</v>
      </c>
      <c r="Y16" s="244"/>
      <c r="Z16" s="244">
        <v>91</v>
      </c>
      <c r="AA16" s="244"/>
      <c r="AB16" s="244">
        <v>10.1</v>
      </c>
      <c r="AC16" s="244">
        <v>39</v>
      </c>
      <c r="AD16" s="244">
        <v>2238</v>
      </c>
      <c r="AE16" s="244">
        <v>108</v>
      </c>
      <c r="AF16" s="244">
        <v>2454</v>
      </c>
      <c r="AG16" s="244">
        <v>10</v>
      </c>
      <c r="AH16" s="244">
        <v>33</v>
      </c>
      <c r="AI16" s="244">
        <v>2.97</v>
      </c>
      <c r="AJ16" s="244">
        <v>0.91</v>
      </c>
      <c r="AK16" s="244"/>
      <c r="AL16" s="244"/>
      <c r="AM16" s="244"/>
      <c r="AN16" s="244">
        <v>0.81</v>
      </c>
      <c r="AO16" s="244">
        <v>17.899999999999999</v>
      </c>
      <c r="AP16" s="244">
        <v>0.73</v>
      </c>
      <c r="AQ16" s="244"/>
      <c r="AR16" s="244">
        <v>0.73</v>
      </c>
      <c r="AS16" s="244">
        <v>8.56</v>
      </c>
      <c r="AT16" s="244">
        <v>1.17</v>
      </c>
      <c r="AU16" s="244">
        <v>6.78</v>
      </c>
      <c r="AV16" s="244"/>
      <c r="AW16" s="244"/>
      <c r="AX16" s="244">
        <v>1.0999999999999999E-2</v>
      </c>
      <c r="AY16" s="244">
        <v>1.4</v>
      </c>
      <c r="AZ16" s="244">
        <v>0.23</v>
      </c>
      <c r="BA16" s="244">
        <v>0.51</v>
      </c>
      <c r="BB16" s="244">
        <v>6.8000000000000005E-2</v>
      </c>
      <c r="BC16" s="244">
        <v>0.31</v>
      </c>
      <c r="BD16" s="244">
        <v>7.3999999999999996E-2</v>
      </c>
      <c r="BE16" s="244">
        <v>3.1E-2</v>
      </c>
      <c r="BF16" s="244">
        <v>0.09</v>
      </c>
      <c r="BG16" s="244">
        <v>1.6E-2</v>
      </c>
      <c r="BH16" s="244">
        <v>0.11</v>
      </c>
      <c r="BI16" s="244">
        <v>2.5000000000000001E-2</v>
      </c>
      <c r="BJ16" s="244">
        <v>0.08</v>
      </c>
      <c r="BK16" s="244">
        <v>1.2999999999999999E-2</v>
      </c>
      <c r="BL16" s="244">
        <v>0.09</v>
      </c>
      <c r="BM16" s="244">
        <v>1.7000000000000001E-2</v>
      </c>
      <c r="BN16" s="244">
        <v>8.6999999999999994E-2</v>
      </c>
      <c r="BO16" s="244">
        <v>2.9000000000000001E-2</v>
      </c>
      <c r="BP16" s="244"/>
      <c r="BQ16" s="244">
        <v>3.9</v>
      </c>
      <c r="BR16" s="244">
        <v>4.1900000000000004</v>
      </c>
      <c r="BS16" s="244">
        <v>8.41</v>
      </c>
      <c r="BT16" s="252">
        <v>5.77</v>
      </c>
      <c r="BU16" s="244"/>
      <c r="BV16" s="244">
        <v>0.318</v>
      </c>
      <c r="BW16" s="244">
        <v>1.2999999999999999E-2</v>
      </c>
      <c r="BX16" s="244">
        <v>6.2E-2</v>
      </c>
      <c r="BY16" s="242"/>
      <c r="BZ16" s="242"/>
      <c r="CA16" s="242"/>
      <c r="CB16" s="242"/>
      <c r="CC16" s="242"/>
      <c r="CD16" s="242"/>
      <c r="CE16" s="242"/>
      <c r="CF16" s="245">
        <v>0.85103244837758107</v>
      </c>
      <c r="CG16" s="245">
        <v>6.0423303834808255</v>
      </c>
    </row>
    <row r="17" spans="1:85">
      <c r="A17" s="243" t="s">
        <v>323</v>
      </c>
      <c r="B17" s="243" t="s">
        <v>324</v>
      </c>
      <c r="C17" s="243" t="s">
        <v>325</v>
      </c>
      <c r="D17" s="243" t="s">
        <v>326</v>
      </c>
      <c r="E17" s="243" t="s">
        <v>327</v>
      </c>
      <c r="F17" s="243"/>
      <c r="G17" s="243" t="s">
        <v>331</v>
      </c>
      <c r="H17" s="244">
        <v>44.75</v>
      </c>
      <c r="I17" s="244">
        <v>2.76</v>
      </c>
      <c r="J17" s="244">
        <v>7.74</v>
      </c>
      <c r="K17" s="244">
        <v>0.13</v>
      </c>
      <c r="L17" s="244">
        <v>40.15</v>
      </c>
      <c r="M17" s="244">
        <v>2.12</v>
      </c>
      <c r="N17" s="244">
        <v>0.27</v>
      </c>
      <c r="O17" s="244">
        <v>4.0000000000000001E-3</v>
      </c>
      <c r="P17" s="244">
        <v>0.06</v>
      </c>
      <c r="Q17" s="244">
        <v>0.11</v>
      </c>
      <c r="R17" s="244"/>
      <c r="S17" s="244"/>
      <c r="T17" s="244"/>
      <c r="U17" s="244">
        <v>0.90200000000000002</v>
      </c>
      <c r="V17" s="244">
        <v>1.55</v>
      </c>
      <c r="W17" s="244">
        <v>2.8000000000000001E-2</v>
      </c>
      <c r="X17" s="244">
        <v>283</v>
      </c>
      <c r="Y17" s="244"/>
      <c r="Z17" s="244">
        <v>110</v>
      </c>
      <c r="AA17" s="244"/>
      <c r="AB17" s="244">
        <v>12.9</v>
      </c>
      <c r="AC17" s="244">
        <v>59</v>
      </c>
      <c r="AD17" s="244">
        <v>2654</v>
      </c>
      <c r="AE17" s="244">
        <v>105</v>
      </c>
      <c r="AF17" s="244">
        <v>2224</v>
      </c>
      <c r="AG17" s="244">
        <v>15</v>
      </c>
      <c r="AH17" s="244">
        <v>40</v>
      </c>
      <c r="AI17" s="244">
        <v>8.44</v>
      </c>
      <c r="AJ17" s="244">
        <v>0.9</v>
      </c>
      <c r="AK17" s="244"/>
      <c r="AL17" s="244"/>
      <c r="AM17" s="244"/>
      <c r="AN17" s="244">
        <v>0.15</v>
      </c>
      <c r="AO17" s="244">
        <v>6.27</v>
      </c>
      <c r="AP17" s="244">
        <v>1.93</v>
      </c>
      <c r="AQ17" s="244">
        <v>2.84</v>
      </c>
      <c r="AR17" s="244">
        <v>0.26</v>
      </c>
      <c r="AS17" s="244">
        <v>5.86</v>
      </c>
      <c r="AT17" s="244">
        <v>1.08</v>
      </c>
      <c r="AU17" s="244">
        <v>4.32</v>
      </c>
      <c r="AV17" s="244"/>
      <c r="AW17" s="244"/>
      <c r="AX17" s="244">
        <v>3.0000000000000001E-3</v>
      </c>
      <c r="AY17" s="244">
        <v>0.36399999999999999</v>
      </c>
      <c r="AZ17" s="244">
        <v>0.77</v>
      </c>
      <c r="BA17" s="244">
        <v>1.4</v>
      </c>
      <c r="BB17" s="244">
        <v>0.16</v>
      </c>
      <c r="BC17" s="244">
        <v>0.68</v>
      </c>
      <c r="BD17" s="244">
        <v>0.17</v>
      </c>
      <c r="BE17" s="244">
        <v>6.2E-2</v>
      </c>
      <c r="BF17" s="244">
        <v>0.21</v>
      </c>
      <c r="BG17" s="244">
        <v>4.4999999999999998E-2</v>
      </c>
      <c r="BH17" s="244">
        <v>0.3</v>
      </c>
      <c r="BI17" s="244">
        <v>7.0000000000000007E-2</v>
      </c>
      <c r="BJ17" s="244">
        <v>0.2</v>
      </c>
      <c r="BK17" s="244">
        <v>3.2000000000000001E-2</v>
      </c>
      <c r="BL17" s="244">
        <v>0.24</v>
      </c>
      <c r="BM17" s="244">
        <v>0.04</v>
      </c>
      <c r="BN17" s="244">
        <v>0.15</v>
      </c>
      <c r="BO17" s="244">
        <v>1.2999999999999999E-2</v>
      </c>
      <c r="BP17" s="244"/>
      <c r="BQ17" s="244">
        <v>2.86</v>
      </c>
      <c r="BR17" s="244">
        <v>3.03</v>
      </c>
      <c r="BS17" s="244">
        <v>5.82</v>
      </c>
      <c r="BT17" s="252">
        <v>1.66</v>
      </c>
      <c r="BU17" s="244"/>
      <c r="BV17" s="244">
        <v>0.14499999999999999</v>
      </c>
      <c r="BW17" s="244">
        <v>1.4999999999999999E-2</v>
      </c>
      <c r="BX17" s="244">
        <v>3.1E-2</v>
      </c>
      <c r="BY17" s="242"/>
      <c r="BZ17" s="242"/>
      <c r="CA17" s="242"/>
      <c r="CB17" s="242"/>
      <c r="CC17" s="242"/>
      <c r="CD17" s="242"/>
      <c r="CE17" s="242"/>
      <c r="CF17" s="245">
        <v>0.38425925925925919</v>
      </c>
      <c r="CG17" s="245">
        <v>2.7282407407407403</v>
      </c>
    </row>
    <row r="18" spans="1:85">
      <c r="A18" s="243" t="s">
        <v>323</v>
      </c>
      <c r="B18" s="243" t="s">
        <v>324</v>
      </c>
      <c r="C18" s="243" t="s">
        <v>325</v>
      </c>
      <c r="D18" s="243" t="s">
        <v>326</v>
      </c>
      <c r="E18" s="243" t="s">
        <v>332</v>
      </c>
      <c r="F18" s="243"/>
      <c r="G18" s="243" t="s">
        <v>333</v>
      </c>
      <c r="H18" s="244">
        <v>44.83</v>
      </c>
      <c r="I18" s="244">
        <v>1.96</v>
      </c>
      <c r="J18" s="244">
        <v>7.41</v>
      </c>
      <c r="K18" s="244">
        <v>0.12</v>
      </c>
      <c r="L18" s="244">
        <v>41.97</v>
      </c>
      <c r="M18" s="244">
        <v>1.89</v>
      </c>
      <c r="N18" s="244">
        <v>0.24</v>
      </c>
      <c r="O18" s="244">
        <v>6.0000000000000001E-3</v>
      </c>
      <c r="P18" s="244">
        <v>0.05</v>
      </c>
      <c r="Q18" s="244">
        <v>3.0000000000000001E-3</v>
      </c>
      <c r="R18" s="244"/>
      <c r="S18" s="244"/>
      <c r="T18" s="244"/>
      <c r="U18" s="244">
        <v>0.91</v>
      </c>
      <c r="V18" s="244">
        <v>1.85</v>
      </c>
      <c r="W18" s="244">
        <v>0.03</v>
      </c>
      <c r="X18" s="244">
        <v>264</v>
      </c>
      <c r="Y18" s="244"/>
      <c r="Z18" s="244">
        <v>130</v>
      </c>
      <c r="AA18" s="244"/>
      <c r="AB18" s="244">
        <v>11.9</v>
      </c>
      <c r="AC18" s="244">
        <v>49</v>
      </c>
      <c r="AD18" s="244">
        <v>2619</v>
      </c>
      <c r="AE18" s="244">
        <v>107</v>
      </c>
      <c r="AF18" s="244">
        <v>2403</v>
      </c>
      <c r="AG18" s="244">
        <v>14.7</v>
      </c>
      <c r="AH18" s="244">
        <v>36</v>
      </c>
      <c r="AI18" s="244">
        <v>1.91</v>
      </c>
      <c r="AJ18" s="244">
        <v>0.94</v>
      </c>
      <c r="AK18" s="244"/>
      <c r="AL18" s="244"/>
      <c r="AM18" s="244"/>
      <c r="AN18" s="244">
        <v>0.73</v>
      </c>
      <c r="AO18" s="244">
        <v>4.2300000000000004</v>
      </c>
      <c r="AP18" s="244">
        <v>1.3</v>
      </c>
      <c r="AQ18" s="244">
        <v>2.27</v>
      </c>
      <c r="AR18" s="244">
        <v>0.18</v>
      </c>
      <c r="AS18" s="244">
        <v>6.5</v>
      </c>
      <c r="AT18" s="244">
        <v>1.03</v>
      </c>
      <c r="AU18" s="244">
        <v>4.07</v>
      </c>
      <c r="AV18" s="244"/>
      <c r="AW18" s="244"/>
      <c r="AX18" s="244">
        <v>2.5999999999999999E-2</v>
      </c>
      <c r="AY18" s="244">
        <v>1.2</v>
      </c>
      <c r="AZ18" s="244">
        <v>0.21</v>
      </c>
      <c r="BA18" s="244">
        <v>0.4</v>
      </c>
      <c r="BB18" s="244">
        <v>7.4999999999999997E-2</v>
      </c>
      <c r="BC18" s="244">
        <v>0.38</v>
      </c>
      <c r="BD18" s="244">
        <v>0.13</v>
      </c>
      <c r="BE18" s="244">
        <v>0.04</v>
      </c>
      <c r="BF18" s="244">
        <v>0.15</v>
      </c>
      <c r="BG18" s="244">
        <v>3.1E-2</v>
      </c>
      <c r="BH18" s="244">
        <v>0.2</v>
      </c>
      <c r="BI18" s="244">
        <v>0.05</v>
      </c>
      <c r="BJ18" s="244">
        <v>0.14000000000000001</v>
      </c>
      <c r="BK18" s="244">
        <v>2.8000000000000001E-2</v>
      </c>
      <c r="BL18" s="244">
        <v>0.17</v>
      </c>
      <c r="BM18" s="244">
        <v>3.4000000000000002E-2</v>
      </c>
      <c r="BN18" s="244">
        <v>0.19</v>
      </c>
      <c r="BO18" s="244">
        <v>1.0999999999999999E-2</v>
      </c>
      <c r="BP18" s="244"/>
      <c r="BQ18" s="244">
        <v>3.16</v>
      </c>
      <c r="BR18" s="244">
        <v>3</v>
      </c>
      <c r="BS18" s="244">
        <v>5.51</v>
      </c>
      <c r="BT18" s="252">
        <v>0.74</v>
      </c>
      <c r="BU18" s="244"/>
      <c r="BV18" s="244">
        <v>0.17199999999999999</v>
      </c>
      <c r="BW18" s="244">
        <v>1.7999999999999999E-2</v>
      </c>
      <c r="BX18" s="244">
        <v>1.4E-2</v>
      </c>
      <c r="BY18" s="242"/>
      <c r="BZ18" s="242"/>
      <c r="CA18" s="242"/>
      <c r="CB18" s="242"/>
      <c r="CC18" s="242"/>
      <c r="CD18" s="242"/>
      <c r="CE18" s="242"/>
      <c r="CF18" s="245">
        <v>0.1818181818181818</v>
      </c>
      <c r="CG18" s="245">
        <v>1.2909090909090908</v>
      </c>
    </row>
    <row r="19" spans="1:85">
      <c r="A19" s="243" t="s">
        <v>323</v>
      </c>
      <c r="B19" s="243" t="s">
        <v>324</v>
      </c>
      <c r="C19" s="243" t="s">
        <v>325</v>
      </c>
      <c r="D19" s="243" t="s">
        <v>326</v>
      </c>
      <c r="E19" s="243" t="s">
        <v>327</v>
      </c>
      <c r="F19" s="243"/>
      <c r="G19" s="243" t="s">
        <v>334</v>
      </c>
      <c r="H19" s="244">
        <v>44.79</v>
      </c>
      <c r="I19" s="244">
        <v>3.49</v>
      </c>
      <c r="J19" s="244">
        <v>7.97</v>
      </c>
      <c r="K19" s="244">
        <v>0.14000000000000001</v>
      </c>
      <c r="L19" s="244">
        <v>38.15</v>
      </c>
      <c r="M19" s="244">
        <v>3.21</v>
      </c>
      <c r="N19" s="244">
        <v>0.36</v>
      </c>
      <c r="O19" s="244">
        <v>7.0000000000000001E-3</v>
      </c>
      <c r="P19" s="244">
        <v>0.13</v>
      </c>
      <c r="Q19" s="244">
        <v>6.0000000000000001E-3</v>
      </c>
      <c r="R19" s="244"/>
      <c r="S19" s="244"/>
      <c r="T19" s="244"/>
      <c r="U19" s="244">
        <v>0.89500000000000002</v>
      </c>
      <c r="V19" s="244">
        <v>2.23</v>
      </c>
      <c r="W19" s="244">
        <v>4.2999999999999997E-2</v>
      </c>
      <c r="X19" s="244">
        <v>280</v>
      </c>
      <c r="Y19" s="244"/>
      <c r="Z19" s="244">
        <v>260</v>
      </c>
      <c r="AA19" s="244"/>
      <c r="AB19" s="244">
        <v>16.2</v>
      </c>
      <c r="AC19" s="244">
        <v>74</v>
      </c>
      <c r="AD19" s="244">
        <v>2318</v>
      </c>
      <c r="AE19" s="244">
        <v>103</v>
      </c>
      <c r="AF19" s="244">
        <v>2006</v>
      </c>
      <c r="AG19" s="244">
        <v>27.3</v>
      </c>
      <c r="AH19" s="244">
        <v>42</v>
      </c>
      <c r="AI19" s="244">
        <v>3.73</v>
      </c>
      <c r="AJ19" s="244">
        <v>1.03</v>
      </c>
      <c r="AK19" s="244"/>
      <c r="AL19" s="244"/>
      <c r="AM19" s="244"/>
      <c r="AN19" s="244">
        <v>0.35</v>
      </c>
      <c r="AO19" s="244">
        <v>9.83</v>
      </c>
      <c r="AP19" s="244">
        <v>3.7</v>
      </c>
      <c r="AQ19" s="244">
        <v>6.72</v>
      </c>
      <c r="AR19" s="244">
        <v>0.49</v>
      </c>
      <c r="AS19" s="244">
        <v>6.28</v>
      </c>
      <c r="AT19" s="244">
        <v>1.1399999999999999</v>
      </c>
      <c r="AU19" s="244">
        <v>5.74</v>
      </c>
      <c r="AV19" s="244"/>
      <c r="AW19" s="244"/>
      <c r="AX19" s="244">
        <v>8.9999999999999993E-3</v>
      </c>
      <c r="AY19" s="244">
        <v>0.78</v>
      </c>
      <c r="AZ19" s="244">
        <v>0.17</v>
      </c>
      <c r="BA19" s="244">
        <v>0.59</v>
      </c>
      <c r="BB19" s="244">
        <v>0.11600000000000001</v>
      </c>
      <c r="BC19" s="244">
        <v>0.74</v>
      </c>
      <c r="BD19" s="244">
        <v>0.28999999999999998</v>
      </c>
      <c r="BE19" s="244">
        <v>0.11</v>
      </c>
      <c r="BF19" s="244">
        <v>0.38</v>
      </c>
      <c r="BG19" s="244">
        <v>0.09</v>
      </c>
      <c r="BH19" s="244">
        <v>0.57999999999999996</v>
      </c>
      <c r="BI19" s="244">
        <v>0.14000000000000001</v>
      </c>
      <c r="BJ19" s="244">
        <v>0.37</v>
      </c>
      <c r="BK19" s="244">
        <v>6.0999999999999999E-2</v>
      </c>
      <c r="BL19" s="244">
        <v>0.41</v>
      </c>
      <c r="BM19" s="244">
        <v>6.9000000000000006E-2</v>
      </c>
      <c r="BN19" s="244">
        <v>0.28000000000000003</v>
      </c>
      <c r="BO19" s="244">
        <v>8.9999999999999993E-3</v>
      </c>
      <c r="BP19" s="244"/>
      <c r="BQ19" s="244">
        <v>3.55</v>
      </c>
      <c r="BR19" s="244">
        <v>3.08</v>
      </c>
      <c r="BS19" s="244">
        <v>6.41</v>
      </c>
      <c r="BT19" s="252">
        <v>1.86</v>
      </c>
      <c r="BU19" s="244"/>
      <c r="BV19" s="244">
        <v>0.14399999999999999</v>
      </c>
      <c r="BW19" s="244" t="s">
        <v>335</v>
      </c>
      <c r="BX19" s="244">
        <v>1.4999999999999999E-2</v>
      </c>
      <c r="BY19" s="242"/>
      <c r="BZ19" s="242"/>
      <c r="CA19" s="242"/>
      <c r="CB19" s="242"/>
      <c r="CC19" s="242"/>
      <c r="CD19" s="242"/>
      <c r="CE19" s="242"/>
      <c r="CF19" s="245">
        <v>0.3240418118466899</v>
      </c>
      <c r="CG19" s="245">
        <v>2.3006968641114982</v>
      </c>
    </row>
    <row r="20" spans="1:85">
      <c r="A20" s="243" t="s">
        <v>323</v>
      </c>
      <c r="B20" s="243" t="s">
        <v>324</v>
      </c>
      <c r="C20" s="243" t="s">
        <v>325</v>
      </c>
      <c r="D20" s="243" t="s">
        <v>326</v>
      </c>
      <c r="E20" s="243" t="s">
        <v>327</v>
      </c>
      <c r="F20" s="243"/>
      <c r="G20" s="243" t="s">
        <v>336</v>
      </c>
      <c r="H20" s="244">
        <v>44.87</v>
      </c>
      <c r="I20" s="244">
        <v>3.16</v>
      </c>
      <c r="J20" s="244">
        <v>7.92</v>
      </c>
      <c r="K20" s="244">
        <v>0.13</v>
      </c>
      <c r="L20" s="244">
        <v>38.82</v>
      </c>
      <c r="M20" s="244">
        <v>2.76</v>
      </c>
      <c r="N20" s="244">
        <v>0.34</v>
      </c>
      <c r="O20" s="244">
        <v>1.2E-2</v>
      </c>
      <c r="P20" s="244">
        <v>0.08</v>
      </c>
      <c r="Q20" s="244">
        <v>5.0000000000000001E-3</v>
      </c>
      <c r="R20" s="244"/>
      <c r="S20" s="244"/>
      <c r="T20" s="244"/>
      <c r="U20" s="244">
        <v>0.89700000000000002</v>
      </c>
      <c r="V20" s="244">
        <v>2.13</v>
      </c>
      <c r="W20" s="244">
        <v>2.7E-2</v>
      </c>
      <c r="X20" s="244">
        <v>184</v>
      </c>
      <c r="Y20" s="244"/>
      <c r="Z20" s="244">
        <v>230</v>
      </c>
      <c r="AA20" s="244"/>
      <c r="AB20" s="244">
        <v>14.9</v>
      </c>
      <c r="AC20" s="244">
        <v>65</v>
      </c>
      <c r="AD20" s="244">
        <v>2224</v>
      </c>
      <c r="AE20" s="244">
        <v>103</v>
      </c>
      <c r="AF20" s="244">
        <v>2190</v>
      </c>
      <c r="AG20" s="244">
        <v>20.5</v>
      </c>
      <c r="AH20" s="244">
        <v>38</v>
      </c>
      <c r="AI20" s="244">
        <v>3.14</v>
      </c>
      <c r="AJ20" s="244">
        <v>0.98</v>
      </c>
      <c r="AK20" s="244"/>
      <c r="AL20" s="244"/>
      <c r="AM20" s="244"/>
      <c r="AN20" s="244">
        <v>0.46</v>
      </c>
      <c r="AO20" s="244">
        <v>4.57</v>
      </c>
      <c r="AP20" s="244">
        <v>2.7</v>
      </c>
      <c r="AQ20" s="244">
        <v>2.57</v>
      </c>
      <c r="AR20" s="244">
        <v>0.35</v>
      </c>
      <c r="AS20" s="244">
        <v>7.08</v>
      </c>
      <c r="AT20" s="244">
        <v>1.29</v>
      </c>
      <c r="AU20" s="244">
        <v>5.9</v>
      </c>
      <c r="AV20" s="244"/>
      <c r="AW20" s="244"/>
      <c r="AX20" s="244">
        <v>1.2999999999999999E-2</v>
      </c>
      <c r="AY20" s="244">
        <v>0.54500000000000004</v>
      </c>
      <c r="AZ20" s="244">
        <v>8.7999999999999995E-2</v>
      </c>
      <c r="BA20" s="244">
        <v>0.19</v>
      </c>
      <c r="BB20" s="244">
        <v>3.6999999999999998E-2</v>
      </c>
      <c r="BC20" s="244">
        <v>0.25</v>
      </c>
      <c r="BD20" s="244">
        <v>0.15</v>
      </c>
      <c r="BE20" s="244">
        <v>6.0999999999999999E-2</v>
      </c>
      <c r="BF20" s="244">
        <v>0.22</v>
      </c>
      <c r="BG20" s="244">
        <v>5.7000000000000002E-2</v>
      </c>
      <c r="BH20" s="244">
        <v>0.4</v>
      </c>
      <c r="BI20" s="244">
        <v>0.1</v>
      </c>
      <c r="BJ20" s="244">
        <v>0.28999999999999998</v>
      </c>
      <c r="BK20" s="244">
        <v>4.9000000000000002E-2</v>
      </c>
      <c r="BL20" s="244">
        <v>0.34</v>
      </c>
      <c r="BM20" s="244">
        <v>5.5E-2</v>
      </c>
      <c r="BN20" s="244">
        <v>0.13</v>
      </c>
      <c r="BO20" s="244">
        <v>1.0999999999999999E-2</v>
      </c>
      <c r="BP20" s="244"/>
      <c r="BQ20" s="244">
        <v>3.78</v>
      </c>
      <c r="BR20" s="244">
        <v>3.57</v>
      </c>
      <c r="BS20" s="244">
        <v>7.03</v>
      </c>
      <c r="BT20" s="252">
        <v>0.91</v>
      </c>
      <c r="BU20" s="244"/>
      <c r="BV20" s="244">
        <v>0.13300000000000001</v>
      </c>
      <c r="BW20" s="244" t="s">
        <v>335</v>
      </c>
      <c r="BX20" s="244">
        <v>2.9000000000000001E-2</v>
      </c>
      <c r="BY20" s="242"/>
      <c r="BZ20" s="242"/>
      <c r="CA20" s="242"/>
      <c r="CB20" s="242"/>
      <c r="CC20" s="242"/>
      <c r="CD20" s="242"/>
      <c r="CE20" s="242"/>
      <c r="CF20" s="245">
        <v>0.1542372881355932</v>
      </c>
      <c r="CG20" s="245">
        <v>1.0950847457627118</v>
      </c>
    </row>
    <row r="21" spans="1:85">
      <c r="A21" s="243" t="s">
        <v>323</v>
      </c>
      <c r="B21" s="243" t="s">
        <v>324</v>
      </c>
      <c r="C21" s="243" t="s">
        <v>325</v>
      </c>
      <c r="D21" s="243" t="s">
        <v>326</v>
      </c>
      <c r="E21" s="243" t="s">
        <v>332</v>
      </c>
      <c r="F21" s="243"/>
      <c r="G21" s="243" t="s">
        <v>337</v>
      </c>
      <c r="H21" s="244">
        <v>43.99</v>
      </c>
      <c r="I21" s="244">
        <v>2.58</v>
      </c>
      <c r="J21" s="244">
        <v>7.99</v>
      </c>
      <c r="K21" s="244">
        <v>0.13</v>
      </c>
      <c r="L21" s="244">
        <v>40.380000000000003</v>
      </c>
      <c r="M21" s="244">
        <v>2.4300000000000002</v>
      </c>
      <c r="N21" s="244">
        <v>0.27</v>
      </c>
      <c r="O21" s="244">
        <v>7.0000000000000001E-3</v>
      </c>
      <c r="P21" s="244">
        <v>0.06</v>
      </c>
      <c r="Q21" s="244">
        <v>1.9E-2</v>
      </c>
      <c r="R21" s="244"/>
      <c r="S21" s="244"/>
      <c r="T21" s="244"/>
      <c r="U21" s="244">
        <v>0.9</v>
      </c>
      <c r="V21" s="244">
        <v>2.09</v>
      </c>
      <c r="W21" s="244">
        <v>4.9000000000000002E-2</v>
      </c>
      <c r="X21" s="244">
        <v>294</v>
      </c>
      <c r="Y21" s="244"/>
      <c r="Z21" s="244">
        <v>200</v>
      </c>
      <c r="AA21" s="244"/>
      <c r="AB21" s="244">
        <v>12.8</v>
      </c>
      <c r="AC21" s="244">
        <v>55</v>
      </c>
      <c r="AD21" s="244">
        <v>2628</v>
      </c>
      <c r="AE21" s="244">
        <v>110</v>
      </c>
      <c r="AF21" s="244">
        <v>2366</v>
      </c>
      <c r="AG21" s="244">
        <v>20.8</v>
      </c>
      <c r="AH21" s="244">
        <v>42</v>
      </c>
      <c r="AI21" s="244">
        <v>2.39</v>
      </c>
      <c r="AJ21" s="244">
        <v>0.96</v>
      </c>
      <c r="AK21" s="244"/>
      <c r="AL21" s="244"/>
      <c r="AM21" s="244"/>
      <c r="AN21" s="244">
        <v>0.44</v>
      </c>
      <c r="AO21" s="244">
        <v>8.31</v>
      </c>
      <c r="AP21" s="244">
        <v>1.9</v>
      </c>
      <c r="AQ21" s="244">
        <v>3.2</v>
      </c>
      <c r="AR21" s="244">
        <v>0.53</v>
      </c>
      <c r="AS21" s="244">
        <v>7.98</v>
      </c>
      <c r="AT21" s="244">
        <v>1.43</v>
      </c>
      <c r="AU21" s="244">
        <v>6.6</v>
      </c>
      <c r="AV21" s="244"/>
      <c r="AW21" s="244"/>
      <c r="AX21" s="244">
        <v>0.02</v>
      </c>
      <c r="AY21" s="244">
        <v>3.25</v>
      </c>
      <c r="AZ21" s="244">
        <v>1.32</v>
      </c>
      <c r="BA21" s="244">
        <v>2.02</v>
      </c>
      <c r="BB21" s="244">
        <v>0.22</v>
      </c>
      <c r="BC21" s="244">
        <v>0.88</v>
      </c>
      <c r="BD21" s="244">
        <v>0.2</v>
      </c>
      <c r="BE21" s="244">
        <v>6.2E-2</v>
      </c>
      <c r="BF21" s="244">
        <v>0.23</v>
      </c>
      <c r="BG21" s="244">
        <v>4.4999999999999998E-2</v>
      </c>
      <c r="BH21" s="244">
        <v>0.28999999999999998</v>
      </c>
      <c r="BI21" s="244">
        <v>7.1999999999999995E-2</v>
      </c>
      <c r="BJ21" s="244">
        <v>0.21</v>
      </c>
      <c r="BK21" s="244">
        <v>3.4000000000000002E-2</v>
      </c>
      <c r="BL21" s="244">
        <v>0.24</v>
      </c>
      <c r="BM21" s="244">
        <v>4.1000000000000002E-2</v>
      </c>
      <c r="BN21" s="244">
        <v>0.14000000000000001</v>
      </c>
      <c r="BO21" s="244">
        <v>2.1999999999999999E-2</v>
      </c>
      <c r="BP21" s="244"/>
      <c r="BQ21" s="244">
        <v>4.45</v>
      </c>
      <c r="BR21" s="244">
        <v>4.09</v>
      </c>
      <c r="BS21" s="244">
        <v>8.4600000000000009</v>
      </c>
      <c r="BT21" s="252">
        <v>1.1599999999999999</v>
      </c>
      <c r="BU21" s="244"/>
      <c r="BV21" s="244">
        <v>0.16700000000000001</v>
      </c>
      <c r="BW21" s="244">
        <v>7.1999999999999995E-2</v>
      </c>
      <c r="BX21" s="244">
        <v>2.3E-2</v>
      </c>
      <c r="BY21" s="242"/>
      <c r="BZ21" s="242"/>
      <c r="CA21" s="242"/>
      <c r="CB21" s="242"/>
      <c r="CC21" s="242"/>
      <c r="CD21" s="242"/>
      <c r="CE21" s="242"/>
      <c r="CF21" s="245">
        <v>0.17575757575757575</v>
      </c>
      <c r="CG21" s="245">
        <v>1.2478787878787878</v>
      </c>
    </row>
    <row r="22" spans="1:85">
      <c r="A22" s="243" t="s">
        <v>323</v>
      </c>
      <c r="B22" s="243" t="s">
        <v>324</v>
      </c>
      <c r="C22" s="243" t="s">
        <v>325</v>
      </c>
      <c r="D22" s="243" t="s">
        <v>326</v>
      </c>
      <c r="E22" s="243" t="s">
        <v>327</v>
      </c>
      <c r="F22" s="243"/>
      <c r="G22" s="243" t="s">
        <v>338</v>
      </c>
      <c r="H22" s="244">
        <v>46.34</v>
      </c>
      <c r="I22" s="244">
        <v>3.67</v>
      </c>
      <c r="J22" s="244">
        <v>7.48</v>
      </c>
      <c r="K22" s="244">
        <v>0.13</v>
      </c>
      <c r="L22" s="244">
        <v>36.68</v>
      </c>
      <c r="M22" s="244">
        <v>3.47</v>
      </c>
      <c r="N22" s="244">
        <v>0.38</v>
      </c>
      <c r="O22" s="244">
        <v>6.0000000000000001E-3</v>
      </c>
      <c r="P22" s="244">
        <v>0.11</v>
      </c>
      <c r="Q22" s="244">
        <v>8.9999999999999993E-3</v>
      </c>
      <c r="R22" s="244"/>
      <c r="S22" s="244"/>
      <c r="T22" s="244"/>
      <c r="U22" s="244">
        <v>0.89700000000000002</v>
      </c>
      <c r="V22" s="244">
        <v>2.2000000000000002</v>
      </c>
      <c r="W22" s="244">
        <v>2.1000000000000001E-2</v>
      </c>
      <c r="X22" s="244">
        <v>245</v>
      </c>
      <c r="Y22" s="244"/>
      <c r="Z22" s="244">
        <v>320</v>
      </c>
      <c r="AA22" s="244"/>
      <c r="AB22" s="244">
        <v>17.2</v>
      </c>
      <c r="AC22" s="244">
        <v>75</v>
      </c>
      <c r="AD22" s="244">
        <v>2530</v>
      </c>
      <c r="AE22" s="244">
        <v>97</v>
      </c>
      <c r="AF22" s="244">
        <v>1949</v>
      </c>
      <c r="AG22" s="244">
        <v>22.4</v>
      </c>
      <c r="AH22" s="244">
        <v>39</v>
      </c>
      <c r="AI22" s="244">
        <v>3.13</v>
      </c>
      <c r="AJ22" s="244">
        <v>1.08</v>
      </c>
      <c r="AK22" s="244"/>
      <c r="AL22" s="244"/>
      <c r="AM22" s="244"/>
      <c r="AN22" s="244">
        <v>0.26</v>
      </c>
      <c r="AO22" s="244">
        <v>15</v>
      </c>
      <c r="AP22" s="244">
        <v>3.7</v>
      </c>
      <c r="AQ22" s="244">
        <v>5.14</v>
      </c>
      <c r="AR22" s="244">
        <v>0.22</v>
      </c>
      <c r="AS22" s="244">
        <v>6.79</v>
      </c>
      <c r="AT22" s="244">
        <v>1.19</v>
      </c>
      <c r="AU22" s="244">
        <v>6</v>
      </c>
      <c r="AV22" s="244"/>
      <c r="AW22" s="244"/>
      <c r="AX22" s="244">
        <v>5.0000000000000001E-3</v>
      </c>
      <c r="AY22" s="244">
        <v>5.26</v>
      </c>
      <c r="AZ22" s="244">
        <v>3.06</v>
      </c>
      <c r="BA22" s="244">
        <v>1.0900000000000001</v>
      </c>
      <c r="BB22" s="244">
        <v>8.6999999999999994E-2</v>
      </c>
      <c r="BC22" s="244">
        <v>0.5</v>
      </c>
      <c r="BD22" s="244">
        <v>0.24</v>
      </c>
      <c r="BE22" s="244">
        <v>0.1</v>
      </c>
      <c r="BF22" s="244">
        <v>0.36</v>
      </c>
      <c r="BG22" s="244">
        <v>8.2000000000000003E-2</v>
      </c>
      <c r="BH22" s="244">
        <v>0.56999999999999995</v>
      </c>
      <c r="BI22" s="244">
        <v>0.14000000000000001</v>
      </c>
      <c r="BJ22" s="244">
        <v>0.4</v>
      </c>
      <c r="BK22" s="244">
        <v>6.2E-2</v>
      </c>
      <c r="BL22" s="244">
        <v>0.45</v>
      </c>
      <c r="BM22" s="244">
        <v>7.4999999999999997E-2</v>
      </c>
      <c r="BN22" s="244">
        <v>0.22</v>
      </c>
      <c r="BO22" s="244">
        <v>8.0000000000000002E-3</v>
      </c>
      <c r="BP22" s="244"/>
      <c r="BQ22" s="244">
        <v>3.79</v>
      </c>
      <c r="BR22" s="244">
        <v>3.5</v>
      </c>
      <c r="BS22" s="244">
        <v>7.27</v>
      </c>
      <c r="BT22" s="252">
        <v>2.16</v>
      </c>
      <c r="BU22" s="244"/>
      <c r="BV22" s="244">
        <v>0.22</v>
      </c>
      <c r="BW22" s="244">
        <v>0.64200000000000002</v>
      </c>
      <c r="BX22" s="244">
        <v>6.2E-2</v>
      </c>
      <c r="BY22" s="242"/>
      <c r="BZ22" s="242"/>
      <c r="CA22" s="242"/>
      <c r="CB22" s="242"/>
      <c r="CC22" s="242"/>
      <c r="CD22" s="242"/>
      <c r="CE22" s="242"/>
      <c r="CF22" s="245">
        <v>0.36000000000000004</v>
      </c>
      <c r="CG22" s="245">
        <v>2.556</v>
      </c>
    </row>
    <row r="23" spans="1:85">
      <c r="A23" s="243" t="s">
        <v>339</v>
      </c>
      <c r="B23" s="243" t="s">
        <v>340</v>
      </c>
      <c r="C23" s="243" t="s">
        <v>325</v>
      </c>
      <c r="D23" s="243" t="s">
        <v>341</v>
      </c>
      <c r="E23" s="243" t="s">
        <v>327</v>
      </c>
      <c r="F23" s="243"/>
      <c r="G23" s="243" t="s">
        <v>343</v>
      </c>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t="s">
        <v>344</v>
      </c>
      <c r="AH23" s="244"/>
      <c r="AI23" s="244"/>
      <c r="AJ23" s="244"/>
      <c r="AK23" s="244"/>
      <c r="AL23" s="244"/>
      <c r="AM23" s="244"/>
      <c r="AN23" s="244"/>
      <c r="AO23" s="244"/>
      <c r="AP23" s="244"/>
      <c r="AQ23" s="244"/>
      <c r="AR23" s="244"/>
      <c r="AS23" s="244">
        <v>4.7699999999999996</v>
      </c>
      <c r="AT23" s="244"/>
      <c r="AU23" s="244">
        <v>1.7</v>
      </c>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v>1.51</v>
      </c>
      <c r="BS23" s="244">
        <v>32.4</v>
      </c>
      <c r="BT23" s="252">
        <v>9.7200000000000006</v>
      </c>
      <c r="BU23" s="244"/>
      <c r="BV23" s="244"/>
      <c r="BW23" s="244"/>
      <c r="BX23" s="244"/>
      <c r="BY23" s="242"/>
      <c r="BZ23" s="242"/>
      <c r="CA23" s="242"/>
      <c r="CB23" s="242"/>
      <c r="CC23" s="242"/>
      <c r="CD23" s="242"/>
      <c r="CE23" s="242"/>
      <c r="CF23" s="245">
        <v>5.7176470588235295</v>
      </c>
      <c r="CG23" s="245">
        <v>40.595294117647057</v>
      </c>
    </row>
    <row r="24" spans="1:85">
      <c r="A24" s="243" t="s">
        <v>339</v>
      </c>
      <c r="B24" s="243" t="s">
        <v>324</v>
      </c>
      <c r="C24" s="243" t="s">
        <v>325</v>
      </c>
      <c r="D24" s="243" t="s">
        <v>341</v>
      </c>
      <c r="E24" s="243" t="s">
        <v>327</v>
      </c>
      <c r="F24" s="243"/>
      <c r="G24" s="243" t="s">
        <v>345</v>
      </c>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t="s">
        <v>344</v>
      </c>
      <c r="AH24" s="244"/>
      <c r="AI24" s="244"/>
      <c r="AJ24" s="244"/>
      <c r="AK24" s="244"/>
      <c r="AL24" s="244"/>
      <c r="AM24" s="244"/>
      <c r="AN24" s="244"/>
      <c r="AO24" s="244"/>
      <c r="AP24" s="244"/>
      <c r="AQ24" s="244"/>
      <c r="AR24" s="244"/>
      <c r="AS24" s="244">
        <v>7.55</v>
      </c>
      <c r="AT24" s="244"/>
      <c r="AU24" s="244">
        <v>6.41</v>
      </c>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v>2.74</v>
      </c>
      <c r="BS24" s="244">
        <v>20</v>
      </c>
      <c r="BT24" s="252">
        <v>3.64</v>
      </c>
      <c r="BU24" s="244"/>
      <c r="BV24" s="244"/>
      <c r="BW24" s="244"/>
      <c r="BX24" s="244"/>
      <c r="BY24" s="242"/>
      <c r="BZ24" s="242"/>
      <c r="CA24" s="242"/>
      <c r="CB24" s="242"/>
      <c r="CC24" s="242"/>
      <c r="CD24" s="242"/>
      <c r="CE24" s="242"/>
      <c r="CF24" s="245">
        <v>0.56786271450858039</v>
      </c>
      <c r="CG24" s="245">
        <v>4.031825273010921</v>
      </c>
    </row>
    <row r="25" spans="1:85">
      <c r="A25" s="243" t="s">
        <v>339</v>
      </c>
      <c r="B25" s="243" t="s">
        <v>346</v>
      </c>
      <c r="C25" s="243" t="s">
        <v>325</v>
      </c>
      <c r="D25" s="243" t="s">
        <v>341</v>
      </c>
      <c r="E25" s="243" t="s">
        <v>327</v>
      </c>
      <c r="F25" s="243"/>
      <c r="G25" s="243" t="s">
        <v>347</v>
      </c>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t="s">
        <v>344</v>
      </c>
      <c r="AH25" s="244"/>
      <c r="AI25" s="244"/>
      <c r="AJ25" s="244"/>
      <c r="AK25" s="244"/>
      <c r="AL25" s="244"/>
      <c r="AM25" s="244"/>
      <c r="AN25" s="244"/>
      <c r="AO25" s="244"/>
      <c r="AP25" s="244"/>
      <c r="AQ25" s="244"/>
      <c r="AR25" s="244"/>
      <c r="AS25" s="244">
        <v>8.2899999999999991</v>
      </c>
      <c r="AT25" s="244"/>
      <c r="AU25" s="244">
        <v>4.38</v>
      </c>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v>1.18</v>
      </c>
      <c r="BS25" s="244">
        <v>29</v>
      </c>
      <c r="BT25" s="252">
        <v>6.29</v>
      </c>
      <c r="BU25" s="244"/>
      <c r="BV25" s="244"/>
      <c r="BW25" s="244"/>
      <c r="BX25" s="244"/>
      <c r="BY25" s="242"/>
      <c r="BZ25" s="242"/>
      <c r="CA25" s="242"/>
      <c r="CB25" s="242"/>
      <c r="CC25" s="242"/>
      <c r="CD25" s="242"/>
      <c r="CE25" s="242"/>
      <c r="CF25" s="245">
        <v>1.4360730593607307</v>
      </c>
      <c r="CG25" s="245">
        <v>10.196118721461188</v>
      </c>
    </row>
    <row r="26" spans="1:85">
      <c r="A26" s="243" t="s">
        <v>339</v>
      </c>
      <c r="B26" s="243" t="s">
        <v>346</v>
      </c>
      <c r="C26" s="243" t="s">
        <v>325</v>
      </c>
      <c r="D26" s="243" t="s">
        <v>341</v>
      </c>
      <c r="E26" s="243" t="s">
        <v>327</v>
      </c>
      <c r="F26" s="243"/>
      <c r="G26" s="243" t="s">
        <v>348</v>
      </c>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t="s">
        <v>344</v>
      </c>
      <c r="AH26" s="244"/>
      <c r="AI26" s="244"/>
      <c r="AJ26" s="244"/>
      <c r="AK26" s="244"/>
      <c r="AL26" s="244"/>
      <c r="AM26" s="244"/>
      <c r="AN26" s="244"/>
      <c r="AO26" s="244"/>
      <c r="AP26" s="244"/>
      <c r="AQ26" s="244"/>
      <c r="AR26" s="244"/>
      <c r="AS26" s="244">
        <v>4.26</v>
      </c>
      <c r="AT26" s="244"/>
      <c r="AU26" s="244">
        <v>2.5099999999999998</v>
      </c>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v>1.07</v>
      </c>
      <c r="BS26" s="244">
        <v>8.4</v>
      </c>
      <c r="BT26" s="252">
        <v>2.11</v>
      </c>
      <c r="BU26" s="244"/>
      <c r="BV26" s="244"/>
      <c r="BW26" s="244"/>
      <c r="BX26" s="244"/>
      <c r="BY26" s="242"/>
      <c r="BZ26" s="242"/>
      <c r="CA26" s="242"/>
      <c r="CB26" s="242"/>
      <c r="CC26" s="242"/>
      <c r="CD26" s="242"/>
      <c r="CE26" s="242"/>
      <c r="CF26" s="245">
        <v>0.84063745019920322</v>
      </c>
      <c r="CG26" s="245">
        <v>5.9685258964143424</v>
      </c>
    </row>
    <row r="27" spans="1:85">
      <c r="A27" s="243" t="s">
        <v>339</v>
      </c>
      <c r="B27" s="243" t="s">
        <v>346</v>
      </c>
      <c r="C27" s="243" t="s">
        <v>325</v>
      </c>
      <c r="D27" s="243" t="s">
        <v>341</v>
      </c>
      <c r="E27" s="243" t="s">
        <v>327</v>
      </c>
      <c r="F27" s="243"/>
      <c r="G27" s="243" t="s">
        <v>349</v>
      </c>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t="s">
        <v>344</v>
      </c>
      <c r="AH27" s="244"/>
      <c r="AI27" s="244"/>
      <c r="AJ27" s="244"/>
      <c r="AK27" s="244"/>
      <c r="AL27" s="244"/>
      <c r="AM27" s="244"/>
      <c r="AN27" s="244"/>
      <c r="AO27" s="244"/>
      <c r="AP27" s="244"/>
      <c r="AQ27" s="244"/>
      <c r="AR27" s="244"/>
      <c r="AS27" s="244">
        <v>6.87</v>
      </c>
      <c r="AT27" s="244"/>
      <c r="AU27" s="244">
        <v>2.56</v>
      </c>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v>0.67</v>
      </c>
      <c r="BS27" s="244">
        <v>31.4</v>
      </c>
      <c r="BT27" s="252">
        <v>8.5</v>
      </c>
      <c r="BU27" s="244"/>
      <c r="BV27" s="244"/>
      <c r="BW27" s="244"/>
      <c r="BX27" s="244"/>
      <c r="BY27" s="242"/>
      <c r="BZ27" s="242"/>
      <c r="CA27" s="242"/>
      <c r="CB27" s="242"/>
      <c r="CC27" s="242"/>
      <c r="CD27" s="242"/>
      <c r="CE27" s="242"/>
      <c r="CF27" s="245">
        <v>3.3203125</v>
      </c>
      <c r="CG27" s="245">
        <v>23.57421875</v>
      </c>
    </row>
    <row r="28" spans="1:85">
      <c r="A28" s="243" t="s">
        <v>339</v>
      </c>
      <c r="B28" s="243" t="s">
        <v>346</v>
      </c>
      <c r="C28" s="243" t="s">
        <v>325</v>
      </c>
      <c r="D28" s="243" t="s">
        <v>341</v>
      </c>
      <c r="E28" s="243" t="s">
        <v>327</v>
      </c>
      <c r="F28" s="243"/>
      <c r="G28" s="243" t="s">
        <v>350</v>
      </c>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t="s">
        <v>344</v>
      </c>
      <c r="AH28" s="244"/>
      <c r="AI28" s="244"/>
      <c r="AJ28" s="244"/>
      <c r="AK28" s="244"/>
      <c r="AL28" s="244"/>
      <c r="AM28" s="244"/>
      <c r="AN28" s="244"/>
      <c r="AO28" s="244"/>
      <c r="AP28" s="244"/>
      <c r="AQ28" s="244"/>
      <c r="AR28" s="244"/>
      <c r="AS28" s="244">
        <v>6.82</v>
      </c>
      <c r="AT28" s="244"/>
      <c r="AU28" s="244">
        <v>2.5099999999999998</v>
      </c>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v>1.39</v>
      </c>
      <c r="BS28" s="244">
        <v>40</v>
      </c>
      <c r="BT28" s="252">
        <v>13.1</v>
      </c>
      <c r="BU28" s="244"/>
      <c r="BV28" s="244"/>
      <c r="BW28" s="244"/>
      <c r="BX28" s="244"/>
      <c r="BY28" s="242"/>
      <c r="BZ28" s="242"/>
      <c r="CA28" s="242"/>
      <c r="CB28" s="242"/>
      <c r="CC28" s="242"/>
      <c r="CD28" s="242"/>
      <c r="CE28" s="242"/>
      <c r="CF28" s="245">
        <v>5.2191235059760963</v>
      </c>
      <c r="CG28" s="245">
        <v>37.055776892430281</v>
      </c>
    </row>
    <row r="29" spans="1:85">
      <c r="A29" s="243" t="s">
        <v>339</v>
      </c>
      <c r="B29" s="243" t="s">
        <v>390</v>
      </c>
      <c r="C29" s="243" t="s">
        <v>325</v>
      </c>
      <c r="D29" s="243" t="s">
        <v>341</v>
      </c>
      <c r="E29" s="243" t="s">
        <v>391</v>
      </c>
      <c r="F29" s="243"/>
      <c r="G29" s="243" t="s">
        <v>392</v>
      </c>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v>14</v>
      </c>
      <c r="AH29" s="244"/>
      <c r="AI29" s="244"/>
      <c r="AJ29" s="244"/>
      <c r="AK29" s="244"/>
      <c r="AL29" s="244"/>
      <c r="AM29" s="244"/>
      <c r="AN29" s="244"/>
      <c r="AO29" s="244"/>
      <c r="AP29" s="244"/>
      <c r="AQ29" s="244"/>
      <c r="AR29" s="244"/>
      <c r="AS29" s="244">
        <v>6.51</v>
      </c>
      <c r="AT29" s="244"/>
      <c r="AU29" s="244">
        <v>3.03</v>
      </c>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v>1.75</v>
      </c>
      <c r="BS29" s="244">
        <v>14.4</v>
      </c>
      <c r="BT29" s="252">
        <v>3.62</v>
      </c>
      <c r="BU29" s="244"/>
      <c r="BV29" s="244"/>
      <c r="BW29" s="244"/>
      <c r="BX29" s="244"/>
      <c r="BY29" s="242"/>
      <c r="BZ29" s="242"/>
      <c r="CA29" s="242"/>
      <c r="CB29" s="242"/>
      <c r="CC29" s="242"/>
      <c r="CD29" s="242"/>
      <c r="CE29" s="242"/>
      <c r="CF29" s="245">
        <v>1.1947194719471947</v>
      </c>
      <c r="CG29" s="245">
        <v>8.4825082508250826</v>
      </c>
    </row>
    <row r="30" spans="1:85">
      <c r="A30" s="243" t="s">
        <v>339</v>
      </c>
      <c r="B30" s="243" t="s">
        <v>390</v>
      </c>
      <c r="C30" s="243" t="s">
        <v>325</v>
      </c>
      <c r="D30" s="243" t="s">
        <v>341</v>
      </c>
      <c r="E30" s="243" t="s">
        <v>391</v>
      </c>
      <c r="F30" s="243"/>
      <c r="G30" s="243" t="s">
        <v>393</v>
      </c>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v>12.2</v>
      </c>
      <c r="AH30" s="244"/>
      <c r="AI30" s="244"/>
      <c r="AJ30" s="244"/>
      <c r="AK30" s="244"/>
      <c r="AL30" s="244"/>
      <c r="AM30" s="244"/>
      <c r="AN30" s="244"/>
      <c r="AO30" s="244"/>
      <c r="AP30" s="244"/>
      <c r="AQ30" s="244"/>
      <c r="AR30" s="244"/>
      <c r="AS30" s="244">
        <v>8.92</v>
      </c>
      <c r="AT30" s="244"/>
      <c r="AU30" s="244">
        <v>5.26</v>
      </c>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v>2.0699999999999998</v>
      </c>
      <c r="BS30" s="244">
        <v>17.899999999999999</v>
      </c>
      <c r="BT30" s="252">
        <v>3.07</v>
      </c>
      <c r="BU30" s="244"/>
      <c r="BV30" s="244"/>
      <c r="BW30" s="244"/>
      <c r="BX30" s="244"/>
      <c r="BY30" s="242"/>
      <c r="BZ30" s="242"/>
      <c r="CA30" s="242"/>
      <c r="CB30" s="242"/>
      <c r="CC30" s="242"/>
      <c r="CD30" s="242"/>
      <c r="CE30" s="242"/>
      <c r="CF30" s="245">
        <v>0.58365019011406838</v>
      </c>
      <c r="CG30" s="245">
        <v>4.143916349809885</v>
      </c>
    </row>
    <row r="31" spans="1:85">
      <c r="A31" s="243" t="s">
        <v>351</v>
      </c>
      <c r="B31" s="243" t="s">
        <v>324</v>
      </c>
      <c r="C31" s="243" t="s">
        <v>325</v>
      </c>
      <c r="D31" s="243" t="s">
        <v>341</v>
      </c>
      <c r="E31" s="243" t="s">
        <v>327</v>
      </c>
      <c r="F31" s="243"/>
      <c r="G31" s="243" t="s">
        <v>352</v>
      </c>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t="s">
        <v>344</v>
      </c>
      <c r="AH31" s="244"/>
      <c r="AI31" s="244"/>
      <c r="AJ31" s="244"/>
      <c r="AK31" s="244"/>
      <c r="AL31" s="244"/>
      <c r="AM31" s="244"/>
      <c r="AN31" s="244">
        <v>9.8199999999999996E-2</v>
      </c>
      <c r="AO31" s="244">
        <v>4.78</v>
      </c>
      <c r="AP31" s="244"/>
      <c r="AQ31" s="244"/>
      <c r="AR31" s="244"/>
      <c r="AS31" s="244">
        <v>6.98</v>
      </c>
      <c r="AT31" s="244"/>
      <c r="AU31" s="244">
        <v>3.64</v>
      </c>
      <c r="AV31" s="244"/>
      <c r="AW31" s="244"/>
      <c r="AX31" s="244"/>
      <c r="AY31" s="244"/>
      <c r="AZ31" s="244"/>
      <c r="BA31" s="244"/>
      <c r="BB31" s="244"/>
      <c r="BC31" s="244">
        <v>0.22</v>
      </c>
      <c r="BD31" s="244">
        <v>7.5999999999999998E-2</v>
      </c>
      <c r="BE31" s="244"/>
      <c r="BF31" s="244"/>
      <c r="BG31" s="244"/>
      <c r="BH31" s="244"/>
      <c r="BI31" s="244"/>
      <c r="BJ31" s="244"/>
      <c r="BK31" s="244"/>
      <c r="BL31" s="244"/>
      <c r="BM31" s="244"/>
      <c r="BN31" s="244"/>
      <c r="BO31" s="244"/>
      <c r="BP31" s="244"/>
      <c r="BQ31" s="244"/>
      <c r="BR31" s="244">
        <v>4.6100000000000003</v>
      </c>
      <c r="BS31" s="244">
        <v>17.600000000000001</v>
      </c>
      <c r="BT31" s="252">
        <v>3.36</v>
      </c>
      <c r="BU31" s="244"/>
      <c r="BV31" s="244">
        <v>8.1000000000000003E-2</v>
      </c>
      <c r="BW31" s="244">
        <v>1.11E-2</v>
      </c>
      <c r="BX31" s="244">
        <v>1.24E-2</v>
      </c>
      <c r="BY31" s="242"/>
      <c r="BZ31" s="242"/>
      <c r="CA31" s="242"/>
      <c r="CB31" s="242"/>
      <c r="CC31" s="242"/>
      <c r="CD31" s="242"/>
      <c r="CE31" s="242"/>
      <c r="CF31" s="245">
        <v>0.92307692307692302</v>
      </c>
      <c r="CG31" s="245">
        <v>6.5538461538461528</v>
      </c>
    </row>
    <row r="32" spans="1:85">
      <c r="A32" s="243" t="s">
        <v>351</v>
      </c>
      <c r="B32" s="243" t="s">
        <v>324</v>
      </c>
      <c r="C32" s="243" t="s">
        <v>325</v>
      </c>
      <c r="D32" s="243" t="s">
        <v>341</v>
      </c>
      <c r="E32" s="243" t="s">
        <v>391</v>
      </c>
      <c r="F32" s="243"/>
      <c r="G32" s="243" t="s">
        <v>394</v>
      </c>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t="s">
        <v>344</v>
      </c>
      <c r="AH32" s="244"/>
      <c r="AI32" s="244"/>
      <c r="AJ32" s="244"/>
      <c r="AK32" s="244"/>
      <c r="AL32" s="244"/>
      <c r="AM32" s="244"/>
      <c r="AN32" s="244">
        <v>0.41099999999999998</v>
      </c>
      <c r="AO32" s="244">
        <v>13.8</v>
      </c>
      <c r="AP32" s="244"/>
      <c r="AQ32" s="244"/>
      <c r="AR32" s="244"/>
      <c r="AS32" s="244">
        <v>7.67</v>
      </c>
      <c r="AT32" s="244"/>
      <c r="AU32" s="244">
        <v>1.1499999999999999</v>
      </c>
      <c r="AV32" s="244"/>
      <c r="AW32" s="244"/>
      <c r="AX32" s="244"/>
      <c r="AY32" s="244"/>
      <c r="AZ32" s="244"/>
      <c r="BA32" s="244"/>
      <c r="BB32" s="244"/>
      <c r="BC32" s="244">
        <v>1.135</v>
      </c>
      <c r="BD32" s="244">
        <v>0.63900000000000001</v>
      </c>
      <c r="BE32" s="244"/>
      <c r="BF32" s="244"/>
      <c r="BG32" s="244"/>
      <c r="BH32" s="244"/>
      <c r="BI32" s="244"/>
      <c r="BJ32" s="244"/>
      <c r="BK32" s="244"/>
      <c r="BL32" s="244"/>
      <c r="BM32" s="244"/>
      <c r="BN32" s="244"/>
      <c r="BO32" s="244"/>
      <c r="BP32" s="244"/>
      <c r="BQ32" s="244"/>
      <c r="BR32" s="244">
        <v>0.45</v>
      </c>
      <c r="BS32" s="244">
        <v>15.2</v>
      </c>
      <c r="BT32" s="252">
        <v>3.48</v>
      </c>
      <c r="BU32" s="244"/>
      <c r="BV32" s="244">
        <v>4.0899999999999999E-2</v>
      </c>
      <c r="BW32" s="244">
        <v>1.26E-2</v>
      </c>
      <c r="BX32" s="244">
        <v>2.4799999999999999E-2</v>
      </c>
      <c r="BY32" s="242"/>
      <c r="BZ32" s="242"/>
      <c r="CA32" s="242"/>
      <c r="CB32" s="242"/>
      <c r="CC32" s="242"/>
      <c r="CD32" s="242"/>
      <c r="CE32" s="242"/>
      <c r="CF32" s="245">
        <v>3.0260869565217394</v>
      </c>
      <c r="CG32" s="245">
        <v>21.485217391304349</v>
      </c>
    </row>
    <row r="33" spans="1:118">
      <c r="A33" s="243" t="s">
        <v>353</v>
      </c>
      <c r="B33" s="243" t="s">
        <v>354</v>
      </c>
      <c r="C33" s="243" t="s">
        <v>325</v>
      </c>
      <c r="D33" s="243" t="s">
        <v>341</v>
      </c>
      <c r="E33" s="243" t="s">
        <v>327</v>
      </c>
      <c r="F33" s="243" t="s">
        <v>355</v>
      </c>
      <c r="G33" s="243" t="s">
        <v>356</v>
      </c>
      <c r="H33" s="244">
        <v>44.63</v>
      </c>
      <c r="I33" s="244">
        <v>3.34</v>
      </c>
      <c r="J33" s="244">
        <v>7.66</v>
      </c>
      <c r="K33" s="244">
        <v>0.12</v>
      </c>
      <c r="L33" s="244">
        <v>39.81</v>
      </c>
      <c r="M33" s="244">
        <v>2.7</v>
      </c>
      <c r="N33" s="244">
        <v>0.52</v>
      </c>
      <c r="O33" s="244">
        <v>0.01</v>
      </c>
      <c r="P33" s="244">
        <v>0.1</v>
      </c>
      <c r="Q33" s="244"/>
      <c r="R33" s="244"/>
      <c r="S33" s="244"/>
      <c r="T33" s="244"/>
      <c r="U33" s="244">
        <v>0.90300000000000002</v>
      </c>
      <c r="V33" s="244"/>
      <c r="W33" s="244"/>
      <c r="X33" s="244"/>
      <c r="Y33" s="244"/>
      <c r="Z33" s="244"/>
      <c r="AA33" s="244"/>
      <c r="AB33" s="244">
        <v>13.8</v>
      </c>
      <c r="AC33" s="244">
        <v>67.5</v>
      </c>
      <c r="AD33" s="244">
        <v>2716</v>
      </c>
      <c r="AE33" s="244"/>
      <c r="AF33" s="244">
        <v>2077</v>
      </c>
      <c r="AG33" s="244">
        <v>20.3</v>
      </c>
      <c r="AH33" s="244">
        <v>52</v>
      </c>
      <c r="AI33" s="244"/>
      <c r="AJ33" s="244"/>
      <c r="AK33" s="244"/>
      <c r="AL33" s="244"/>
      <c r="AM33" s="244"/>
      <c r="AN33" s="244">
        <v>0.313</v>
      </c>
      <c r="AO33" s="244">
        <v>7.74</v>
      </c>
      <c r="AP33" s="244">
        <v>2.87</v>
      </c>
      <c r="AQ33" s="244">
        <v>5.2</v>
      </c>
      <c r="AR33" s="244">
        <v>9.1999999999999998E-2</v>
      </c>
      <c r="AS33" s="244">
        <v>4.0599999999999996</v>
      </c>
      <c r="AT33" s="244"/>
      <c r="AU33" s="244">
        <v>2.92</v>
      </c>
      <c r="AV33" s="244"/>
      <c r="AW33" s="244"/>
      <c r="AX33" s="244"/>
      <c r="AY33" s="244">
        <v>2.2999999999999998</v>
      </c>
      <c r="AZ33" s="244">
        <v>0.23</v>
      </c>
      <c r="BA33" s="244">
        <v>0.52</v>
      </c>
      <c r="BB33" s="244">
        <v>0.09</v>
      </c>
      <c r="BC33" s="244">
        <v>0.47</v>
      </c>
      <c r="BD33" s="244">
        <v>0.26</v>
      </c>
      <c r="BE33" s="244">
        <v>0.1</v>
      </c>
      <c r="BF33" s="244">
        <v>0.36</v>
      </c>
      <c r="BG33" s="244"/>
      <c r="BH33" s="244">
        <v>0.42</v>
      </c>
      <c r="BI33" s="244"/>
      <c r="BJ33" s="244">
        <v>0.27</v>
      </c>
      <c r="BK33" s="244"/>
      <c r="BL33" s="244">
        <v>0.3</v>
      </c>
      <c r="BM33" s="244">
        <v>0.04</v>
      </c>
      <c r="BN33" s="244"/>
      <c r="BO33" s="244"/>
      <c r="BP33" s="244"/>
      <c r="BQ33" s="244"/>
      <c r="BR33" s="244">
        <v>0.626</v>
      </c>
      <c r="BS33" s="244">
        <v>17.100000000000001</v>
      </c>
      <c r="BT33" s="252">
        <v>1.23</v>
      </c>
      <c r="BU33" s="244"/>
      <c r="BV33" s="244"/>
      <c r="BW33" s="244">
        <v>4.3999999999999997E-2</v>
      </c>
      <c r="BX33" s="244">
        <v>0.03</v>
      </c>
      <c r="BY33" s="242"/>
      <c r="BZ33" s="242"/>
      <c r="CA33" s="242"/>
      <c r="CB33" s="242"/>
      <c r="CC33" s="242"/>
      <c r="CD33" s="242"/>
      <c r="CE33" s="242"/>
      <c r="CF33" s="245">
        <v>0.42123287671232879</v>
      </c>
      <c r="CG33" s="245">
        <v>2.9907534246575342</v>
      </c>
    </row>
    <row r="34" spans="1:118">
      <c r="A34" s="243" t="s">
        <v>353</v>
      </c>
      <c r="B34" s="243" t="s">
        <v>354</v>
      </c>
      <c r="C34" s="243" t="s">
        <v>325</v>
      </c>
      <c r="D34" s="243" t="s">
        <v>341</v>
      </c>
      <c r="E34" s="243" t="s">
        <v>327</v>
      </c>
      <c r="F34" s="243" t="s">
        <v>355</v>
      </c>
      <c r="G34" s="243" t="s">
        <v>357</v>
      </c>
      <c r="H34" s="244">
        <v>45.07</v>
      </c>
      <c r="I34" s="244">
        <v>4.0599999999999996</v>
      </c>
      <c r="J34" s="244">
        <v>7.35</v>
      </c>
      <c r="K34" s="244">
        <v>0.12</v>
      </c>
      <c r="L34" s="244">
        <v>37.75</v>
      </c>
      <c r="M34" s="244">
        <v>3.68</v>
      </c>
      <c r="N34" s="244">
        <v>0.73</v>
      </c>
      <c r="O34" s="244">
        <v>0.03</v>
      </c>
      <c r="P34" s="244">
        <v>0.15</v>
      </c>
      <c r="Q34" s="244"/>
      <c r="R34" s="244"/>
      <c r="S34" s="244"/>
      <c r="T34" s="244"/>
      <c r="U34" s="244">
        <v>0.90200000000000002</v>
      </c>
      <c r="V34" s="244"/>
      <c r="W34" s="244"/>
      <c r="X34" s="244"/>
      <c r="Y34" s="244"/>
      <c r="Z34" s="244"/>
      <c r="AA34" s="244"/>
      <c r="AB34" s="244">
        <v>17.8</v>
      </c>
      <c r="AC34" s="244">
        <v>87</v>
      </c>
      <c r="AD34" s="244">
        <v>2913</v>
      </c>
      <c r="AE34" s="244"/>
      <c r="AF34" s="244">
        <v>1898</v>
      </c>
      <c r="AG34" s="244">
        <v>25.3</v>
      </c>
      <c r="AH34" s="244">
        <v>53.1</v>
      </c>
      <c r="AI34" s="244"/>
      <c r="AJ34" s="244"/>
      <c r="AK34" s="244"/>
      <c r="AL34" s="244"/>
      <c r="AM34" s="244"/>
      <c r="AN34" s="244">
        <v>0.47499999999999998</v>
      </c>
      <c r="AO34" s="244">
        <v>14.02</v>
      </c>
      <c r="AP34" s="244">
        <v>4.43</v>
      </c>
      <c r="AQ34" s="244">
        <v>7.13</v>
      </c>
      <c r="AR34" s="244">
        <v>0.24299999999999999</v>
      </c>
      <c r="AS34" s="244">
        <v>6.67</v>
      </c>
      <c r="AT34" s="244"/>
      <c r="AU34" s="244">
        <v>3.61</v>
      </c>
      <c r="AV34" s="244"/>
      <c r="AW34" s="244"/>
      <c r="AX34" s="244"/>
      <c r="AY34" s="244">
        <v>2.5</v>
      </c>
      <c r="AZ34" s="244">
        <v>0.75</v>
      </c>
      <c r="BA34" s="244">
        <v>1.18</v>
      </c>
      <c r="BB34" s="244">
        <v>0.17</v>
      </c>
      <c r="BC34" s="244">
        <v>0.98</v>
      </c>
      <c r="BD34" s="244">
        <v>0.33</v>
      </c>
      <c r="BE34" s="244">
        <v>0.13</v>
      </c>
      <c r="BF34" s="244">
        <v>0.51</v>
      </c>
      <c r="BG34" s="244"/>
      <c r="BH34" s="244">
        <v>0.61</v>
      </c>
      <c r="BI34" s="244"/>
      <c r="BJ34" s="244">
        <v>0.41</v>
      </c>
      <c r="BK34" s="244"/>
      <c r="BL34" s="244">
        <v>0.39</v>
      </c>
      <c r="BM34" s="244">
        <v>0.06</v>
      </c>
      <c r="BN34" s="244"/>
      <c r="BO34" s="244"/>
      <c r="BP34" s="244"/>
      <c r="BQ34" s="244"/>
      <c r="BR34" s="244">
        <v>1.1499999999999999</v>
      </c>
      <c r="BS34" s="244">
        <v>23.1</v>
      </c>
      <c r="BT34" s="252">
        <v>1.81</v>
      </c>
      <c r="BU34" s="244"/>
      <c r="BV34" s="244"/>
      <c r="BW34" s="244">
        <v>6.6000000000000003E-2</v>
      </c>
      <c r="BX34" s="244">
        <v>0.04</v>
      </c>
      <c r="BY34" s="242"/>
      <c r="BZ34" s="242"/>
      <c r="CA34" s="242"/>
      <c r="CB34" s="242"/>
      <c r="CC34" s="242"/>
      <c r="CD34" s="242"/>
      <c r="CE34" s="242"/>
      <c r="CF34" s="245">
        <v>0.50138504155124652</v>
      </c>
      <c r="CG34" s="245">
        <v>3.5598337950138501</v>
      </c>
    </row>
    <row r="35" spans="1:118">
      <c r="A35" s="243" t="s">
        <v>353</v>
      </c>
      <c r="B35" s="243" t="s">
        <v>354</v>
      </c>
      <c r="C35" s="243" t="s">
        <v>325</v>
      </c>
      <c r="D35" s="243" t="s">
        <v>341</v>
      </c>
      <c r="E35" s="243" t="s">
        <v>327</v>
      </c>
      <c r="F35" s="243" t="s">
        <v>358</v>
      </c>
      <c r="G35" s="243" t="s">
        <v>359</v>
      </c>
      <c r="H35" s="244">
        <v>44.95</v>
      </c>
      <c r="I35" s="244">
        <v>3.86</v>
      </c>
      <c r="J35" s="244">
        <v>8.32</v>
      </c>
      <c r="K35" s="244">
        <v>0.13</v>
      </c>
      <c r="L35" s="244">
        <v>37.93</v>
      </c>
      <c r="M35" s="244">
        <v>3.37</v>
      </c>
      <c r="N35" s="244">
        <v>0.27</v>
      </c>
      <c r="O35" s="244">
        <v>0.02</v>
      </c>
      <c r="P35" s="244">
        <v>0.14000000000000001</v>
      </c>
      <c r="Q35" s="244"/>
      <c r="R35" s="244"/>
      <c r="S35" s="244"/>
      <c r="T35" s="244"/>
      <c r="U35" s="244">
        <v>0.89100000000000001</v>
      </c>
      <c r="V35" s="244"/>
      <c r="W35" s="244"/>
      <c r="X35" s="244"/>
      <c r="Y35" s="244"/>
      <c r="Z35" s="244"/>
      <c r="AA35" s="244"/>
      <c r="AB35" s="244">
        <v>16</v>
      </c>
      <c r="AC35" s="244">
        <v>83.8</v>
      </c>
      <c r="AD35" s="244">
        <v>2591</v>
      </c>
      <c r="AE35" s="244"/>
      <c r="AF35" s="244">
        <v>1948</v>
      </c>
      <c r="AG35" s="244">
        <v>18.5</v>
      </c>
      <c r="AH35" s="244">
        <v>53</v>
      </c>
      <c r="AI35" s="244"/>
      <c r="AJ35" s="244"/>
      <c r="AK35" s="244"/>
      <c r="AL35" s="244"/>
      <c r="AM35" s="244"/>
      <c r="AN35" s="244">
        <v>0.58699999999999997</v>
      </c>
      <c r="AO35" s="244">
        <v>16.59</v>
      </c>
      <c r="AP35" s="244">
        <v>4.1500000000000004</v>
      </c>
      <c r="AQ35" s="244">
        <v>6.64</v>
      </c>
      <c r="AR35" s="244">
        <v>0.214</v>
      </c>
      <c r="AS35" s="244">
        <v>5.85</v>
      </c>
      <c r="AT35" s="244"/>
      <c r="AU35" s="244">
        <v>2.37</v>
      </c>
      <c r="AV35" s="244"/>
      <c r="AW35" s="244"/>
      <c r="AX35" s="244"/>
      <c r="AY35" s="244">
        <v>2.9</v>
      </c>
      <c r="AZ35" s="244">
        <v>0.5</v>
      </c>
      <c r="BA35" s="244">
        <v>1</v>
      </c>
      <c r="BB35" s="244">
        <v>0.15</v>
      </c>
      <c r="BC35" s="244">
        <v>0.8</v>
      </c>
      <c r="BD35" s="244">
        <v>0.3</v>
      </c>
      <c r="BE35" s="244">
        <v>0.12</v>
      </c>
      <c r="BF35" s="244">
        <v>0.43</v>
      </c>
      <c r="BG35" s="244"/>
      <c r="BH35" s="244">
        <v>0.56000000000000005</v>
      </c>
      <c r="BI35" s="244"/>
      <c r="BJ35" s="244">
        <v>0.4</v>
      </c>
      <c r="BK35" s="244"/>
      <c r="BL35" s="244">
        <v>0.39</v>
      </c>
      <c r="BM35" s="244">
        <v>0.06</v>
      </c>
      <c r="BN35" s="244"/>
      <c r="BO35" s="244"/>
      <c r="BP35" s="244"/>
      <c r="BQ35" s="244"/>
      <c r="BR35" s="244">
        <v>0.55700000000000005</v>
      </c>
      <c r="BS35" s="244">
        <v>12.87</v>
      </c>
      <c r="BT35" s="252">
        <v>0.77</v>
      </c>
      <c r="BU35" s="244"/>
      <c r="BV35" s="244"/>
      <c r="BW35" s="244">
        <v>9.6000000000000002E-2</v>
      </c>
      <c r="BX35" s="244">
        <v>2.4E-2</v>
      </c>
      <c r="BY35" s="242"/>
      <c r="BZ35" s="242"/>
      <c r="CA35" s="242"/>
      <c r="CB35" s="242"/>
      <c r="CC35" s="242"/>
      <c r="CD35" s="242"/>
      <c r="CE35" s="242"/>
      <c r="CF35" s="245">
        <v>0.32489451476793246</v>
      </c>
      <c r="CG35" s="245">
        <v>2.3067510548523202</v>
      </c>
    </row>
    <row r="36" spans="1:118">
      <c r="A36" s="243" t="s">
        <v>353</v>
      </c>
      <c r="B36" s="243" t="s">
        <v>354</v>
      </c>
      <c r="C36" s="243" t="s">
        <v>325</v>
      </c>
      <c r="D36" s="243" t="s">
        <v>341</v>
      </c>
      <c r="E36" s="243" t="s">
        <v>327</v>
      </c>
      <c r="F36" s="243" t="s">
        <v>358</v>
      </c>
      <c r="G36" s="243" t="s">
        <v>360</v>
      </c>
      <c r="H36" s="244">
        <v>45.05</v>
      </c>
      <c r="I36" s="244">
        <v>2.58</v>
      </c>
      <c r="J36" s="244">
        <v>7.53</v>
      </c>
      <c r="K36" s="244">
        <v>0.11</v>
      </c>
      <c r="L36" s="244">
        <v>41.34</v>
      </c>
      <c r="M36" s="244">
        <v>2.15</v>
      </c>
      <c r="N36" s="244">
        <v>0.06</v>
      </c>
      <c r="O36" s="244">
        <v>0</v>
      </c>
      <c r="P36" s="244">
        <v>0.03</v>
      </c>
      <c r="Q36" s="244"/>
      <c r="R36" s="244"/>
      <c r="S36" s="244"/>
      <c r="T36" s="244"/>
      <c r="U36" s="244">
        <v>0.90800000000000003</v>
      </c>
      <c r="V36" s="244"/>
      <c r="W36" s="244"/>
      <c r="X36" s="244"/>
      <c r="Y36" s="244"/>
      <c r="Z36" s="244"/>
      <c r="AA36" s="244"/>
      <c r="AB36" s="244">
        <v>12.9</v>
      </c>
      <c r="AC36" s="244">
        <v>54.6</v>
      </c>
      <c r="AD36" s="244">
        <v>3110</v>
      </c>
      <c r="AE36" s="244"/>
      <c r="AF36" s="244">
        <v>2184</v>
      </c>
      <c r="AG36" s="244">
        <v>7.8</v>
      </c>
      <c r="AH36" s="244">
        <v>52.6</v>
      </c>
      <c r="AI36" s="244"/>
      <c r="AJ36" s="244"/>
      <c r="AK36" s="244"/>
      <c r="AL36" s="244"/>
      <c r="AM36" s="244"/>
      <c r="AN36" s="244">
        <v>0.39900000000000002</v>
      </c>
      <c r="AO36" s="244">
        <v>4.47</v>
      </c>
      <c r="AP36" s="244">
        <v>1.56</v>
      </c>
      <c r="AQ36" s="244">
        <v>1.06</v>
      </c>
      <c r="AR36" s="244">
        <v>0.106</v>
      </c>
      <c r="AS36" s="244">
        <v>5.21</v>
      </c>
      <c r="AT36" s="244"/>
      <c r="AU36" s="244">
        <v>0.82</v>
      </c>
      <c r="AV36" s="244"/>
      <c r="AW36" s="244"/>
      <c r="AX36" s="244"/>
      <c r="AY36" s="244">
        <v>2.2000000000000002</v>
      </c>
      <c r="AZ36" s="244">
        <v>0.18</v>
      </c>
      <c r="BA36" s="244">
        <v>0.32</v>
      </c>
      <c r="BB36" s="244">
        <v>0.05</v>
      </c>
      <c r="BC36" s="244">
        <v>0.27</v>
      </c>
      <c r="BD36" s="244">
        <v>0.15</v>
      </c>
      <c r="BE36" s="244">
        <v>0.06</v>
      </c>
      <c r="BF36" s="244">
        <v>0.19</v>
      </c>
      <c r="BG36" s="244"/>
      <c r="BH36" s="244">
        <v>0.22</v>
      </c>
      <c r="BI36" s="244"/>
      <c r="BJ36" s="244">
        <v>0.18</v>
      </c>
      <c r="BK36" s="244"/>
      <c r="BL36" s="244">
        <v>0.22</v>
      </c>
      <c r="BM36" s="244">
        <v>0.05</v>
      </c>
      <c r="BN36" s="244"/>
      <c r="BO36" s="244"/>
      <c r="BP36" s="244"/>
      <c r="BQ36" s="244"/>
      <c r="BR36" s="244">
        <v>1.93</v>
      </c>
      <c r="BS36" s="244">
        <v>11.5</v>
      </c>
      <c r="BT36" s="252">
        <v>0.56000000000000005</v>
      </c>
      <c r="BU36" s="244"/>
      <c r="BV36" s="244"/>
      <c r="BW36" s="244">
        <v>0.04</v>
      </c>
      <c r="BX36" s="244">
        <v>1.2E-2</v>
      </c>
      <c r="BY36" s="242"/>
      <c r="BZ36" s="242"/>
      <c r="CA36" s="242"/>
      <c r="CB36" s="242"/>
      <c r="CC36" s="242"/>
      <c r="CD36" s="242"/>
      <c r="CE36" s="242"/>
      <c r="CF36" s="245">
        <v>0.68292682926829273</v>
      </c>
      <c r="CG36" s="245">
        <v>4.8487804878048779</v>
      </c>
    </row>
    <row r="37" spans="1:118">
      <c r="A37" s="243" t="s">
        <v>353</v>
      </c>
      <c r="B37" s="243" t="s">
        <v>354</v>
      </c>
      <c r="C37" s="243" t="s">
        <v>325</v>
      </c>
      <c r="D37" s="243" t="s">
        <v>341</v>
      </c>
      <c r="E37" s="243" t="s">
        <v>327</v>
      </c>
      <c r="F37" s="243" t="s">
        <v>358</v>
      </c>
      <c r="G37" s="243" t="s">
        <v>361</v>
      </c>
      <c r="H37" s="244">
        <v>44.37</v>
      </c>
      <c r="I37" s="244">
        <v>3.18</v>
      </c>
      <c r="J37" s="244">
        <v>8.2200000000000006</v>
      </c>
      <c r="K37" s="244">
        <v>0.12</v>
      </c>
      <c r="L37" s="244">
        <v>39.65</v>
      </c>
      <c r="M37" s="244">
        <v>2.72</v>
      </c>
      <c r="N37" s="244">
        <v>0.15</v>
      </c>
      <c r="O37" s="244">
        <v>0.02</v>
      </c>
      <c r="P37" s="244">
        <v>0.09</v>
      </c>
      <c r="Q37" s="244"/>
      <c r="R37" s="244"/>
      <c r="S37" s="244"/>
      <c r="T37" s="244"/>
      <c r="U37" s="244">
        <v>0.89600000000000002</v>
      </c>
      <c r="V37" s="244"/>
      <c r="W37" s="244"/>
      <c r="X37" s="244"/>
      <c r="Y37" s="244"/>
      <c r="Z37" s="244"/>
      <c r="AA37" s="244"/>
      <c r="AB37" s="244">
        <v>14.5</v>
      </c>
      <c r="AC37" s="244">
        <v>68.8</v>
      </c>
      <c r="AD37" s="244">
        <v>2681</v>
      </c>
      <c r="AE37" s="244"/>
      <c r="AF37" s="244">
        <v>2139</v>
      </c>
      <c r="AG37" s="244">
        <v>18.7</v>
      </c>
      <c r="AH37" s="244">
        <v>53.9</v>
      </c>
      <c r="AI37" s="244"/>
      <c r="AJ37" s="244"/>
      <c r="AK37" s="244"/>
      <c r="AL37" s="244"/>
      <c r="AM37" s="244"/>
      <c r="AN37" s="244">
        <v>0.443</v>
      </c>
      <c r="AO37" s="244">
        <v>8.64</v>
      </c>
      <c r="AP37" s="244">
        <v>2.95</v>
      </c>
      <c r="AQ37" s="244">
        <v>3.6</v>
      </c>
      <c r="AR37" s="244">
        <v>0.14000000000000001</v>
      </c>
      <c r="AS37" s="244">
        <v>6.36</v>
      </c>
      <c r="AT37" s="244"/>
      <c r="AU37" s="244">
        <v>3.71</v>
      </c>
      <c r="AV37" s="244"/>
      <c r="AW37" s="244"/>
      <c r="AX37" s="244"/>
      <c r="AY37" s="244">
        <v>3.4</v>
      </c>
      <c r="AZ37" s="244">
        <v>0.44</v>
      </c>
      <c r="BA37" s="244">
        <v>0.76</v>
      </c>
      <c r="BB37" s="244">
        <v>0.12</v>
      </c>
      <c r="BC37" s="244">
        <v>0.51</v>
      </c>
      <c r="BD37" s="244">
        <v>0.21</v>
      </c>
      <c r="BE37" s="244">
        <v>0.08</v>
      </c>
      <c r="BF37" s="244">
        <v>0.28999999999999998</v>
      </c>
      <c r="BG37" s="244"/>
      <c r="BH37" s="244">
        <v>0.41</v>
      </c>
      <c r="BI37" s="244"/>
      <c r="BJ37" s="244">
        <v>0.28999999999999998</v>
      </c>
      <c r="BK37" s="244"/>
      <c r="BL37" s="244">
        <v>0.28999999999999998</v>
      </c>
      <c r="BM37" s="244">
        <v>0.04</v>
      </c>
      <c r="BN37" s="244"/>
      <c r="BO37" s="244"/>
      <c r="BP37" s="244"/>
      <c r="BQ37" s="244"/>
      <c r="BR37" s="244">
        <v>0.44800000000000001</v>
      </c>
      <c r="BS37" s="244">
        <v>16.7</v>
      </c>
      <c r="BT37" s="252">
        <v>1.27</v>
      </c>
      <c r="BU37" s="244"/>
      <c r="BV37" s="244"/>
      <c r="BW37" s="244">
        <v>5.2999999999999999E-2</v>
      </c>
      <c r="BX37" s="244">
        <v>0.28999999999999998</v>
      </c>
      <c r="BY37" s="242"/>
      <c r="BZ37" s="242"/>
      <c r="CA37" s="242"/>
      <c r="CB37" s="242"/>
      <c r="CC37" s="242"/>
      <c r="CD37" s="242"/>
      <c r="CE37" s="242"/>
      <c r="CF37" s="245">
        <v>0.3423180592991914</v>
      </c>
      <c r="CG37" s="245">
        <v>2.4304582210242587</v>
      </c>
    </row>
    <row r="38" spans="1:118">
      <c r="A38" s="243" t="s">
        <v>353</v>
      </c>
      <c r="B38" s="243" t="s">
        <v>354</v>
      </c>
      <c r="C38" s="243" t="s">
        <v>325</v>
      </c>
      <c r="D38" s="243" t="s">
        <v>341</v>
      </c>
      <c r="E38" s="243" t="s">
        <v>362</v>
      </c>
      <c r="F38" s="243" t="s">
        <v>363</v>
      </c>
      <c r="G38" s="243" t="s">
        <v>364</v>
      </c>
      <c r="H38" s="244">
        <v>43.09</v>
      </c>
      <c r="I38" s="244">
        <v>0.66</v>
      </c>
      <c r="J38" s="244">
        <v>7.98</v>
      </c>
      <c r="K38" s="244">
        <v>0.12</v>
      </c>
      <c r="L38" s="244">
        <v>46.24</v>
      </c>
      <c r="M38" s="244">
        <v>0.66</v>
      </c>
      <c r="N38" s="244">
        <v>0.06</v>
      </c>
      <c r="O38" s="244">
        <v>0</v>
      </c>
      <c r="P38" s="244">
        <v>0.01</v>
      </c>
      <c r="Q38" s="244"/>
      <c r="R38" s="244"/>
      <c r="S38" s="244"/>
      <c r="T38" s="244"/>
      <c r="U38" s="244">
        <v>0.91200000000000003</v>
      </c>
      <c r="V38" s="244"/>
      <c r="W38" s="244"/>
      <c r="X38" s="244"/>
      <c r="Y38" s="244"/>
      <c r="Z38" s="244"/>
      <c r="AA38" s="244"/>
      <c r="AB38" s="244">
        <v>7.1</v>
      </c>
      <c r="AC38" s="244">
        <v>31</v>
      </c>
      <c r="AD38" s="244">
        <v>2869</v>
      </c>
      <c r="AE38" s="244"/>
      <c r="AF38" s="244">
        <v>2539</v>
      </c>
      <c r="AG38" s="244">
        <v>11.3</v>
      </c>
      <c r="AH38" s="244">
        <v>58</v>
      </c>
      <c r="AI38" s="244"/>
      <c r="AJ38" s="244"/>
      <c r="AK38" s="244"/>
      <c r="AL38" s="244"/>
      <c r="AM38" s="244"/>
      <c r="AN38" s="244">
        <v>0.37</v>
      </c>
      <c r="AO38" s="244">
        <v>15.8</v>
      </c>
      <c r="AP38" s="244">
        <v>0.16</v>
      </c>
      <c r="AQ38" s="244">
        <v>1.41</v>
      </c>
      <c r="AR38" s="244">
        <v>0.374</v>
      </c>
      <c r="AS38" s="244">
        <v>6.57</v>
      </c>
      <c r="AT38" s="244"/>
      <c r="AU38" s="244">
        <v>2.46</v>
      </c>
      <c r="AV38" s="244"/>
      <c r="AW38" s="244"/>
      <c r="AX38" s="244"/>
      <c r="AY38" s="244">
        <v>2.1</v>
      </c>
      <c r="AZ38" s="244">
        <v>0.33</v>
      </c>
      <c r="BA38" s="244">
        <v>0.7</v>
      </c>
      <c r="BB38" s="244">
        <v>0.1</v>
      </c>
      <c r="BC38" s="244">
        <v>0.46</v>
      </c>
      <c r="BD38" s="244">
        <v>0.15</v>
      </c>
      <c r="BE38" s="244">
        <v>0.05</v>
      </c>
      <c r="BF38" s="244">
        <v>0.18</v>
      </c>
      <c r="BG38" s="244"/>
      <c r="BH38" s="244">
        <v>0.13</v>
      </c>
      <c r="BI38" s="244"/>
      <c r="BJ38" s="244">
        <v>0.08</v>
      </c>
      <c r="BK38" s="244"/>
      <c r="BL38" s="244">
        <v>0.08</v>
      </c>
      <c r="BM38" s="244">
        <v>0.01</v>
      </c>
      <c r="BN38" s="244"/>
      <c r="BO38" s="244"/>
      <c r="BP38" s="244"/>
      <c r="BQ38" s="244"/>
      <c r="BR38" s="244">
        <v>2.35</v>
      </c>
      <c r="BS38" s="244">
        <v>16.600000000000001</v>
      </c>
      <c r="BT38" s="252">
        <v>0.91</v>
      </c>
      <c r="BU38" s="244"/>
      <c r="BV38" s="244"/>
      <c r="BW38" s="244">
        <v>8.1000000000000003E-2</v>
      </c>
      <c r="BX38" s="244">
        <v>2.4E-2</v>
      </c>
      <c r="BY38" s="242"/>
      <c r="BZ38" s="242"/>
      <c r="CA38" s="242"/>
      <c r="CB38" s="242"/>
      <c r="CC38" s="242"/>
      <c r="CD38" s="242"/>
      <c r="CE38" s="242"/>
      <c r="CF38" s="245">
        <v>0.36991869918699188</v>
      </c>
      <c r="CG38" s="245">
        <v>2.6264227642276423</v>
      </c>
    </row>
    <row r="39" spans="1:118">
      <c r="A39" s="243" t="s">
        <v>353</v>
      </c>
      <c r="B39" s="243" t="s">
        <v>354</v>
      </c>
      <c r="C39" s="243" t="s">
        <v>325</v>
      </c>
      <c r="D39" s="243" t="s">
        <v>341</v>
      </c>
      <c r="E39" s="243" t="s">
        <v>362</v>
      </c>
      <c r="F39" s="243" t="s">
        <v>363</v>
      </c>
      <c r="G39" s="243" t="s">
        <v>365</v>
      </c>
      <c r="H39" s="244">
        <v>43.88</v>
      </c>
      <c r="I39" s="244">
        <v>0.86</v>
      </c>
      <c r="J39" s="244">
        <v>7.76</v>
      </c>
      <c r="K39" s="244">
        <v>0.12</v>
      </c>
      <c r="L39" s="244">
        <v>45.03</v>
      </c>
      <c r="M39" s="244">
        <v>0.83</v>
      </c>
      <c r="N39" s="244">
        <v>0</v>
      </c>
      <c r="O39" s="244">
        <v>0.03</v>
      </c>
      <c r="P39" s="244">
        <v>0.02</v>
      </c>
      <c r="Q39" s="244"/>
      <c r="R39" s="244"/>
      <c r="S39" s="244"/>
      <c r="T39" s="244"/>
      <c r="U39" s="244">
        <v>0.91200000000000003</v>
      </c>
      <c r="V39" s="244"/>
      <c r="W39" s="244"/>
      <c r="X39" s="244"/>
      <c r="Y39" s="244"/>
      <c r="Z39" s="244"/>
      <c r="AA39" s="244"/>
      <c r="AB39" s="244">
        <v>8.6</v>
      </c>
      <c r="AC39" s="244">
        <v>34.799999999999997</v>
      </c>
      <c r="AD39" s="244">
        <v>2557</v>
      </c>
      <c r="AE39" s="244"/>
      <c r="AF39" s="244">
        <v>2468</v>
      </c>
      <c r="AG39" s="244">
        <v>3.5</v>
      </c>
      <c r="AH39" s="244">
        <v>49.7</v>
      </c>
      <c r="AI39" s="244"/>
      <c r="AJ39" s="244"/>
      <c r="AK39" s="244"/>
      <c r="AL39" s="244"/>
      <c r="AM39" s="244"/>
      <c r="AN39" s="244">
        <v>0.67400000000000004</v>
      </c>
      <c r="AO39" s="244">
        <v>7.42</v>
      </c>
      <c r="AP39" s="244">
        <v>0.38</v>
      </c>
      <c r="AQ39" s="244">
        <v>2.95</v>
      </c>
      <c r="AR39" s="244">
        <v>0.58199999999999996</v>
      </c>
      <c r="AS39" s="244">
        <v>0.86</v>
      </c>
      <c r="AT39" s="244"/>
      <c r="AU39" s="244">
        <v>1.66</v>
      </c>
      <c r="AV39" s="244"/>
      <c r="AW39" s="244"/>
      <c r="AX39" s="244"/>
      <c r="AY39" s="244">
        <v>2.6</v>
      </c>
      <c r="AZ39" s="244">
        <v>0.53</v>
      </c>
      <c r="BA39" s="244">
        <v>0.98</v>
      </c>
      <c r="BB39" s="244">
        <v>0.1</v>
      </c>
      <c r="BC39" s="244">
        <v>0.49</v>
      </c>
      <c r="BD39" s="244">
        <v>0.15</v>
      </c>
      <c r="BE39" s="244">
        <v>0.05</v>
      </c>
      <c r="BF39" s="244">
        <v>0.14000000000000001</v>
      </c>
      <c r="BG39" s="244"/>
      <c r="BH39" s="244">
        <v>0.12</v>
      </c>
      <c r="BI39" s="244"/>
      <c r="BJ39" s="244">
        <v>0.08</v>
      </c>
      <c r="BK39" s="244"/>
      <c r="BL39" s="244">
        <v>0.08</v>
      </c>
      <c r="BM39" s="244">
        <v>0.01</v>
      </c>
      <c r="BN39" s="244"/>
      <c r="BO39" s="244"/>
      <c r="BP39" s="244"/>
      <c r="BQ39" s="244"/>
      <c r="BR39" s="244">
        <v>0.2</v>
      </c>
      <c r="BS39" s="244">
        <v>23.3</v>
      </c>
      <c r="BT39" s="252">
        <v>11.59</v>
      </c>
      <c r="BU39" s="244"/>
      <c r="BV39" s="244"/>
      <c r="BW39" s="244">
        <v>0.12</v>
      </c>
      <c r="BX39" s="244">
        <v>2.8000000000000001E-2</v>
      </c>
      <c r="BY39" s="242"/>
      <c r="BZ39" s="242"/>
      <c r="CA39" s="242"/>
      <c r="CB39" s="242"/>
      <c r="CC39" s="242"/>
      <c r="CD39" s="242"/>
      <c r="CE39" s="242"/>
      <c r="CF39" s="245">
        <v>6.9819277108433742</v>
      </c>
      <c r="CG39" s="245">
        <v>49.571686746987957</v>
      </c>
    </row>
    <row r="40" spans="1:118">
      <c r="A40" s="243" t="s">
        <v>353</v>
      </c>
      <c r="B40" s="243" t="s">
        <v>354</v>
      </c>
      <c r="C40" s="243" t="s">
        <v>325</v>
      </c>
      <c r="D40" s="243" t="s">
        <v>341</v>
      </c>
      <c r="E40" s="243" t="s">
        <v>327</v>
      </c>
      <c r="F40" s="243" t="s">
        <v>363</v>
      </c>
      <c r="G40" s="243" t="s">
        <v>366</v>
      </c>
      <c r="H40" s="244">
        <v>43.75</v>
      </c>
      <c r="I40" s="244">
        <v>1.65</v>
      </c>
      <c r="J40" s="244">
        <v>7.94</v>
      </c>
      <c r="K40" s="244">
        <v>0.12</v>
      </c>
      <c r="L40" s="244">
        <v>44.43</v>
      </c>
      <c r="M40" s="244">
        <v>1.39</v>
      </c>
      <c r="N40" s="244">
        <v>0.13</v>
      </c>
      <c r="O40" s="244">
        <v>0.03</v>
      </c>
      <c r="P40" s="244">
        <v>0.05</v>
      </c>
      <c r="Q40" s="244"/>
      <c r="R40" s="244"/>
      <c r="S40" s="244"/>
      <c r="T40" s="244"/>
      <c r="U40" s="244">
        <v>0.90900000000000003</v>
      </c>
      <c r="V40" s="244"/>
      <c r="W40" s="244"/>
      <c r="X40" s="244"/>
      <c r="Y40" s="244"/>
      <c r="Z40" s="244"/>
      <c r="AA40" s="244"/>
      <c r="AB40" s="244">
        <v>8.9</v>
      </c>
      <c r="AC40" s="244">
        <v>39.4</v>
      </c>
      <c r="AD40" s="244">
        <v>2519</v>
      </c>
      <c r="AE40" s="244"/>
      <c r="AF40" s="244">
        <v>2413</v>
      </c>
      <c r="AG40" s="244">
        <v>9.1</v>
      </c>
      <c r="AH40" s="244">
        <v>54.2</v>
      </c>
      <c r="AI40" s="244"/>
      <c r="AJ40" s="244"/>
      <c r="AK40" s="244"/>
      <c r="AL40" s="244"/>
      <c r="AM40" s="244"/>
      <c r="AN40" s="244">
        <v>0.745</v>
      </c>
      <c r="AO40" s="244">
        <v>8.0399999999999991</v>
      </c>
      <c r="AP40" s="244">
        <v>1.0900000000000001</v>
      </c>
      <c r="AQ40" s="244">
        <v>2.15</v>
      </c>
      <c r="AR40" s="244">
        <v>0.21199999999999999</v>
      </c>
      <c r="AS40" s="244">
        <v>7.81</v>
      </c>
      <c r="AT40" s="244"/>
      <c r="AU40" s="244">
        <v>2.56</v>
      </c>
      <c r="AV40" s="244"/>
      <c r="AW40" s="244"/>
      <c r="AX40" s="244"/>
      <c r="AY40" s="244">
        <v>6.3</v>
      </c>
      <c r="AZ40" s="244">
        <v>0.61</v>
      </c>
      <c r="BA40" s="244">
        <v>1</v>
      </c>
      <c r="BB40" s="244">
        <v>0.13</v>
      </c>
      <c r="BC40" s="244">
        <v>0.54</v>
      </c>
      <c r="BD40" s="244">
        <v>0.18</v>
      </c>
      <c r="BE40" s="244">
        <v>0.06</v>
      </c>
      <c r="BF40" s="244">
        <v>0.18</v>
      </c>
      <c r="BG40" s="244"/>
      <c r="BH40" s="244">
        <v>0.2</v>
      </c>
      <c r="BI40" s="244"/>
      <c r="BJ40" s="244">
        <v>0.12</v>
      </c>
      <c r="BK40" s="244"/>
      <c r="BL40" s="244">
        <v>0.12</v>
      </c>
      <c r="BM40" s="244">
        <v>0.02</v>
      </c>
      <c r="BN40" s="244"/>
      <c r="BO40" s="244"/>
      <c r="BP40" s="244"/>
      <c r="BQ40" s="244"/>
      <c r="BR40" s="244">
        <v>2.77</v>
      </c>
      <c r="BS40" s="244">
        <v>12.4</v>
      </c>
      <c r="BT40" s="252">
        <v>2</v>
      </c>
      <c r="BU40" s="244"/>
      <c r="BV40" s="244"/>
      <c r="BW40" s="244">
        <v>0.113</v>
      </c>
      <c r="BX40" s="244">
        <v>3.7999999999999999E-2</v>
      </c>
      <c r="BY40" s="242"/>
      <c r="BZ40" s="242"/>
      <c r="CA40" s="242"/>
      <c r="CB40" s="242"/>
      <c r="CC40" s="242"/>
      <c r="CD40" s="242"/>
      <c r="CE40" s="242"/>
      <c r="CF40" s="245">
        <v>0.78125</v>
      </c>
      <c r="CG40" s="245">
        <v>5.546875</v>
      </c>
    </row>
    <row r="41" spans="1:118">
      <c r="A41" s="243" t="s">
        <v>353</v>
      </c>
      <c r="B41" s="243" t="s">
        <v>354</v>
      </c>
      <c r="C41" s="243" t="s">
        <v>325</v>
      </c>
      <c r="D41" s="243" t="s">
        <v>341</v>
      </c>
      <c r="E41" s="243" t="s">
        <v>327</v>
      </c>
      <c r="F41" s="243" t="s">
        <v>363</v>
      </c>
      <c r="G41" s="243" t="s">
        <v>367</v>
      </c>
      <c r="H41" s="244">
        <v>44.15</v>
      </c>
      <c r="I41" s="244">
        <v>1.98</v>
      </c>
      <c r="J41" s="244">
        <v>7.93</v>
      </c>
      <c r="K41" s="244">
        <v>0.12</v>
      </c>
      <c r="L41" s="244">
        <v>42.34</v>
      </c>
      <c r="M41" s="244">
        <v>2.09</v>
      </c>
      <c r="N41" s="244">
        <v>0.11</v>
      </c>
      <c r="O41" s="244">
        <v>0</v>
      </c>
      <c r="P41" s="244">
        <v>0.04</v>
      </c>
      <c r="Q41" s="244"/>
      <c r="R41" s="244"/>
      <c r="S41" s="244"/>
      <c r="T41" s="244"/>
      <c r="U41" s="244">
        <v>0.90600000000000003</v>
      </c>
      <c r="V41" s="244"/>
      <c r="W41" s="244"/>
      <c r="X41" s="244"/>
      <c r="Y41" s="244"/>
      <c r="Z41" s="244"/>
      <c r="AA41" s="244"/>
      <c r="AB41" s="244">
        <v>12.5</v>
      </c>
      <c r="AC41" s="244">
        <v>57.4</v>
      </c>
      <c r="AD41" s="244">
        <v>2975</v>
      </c>
      <c r="AE41" s="244"/>
      <c r="AF41" s="244">
        <v>2290</v>
      </c>
      <c r="AG41" s="244">
        <v>13.6</v>
      </c>
      <c r="AH41" s="244">
        <v>52.9</v>
      </c>
      <c r="AI41" s="244"/>
      <c r="AJ41" s="244"/>
      <c r="AK41" s="244"/>
      <c r="AL41" s="244"/>
      <c r="AM41" s="244"/>
      <c r="AN41" s="244">
        <v>0.246</v>
      </c>
      <c r="AO41" s="244">
        <v>3.6</v>
      </c>
      <c r="AP41" s="244">
        <v>1.1100000000000001</v>
      </c>
      <c r="AQ41" s="244">
        <v>0.78</v>
      </c>
      <c r="AR41" s="244">
        <v>0.10299999999999999</v>
      </c>
      <c r="AS41" s="244">
        <v>8.0500000000000007</v>
      </c>
      <c r="AT41" s="244"/>
      <c r="AU41" s="244" t="s">
        <v>368</v>
      </c>
      <c r="AV41" s="244"/>
      <c r="AW41" s="244"/>
      <c r="AX41" s="244"/>
      <c r="AY41" s="244">
        <v>1.1000000000000001</v>
      </c>
      <c r="AZ41" s="244">
        <v>0.17</v>
      </c>
      <c r="BA41" s="244">
        <v>0.28999999999999998</v>
      </c>
      <c r="BB41" s="244">
        <v>0.05</v>
      </c>
      <c r="BC41" s="244">
        <v>0.28000000000000003</v>
      </c>
      <c r="BD41" s="244">
        <v>0.1</v>
      </c>
      <c r="BE41" s="244">
        <v>0.04</v>
      </c>
      <c r="BF41" s="244">
        <v>0.15</v>
      </c>
      <c r="BG41" s="244"/>
      <c r="BH41" s="244">
        <v>0.18</v>
      </c>
      <c r="BI41" s="244"/>
      <c r="BJ41" s="244">
        <v>0.11</v>
      </c>
      <c r="BK41" s="244"/>
      <c r="BL41" s="244">
        <v>0.12</v>
      </c>
      <c r="BM41" s="244">
        <v>0.02</v>
      </c>
      <c r="BN41" s="244"/>
      <c r="BO41" s="244"/>
      <c r="BP41" s="244"/>
      <c r="BQ41" s="244"/>
      <c r="BR41" s="244">
        <v>1.33</v>
      </c>
      <c r="BS41" s="244">
        <v>21.4</v>
      </c>
      <c r="BT41" s="252">
        <v>3.66</v>
      </c>
      <c r="BU41" s="244"/>
      <c r="BV41" s="244"/>
      <c r="BW41" s="244">
        <v>2.4E-2</v>
      </c>
      <c r="BX41" s="244">
        <v>2.4E-2</v>
      </c>
      <c r="BY41" s="242"/>
      <c r="BZ41" s="242"/>
      <c r="CA41" s="242"/>
      <c r="CB41" s="242"/>
      <c r="CC41" s="242"/>
      <c r="CD41" s="242"/>
      <c r="CE41" s="242"/>
      <c r="CF41" s="245"/>
      <c r="CG41" s="245"/>
    </row>
    <row r="42" spans="1:118">
      <c r="A42" s="243" t="s">
        <v>353</v>
      </c>
      <c r="B42" s="243" t="s">
        <v>354</v>
      </c>
      <c r="C42" s="243" t="s">
        <v>325</v>
      </c>
      <c r="D42" s="243" t="s">
        <v>341</v>
      </c>
      <c r="E42" s="243" t="s">
        <v>362</v>
      </c>
      <c r="F42" s="243" t="s">
        <v>363</v>
      </c>
      <c r="G42" s="243" t="s">
        <v>369</v>
      </c>
      <c r="H42" s="244">
        <v>43.36</v>
      </c>
      <c r="I42" s="244">
        <v>1.1299999999999999</v>
      </c>
      <c r="J42" s="244">
        <v>8.16</v>
      </c>
      <c r="K42" s="244">
        <v>0.12</v>
      </c>
      <c r="L42" s="244">
        <v>45.5</v>
      </c>
      <c r="M42" s="244">
        <v>0.65</v>
      </c>
      <c r="N42" s="244">
        <v>0.06</v>
      </c>
      <c r="O42" s="244">
        <v>0.03</v>
      </c>
      <c r="P42" s="244">
        <v>0.08</v>
      </c>
      <c r="Q42" s="244"/>
      <c r="R42" s="244"/>
      <c r="S42" s="244"/>
      <c r="T42" s="244"/>
      <c r="U42" s="244">
        <v>0.90900000000000003</v>
      </c>
      <c r="V42" s="244"/>
      <c r="W42" s="244"/>
      <c r="X42" s="244"/>
      <c r="Y42" s="244"/>
      <c r="Z42" s="244"/>
      <c r="AA42" s="244"/>
      <c r="AB42" s="244">
        <v>6</v>
      </c>
      <c r="AC42" s="244">
        <v>30.3</v>
      </c>
      <c r="AD42" s="244">
        <v>2562</v>
      </c>
      <c r="AE42" s="244"/>
      <c r="AF42" s="244">
        <v>2567</v>
      </c>
      <c r="AG42" s="244">
        <v>2.9</v>
      </c>
      <c r="AH42" s="244">
        <v>54.3</v>
      </c>
      <c r="AI42" s="244"/>
      <c r="AJ42" s="244"/>
      <c r="AK42" s="244"/>
      <c r="AL42" s="244"/>
      <c r="AM42" s="244"/>
      <c r="AN42" s="244">
        <v>0.64800000000000002</v>
      </c>
      <c r="AO42" s="244">
        <v>11.36</v>
      </c>
      <c r="AP42" s="244">
        <v>1.03</v>
      </c>
      <c r="AQ42" s="244">
        <v>4.32</v>
      </c>
      <c r="AR42" s="244">
        <v>0.82</v>
      </c>
      <c r="AS42" s="244">
        <v>7.97</v>
      </c>
      <c r="AT42" s="244"/>
      <c r="AU42" s="244" t="s">
        <v>370</v>
      </c>
      <c r="AV42" s="244"/>
      <c r="AW42" s="244"/>
      <c r="AX42" s="244"/>
      <c r="AY42" s="244">
        <v>13.7</v>
      </c>
      <c r="AZ42" s="244">
        <v>0.91</v>
      </c>
      <c r="BA42" s="244">
        <v>1.69</v>
      </c>
      <c r="BB42" s="244">
        <v>0.22</v>
      </c>
      <c r="BC42" s="244">
        <v>0.92</v>
      </c>
      <c r="BD42" s="244">
        <v>0.24</v>
      </c>
      <c r="BE42" s="244">
        <v>7.0000000000000007E-2</v>
      </c>
      <c r="BF42" s="244">
        <v>0.23</v>
      </c>
      <c r="BG42" s="244"/>
      <c r="BH42" s="244">
        <v>0.24</v>
      </c>
      <c r="BI42" s="244"/>
      <c r="BJ42" s="244">
        <v>0.11</v>
      </c>
      <c r="BK42" s="244"/>
      <c r="BL42" s="244">
        <v>0.12</v>
      </c>
      <c r="BM42" s="244">
        <v>0.01</v>
      </c>
      <c r="BN42" s="244"/>
      <c r="BO42" s="244"/>
      <c r="BP42" s="244"/>
      <c r="BQ42" s="244"/>
      <c r="BR42" s="244">
        <v>1.62</v>
      </c>
      <c r="BS42" s="244">
        <v>25.6</v>
      </c>
      <c r="BT42" s="252">
        <v>38.299999999999997</v>
      </c>
      <c r="BU42" s="244"/>
      <c r="BV42" s="244"/>
      <c r="BW42" s="244">
        <v>8.4000000000000005E-2</v>
      </c>
      <c r="BX42" s="244">
        <v>2.8000000000000001E-2</v>
      </c>
      <c r="BY42" s="242"/>
      <c r="BZ42" s="242"/>
      <c r="CA42" s="242"/>
      <c r="CB42" s="242"/>
      <c r="CC42" s="242"/>
      <c r="CD42" s="242"/>
      <c r="CE42" s="242"/>
      <c r="CF42" s="245"/>
      <c r="CG42" s="245"/>
    </row>
    <row r="43" spans="1:118">
      <c r="A43" s="242" t="s">
        <v>525</v>
      </c>
      <c r="B43" s="242" t="s">
        <v>419</v>
      </c>
      <c r="C43" s="242" t="s">
        <v>420</v>
      </c>
      <c r="D43" s="253"/>
      <c r="E43" s="253" t="s">
        <v>421</v>
      </c>
      <c r="F43" s="253" t="s">
        <v>422</v>
      </c>
      <c r="G43" s="253" t="s">
        <v>423</v>
      </c>
      <c r="H43" s="253">
        <v>44.2</v>
      </c>
      <c r="I43" s="253">
        <v>2.66</v>
      </c>
      <c r="J43" s="253">
        <v>8.14</v>
      </c>
      <c r="K43" s="253">
        <v>0.12</v>
      </c>
      <c r="L43" s="253">
        <v>40.9</v>
      </c>
      <c r="M43" s="253">
        <v>2.82</v>
      </c>
      <c r="N43" s="253">
        <v>0.12</v>
      </c>
      <c r="O43" s="253">
        <v>0.05</v>
      </c>
      <c r="P43" s="253">
        <v>0.13</v>
      </c>
      <c r="Q43" s="253"/>
      <c r="R43" s="253"/>
      <c r="S43" s="253"/>
      <c r="T43" s="253"/>
      <c r="U43" s="253">
        <v>90.9</v>
      </c>
      <c r="V43" s="253"/>
      <c r="W43" s="253"/>
      <c r="X43" s="253"/>
      <c r="Y43" s="253"/>
      <c r="Z43" s="253"/>
      <c r="AA43" s="253"/>
      <c r="AB43" s="253"/>
      <c r="AC43" s="253"/>
      <c r="AD43" s="253"/>
      <c r="AE43" s="253"/>
      <c r="AF43" s="253"/>
      <c r="AG43" s="253"/>
      <c r="AH43" s="253"/>
      <c r="AI43" s="253"/>
      <c r="AJ43" s="253"/>
      <c r="AK43" s="253"/>
      <c r="AL43" s="253"/>
      <c r="AM43" s="253"/>
      <c r="AN43" s="253">
        <v>2.4900000000000002</v>
      </c>
      <c r="AO43" s="253">
        <v>21.5</v>
      </c>
      <c r="AP43" s="253">
        <v>1.55</v>
      </c>
      <c r="AQ43" s="253">
        <v>2.17</v>
      </c>
      <c r="AR43" s="253">
        <v>1.33</v>
      </c>
      <c r="AS43" s="253">
        <v>4.8600000000000003</v>
      </c>
      <c r="AT43" s="253">
        <v>1.36</v>
      </c>
      <c r="AU43" s="253">
        <v>9.18</v>
      </c>
      <c r="AV43" s="253"/>
      <c r="AW43" s="253"/>
      <c r="AX43" s="253"/>
      <c r="AY43" s="253">
        <v>55.4</v>
      </c>
      <c r="AZ43" s="253">
        <v>2.4900000000000002</v>
      </c>
      <c r="BA43" s="253">
        <v>3.88</v>
      </c>
      <c r="BB43" s="253">
        <v>0.36</v>
      </c>
      <c r="BC43" s="253">
        <v>1.04</v>
      </c>
      <c r="BD43" s="253">
        <v>0.12</v>
      </c>
      <c r="BE43" s="253">
        <v>0.04</v>
      </c>
      <c r="BF43" s="253">
        <v>0.17</v>
      </c>
      <c r="BG43" s="253">
        <v>0.03</v>
      </c>
      <c r="BH43" s="253">
        <v>0.27</v>
      </c>
      <c r="BI43" s="253">
        <v>0.06</v>
      </c>
      <c r="BJ43" s="253">
        <v>0.21</v>
      </c>
      <c r="BK43" s="253">
        <v>0.03</v>
      </c>
      <c r="BL43" s="253">
        <v>0.24</v>
      </c>
      <c r="BM43" s="253">
        <v>0.04</v>
      </c>
      <c r="BN43" s="253"/>
      <c r="BO43" s="253"/>
      <c r="BP43" s="253"/>
      <c r="BQ43" s="253"/>
      <c r="BR43" s="253">
        <v>3.6</v>
      </c>
      <c r="BS43" s="253">
        <v>9.66</v>
      </c>
      <c r="BT43" s="252">
        <v>11.3</v>
      </c>
      <c r="BU43" s="253"/>
      <c r="BV43" s="253"/>
      <c r="BW43" s="253"/>
      <c r="BX43" s="253"/>
      <c r="BY43" s="253"/>
      <c r="BZ43" s="253"/>
      <c r="CA43" s="253"/>
      <c r="CB43" s="253"/>
      <c r="CC43" s="253"/>
      <c r="CD43" s="253"/>
      <c r="CE43" s="253"/>
      <c r="CF43" s="253"/>
      <c r="CG43" s="242"/>
    </row>
    <row r="44" spans="1:118">
      <c r="A44" s="242" t="s">
        <v>525</v>
      </c>
      <c r="B44" s="242" t="s">
        <v>419</v>
      </c>
      <c r="C44" s="242" t="s">
        <v>420</v>
      </c>
      <c r="D44" s="253"/>
      <c r="E44" s="253" t="s">
        <v>424</v>
      </c>
      <c r="F44" s="253" t="s">
        <v>425</v>
      </c>
      <c r="G44" s="253" t="s">
        <v>426</v>
      </c>
      <c r="H44" s="253">
        <v>44.8</v>
      </c>
      <c r="I44" s="253">
        <v>3.63</v>
      </c>
      <c r="J44" s="253">
        <v>9.26</v>
      </c>
      <c r="K44" s="253">
        <v>0.13</v>
      </c>
      <c r="L44" s="253">
        <v>37.299999999999997</v>
      </c>
      <c r="M44" s="253">
        <v>4.03</v>
      </c>
      <c r="N44" s="253">
        <v>0.21</v>
      </c>
      <c r="O44" s="253"/>
      <c r="P44" s="253">
        <v>0.14000000000000001</v>
      </c>
      <c r="Q44" s="253"/>
      <c r="R44" s="253"/>
      <c r="S44" s="253"/>
      <c r="T44" s="253"/>
      <c r="U44" s="253">
        <v>88.9</v>
      </c>
      <c r="V44" s="253">
        <v>8.32</v>
      </c>
      <c r="W44" s="253">
        <v>0.08</v>
      </c>
      <c r="X44" s="253"/>
      <c r="Y44" s="253"/>
      <c r="Z44" s="253"/>
      <c r="AA44" s="253"/>
      <c r="AB44" s="253">
        <v>18.600000000000001</v>
      </c>
      <c r="AC44" s="253"/>
      <c r="AD44" s="253"/>
      <c r="AE44" s="253"/>
      <c r="AF44" s="253"/>
      <c r="AG44" s="253"/>
      <c r="AH44" s="253"/>
      <c r="AI44" s="253"/>
      <c r="AJ44" s="253"/>
      <c r="AK44" s="253"/>
      <c r="AL44" s="253"/>
      <c r="AM44" s="253"/>
      <c r="AN44" s="253">
        <v>0.62</v>
      </c>
      <c r="AO44" s="253">
        <v>22.4</v>
      </c>
      <c r="AP44" s="253">
        <v>3.63</v>
      </c>
      <c r="AQ44" s="253">
        <v>6.69</v>
      </c>
      <c r="AR44" s="253">
        <v>0.37</v>
      </c>
      <c r="AS44" s="253">
        <v>5.8</v>
      </c>
      <c r="AT44" s="253">
        <v>1.69</v>
      </c>
      <c r="AU44" s="253">
        <v>6.75</v>
      </c>
      <c r="AV44" s="253"/>
      <c r="AW44" s="253"/>
      <c r="AX44" s="253">
        <v>0.17</v>
      </c>
      <c r="AY44" s="253">
        <v>0.96</v>
      </c>
      <c r="AZ44" s="253">
        <v>0.44</v>
      </c>
      <c r="BA44" s="253">
        <v>1.1399999999999999</v>
      </c>
      <c r="BB44" s="253">
        <v>0.18</v>
      </c>
      <c r="BC44" s="253">
        <v>0.95</v>
      </c>
      <c r="BD44" s="253">
        <v>0.33</v>
      </c>
      <c r="BE44" s="253">
        <v>0.11</v>
      </c>
      <c r="BF44" s="253">
        <v>0.43</v>
      </c>
      <c r="BG44" s="253">
        <v>0.08</v>
      </c>
      <c r="BH44" s="253">
        <v>0.55000000000000004</v>
      </c>
      <c r="BI44" s="253">
        <v>0.12</v>
      </c>
      <c r="BJ44" s="253">
        <v>0.35</v>
      </c>
      <c r="BK44" s="253">
        <v>0.05</v>
      </c>
      <c r="BL44" s="253">
        <v>0.38</v>
      </c>
      <c r="BM44" s="253">
        <v>0.05</v>
      </c>
      <c r="BN44" s="253">
        <v>0.18</v>
      </c>
      <c r="BO44" s="253">
        <v>0.03</v>
      </c>
      <c r="BP44" s="253"/>
      <c r="BQ44" s="253"/>
      <c r="BR44" s="253">
        <v>3.37</v>
      </c>
      <c r="BS44" s="253">
        <v>6.87</v>
      </c>
      <c r="BT44" s="252">
        <v>4.0999999999999996</v>
      </c>
      <c r="BU44" s="253"/>
      <c r="BV44" s="253"/>
      <c r="BW44" s="253">
        <v>0.09</v>
      </c>
      <c r="BX44" s="253"/>
      <c r="BY44" s="253"/>
      <c r="BZ44" s="253"/>
      <c r="CA44" s="253"/>
      <c r="CB44" s="253"/>
      <c r="CC44" s="253"/>
      <c r="CD44" s="253"/>
      <c r="CE44" s="253"/>
      <c r="CF44" s="253"/>
      <c r="CG44" s="242"/>
    </row>
    <row r="45" spans="1:118">
      <c r="A45" s="242" t="s">
        <v>525</v>
      </c>
      <c r="B45" s="242" t="s">
        <v>419</v>
      </c>
      <c r="C45" s="242" t="s">
        <v>420</v>
      </c>
      <c r="D45" s="253"/>
      <c r="E45" s="253" t="s">
        <v>424</v>
      </c>
      <c r="F45" s="253" t="s">
        <v>425</v>
      </c>
      <c r="G45" s="253" t="s">
        <v>427</v>
      </c>
      <c r="H45" s="253">
        <v>46.9</v>
      </c>
      <c r="I45" s="253">
        <v>3.55</v>
      </c>
      <c r="J45" s="253">
        <v>9.34</v>
      </c>
      <c r="K45" s="253">
        <v>0.12</v>
      </c>
      <c r="L45" s="253">
        <v>35.1</v>
      </c>
      <c r="M45" s="253">
        <v>3.45</v>
      </c>
      <c r="N45" s="253">
        <v>0.27</v>
      </c>
      <c r="O45" s="253"/>
      <c r="P45" s="253">
        <v>0.13</v>
      </c>
      <c r="Q45" s="253"/>
      <c r="R45" s="253"/>
      <c r="S45" s="253"/>
      <c r="T45" s="253"/>
      <c r="U45" s="253">
        <v>88.1</v>
      </c>
      <c r="V45" s="253">
        <v>15.1</v>
      </c>
      <c r="W45" s="253">
        <v>0.12</v>
      </c>
      <c r="X45" s="253"/>
      <c r="Y45" s="253"/>
      <c r="Z45" s="253"/>
      <c r="AA45" s="253"/>
      <c r="AB45" s="253">
        <v>16.899999999999999</v>
      </c>
      <c r="AC45" s="253"/>
      <c r="AD45" s="253"/>
      <c r="AE45" s="253"/>
      <c r="AF45" s="253"/>
      <c r="AG45" s="253"/>
      <c r="AH45" s="253"/>
      <c r="AI45" s="253"/>
      <c r="AJ45" s="253"/>
      <c r="AK45" s="253"/>
      <c r="AL45" s="253"/>
      <c r="AM45" s="253"/>
      <c r="AN45" s="253">
        <v>1.06</v>
      </c>
      <c r="AO45" s="253">
        <v>26.3</v>
      </c>
      <c r="AP45" s="253">
        <v>3.86</v>
      </c>
      <c r="AQ45" s="253">
        <v>14.4</v>
      </c>
      <c r="AR45" s="253">
        <v>1.57</v>
      </c>
      <c r="AS45" s="253">
        <v>7.26</v>
      </c>
      <c r="AT45" s="253">
        <v>1.79</v>
      </c>
      <c r="AU45" s="253">
        <v>8.65</v>
      </c>
      <c r="AV45" s="253"/>
      <c r="AW45" s="253"/>
      <c r="AX45" s="253">
        <v>1.64</v>
      </c>
      <c r="AY45" s="253">
        <v>1.58</v>
      </c>
      <c r="AZ45" s="253">
        <v>1.57</v>
      </c>
      <c r="BA45" s="253">
        <v>3.24</v>
      </c>
      <c r="BB45" s="253">
        <v>0.4</v>
      </c>
      <c r="BC45" s="253">
        <v>1.74</v>
      </c>
      <c r="BD45" s="253">
        <v>0.44</v>
      </c>
      <c r="BE45" s="253">
        <v>0.15</v>
      </c>
      <c r="BF45" s="253">
        <v>0.52</v>
      </c>
      <c r="BG45" s="253">
        <v>0.09</v>
      </c>
      <c r="BH45" s="253">
        <v>0.62</v>
      </c>
      <c r="BI45" s="253">
        <v>0.13</v>
      </c>
      <c r="BJ45" s="253">
        <v>0.4</v>
      </c>
      <c r="BK45" s="253">
        <v>0.06</v>
      </c>
      <c r="BL45" s="253">
        <v>0.44</v>
      </c>
      <c r="BM45" s="253">
        <v>0.06</v>
      </c>
      <c r="BN45" s="253">
        <v>0.3</v>
      </c>
      <c r="BO45" s="253">
        <v>0.09</v>
      </c>
      <c r="BP45" s="253"/>
      <c r="BQ45" s="253"/>
      <c r="BR45" s="253">
        <v>4.03</v>
      </c>
      <c r="BS45" s="253">
        <v>8.8699999999999992</v>
      </c>
      <c r="BT45" s="252">
        <v>7.15</v>
      </c>
      <c r="BU45" s="253"/>
      <c r="BV45" s="253"/>
      <c r="BW45" s="253">
        <v>0.2</v>
      </c>
      <c r="BX45" s="253"/>
      <c r="BY45" s="253"/>
      <c r="BZ45" s="253"/>
      <c r="CA45" s="253"/>
      <c r="CB45" s="253"/>
      <c r="CC45" s="253"/>
      <c r="CD45" s="253"/>
      <c r="CE45" s="253"/>
      <c r="CF45" s="253"/>
      <c r="CG45" s="242"/>
    </row>
    <row r="46" spans="1:118">
      <c r="A46" s="242" t="s">
        <v>525</v>
      </c>
      <c r="B46" s="242" t="s">
        <v>419</v>
      </c>
      <c r="C46" s="242" t="s">
        <v>420</v>
      </c>
      <c r="D46" s="253"/>
      <c r="E46" s="253" t="s">
        <v>424</v>
      </c>
      <c r="F46" s="253" t="s">
        <v>425</v>
      </c>
      <c r="G46" s="253" t="s">
        <v>428</v>
      </c>
      <c r="H46" s="253">
        <v>45.8</v>
      </c>
      <c r="I46" s="253">
        <v>3.24</v>
      </c>
      <c r="J46" s="253">
        <v>9.5299999999999994</v>
      </c>
      <c r="K46" s="253">
        <v>0.13</v>
      </c>
      <c r="L46" s="253">
        <v>36.6</v>
      </c>
      <c r="M46" s="253">
        <v>3.59</v>
      </c>
      <c r="N46" s="253">
        <v>0.25</v>
      </c>
      <c r="O46" s="253"/>
      <c r="P46" s="253">
        <v>0.11</v>
      </c>
      <c r="Q46" s="253"/>
      <c r="R46" s="253"/>
      <c r="S46" s="253"/>
      <c r="T46" s="253"/>
      <c r="U46" s="253">
        <v>88.4</v>
      </c>
      <c r="V46" s="253">
        <v>7.15</v>
      </c>
      <c r="W46" s="253">
        <v>0.1</v>
      </c>
      <c r="X46" s="253"/>
      <c r="Y46" s="253"/>
      <c r="Z46" s="253"/>
      <c r="AA46" s="253"/>
      <c r="AB46" s="253">
        <v>15.7</v>
      </c>
      <c r="AC46" s="253"/>
      <c r="AD46" s="253"/>
      <c r="AE46" s="253"/>
      <c r="AF46" s="253"/>
      <c r="AG46" s="253"/>
      <c r="AH46" s="253"/>
      <c r="AI46" s="253"/>
      <c r="AJ46" s="253"/>
      <c r="AK46" s="253"/>
      <c r="AL46" s="253"/>
      <c r="AM46" s="253"/>
      <c r="AN46" s="253">
        <v>0.88</v>
      </c>
      <c r="AO46" s="253">
        <v>20.2</v>
      </c>
      <c r="AP46" s="253">
        <v>3</v>
      </c>
      <c r="AQ46" s="253">
        <v>5.68</v>
      </c>
      <c r="AR46" s="253">
        <v>0.43</v>
      </c>
      <c r="AS46" s="253">
        <v>4.88</v>
      </c>
      <c r="AT46" s="253">
        <v>1.1299999999999999</v>
      </c>
      <c r="AU46" s="253">
        <v>6.62</v>
      </c>
      <c r="AV46" s="253"/>
      <c r="AW46" s="253"/>
      <c r="AX46" s="253">
        <v>0.89</v>
      </c>
      <c r="AY46" s="253">
        <v>1.73</v>
      </c>
      <c r="AZ46" s="253">
        <v>0.35</v>
      </c>
      <c r="BA46" s="253">
        <v>0.88</v>
      </c>
      <c r="BB46" s="253">
        <v>0.14000000000000001</v>
      </c>
      <c r="BC46" s="253">
        <v>0.69</v>
      </c>
      <c r="BD46" s="253">
        <v>0.25</v>
      </c>
      <c r="BE46" s="253">
        <v>0.09</v>
      </c>
      <c r="BF46" s="253">
        <v>0.33</v>
      </c>
      <c r="BG46" s="253">
        <v>0.06</v>
      </c>
      <c r="BH46" s="253">
        <v>0.43</v>
      </c>
      <c r="BI46" s="253">
        <v>0.1</v>
      </c>
      <c r="BJ46" s="253">
        <v>0.28999999999999998</v>
      </c>
      <c r="BK46" s="253">
        <v>0.05</v>
      </c>
      <c r="BL46" s="253">
        <v>0.33</v>
      </c>
      <c r="BM46" s="253">
        <v>0.05</v>
      </c>
      <c r="BN46" s="253">
        <v>0.13</v>
      </c>
      <c r="BO46" s="253">
        <v>0.02</v>
      </c>
      <c r="BP46" s="253"/>
      <c r="BQ46" s="253"/>
      <c r="BR46" s="253">
        <v>2.62</v>
      </c>
      <c r="BS46" s="253">
        <v>6.59</v>
      </c>
      <c r="BT46" s="252">
        <v>5.4</v>
      </c>
      <c r="BU46" s="253"/>
      <c r="BV46" s="253"/>
      <c r="BW46" s="253">
        <v>0.03</v>
      </c>
      <c r="BX46" s="253"/>
      <c r="BY46" s="253"/>
      <c r="BZ46" s="253"/>
      <c r="CA46" s="253"/>
      <c r="CB46" s="253"/>
      <c r="CC46" s="253"/>
      <c r="CD46" s="253"/>
      <c r="CE46" s="253"/>
      <c r="CF46" s="253"/>
      <c r="CG46" s="242"/>
    </row>
    <row r="47" spans="1:118">
      <c r="A47" s="242" t="s">
        <v>525</v>
      </c>
      <c r="B47" s="242" t="s">
        <v>419</v>
      </c>
      <c r="C47" s="242" t="s">
        <v>420</v>
      </c>
      <c r="D47" s="253"/>
      <c r="E47" s="253" t="s">
        <v>424</v>
      </c>
      <c r="F47" s="253" t="s">
        <v>425</v>
      </c>
      <c r="G47" s="253" t="s">
        <v>429</v>
      </c>
      <c r="H47" s="253">
        <v>45.4</v>
      </c>
      <c r="I47" s="253">
        <v>3.09</v>
      </c>
      <c r="J47" s="253">
        <v>9.66</v>
      </c>
      <c r="K47" s="253">
        <v>0.13</v>
      </c>
      <c r="L47" s="253">
        <v>36.9</v>
      </c>
      <c r="M47" s="253">
        <v>3.8</v>
      </c>
      <c r="N47" s="253">
        <v>0.22</v>
      </c>
      <c r="O47" s="253"/>
      <c r="P47" s="253">
        <v>0.12</v>
      </c>
      <c r="Q47" s="253"/>
      <c r="R47" s="253"/>
      <c r="S47" s="253"/>
      <c r="T47" s="253"/>
      <c r="U47" s="253">
        <v>88.3</v>
      </c>
      <c r="V47" s="253">
        <v>6.04</v>
      </c>
      <c r="W47" s="253">
        <v>0.11</v>
      </c>
      <c r="X47" s="253"/>
      <c r="Y47" s="253"/>
      <c r="Z47" s="253"/>
      <c r="AA47" s="253"/>
      <c r="AB47" s="253">
        <v>15.6</v>
      </c>
      <c r="AC47" s="253"/>
      <c r="AD47" s="253"/>
      <c r="AE47" s="253"/>
      <c r="AF47" s="253"/>
      <c r="AG47" s="253"/>
      <c r="AH47" s="253"/>
      <c r="AI47" s="253"/>
      <c r="AJ47" s="253"/>
      <c r="AK47" s="253"/>
      <c r="AL47" s="253"/>
      <c r="AM47" s="253"/>
      <c r="AN47" s="253">
        <v>0.76</v>
      </c>
      <c r="AO47" s="253">
        <v>18.899999999999999</v>
      </c>
      <c r="AP47" s="253">
        <v>3.23</v>
      </c>
      <c r="AQ47" s="253">
        <v>7.47</v>
      </c>
      <c r="AR47" s="253">
        <v>0.57999999999999996</v>
      </c>
      <c r="AS47" s="253">
        <v>6.7</v>
      </c>
      <c r="AT47" s="253">
        <v>1.28</v>
      </c>
      <c r="AU47" s="253">
        <v>8.32</v>
      </c>
      <c r="AV47" s="253"/>
      <c r="AW47" s="253"/>
      <c r="AX47" s="253">
        <v>0.92</v>
      </c>
      <c r="AY47" s="253">
        <v>0.39</v>
      </c>
      <c r="AZ47" s="253">
        <v>0.38</v>
      </c>
      <c r="BA47" s="253">
        <v>0.96</v>
      </c>
      <c r="BB47" s="253">
        <v>0.15</v>
      </c>
      <c r="BC47" s="253">
        <v>0.9</v>
      </c>
      <c r="BD47" s="253">
        <v>0.3</v>
      </c>
      <c r="BE47" s="253">
        <v>0.1</v>
      </c>
      <c r="BF47" s="253">
        <v>0.38</v>
      </c>
      <c r="BG47" s="253">
        <v>7.0000000000000007E-2</v>
      </c>
      <c r="BH47" s="253">
        <v>0.49</v>
      </c>
      <c r="BI47" s="253">
        <v>0.11</v>
      </c>
      <c r="BJ47" s="253">
        <v>0.32</v>
      </c>
      <c r="BK47" s="253">
        <v>0.05</v>
      </c>
      <c r="BL47" s="253">
        <v>0.35</v>
      </c>
      <c r="BM47" s="253">
        <v>0.05</v>
      </c>
      <c r="BN47" s="253">
        <v>0.18</v>
      </c>
      <c r="BO47" s="253">
        <v>0.02</v>
      </c>
      <c r="BP47" s="253"/>
      <c r="BQ47" s="253"/>
      <c r="BR47" s="253">
        <v>3.65</v>
      </c>
      <c r="BS47" s="253">
        <v>8.2799999999999994</v>
      </c>
      <c r="BT47" s="252">
        <v>5.27</v>
      </c>
      <c r="BU47" s="253"/>
      <c r="BV47" s="253"/>
      <c r="BW47" s="253">
        <v>0.04</v>
      </c>
      <c r="BX47" s="253"/>
      <c r="BY47" s="253"/>
      <c r="BZ47" s="253"/>
      <c r="CA47" s="253"/>
      <c r="CB47" s="253"/>
      <c r="CC47" s="253"/>
      <c r="CD47" s="253"/>
      <c r="CE47" s="253"/>
      <c r="CF47" s="253"/>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row>
    <row r="48" spans="1:118">
      <c r="A48" s="242" t="s">
        <v>525</v>
      </c>
      <c r="B48" s="242" t="s">
        <v>419</v>
      </c>
      <c r="C48" s="242" t="s">
        <v>420</v>
      </c>
      <c r="D48" s="253"/>
      <c r="E48" s="253" t="s">
        <v>424</v>
      </c>
      <c r="F48" s="253" t="s">
        <v>430</v>
      </c>
      <c r="G48" s="253" t="s">
        <v>431</v>
      </c>
      <c r="H48" s="253">
        <v>53.3</v>
      </c>
      <c r="I48" s="253">
        <v>2.21</v>
      </c>
      <c r="J48" s="253">
        <v>6.03</v>
      </c>
      <c r="K48" s="253">
        <v>0.05</v>
      </c>
      <c r="L48" s="253">
        <v>29.2</v>
      </c>
      <c r="M48" s="253">
        <v>0.93</v>
      </c>
      <c r="N48" s="253">
        <v>0.09</v>
      </c>
      <c r="O48" s="253"/>
      <c r="P48" s="253">
        <v>0.09</v>
      </c>
      <c r="Q48" s="253"/>
      <c r="R48" s="253">
        <v>7.16</v>
      </c>
      <c r="S48" s="253"/>
      <c r="T48" s="253"/>
      <c r="U48" s="253">
        <v>90.6</v>
      </c>
      <c r="V48" s="253">
        <v>36.47</v>
      </c>
      <c r="W48" s="253">
        <v>1.04</v>
      </c>
      <c r="X48" s="253"/>
      <c r="Y48" s="253"/>
      <c r="Z48" s="253"/>
      <c r="AA48" s="253"/>
      <c r="AB48" s="253">
        <v>4.3</v>
      </c>
      <c r="AC48" s="253"/>
      <c r="AD48" s="253"/>
      <c r="AE48" s="253"/>
      <c r="AF48" s="253"/>
      <c r="AG48" s="253"/>
      <c r="AH48" s="253"/>
      <c r="AI48" s="253"/>
      <c r="AJ48" s="253"/>
      <c r="AK48" s="253"/>
      <c r="AL48" s="253"/>
      <c r="AM48" s="253"/>
      <c r="AN48" s="253">
        <v>3.15</v>
      </c>
      <c r="AO48" s="253">
        <v>88</v>
      </c>
      <c r="AP48" s="253">
        <v>1.24</v>
      </c>
      <c r="AQ48" s="253">
        <v>7.16</v>
      </c>
      <c r="AR48" s="253">
        <v>3.04</v>
      </c>
      <c r="AS48" s="253">
        <v>7.41</v>
      </c>
      <c r="AT48" s="253">
        <v>1.92</v>
      </c>
      <c r="AU48" s="253">
        <v>4.1100000000000003</v>
      </c>
      <c r="AV48" s="253"/>
      <c r="AW48" s="253"/>
      <c r="AX48" s="253">
        <v>3.53</v>
      </c>
      <c r="AY48" s="253">
        <v>13.2</v>
      </c>
      <c r="AZ48" s="253">
        <v>39.6</v>
      </c>
      <c r="BA48" s="253">
        <v>64.5</v>
      </c>
      <c r="BB48" s="253">
        <v>5.28</v>
      </c>
      <c r="BC48" s="253">
        <v>14.8</v>
      </c>
      <c r="BD48" s="253">
        <v>1.07</v>
      </c>
      <c r="BE48" s="253">
        <v>0.25</v>
      </c>
      <c r="BF48" s="253">
        <v>0.55000000000000004</v>
      </c>
      <c r="BG48" s="253">
        <v>0.06</v>
      </c>
      <c r="BH48" s="253">
        <v>0.27</v>
      </c>
      <c r="BI48" s="253">
        <v>0.05</v>
      </c>
      <c r="BJ48" s="253">
        <v>0.09</v>
      </c>
      <c r="BK48" s="253">
        <v>0.01</v>
      </c>
      <c r="BL48" s="253">
        <v>0.06</v>
      </c>
      <c r="BM48" s="253">
        <v>0.01</v>
      </c>
      <c r="BN48" s="253">
        <v>0.18</v>
      </c>
      <c r="BO48" s="253">
        <v>0.15</v>
      </c>
      <c r="BP48" s="253"/>
      <c r="BQ48" s="253"/>
      <c r="BR48" s="253">
        <v>3.47</v>
      </c>
      <c r="BS48" s="253">
        <v>3.67</v>
      </c>
      <c r="BT48" s="252">
        <v>5.57</v>
      </c>
      <c r="BU48" s="253"/>
      <c r="BV48" s="253"/>
      <c r="BW48" s="253">
        <v>0.21</v>
      </c>
      <c r="BX48" s="253"/>
      <c r="BY48" s="253"/>
      <c r="BZ48" s="253"/>
      <c r="CA48" s="253"/>
      <c r="CB48" s="253"/>
      <c r="CC48" s="253"/>
      <c r="CD48" s="253"/>
      <c r="CE48" s="253"/>
      <c r="CF48" s="253"/>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2"/>
      <c r="DJ48" s="242"/>
      <c r="DK48" s="242"/>
      <c r="DL48" s="242"/>
      <c r="DM48" s="242"/>
      <c r="DN48" s="242"/>
    </row>
    <row r="49" spans="1:118">
      <c r="A49" s="242" t="s">
        <v>525</v>
      </c>
      <c r="B49" s="242" t="s">
        <v>419</v>
      </c>
      <c r="C49" s="242" t="s">
        <v>420</v>
      </c>
      <c r="D49" s="253"/>
      <c r="E49" s="253" t="s">
        <v>424</v>
      </c>
      <c r="F49" s="253" t="s">
        <v>432</v>
      </c>
      <c r="G49" s="253" t="s">
        <v>433</v>
      </c>
      <c r="H49" s="253">
        <v>42.7</v>
      </c>
      <c r="I49" s="253">
        <v>1.5</v>
      </c>
      <c r="J49" s="253">
        <v>5.43</v>
      </c>
      <c r="K49" s="253">
        <v>0.17</v>
      </c>
      <c r="L49" s="253">
        <v>21.3</v>
      </c>
      <c r="M49" s="253">
        <v>10.5</v>
      </c>
      <c r="N49" s="253">
        <v>7.0000000000000007E-2</v>
      </c>
      <c r="O49" s="253"/>
      <c r="P49" s="253">
        <v>0.05</v>
      </c>
      <c r="Q49" s="253"/>
      <c r="R49" s="253">
        <v>17.5</v>
      </c>
      <c r="S49" s="253"/>
      <c r="T49" s="253"/>
      <c r="U49" s="253">
        <v>88.6</v>
      </c>
      <c r="V49" s="253">
        <v>59.9</v>
      </c>
      <c r="W49" s="253">
        <v>1.27</v>
      </c>
      <c r="X49" s="253"/>
      <c r="Y49" s="253"/>
      <c r="Z49" s="253"/>
      <c r="AA49" s="253"/>
      <c r="AB49" s="253">
        <v>28</v>
      </c>
      <c r="AC49" s="253"/>
      <c r="AD49" s="253"/>
      <c r="AE49" s="253"/>
      <c r="AF49" s="253"/>
      <c r="AG49" s="253"/>
      <c r="AH49" s="253"/>
      <c r="AI49" s="253"/>
      <c r="AJ49" s="253"/>
      <c r="AK49" s="253"/>
      <c r="AL49" s="253"/>
      <c r="AM49" s="253"/>
      <c r="AN49" s="253">
        <v>1.6</v>
      </c>
      <c r="AO49" s="253">
        <v>172</v>
      </c>
      <c r="AP49" s="253">
        <v>5.9</v>
      </c>
      <c r="AQ49" s="253">
        <v>9.74</v>
      </c>
      <c r="AR49" s="253">
        <v>5.54</v>
      </c>
      <c r="AS49" s="253">
        <v>7.58</v>
      </c>
      <c r="AT49" s="253">
        <v>2.1</v>
      </c>
      <c r="AU49" s="253">
        <v>2.86</v>
      </c>
      <c r="AV49" s="253"/>
      <c r="AW49" s="253"/>
      <c r="AX49" s="253">
        <v>2.16</v>
      </c>
      <c r="AY49" s="253">
        <v>78.900000000000006</v>
      </c>
      <c r="AZ49" s="253">
        <v>41.7</v>
      </c>
      <c r="BA49" s="253">
        <v>96.7</v>
      </c>
      <c r="BB49" s="253">
        <v>12.4</v>
      </c>
      <c r="BC49" s="253">
        <v>52.6</v>
      </c>
      <c r="BD49" s="253">
        <v>10.6</v>
      </c>
      <c r="BE49" s="253">
        <v>2.44</v>
      </c>
      <c r="BF49" s="253">
        <v>4.51</v>
      </c>
      <c r="BG49" s="253">
        <v>0.38</v>
      </c>
      <c r="BH49" s="253">
        <v>1.34</v>
      </c>
      <c r="BI49" s="253">
        <v>0.18</v>
      </c>
      <c r="BJ49" s="253">
        <v>0.34</v>
      </c>
      <c r="BK49" s="253">
        <v>0.03</v>
      </c>
      <c r="BL49" s="253">
        <v>0.16</v>
      </c>
      <c r="BM49" s="253">
        <v>0.02</v>
      </c>
      <c r="BN49" s="253">
        <v>0.18</v>
      </c>
      <c r="BO49" s="253">
        <v>0.22</v>
      </c>
      <c r="BP49" s="253"/>
      <c r="BQ49" s="253"/>
      <c r="BR49" s="253">
        <v>3.65</v>
      </c>
      <c r="BS49" s="253">
        <v>2.71</v>
      </c>
      <c r="BT49" s="252">
        <v>2.98</v>
      </c>
      <c r="BU49" s="253"/>
      <c r="BV49" s="253"/>
      <c r="BW49" s="253">
        <v>0.47</v>
      </c>
      <c r="BX49" s="253"/>
      <c r="BY49" s="253"/>
      <c r="BZ49" s="253"/>
      <c r="CA49" s="253"/>
      <c r="CB49" s="253"/>
      <c r="CC49" s="253"/>
      <c r="CD49" s="253"/>
      <c r="CE49" s="253"/>
      <c r="CF49" s="253"/>
      <c r="CG49" s="242"/>
      <c r="CH49" s="242"/>
      <c r="CI49" s="242"/>
      <c r="CJ49" s="242"/>
      <c r="CK49" s="242"/>
      <c r="CL49" s="242"/>
      <c r="CM49" s="242"/>
      <c r="CN49" s="242"/>
      <c r="CO49" s="242"/>
      <c r="CP49" s="242"/>
      <c r="CQ49" s="242"/>
      <c r="CR49" s="242"/>
      <c r="CS49" s="242"/>
      <c r="CT49" s="242"/>
      <c r="CU49" s="242"/>
      <c r="CV49" s="242"/>
      <c r="CW49" s="242"/>
      <c r="CX49" s="242"/>
      <c r="CY49" s="242"/>
      <c r="CZ49" s="242"/>
      <c r="DA49" s="242"/>
      <c r="DB49" s="242"/>
      <c r="DC49" s="242"/>
      <c r="DD49" s="242"/>
      <c r="DE49" s="242"/>
      <c r="DF49" s="242"/>
      <c r="DG49" s="242"/>
      <c r="DH49" s="242"/>
      <c r="DI49" s="242"/>
      <c r="DJ49" s="242"/>
      <c r="DK49" s="242"/>
      <c r="DL49" s="242"/>
      <c r="DM49" s="242"/>
      <c r="DN49" s="242"/>
    </row>
    <row r="50" spans="1:118">
      <c r="A50" s="242" t="s">
        <v>525</v>
      </c>
      <c r="B50" s="242" t="s">
        <v>419</v>
      </c>
      <c r="C50" s="242" t="s">
        <v>420</v>
      </c>
      <c r="D50" s="253"/>
      <c r="E50" s="253" t="s">
        <v>434</v>
      </c>
      <c r="F50" s="253" t="s">
        <v>435</v>
      </c>
      <c r="G50" s="253" t="s">
        <v>436</v>
      </c>
      <c r="H50" s="253">
        <v>30.9</v>
      </c>
      <c r="I50" s="253">
        <v>1.02</v>
      </c>
      <c r="J50" s="253">
        <v>5.39</v>
      </c>
      <c r="K50" s="253">
        <v>0.48</v>
      </c>
      <c r="L50" s="253">
        <v>20.5</v>
      </c>
      <c r="M50" s="253">
        <v>18.100000000000001</v>
      </c>
      <c r="N50" s="253">
        <v>0.11</v>
      </c>
      <c r="O50" s="253"/>
      <c r="P50" s="253">
        <v>0.01</v>
      </c>
      <c r="Q50" s="253"/>
      <c r="R50" s="253">
        <v>22.8</v>
      </c>
      <c r="S50" s="253"/>
      <c r="T50" s="253"/>
      <c r="U50" s="253">
        <v>88.3</v>
      </c>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v>5.7</v>
      </c>
      <c r="AT50" s="253">
        <v>0.89</v>
      </c>
      <c r="AU50" s="253">
        <v>2.93</v>
      </c>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v>4.8099999999999996</v>
      </c>
      <c r="BS50" s="253">
        <v>3.56</v>
      </c>
      <c r="BT50" s="252">
        <v>3.03</v>
      </c>
      <c r="BU50" s="253"/>
      <c r="BV50" s="253"/>
      <c r="BW50" s="253"/>
      <c r="BX50" s="253"/>
      <c r="BY50" s="253"/>
      <c r="BZ50" s="253"/>
      <c r="CA50" s="253"/>
      <c r="CB50" s="253"/>
      <c r="CC50" s="253"/>
      <c r="CD50" s="253"/>
      <c r="CE50" s="253"/>
      <c r="CF50" s="253"/>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row>
    <row r="51" spans="1:118">
      <c r="A51" s="242" t="s">
        <v>525</v>
      </c>
      <c r="B51" s="242" t="s">
        <v>419</v>
      </c>
      <c r="C51" s="242" t="s">
        <v>420</v>
      </c>
      <c r="D51" s="253"/>
      <c r="E51" s="253" t="s">
        <v>437</v>
      </c>
      <c r="F51" s="253" t="s">
        <v>438</v>
      </c>
      <c r="G51" s="253" t="s">
        <v>439</v>
      </c>
      <c r="H51" s="253">
        <v>28.7</v>
      </c>
      <c r="I51" s="253">
        <v>0.69</v>
      </c>
      <c r="J51" s="253">
        <v>5.3</v>
      </c>
      <c r="K51" s="253">
        <v>0.47</v>
      </c>
      <c r="L51" s="253">
        <v>22.2</v>
      </c>
      <c r="M51" s="253">
        <v>16.3</v>
      </c>
      <c r="N51" s="253">
        <v>0.08</v>
      </c>
      <c r="O51" s="253"/>
      <c r="P51" s="253">
        <v>0.02</v>
      </c>
      <c r="Q51" s="253"/>
      <c r="R51" s="253">
        <v>25.6</v>
      </c>
      <c r="S51" s="253"/>
      <c r="T51" s="253"/>
      <c r="U51" s="253">
        <v>89.2</v>
      </c>
      <c r="V51" s="253">
        <v>21.2</v>
      </c>
      <c r="W51" s="253">
        <v>1.53</v>
      </c>
      <c r="X51" s="253"/>
      <c r="Y51" s="253"/>
      <c r="Z51" s="253"/>
      <c r="AA51" s="253"/>
      <c r="AB51" s="253">
        <v>46.6</v>
      </c>
      <c r="AC51" s="253"/>
      <c r="AD51" s="253"/>
      <c r="AE51" s="253"/>
      <c r="AF51" s="253"/>
      <c r="AG51" s="253"/>
      <c r="AH51" s="253"/>
      <c r="AI51" s="253"/>
      <c r="AJ51" s="253"/>
      <c r="AK51" s="253"/>
      <c r="AL51" s="253"/>
      <c r="AM51" s="253"/>
      <c r="AN51" s="253">
        <v>1.9</v>
      </c>
      <c r="AO51" s="253">
        <v>142</v>
      </c>
      <c r="AP51" s="253">
        <v>5.2</v>
      </c>
      <c r="AQ51" s="253">
        <v>5.51</v>
      </c>
      <c r="AR51" s="253">
        <v>1.43</v>
      </c>
      <c r="AS51" s="253">
        <v>6.19</v>
      </c>
      <c r="AT51" s="253">
        <v>0.86</v>
      </c>
      <c r="AU51" s="253">
        <v>2.72</v>
      </c>
      <c r="AV51" s="253"/>
      <c r="AW51" s="253"/>
      <c r="AX51" s="253">
        <v>2.66</v>
      </c>
      <c r="AY51" s="253">
        <v>55.1</v>
      </c>
      <c r="AZ51" s="253">
        <v>48.4</v>
      </c>
      <c r="BA51" s="253">
        <v>96.6</v>
      </c>
      <c r="BB51" s="253">
        <v>11.5</v>
      </c>
      <c r="BC51" s="253">
        <v>46.5</v>
      </c>
      <c r="BD51" s="253">
        <v>8.0299999999999994</v>
      </c>
      <c r="BE51" s="253">
        <v>1.93</v>
      </c>
      <c r="BF51" s="253">
        <v>4.18</v>
      </c>
      <c r="BG51" s="253">
        <v>0.39</v>
      </c>
      <c r="BH51" s="253">
        <v>1.5</v>
      </c>
      <c r="BI51" s="253">
        <v>0.2</v>
      </c>
      <c r="BJ51" s="253">
        <v>0.35</v>
      </c>
      <c r="BK51" s="253">
        <v>0.03</v>
      </c>
      <c r="BL51" s="253">
        <v>0.15</v>
      </c>
      <c r="BM51" s="253">
        <v>0.02</v>
      </c>
      <c r="BN51" s="253">
        <v>0.14000000000000001</v>
      </c>
      <c r="BO51" s="253">
        <v>0.06</v>
      </c>
      <c r="BP51" s="253"/>
      <c r="BQ51" s="253"/>
      <c r="BR51" s="253">
        <v>3.35</v>
      </c>
      <c r="BS51" s="253">
        <v>2.0499999999999998</v>
      </c>
      <c r="BT51" s="252">
        <v>4.0199999999999996</v>
      </c>
      <c r="BU51" s="253"/>
      <c r="BV51" s="253"/>
      <c r="BW51" s="253">
        <v>0.16</v>
      </c>
      <c r="BX51" s="253"/>
      <c r="BY51" s="253"/>
      <c r="BZ51" s="253"/>
      <c r="CA51" s="253"/>
      <c r="CB51" s="253"/>
      <c r="CC51" s="253"/>
      <c r="CD51" s="253"/>
      <c r="CE51" s="253"/>
      <c r="CF51" s="253"/>
      <c r="CG51" s="242"/>
    </row>
    <row r="52" spans="1:118">
      <c r="A52" s="242" t="s">
        <v>525</v>
      </c>
      <c r="B52" s="242" t="s">
        <v>419</v>
      </c>
      <c r="C52" s="242" t="s">
        <v>420</v>
      </c>
      <c r="D52" s="253"/>
      <c r="E52" s="253" t="s">
        <v>437</v>
      </c>
      <c r="F52" s="253" t="s">
        <v>438</v>
      </c>
      <c r="G52" s="253" t="s">
        <v>440</v>
      </c>
      <c r="H52" s="253">
        <v>43.8</v>
      </c>
      <c r="I52" s="253">
        <v>0.67</v>
      </c>
      <c r="J52" s="253">
        <v>7.7</v>
      </c>
      <c r="K52" s="253">
        <v>7.0000000000000007E-2</v>
      </c>
      <c r="L52" s="253">
        <v>22.4</v>
      </c>
      <c r="M52" s="253">
        <v>6.96</v>
      </c>
      <c r="N52" s="253">
        <v>0.26</v>
      </c>
      <c r="O52" s="253"/>
      <c r="P52" s="253">
        <v>0.12</v>
      </c>
      <c r="Q52" s="253"/>
      <c r="R52" s="253">
        <v>17.8</v>
      </c>
      <c r="S52" s="253"/>
      <c r="T52" s="253"/>
      <c r="U52" s="253">
        <v>85.2</v>
      </c>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v>5.44</v>
      </c>
      <c r="AT52" s="253">
        <v>0.64</v>
      </c>
      <c r="AU52" s="253">
        <v>2.68</v>
      </c>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v>4.5</v>
      </c>
      <c r="BS52" s="253">
        <v>2.48</v>
      </c>
      <c r="BT52" s="252">
        <v>4.17</v>
      </c>
      <c r="BU52" s="253"/>
      <c r="BV52" s="253"/>
      <c r="BW52" s="253"/>
      <c r="BX52" s="253"/>
      <c r="BY52" s="253"/>
      <c r="BZ52" s="253"/>
      <c r="CA52" s="253"/>
      <c r="CB52" s="253"/>
      <c r="CC52" s="253"/>
      <c r="CD52" s="253"/>
      <c r="CE52" s="253"/>
      <c r="CF52" s="253"/>
      <c r="CG52" s="242"/>
    </row>
    <row r="53" spans="1:118">
      <c r="A53" s="242" t="s">
        <v>525</v>
      </c>
      <c r="B53" s="242" t="s">
        <v>419</v>
      </c>
      <c r="C53" s="242" t="s">
        <v>420</v>
      </c>
      <c r="D53" s="253"/>
      <c r="E53" s="253" t="s">
        <v>434</v>
      </c>
      <c r="F53" s="253" t="s">
        <v>441</v>
      </c>
      <c r="G53" s="253" t="s">
        <v>442</v>
      </c>
      <c r="H53" s="253">
        <v>42.7</v>
      </c>
      <c r="I53" s="253">
        <v>1.1100000000000001</v>
      </c>
      <c r="J53" s="253">
        <v>6.21</v>
      </c>
      <c r="K53" s="253">
        <v>0.13</v>
      </c>
      <c r="L53" s="253">
        <v>20.6</v>
      </c>
      <c r="M53" s="253">
        <v>13.3</v>
      </c>
      <c r="N53" s="253">
        <v>0.06</v>
      </c>
      <c r="O53" s="253"/>
      <c r="P53" s="253">
        <v>0.02</v>
      </c>
      <c r="Q53" s="253"/>
      <c r="R53" s="253">
        <v>15.3</v>
      </c>
      <c r="S53" s="253"/>
      <c r="T53" s="253"/>
      <c r="U53" s="253">
        <v>86.8</v>
      </c>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v>16.600000000000001</v>
      </c>
      <c r="AT53" s="253">
        <v>2.59</v>
      </c>
      <c r="AU53" s="253">
        <v>4.3</v>
      </c>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v>8.59</v>
      </c>
      <c r="BS53" s="253">
        <v>7.01</v>
      </c>
      <c r="BT53" s="252">
        <v>1.7</v>
      </c>
      <c r="BU53" s="253"/>
      <c r="BV53" s="253"/>
      <c r="BW53" s="253"/>
      <c r="BX53" s="253"/>
      <c r="BY53" s="253"/>
      <c r="BZ53" s="253"/>
      <c r="CA53" s="253"/>
      <c r="CB53" s="253"/>
      <c r="CC53" s="253"/>
      <c r="CD53" s="253"/>
      <c r="CE53" s="253"/>
      <c r="CF53" s="253"/>
      <c r="CG53" s="242"/>
    </row>
    <row r="54" spans="1:118">
      <c r="A54" s="242" t="s">
        <v>525</v>
      </c>
      <c r="B54" s="242" t="s">
        <v>419</v>
      </c>
      <c r="C54" s="242" t="s">
        <v>420</v>
      </c>
      <c r="D54" s="253"/>
      <c r="E54" s="253" t="s">
        <v>443</v>
      </c>
      <c r="F54" s="253" t="s">
        <v>444</v>
      </c>
      <c r="G54" s="253" t="s">
        <v>445</v>
      </c>
      <c r="H54" s="253">
        <v>40.700000000000003</v>
      </c>
      <c r="I54" s="253">
        <v>16.8</v>
      </c>
      <c r="J54" s="253">
        <v>10.9</v>
      </c>
      <c r="K54" s="253">
        <v>0.05</v>
      </c>
      <c r="L54" s="253">
        <v>18.100000000000001</v>
      </c>
      <c r="M54" s="253">
        <v>2.13</v>
      </c>
      <c r="N54" s="253">
        <v>0.81</v>
      </c>
      <c r="O54" s="253">
        <v>1.55</v>
      </c>
      <c r="P54" s="253">
        <v>0.37</v>
      </c>
      <c r="Q54" s="253"/>
      <c r="R54" s="253">
        <v>8.5</v>
      </c>
      <c r="S54" s="253"/>
      <c r="T54" s="253"/>
      <c r="U54" s="253">
        <v>76.7</v>
      </c>
      <c r="V54" s="253">
        <v>420</v>
      </c>
      <c r="W54" s="253">
        <v>4.29</v>
      </c>
      <c r="X54" s="253"/>
      <c r="Y54" s="253"/>
      <c r="Z54" s="253"/>
      <c r="AA54" s="253"/>
      <c r="AB54" s="253">
        <v>6.6</v>
      </c>
      <c r="AC54" s="253"/>
      <c r="AD54" s="253"/>
      <c r="AE54" s="253"/>
      <c r="AF54" s="253"/>
      <c r="AG54" s="253"/>
      <c r="AH54" s="253"/>
      <c r="AI54" s="253"/>
      <c r="AJ54" s="253"/>
      <c r="AK54" s="253"/>
      <c r="AL54" s="253"/>
      <c r="AM54" s="253"/>
      <c r="AN54" s="253">
        <v>29</v>
      </c>
      <c r="AO54" s="253">
        <v>350</v>
      </c>
      <c r="AP54" s="253">
        <v>4.8099999999999996</v>
      </c>
      <c r="AQ54" s="253">
        <v>18.399999999999999</v>
      </c>
      <c r="AR54" s="253">
        <v>3.19</v>
      </c>
      <c r="AS54" s="253">
        <v>0.28000000000000003</v>
      </c>
      <c r="AT54" s="253">
        <v>0.11</v>
      </c>
      <c r="AU54" s="253">
        <v>2.21</v>
      </c>
      <c r="AV54" s="253"/>
      <c r="AW54" s="253"/>
      <c r="AX54" s="253">
        <v>12.3</v>
      </c>
      <c r="AY54" s="253">
        <v>717</v>
      </c>
      <c r="AZ54" s="253">
        <v>2.94</v>
      </c>
      <c r="BA54" s="253">
        <v>5.93</v>
      </c>
      <c r="BB54" s="253">
        <v>0.65</v>
      </c>
      <c r="BC54" s="253">
        <v>2.63</v>
      </c>
      <c r="BD54" s="253">
        <v>0.61</v>
      </c>
      <c r="BE54" s="253">
        <v>0.38</v>
      </c>
      <c r="BF54" s="253">
        <v>0.72</v>
      </c>
      <c r="BG54" s="253">
        <v>0.12</v>
      </c>
      <c r="BH54" s="253">
        <v>0.81</v>
      </c>
      <c r="BI54" s="253">
        <v>0.17</v>
      </c>
      <c r="BJ54" s="253">
        <v>0.49</v>
      </c>
      <c r="BK54" s="253">
        <v>7.0000000000000007E-2</v>
      </c>
      <c r="BL54" s="253">
        <v>0.5</v>
      </c>
      <c r="BM54" s="253">
        <v>7.0000000000000007E-2</v>
      </c>
      <c r="BN54" s="253">
        <v>0.47</v>
      </c>
      <c r="BO54" s="253">
        <v>0.13</v>
      </c>
      <c r="BP54" s="253"/>
      <c r="BQ54" s="253"/>
      <c r="BR54" s="253">
        <v>0.17</v>
      </c>
      <c r="BS54" s="253">
        <v>1.44</v>
      </c>
      <c r="BT54" s="252">
        <v>5.83</v>
      </c>
      <c r="BU54" s="253"/>
      <c r="BV54" s="253"/>
      <c r="BW54" s="253">
        <v>0.33</v>
      </c>
      <c r="BX54" s="253"/>
      <c r="BY54" s="253"/>
      <c r="BZ54" s="253"/>
      <c r="CA54" s="253"/>
      <c r="CB54" s="253"/>
      <c r="CC54" s="253"/>
      <c r="CD54" s="253"/>
      <c r="CE54" s="253"/>
      <c r="CF54" s="253"/>
      <c r="CG54" s="242"/>
    </row>
    <row r="55" spans="1:118">
      <c r="A55" s="242" t="s">
        <v>525</v>
      </c>
      <c r="B55" s="242" t="s">
        <v>419</v>
      </c>
      <c r="C55" s="242" t="s">
        <v>420</v>
      </c>
      <c r="D55" s="253"/>
      <c r="E55" s="253" t="s">
        <v>446</v>
      </c>
      <c r="F55" s="253" t="s">
        <v>447</v>
      </c>
      <c r="G55" s="253" t="s">
        <v>448</v>
      </c>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v>0.71</v>
      </c>
      <c r="AT55" s="253">
        <v>0.34</v>
      </c>
      <c r="AU55" s="253">
        <v>2.79</v>
      </c>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v>0.39</v>
      </c>
      <c r="BS55" s="253">
        <v>1.75</v>
      </c>
      <c r="BT55" s="252">
        <v>6.16</v>
      </c>
      <c r="BU55" s="253"/>
      <c r="BV55" s="253"/>
      <c r="BW55" s="253"/>
      <c r="BX55" s="253"/>
      <c r="BY55" s="253"/>
      <c r="BZ55" s="253"/>
      <c r="CA55" s="253"/>
      <c r="CB55" s="253"/>
      <c r="CC55" s="253"/>
      <c r="CD55" s="253"/>
      <c r="CE55" s="253"/>
      <c r="CF55" s="253"/>
      <c r="CG55" s="242"/>
    </row>
    <row r="56" spans="1:118">
      <c r="A56" s="242" t="s">
        <v>525</v>
      </c>
      <c r="B56" s="242" t="s">
        <v>419</v>
      </c>
      <c r="C56" s="242" t="s">
        <v>420</v>
      </c>
      <c r="D56" s="253"/>
      <c r="E56" s="253" t="s">
        <v>449</v>
      </c>
      <c r="F56" s="253" t="s">
        <v>450</v>
      </c>
      <c r="G56" s="253" t="s">
        <v>451</v>
      </c>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v>41.1</v>
      </c>
      <c r="AT56" s="253">
        <v>5.68</v>
      </c>
      <c r="AU56" s="253">
        <v>5.65</v>
      </c>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v>52.2</v>
      </c>
      <c r="BS56" s="253">
        <v>17.8</v>
      </c>
      <c r="BT56" s="252">
        <v>16.899999999999999</v>
      </c>
      <c r="BU56" s="253"/>
      <c r="BV56" s="253"/>
      <c r="BW56" s="253"/>
      <c r="BX56" s="253"/>
      <c r="BY56" s="253"/>
      <c r="BZ56" s="253"/>
      <c r="CA56" s="253"/>
      <c r="CB56" s="253"/>
      <c r="CC56" s="253"/>
      <c r="CD56" s="253"/>
      <c r="CE56" s="253"/>
      <c r="CF56" s="253"/>
      <c r="CG56" s="242"/>
    </row>
    <row r="57" spans="1:118">
      <c r="A57" s="242" t="s">
        <v>525</v>
      </c>
      <c r="B57" s="242" t="s">
        <v>419</v>
      </c>
      <c r="C57" s="242" t="s">
        <v>420</v>
      </c>
      <c r="D57" s="253"/>
      <c r="E57" s="253" t="s">
        <v>421</v>
      </c>
      <c r="F57" s="253" t="s">
        <v>452</v>
      </c>
      <c r="G57" s="253" t="s">
        <v>453</v>
      </c>
      <c r="H57" s="253">
        <v>39.6</v>
      </c>
      <c r="I57" s="253">
        <v>0.67</v>
      </c>
      <c r="J57" s="253">
        <v>7.05</v>
      </c>
      <c r="K57" s="253">
        <v>0.06</v>
      </c>
      <c r="L57" s="253">
        <v>38.1</v>
      </c>
      <c r="M57" s="253">
        <v>0.44</v>
      </c>
      <c r="N57" s="253">
        <v>7.0000000000000007E-2</v>
      </c>
      <c r="O57" s="253"/>
      <c r="P57" s="253">
        <v>0.27</v>
      </c>
      <c r="Q57" s="253"/>
      <c r="R57" s="253">
        <v>13</v>
      </c>
      <c r="S57" s="253"/>
      <c r="T57" s="253"/>
      <c r="U57" s="253">
        <v>91.5</v>
      </c>
      <c r="V57" s="253">
        <v>51</v>
      </c>
      <c r="W57" s="253">
        <v>1.41</v>
      </c>
      <c r="X57" s="253"/>
      <c r="Y57" s="253"/>
      <c r="Z57" s="253"/>
      <c r="AA57" s="253"/>
      <c r="AB57" s="253">
        <v>3.6</v>
      </c>
      <c r="AC57" s="253"/>
      <c r="AD57" s="253"/>
      <c r="AE57" s="253"/>
      <c r="AF57" s="253"/>
      <c r="AG57" s="253"/>
      <c r="AH57" s="253"/>
      <c r="AI57" s="253"/>
      <c r="AJ57" s="253"/>
      <c r="AK57" s="253"/>
      <c r="AL57" s="253"/>
      <c r="AM57" s="253"/>
      <c r="AN57" s="253">
        <v>3.94</v>
      </c>
      <c r="AO57" s="253">
        <v>32.299999999999997</v>
      </c>
      <c r="AP57" s="253">
        <v>1.61</v>
      </c>
      <c r="AQ57" s="253">
        <v>20</v>
      </c>
      <c r="AR57" s="253">
        <v>13.9</v>
      </c>
      <c r="AS57" s="253">
        <v>3.66</v>
      </c>
      <c r="AT57" s="253">
        <v>0.56000000000000005</v>
      </c>
      <c r="AU57" s="253">
        <v>4.01</v>
      </c>
      <c r="AV57" s="253"/>
      <c r="AW57" s="253"/>
      <c r="AX57" s="253">
        <v>0.91</v>
      </c>
      <c r="AY57" s="253">
        <v>30.4</v>
      </c>
      <c r="AZ57" s="253">
        <v>16.7</v>
      </c>
      <c r="BA57" s="253">
        <v>16.399999999999999</v>
      </c>
      <c r="BB57" s="253">
        <v>1.3</v>
      </c>
      <c r="BC57" s="253">
        <v>4.51</v>
      </c>
      <c r="BD57" s="253">
        <v>0.69</v>
      </c>
      <c r="BE57" s="253">
        <v>0.19</v>
      </c>
      <c r="BF57" s="253">
        <v>0.49</v>
      </c>
      <c r="BG57" s="253">
        <v>0.06</v>
      </c>
      <c r="BH57" s="253">
        <v>0.32</v>
      </c>
      <c r="BI57" s="253">
        <v>0.05</v>
      </c>
      <c r="BJ57" s="253">
        <v>0.11</v>
      </c>
      <c r="BK57" s="253">
        <v>0.01</v>
      </c>
      <c r="BL57" s="253">
        <v>0.08</v>
      </c>
      <c r="BM57" s="253">
        <v>0.01</v>
      </c>
      <c r="BN57" s="253">
        <v>0.52</v>
      </c>
      <c r="BO57" s="253">
        <v>0.31</v>
      </c>
      <c r="BP57" s="253"/>
      <c r="BQ57" s="253"/>
      <c r="BR57" s="253">
        <v>2.44</v>
      </c>
      <c r="BS57" s="253">
        <v>3.25</v>
      </c>
      <c r="BT57" s="252">
        <v>4.5599999999999996</v>
      </c>
      <c r="BU57" s="253"/>
      <c r="BV57" s="253"/>
      <c r="BW57" s="253">
        <v>0.3</v>
      </c>
      <c r="BX57" s="253"/>
      <c r="BY57" s="253"/>
      <c r="BZ57" s="253"/>
      <c r="CA57" s="253"/>
      <c r="CB57" s="253"/>
      <c r="CC57" s="253"/>
      <c r="CD57" s="253"/>
      <c r="CE57" s="253"/>
      <c r="CF57" s="253"/>
      <c r="CG57" s="242"/>
    </row>
    <row r="58" spans="1:118">
      <c r="A58" s="242" t="s">
        <v>525</v>
      </c>
      <c r="B58" s="242" t="s">
        <v>419</v>
      </c>
      <c r="C58" s="242" t="s">
        <v>420</v>
      </c>
      <c r="D58" s="253"/>
      <c r="E58" s="253" t="s">
        <v>421</v>
      </c>
      <c r="F58" s="253" t="s">
        <v>454</v>
      </c>
      <c r="G58" s="253" t="s">
        <v>455</v>
      </c>
      <c r="H58" s="253">
        <v>39.1</v>
      </c>
      <c r="I58" s="253">
        <v>0.7</v>
      </c>
      <c r="J58" s="253">
        <v>8.65</v>
      </c>
      <c r="K58" s="253">
        <v>0.05</v>
      </c>
      <c r="L58" s="253">
        <v>36.700000000000003</v>
      </c>
      <c r="M58" s="253">
        <v>0.54</v>
      </c>
      <c r="N58" s="253">
        <v>0.04</v>
      </c>
      <c r="O58" s="253"/>
      <c r="P58" s="253">
        <v>0.05</v>
      </c>
      <c r="Q58" s="253"/>
      <c r="R58" s="253">
        <v>13.3</v>
      </c>
      <c r="S58" s="253"/>
      <c r="T58" s="253"/>
      <c r="U58" s="253">
        <v>89.4</v>
      </c>
      <c r="V58" s="253">
        <v>86.7</v>
      </c>
      <c r="W58" s="253">
        <v>0.56000000000000005</v>
      </c>
      <c r="X58" s="253"/>
      <c r="Y58" s="253"/>
      <c r="Z58" s="253"/>
      <c r="AA58" s="253"/>
      <c r="AB58" s="253">
        <v>3.7</v>
      </c>
      <c r="AC58" s="253"/>
      <c r="AD58" s="253"/>
      <c r="AE58" s="253"/>
      <c r="AF58" s="253"/>
      <c r="AG58" s="253"/>
      <c r="AH58" s="253"/>
      <c r="AI58" s="253"/>
      <c r="AJ58" s="253"/>
      <c r="AK58" s="253"/>
      <c r="AL58" s="253"/>
      <c r="AM58" s="253"/>
      <c r="AN58" s="253">
        <v>2.2999999999999998</v>
      </c>
      <c r="AO58" s="253">
        <v>52.7</v>
      </c>
      <c r="AP58" s="253">
        <v>1.78</v>
      </c>
      <c r="AQ58" s="253">
        <v>12.6</v>
      </c>
      <c r="AR58" s="253">
        <v>9.99</v>
      </c>
      <c r="AS58" s="253">
        <v>5.97</v>
      </c>
      <c r="AT58" s="253">
        <v>0.71</v>
      </c>
      <c r="AU58" s="253">
        <v>3.25</v>
      </c>
      <c r="AV58" s="253"/>
      <c r="AW58" s="253"/>
      <c r="AX58" s="253">
        <v>0.88</v>
      </c>
      <c r="AY58" s="253">
        <v>48.2</v>
      </c>
      <c r="AZ58" s="253">
        <v>25.7</v>
      </c>
      <c r="BA58" s="253">
        <v>34.5</v>
      </c>
      <c r="BB58" s="253">
        <v>3.09</v>
      </c>
      <c r="BC58" s="253">
        <v>10.7</v>
      </c>
      <c r="BD58" s="253">
        <v>1.96</v>
      </c>
      <c r="BE58" s="253">
        <v>0.45</v>
      </c>
      <c r="BF58" s="253">
        <v>1.1200000000000001</v>
      </c>
      <c r="BG58" s="253">
        <v>0.13</v>
      </c>
      <c r="BH58" s="253">
        <v>0.44</v>
      </c>
      <c r="BI58" s="253">
        <v>0.06</v>
      </c>
      <c r="BJ58" s="253">
        <v>0.09</v>
      </c>
      <c r="BK58" s="253">
        <v>0.01</v>
      </c>
      <c r="BL58" s="253">
        <v>0.05</v>
      </c>
      <c r="BM58" s="253">
        <v>0.01</v>
      </c>
      <c r="BN58" s="253">
        <v>0.47</v>
      </c>
      <c r="BO58" s="253">
        <v>0.46</v>
      </c>
      <c r="BP58" s="253"/>
      <c r="BQ58" s="253"/>
      <c r="BR58" s="253">
        <v>4.55</v>
      </c>
      <c r="BS58" s="253">
        <v>3.52</v>
      </c>
      <c r="BT58" s="252">
        <v>9.31</v>
      </c>
      <c r="BU58" s="253"/>
      <c r="BV58" s="253"/>
      <c r="BW58" s="253">
        <v>0.96</v>
      </c>
      <c r="BX58" s="253"/>
      <c r="BY58" s="253"/>
      <c r="BZ58" s="253"/>
      <c r="CA58" s="253"/>
      <c r="CB58" s="253"/>
      <c r="CC58" s="253"/>
      <c r="CD58" s="253"/>
      <c r="CE58" s="253"/>
      <c r="CF58" s="253"/>
      <c r="CG58" s="242"/>
    </row>
    <row r="59" spans="1:118">
      <c r="A59" s="242" t="s">
        <v>525</v>
      </c>
      <c r="B59" s="242" t="s">
        <v>419</v>
      </c>
      <c r="C59" s="242" t="s">
        <v>420</v>
      </c>
      <c r="D59" s="253"/>
      <c r="E59" s="253" t="s">
        <v>421</v>
      </c>
      <c r="F59" s="253" t="s">
        <v>454</v>
      </c>
      <c r="G59" s="253" t="s">
        <v>456</v>
      </c>
      <c r="H59" s="253">
        <v>38.1</v>
      </c>
      <c r="I59" s="253">
        <v>1.84</v>
      </c>
      <c r="J59" s="253">
        <v>7.95</v>
      </c>
      <c r="K59" s="253">
        <v>0.08</v>
      </c>
      <c r="L59" s="253">
        <v>36.4</v>
      </c>
      <c r="M59" s="253">
        <v>0.61</v>
      </c>
      <c r="N59" s="253">
        <v>0.04</v>
      </c>
      <c r="O59" s="253"/>
      <c r="P59" s="253">
        <v>0.11</v>
      </c>
      <c r="Q59" s="253"/>
      <c r="R59" s="253">
        <v>13</v>
      </c>
      <c r="S59" s="253"/>
      <c r="T59" s="253"/>
      <c r="U59" s="253">
        <v>90.1</v>
      </c>
      <c r="V59" s="253">
        <v>35</v>
      </c>
      <c r="W59" s="253">
        <v>0.95</v>
      </c>
      <c r="X59" s="253"/>
      <c r="Y59" s="253"/>
      <c r="Z59" s="253"/>
      <c r="AA59" s="253"/>
      <c r="AB59" s="253">
        <v>4.0999999999999996</v>
      </c>
      <c r="AC59" s="253"/>
      <c r="AD59" s="253"/>
      <c r="AE59" s="253"/>
      <c r="AF59" s="253"/>
      <c r="AG59" s="253"/>
      <c r="AH59" s="253"/>
      <c r="AI59" s="253"/>
      <c r="AJ59" s="253"/>
      <c r="AK59" s="253"/>
      <c r="AL59" s="253"/>
      <c r="AM59" s="253"/>
      <c r="AN59" s="253">
        <v>5.9</v>
      </c>
      <c r="AO59" s="253">
        <v>86</v>
      </c>
      <c r="AP59" s="253">
        <v>1.71</v>
      </c>
      <c r="AQ59" s="253">
        <v>23.1</v>
      </c>
      <c r="AR59" s="253">
        <v>17.7</v>
      </c>
      <c r="AS59" s="253">
        <v>8.68</v>
      </c>
      <c r="AT59" s="253">
        <v>1.97</v>
      </c>
      <c r="AU59" s="253">
        <v>4.7</v>
      </c>
      <c r="AV59" s="253"/>
      <c r="AW59" s="253"/>
      <c r="AX59" s="253">
        <v>0.81</v>
      </c>
      <c r="AY59" s="253">
        <v>135</v>
      </c>
      <c r="AZ59" s="253">
        <v>19.399999999999999</v>
      </c>
      <c r="BA59" s="253">
        <v>24.3</v>
      </c>
      <c r="BB59" s="253">
        <v>2.23</v>
      </c>
      <c r="BC59" s="253">
        <v>7.79</v>
      </c>
      <c r="BD59" s="253">
        <v>1.1599999999999999</v>
      </c>
      <c r="BE59" s="253">
        <v>0.3</v>
      </c>
      <c r="BF59" s="253">
        <v>0.72</v>
      </c>
      <c r="BG59" s="253">
        <v>0.08</v>
      </c>
      <c r="BH59" s="253">
        <v>0.37</v>
      </c>
      <c r="BI59" s="253">
        <v>0.06</v>
      </c>
      <c r="BJ59" s="253">
        <v>0.13</v>
      </c>
      <c r="BK59" s="253">
        <v>0.02</v>
      </c>
      <c r="BL59" s="253">
        <v>0.08</v>
      </c>
      <c r="BM59" s="253">
        <v>0.01</v>
      </c>
      <c r="BN59" s="253">
        <v>0.55000000000000004</v>
      </c>
      <c r="BO59" s="253">
        <v>0.55000000000000004</v>
      </c>
      <c r="BP59" s="253"/>
      <c r="BQ59" s="253"/>
      <c r="BR59" s="253">
        <v>4.1500000000000004</v>
      </c>
      <c r="BS59" s="253">
        <v>10.3</v>
      </c>
      <c r="BT59" s="252">
        <v>3.81</v>
      </c>
      <c r="BU59" s="253"/>
      <c r="BV59" s="253"/>
      <c r="BW59" s="253">
        <v>0.67</v>
      </c>
      <c r="BX59" s="253"/>
      <c r="BY59" s="253"/>
      <c r="BZ59" s="253"/>
      <c r="CA59" s="253"/>
      <c r="CB59" s="253"/>
      <c r="CC59" s="253"/>
      <c r="CD59" s="253"/>
      <c r="CE59" s="253"/>
      <c r="CF59" s="253"/>
      <c r="CG59" s="242"/>
    </row>
    <row r="60" spans="1:118">
      <c r="A60" s="242" t="s">
        <v>525</v>
      </c>
      <c r="B60" s="242" t="s">
        <v>419</v>
      </c>
      <c r="C60" s="242" t="s">
        <v>420</v>
      </c>
      <c r="D60" s="253"/>
      <c r="E60" s="253" t="s">
        <v>457</v>
      </c>
      <c r="F60" s="253" t="s">
        <v>458</v>
      </c>
      <c r="G60" s="253" t="s">
        <v>459</v>
      </c>
      <c r="H60" s="253">
        <v>39.700000000000003</v>
      </c>
      <c r="I60" s="253">
        <v>1.06</v>
      </c>
      <c r="J60" s="253">
        <v>6.49</v>
      </c>
      <c r="K60" s="253">
        <v>0.1</v>
      </c>
      <c r="L60" s="253">
        <v>36.6</v>
      </c>
      <c r="M60" s="253">
        <v>1.1299999999999999</v>
      </c>
      <c r="N60" s="253">
        <v>0.03</v>
      </c>
      <c r="O60" s="253"/>
      <c r="P60" s="253">
        <v>0.09</v>
      </c>
      <c r="Q60" s="253"/>
      <c r="R60" s="253">
        <v>13.9</v>
      </c>
      <c r="S60" s="253"/>
      <c r="T60" s="253"/>
      <c r="U60" s="253">
        <v>91.8</v>
      </c>
      <c r="V60" s="253">
        <v>48.2</v>
      </c>
      <c r="W60" s="253">
        <v>0.45</v>
      </c>
      <c r="X60" s="253"/>
      <c r="Y60" s="253"/>
      <c r="Z60" s="253"/>
      <c r="AA60" s="253"/>
      <c r="AB60" s="253">
        <v>20.3</v>
      </c>
      <c r="AC60" s="253"/>
      <c r="AD60" s="253"/>
      <c r="AE60" s="253"/>
      <c r="AF60" s="253"/>
      <c r="AG60" s="253"/>
      <c r="AH60" s="253"/>
      <c r="AI60" s="253"/>
      <c r="AJ60" s="253"/>
      <c r="AK60" s="253"/>
      <c r="AL60" s="253"/>
      <c r="AM60" s="253"/>
      <c r="AN60" s="253">
        <v>1.64</v>
      </c>
      <c r="AO60" s="253">
        <v>66.900000000000006</v>
      </c>
      <c r="AP60" s="253">
        <v>2.63</v>
      </c>
      <c r="AQ60" s="253">
        <v>31.7</v>
      </c>
      <c r="AR60" s="253">
        <v>22.2</v>
      </c>
      <c r="AS60" s="253">
        <v>4.1500000000000004</v>
      </c>
      <c r="AT60" s="253">
        <v>0.6</v>
      </c>
      <c r="AU60" s="253">
        <v>2.7</v>
      </c>
      <c r="AV60" s="253"/>
      <c r="AW60" s="253"/>
      <c r="AX60" s="253">
        <v>0.98</v>
      </c>
      <c r="AY60" s="253">
        <v>11.5</v>
      </c>
      <c r="AZ60" s="253">
        <v>36.9</v>
      </c>
      <c r="BA60" s="253">
        <v>50.1</v>
      </c>
      <c r="BB60" s="253">
        <v>4.57</v>
      </c>
      <c r="BC60" s="253">
        <v>15.6</v>
      </c>
      <c r="BD60" s="253">
        <v>1.98</v>
      </c>
      <c r="BE60" s="253">
        <v>0.53</v>
      </c>
      <c r="BF60" s="253">
        <v>1.42</v>
      </c>
      <c r="BG60" s="253">
        <v>0.13</v>
      </c>
      <c r="BH60" s="253">
        <v>0.59</v>
      </c>
      <c r="BI60" s="253">
        <v>0.09</v>
      </c>
      <c r="BJ60" s="253">
        <v>0.2</v>
      </c>
      <c r="BK60" s="253">
        <v>0.02</v>
      </c>
      <c r="BL60" s="253">
        <v>0.14000000000000001</v>
      </c>
      <c r="BM60" s="253">
        <v>0.02</v>
      </c>
      <c r="BN60" s="253">
        <v>0.82</v>
      </c>
      <c r="BO60" s="253">
        <v>0.57999999999999996</v>
      </c>
      <c r="BP60" s="253"/>
      <c r="BQ60" s="253"/>
      <c r="BR60" s="253">
        <v>3.42</v>
      </c>
      <c r="BS60" s="253">
        <v>2.08</v>
      </c>
      <c r="BT60" s="252">
        <v>3.24</v>
      </c>
      <c r="BU60" s="253"/>
      <c r="BV60" s="253"/>
      <c r="BW60" s="253">
        <v>1.34</v>
      </c>
      <c r="BX60" s="253"/>
      <c r="BY60" s="253"/>
      <c r="BZ60" s="253"/>
      <c r="CA60" s="253"/>
      <c r="CB60" s="253"/>
      <c r="CC60" s="253"/>
      <c r="CD60" s="253"/>
      <c r="CE60" s="253"/>
      <c r="CF60" s="253"/>
      <c r="CG60" s="242"/>
    </row>
    <row r="61" spans="1:118">
      <c r="A61" s="242" t="s">
        <v>525</v>
      </c>
      <c r="B61" s="242" t="s">
        <v>419</v>
      </c>
      <c r="C61" s="242" t="s">
        <v>420</v>
      </c>
      <c r="D61" s="253"/>
      <c r="E61" s="253" t="s">
        <v>460</v>
      </c>
      <c r="F61" s="253" t="s">
        <v>461</v>
      </c>
      <c r="G61" s="253" t="s">
        <v>462</v>
      </c>
      <c r="H61" s="253">
        <v>46.9</v>
      </c>
      <c r="I61" s="253">
        <v>5.34</v>
      </c>
      <c r="J61" s="253">
        <v>7.11</v>
      </c>
      <c r="K61" s="253">
        <v>0.22</v>
      </c>
      <c r="L61" s="253">
        <v>14.2</v>
      </c>
      <c r="M61" s="253">
        <v>22.4</v>
      </c>
      <c r="N61" s="253">
        <v>0.45</v>
      </c>
      <c r="O61" s="253">
        <v>0.44</v>
      </c>
      <c r="P61" s="253">
        <v>0.37</v>
      </c>
      <c r="Q61" s="253"/>
      <c r="R61" s="253">
        <v>2.68</v>
      </c>
      <c r="S61" s="253"/>
      <c r="T61" s="253"/>
      <c r="U61" s="253">
        <v>79.8</v>
      </c>
      <c r="V61" s="253">
        <v>23.2</v>
      </c>
      <c r="W61" s="253">
        <v>0.63</v>
      </c>
      <c r="X61" s="253"/>
      <c r="Y61" s="253"/>
      <c r="Z61" s="253"/>
      <c r="AA61" s="253"/>
      <c r="AB61" s="253">
        <v>64.599999999999994</v>
      </c>
      <c r="AC61" s="253"/>
      <c r="AD61" s="253"/>
      <c r="AE61" s="253"/>
      <c r="AF61" s="253"/>
      <c r="AG61" s="253"/>
      <c r="AH61" s="253"/>
      <c r="AI61" s="253"/>
      <c r="AJ61" s="253"/>
      <c r="AK61" s="253"/>
      <c r="AL61" s="253"/>
      <c r="AM61" s="253"/>
      <c r="AN61" s="253">
        <v>19</v>
      </c>
      <c r="AO61" s="253">
        <v>330</v>
      </c>
      <c r="AP61" s="253">
        <v>14.9</v>
      </c>
      <c r="AQ61" s="253">
        <v>66.7</v>
      </c>
      <c r="AR61" s="253">
        <v>2.5099999999999998</v>
      </c>
      <c r="AS61" s="253"/>
      <c r="AT61" s="253"/>
      <c r="AU61" s="253"/>
      <c r="AV61" s="253"/>
      <c r="AW61" s="253"/>
      <c r="AX61" s="253">
        <v>1.4</v>
      </c>
      <c r="AY61" s="253">
        <v>1011</v>
      </c>
      <c r="AZ61" s="253">
        <v>47.8</v>
      </c>
      <c r="BA61" s="253">
        <v>110</v>
      </c>
      <c r="BB61" s="253">
        <v>16</v>
      </c>
      <c r="BC61" s="253">
        <v>77.5</v>
      </c>
      <c r="BD61" s="253">
        <v>14.5</v>
      </c>
      <c r="BE61" s="253">
        <v>3.6</v>
      </c>
      <c r="BF61" s="253">
        <v>9.41</v>
      </c>
      <c r="BG61" s="253">
        <v>0.93</v>
      </c>
      <c r="BH61" s="253">
        <v>4.01</v>
      </c>
      <c r="BI61" s="253">
        <v>0.59</v>
      </c>
      <c r="BJ61" s="253">
        <v>1.25</v>
      </c>
      <c r="BK61" s="253">
        <v>0.15</v>
      </c>
      <c r="BL61" s="253">
        <v>0.72</v>
      </c>
      <c r="BM61" s="253">
        <v>0.08</v>
      </c>
      <c r="BN61" s="253">
        <v>2.39</v>
      </c>
      <c r="BO61" s="253">
        <v>0.09</v>
      </c>
      <c r="BP61" s="253"/>
      <c r="BQ61" s="253"/>
      <c r="BR61" s="253"/>
      <c r="BS61" s="253"/>
      <c r="BT61" s="252"/>
      <c r="BU61" s="253"/>
      <c r="BV61" s="253"/>
      <c r="BW61" s="253">
        <v>1.47</v>
      </c>
      <c r="BX61" s="253"/>
      <c r="BY61" s="253"/>
      <c r="BZ61" s="253"/>
      <c r="CA61" s="253"/>
      <c r="CB61" s="253"/>
      <c r="CC61" s="253"/>
      <c r="CD61" s="253"/>
      <c r="CE61" s="253"/>
      <c r="CF61" s="253"/>
      <c r="CG61" s="242"/>
    </row>
    <row r="62" spans="1:118">
      <c r="A62" s="242" t="s">
        <v>525</v>
      </c>
      <c r="B62" s="242" t="s">
        <v>419</v>
      </c>
      <c r="C62" s="242" t="s">
        <v>420</v>
      </c>
      <c r="D62" s="253"/>
      <c r="E62" s="253" t="s">
        <v>460</v>
      </c>
      <c r="F62" s="253" t="s">
        <v>463</v>
      </c>
      <c r="G62" s="253" t="s">
        <v>464</v>
      </c>
      <c r="H62" s="253">
        <v>45.6</v>
      </c>
      <c r="I62" s="253">
        <v>2.81</v>
      </c>
      <c r="J62" s="253">
        <v>9.15</v>
      </c>
      <c r="K62" s="253">
        <v>0.2</v>
      </c>
      <c r="L62" s="253">
        <v>24.1</v>
      </c>
      <c r="M62" s="253">
        <v>14.6</v>
      </c>
      <c r="N62" s="253">
        <v>0.18</v>
      </c>
      <c r="O62" s="253">
        <v>0.03</v>
      </c>
      <c r="P62" s="253">
        <v>0.48</v>
      </c>
      <c r="Q62" s="253"/>
      <c r="R62" s="253">
        <v>3.29</v>
      </c>
      <c r="S62" s="253"/>
      <c r="T62" s="253"/>
      <c r="U62" s="253">
        <v>83.7</v>
      </c>
      <c r="V62" s="253"/>
      <c r="W62" s="253"/>
      <c r="X62" s="253"/>
      <c r="Y62" s="253"/>
      <c r="Z62" s="253"/>
      <c r="AA62" s="253"/>
      <c r="AB62" s="253">
        <v>29</v>
      </c>
      <c r="AC62" s="253"/>
      <c r="AD62" s="253"/>
      <c r="AE62" s="253"/>
      <c r="AF62" s="253"/>
      <c r="AG62" s="253"/>
      <c r="AH62" s="253"/>
      <c r="AI62" s="253"/>
      <c r="AJ62" s="253"/>
      <c r="AK62" s="253"/>
      <c r="AL62" s="253"/>
      <c r="AM62" s="253"/>
      <c r="AN62" s="253">
        <v>1.7</v>
      </c>
      <c r="AO62" s="253">
        <v>166</v>
      </c>
      <c r="AP62" s="253">
        <v>16.7</v>
      </c>
      <c r="AQ62" s="253">
        <v>40</v>
      </c>
      <c r="AR62" s="253">
        <v>1.2</v>
      </c>
      <c r="AS62" s="253"/>
      <c r="AT62" s="253"/>
      <c r="AU62" s="253"/>
      <c r="AV62" s="253"/>
      <c r="AW62" s="253"/>
      <c r="AX62" s="253"/>
      <c r="AY62" s="253">
        <v>81</v>
      </c>
      <c r="AZ62" s="253">
        <v>12.1</v>
      </c>
      <c r="BA62" s="253">
        <v>33.700000000000003</v>
      </c>
      <c r="BB62" s="253">
        <v>5.14</v>
      </c>
      <c r="BC62" s="253">
        <v>25.8</v>
      </c>
      <c r="BD62" s="253">
        <v>5.98</v>
      </c>
      <c r="BE62" s="253">
        <v>1.87</v>
      </c>
      <c r="BF62" s="253">
        <v>5.4</v>
      </c>
      <c r="BG62" s="253">
        <v>0.75</v>
      </c>
      <c r="BH62" s="253">
        <v>4.0599999999999996</v>
      </c>
      <c r="BI62" s="253">
        <v>0.62</v>
      </c>
      <c r="BJ62" s="253">
        <v>1.24</v>
      </c>
      <c r="BK62" s="253">
        <v>0.15</v>
      </c>
      <c r="BL62" s="253">
        <v>0.93</v>
      </c>
      <c r="BM62" s="253">
        <v>0.14000000000000001</v>
      </c>
      <c r="BN62" s="253">
        <v>3.8</v>
      </c>
      <c r="BO62" s="253">
        <v>1</v>
      </c>
      <c r="BP62" s="253"/>
      <c r="BQ62" s="253"/>
      <c r="BR62" s="253"/>
      <c r="BS62" s="253"/>
      <c r="BT62" s="252"/>
      <c r="BU62" s="253"/>
      <c r="BV62" s="253"/>
      <c r="BW62" s="253">
        <v>2.4</v>
      </c>
      <c r="BX62" s="253"/>
      <c r="BY62" s="253"/>
      <c r="BZ62" s="253"/>
      <c r="CA62" s="253"/>
      <c r="CB62" s="253"/>
      <c r="CC62" s="253"/>
      <c r="CD62" s="253"/>
      <c r="CE62" s="253"/>
      <c r="CF62" s="253"/>
      <c r="CG62" s="242"/>
    </row>
    <row r="63" spans="1:118">
      <c r="A63" s="242" t="s">
        <v>525</v>
      </c>
      <c r="B63" s="242" t="s">
        <v>419</v>
      </c>
      <c r="C63" s="242" t="s">
        <v>420</v>
      </c>
      <c r="D63" s="253"/>
      <c r="E63" s="253" t="s">
        <v>460</v>
      </c>
      <c r="F63" s="253" t="s">
        <v>463</v>
      </c>
      <c r="G63" s="253" t="s">
        <v>465</v>
      </c>
      <c r="H63" s="253">
        <v>45.9</v>
      </c>
      <c r="I63" s="253">
        <v>3.03</v>
      </c>
      <c r="J63" s="253">
        <v>9.0500000000000007</v>
      </c>
      <c r="K63" s="253">
        <v>0.13</v>
      </c>
      <c r="L63" s="253">
        <v>24.5</v>
      </c>
      <c r="M63" s="253">
        <v>13.8</v>
      </c>
      <c r="N63" s="253">
        <v>0.2</v>
      </c>
      <c r="O63" s="253">
        <v>0.06</v>
      </c>
      <c r="P63" s="253">
        <v>0.49</v>
      </c>
      <c r="Q63" s="253"/>
      <c r="R63" s="253">
        <v>2.86</v>
      </c>
      <c r="S63" s="253"/>
      <c r="T63" s="253"/>
      <c r="U63" s="253">
        <v>84.1</v>
      </c>
      <c r="V63" s="253"/>
      <c r="W63" s="253"/>
      <c r="X63" s="253"/>
      <c r="Y63" s="253"/>
      <c r="Z63" s="253"/>
      <c r="AA63" s="253"/>
      <c r="AB63" s="253">
        <v>25</v>
      </c>
      <c r="AC63" s="253"/>
      <c r="AD63" s="253"/>
      <c r="AE63" s="253"/>
      <c r="AF63" s="253"/>
      <c r="AG63" s="253"/>
      <c r="AH63" s="253"/>
      <c r="AI63" s="253"/>
      <c r="AJ63" s="253"/>
      <c r="AK63" s="253"/>
      <c r="AL63" s="253"/>
      <c r="AM63" s="253"/>
      <c r="AN63" s="253">
        <v>1.9</v>
      </c>
      <c r="AO63" s="253">
        <v>192</v>
      </c>
      <c r="AP63" s="253">
        <v>16.899999999999999</v>
      </c>
      <c r="AQ63" s="253">
        <v>53</v>
      </c>
      <c r="AR63" s="253">
        <v>0.7</v>
      </c>
      <c r="AS63" s="253"/>
      <c r="AT63" s="253"/>
      <c r="AU63" s="253"/>
      <c r="AV63" s="253"/>
      <c r="AW63" s="253"/>
      <c r="AX63" s="253"/>
      <c r="AY63" s="253">
        <v>103</v>
      </c>
      <c r="AZ63" s="253">
        <v>15.6</v>
      </c>
      <c r="BA63" s="253">
        <v>39.6</v>
      </c>
      <c r="BB63" s="253">
        <v>5.89</v>
      </c>
      <c r="BC63" s="253">
        <v>29</v>
      </c>
      <c r="BD63" s="253">
        <v>6.55</v>
      </c>
      <c r="BE63" s="253">
        <v>1.96</v>
      </c>
      <c r="BF63" s="253">
        <v>5.45</v>
      </c>
      <c r="BG63" s="253">
        <v>0.8</v>
      </c>
      <c r="BH63" s="253">
        <v>4.16</v>
      </c>
      <c r="BI63" s="253">
        <v>0.61</v>
      </c>
      <c r="BJ63" s="253">
        <v>1.23</v>
      </c>
      <c r="BK63" s="253">
        <v>0.16</v>
      </c>
      <c r="BL63" s="253">
        <v>1.04</v>
      </c>
      <c r="BM63" s="253">
        <v>0.16</v>
      </c>
      <c r="BN63" s="253">
        <v>3.2</v>
      </c>
      <c r="BO63" s="253">
        <v>0.3</v>
      </c>
      <c r="BP63" s="253"/>
      <c r="BQ63" s="253"/>
      <c r="BR63" s="253"/>
      <c r="BS63" s="253"/>
      <c r="BT63" s="252"/>
      <c r="BU63" s="253"/>
      <c r="BV63" s="253"/>
      <c r="BW63" s="253">
        <v>2.2999999999999998</v>
      </c>
      <c r="BX63" s="253"/>
      <c r="BY63" s="253"/>
      <c r="BZ63" s="253"/>
      <c r="CA63" s="253"/>
      <c r="CB63" s="253"/>
      <c r="CC63" s="253"/>
      <c r="CD63" s="253"/>
      <c r="CE63" s="253"/>
      <c r="CF63" s="253"/>
      <c r="CG63" s="242"/>
    </row>
    <row r="64" spans="1:118">
      <c r="A64" s="242" t="s">
        <v>525</v>
      </c>
      <c r="B64" s="242" t="s">
        <v>419</v>
      </c>
      <c r="C64" s="242" t="s">
        <v>420</v>
      </c>
      <c r="D64" s="253"/>
      <c r="E64" s="253" t="s">
        <v>460</v>
      </c>
      <c r="F64" s="253" t="s">
        <v>466</v>
      </c>
      <c r="G64" s="253" t="s">
        <v>467</v>
      </c>
      <c r="H64" s="253">
        <v>52.6</v>
      </c>
      <c r="I64" s="253">
        <v>2.11</v>
      </c>
      <c r="J64" s="253">
        <v>6.56</v>
      </c>
      <c r="K64" s="253">
        <v>0.14000000000000001</v>
      </c>
      <c r="L64" s="253">
        <v>20.2</v>
      </c>
      <c r="M64" s="253">
        <v>16.7</v>
      </c>
      <c r="N64" s="253">
        <v>0.16</v>
      </c>
      <c r="O64" s="253">
        <v>0.05</v>
      </c>
      <c r="P64" s="253">
        <v>0.28999999999999998</v>
      </c>
      <c r="Q64" s="253"/>
      <c r="R64" s="253">
        <v>1.4</v>
      </c>
      <c r="S64" s="253"/>
      <c r="T64" s="253"/>
      <c r="U64" s="253">
        <v>85.8</v>
      </c>
      <c r="V64" s="253"/>
      <c r="W64" s="253"/>
      <c r="X64" s="253"/>
      <c r="Y64" s="253"/>
      <c r="Z64" s="253"/>
      <c r="AA64" s="253"/>
      <c r="AB64" s="253">
        <v>28</v>
      </c>
      <c r="AC64" s="253"/>
      <c r="AD64" s="253"/>
      <c r="AE64" s="253"/>
      <c r="AF64" s="253"/>
      <c r="AG64" s="253"/>
      <c r="AH64" s="253"/>
      <c r="AI64" s="253"/>
      <c r="AJ64" s="253"/>
      <c r="AK64" s="253"/>
      <c r="AL64" s="253"/>
      <c r="AM64" s="253"/>
      <c r="AN64" s="253">
        <v>0.7</v>
      </c>
      <c r="AO64" s="253">
        <v>180</v>
      </c>
      <c r="AP64" s="253">
        <v>13.8</v>
      </c>
      <c r="AQ64" s="253">
        <v>27</v>
      </c>
      <c r="AR64" s="253">
        <v>0.3</v>
      </c>
      <c r="AS64" s="253"/>
      <c r="AT64" s="253"/>
      <c r="AU64" s="253"/>
      <c r="AV64" s="253"/>
      <c r="AW64" s="253"/>
      <c r="AX64" s="253"/>
      <c r="AY64" s="253">
        <v>25</v>
      </c>
      <c r="AZ64" s="253">
        <v>9.49</v>
      </c>
      <c r="BA64" s="253">
        <v>28.6</v>
      </c>
      <c r="BB64" s="253">
        <v>4.49</v>
      </c>
      <c r="BC64" s="253">
        <v>22.4</v>
      </c>
      <c r="BD64" s="253">
        <v>5.66</v>
      </c>
      <c r="BE64" s="253">
        <v>1.61</v>
      </c>
      <c r="BF64" s="253">
        <v>4.3899999999999997</v>
      </c>
      <c r="BG64" s="253">
        <v>0.59</v>
      </c>
      <c r="BH64" s="253">
        <v>2.86</v>
      </c>
      <c r="BI64" s="253">
        <v>0.45</v>
      </c>
      <c r="BJ64" s="253">
        <v>0.93</v>
      </c>
      <c r="BK64" s="253">
        <v>0.12</v>
      </c>
      <c r="BL64" s="253">
        <v>0.7</v>
      </c>
      <c r="BM64" s="253">
        <v>0.1</v>
      </c>
      <c r="BN64" s="253">
        <v>2</v>
      </c>
      <c r="BO64" s="253">
        <v>0.4</v>
      </c>
      <c r="BP64" s="253"/>
      <c r="BQ64" s="253"/>
      <c r="BR64" s="253"/>
      <c r="BS64" s="253"/>
      <c r="BT64" s="252"/>
      <c r="BU64" s="253"/>
      <c r="BV64" s="253"/>
      <c r="BW64" s="253">
        <v>1.6</v>
      </c>
      <c r="BX64" s="253"/>
      <c r="BY64" s="253"/>
      <c r="BZ64" s="253"/>
      <c r="CA64" s="253"/>
      <c r="CB64" s="253"/>
      <c r="CC64" s="253"/>
      <c r="CD64" s="253"/>
      <c r="CE64" s="253"/>
      <c r="CF64" s="253"/>
      <c r="CG64" s="242"/>
    </row>
    <row r="65" spans="1:85">
      <c r="A65" s="243" t="s">
        <v>371</v>
      </c>
      <c r="B65" s="243" t="s">
        <v>372</v>
      </c>
      <c r="C65" s="243" t="s">
        <v>325</v>
      </c>
      <c r="D65" s="243" t="s">
        <v>326</v>
      </c>
      <c r="E65" s="243" t="s">
        <v>362</v>
      </c>
      <c r="F65" s="243" t="s">
        <v>342</v>
      </c>
      <c r="G65" s="243" t="s">
        <v>373</v>
      </c>
      <c r="H65" s="244">
        <v>56.8</v>
      </c>
      <c r="I65" s="244">
        <v>0.62</v>
      </c>
      <c r="J65" s="244">
        <v>7.59</v>
      </c>
      <c r="K65" s="244">
        <v>0.03</v>
      </c>
      <c r="L65" s="244">
        <v>28.3</v>
      </c>
      <c r="M65" s="244">
        <v>0.23</v>
      </c>
      <c r="N65" s="244">
        <v>0.49</v>
      </c>
      <c r="O65" s="244">
        <v>0.03</v>
      </c>
      <c r="P65" s="244">
        <v>0.02</v>
      </c>
      <c r="Q65" s="244">
        <v>0.01</v>
      </c>
      <c r="R65" s="244">
        <v>5.72</v>
      </c>
      <c r="S65" s="244"/>
      <c r="T65" s="244"/>
      <c r="U65" s="244">
        <v>0.86921221443316632</v>
      </c>
      <c r="V65" s="244"/>
      <c r="W65" s="244"/>
      <c r="X65" s="244"/>
      <c r="Y65" s="244"/>
      <c r="Z65" s="244">
        <v>35.6</v>
      </c>
      <c r="AA65" s="244"/>
      <c r="AB65" s="244">
        <v>4.55</v>
      </c>
      <c r="AC65" s="244">
        <v>24.5</v>
      </c>
      <c r="AD65" s="244">
        <v>1249</v>
      </c>
      <c r="AE65" s="244"/>
      <c r="AF65" s="244">
        <v>2585</v>
      </c>
      <c r="AG65" s="244">
        <v>7.15</v>
      </c>
      <c r="AH65" s="244">
        <v>40.4</v>
      </c>
      <c r="AI65" s="244"/>
      <c r="AJ65" s="244"/>
      <c r="AK65" s="244"/>
      <c r="AL65" s="244"/>
      <c r="AM65" s="244"/>
      <c r="AN65" s="244">
        <v>0.38</v>
      </c>
      <c r="AO65" s="244">
        <v>5.6</v>
      </c>
      <c r="AP65" s="244">
        <v>1.35</v>
      </c>
      <c r="AQ65" s="244">
        <v>1.17</v>
      </c>
      <c r="AR65" s="244">
        <v>0.09</v>
      </c>
      <c r="AS65" s="244">
        <v>7.47</v>
      </c>
      <c r="AT65" s="244">
        <v>0.55000000000000004</v>
      </c>
      <c r="AU65" s="244">
        <v>3.71</v>
      </c>
      <c r="AV65" s="244"/>
      <c r="AW65" s="244"/>
      <c r="AX65" s="244"/>
      <c r="AY65" s="244">
        <v>8.16</v>
      </c>
      <c r="AZ65" s="244">
        <v>1.1200000000000001</v>
      </c>
      <c r="BA65" s="244">
        <v>1.29</v>
      </c>
      <c r="BB65" s="244">
        <v>0.23</v>
      </c>
      <c r="BC65" s="244">
        <v>0.9</v>
      </c>
      <c r="BD65" s="244">
        <v>0.23</v>
      </c>
      <c r="BE65" s="244">
        <v>0.08</v>
      </c>
      <c r="BF65" s="244">
        <v>0.24</v>
      </c>
      <c r="BG65" s="244">
        <v>0.04</v>
      </c>
      <c r="BH65" s="244">
        <v>0.27</v>
      </c>
      <c r="BI65" s="244">
        <v>0.06</v>
      </c>
      <c r="BJ65" s="244">
        <v>0.17</v>
      </c>
      <c r="BK65" s="244">
        <v>0.03</v>
      </c>
      <c r="BL65" s="244">
        <v>0.17</v>
      </c>
      <c r="BM65" s="244">
        <v>0.03</v>
      </c>
      <c r="BN65" s="244">
        <v>0.03</v>
      </c>
      <c r="BO65" s="244">
        <v>0.01</v>
      </c>
      <c r="BP65" s="244"/>
      <c r="BQ65" s="244"/>
      <c r="BR65" s="244">
        <v>1.36</v>
      </c>
      <c r="BS65" s="244">
        <v>1.08</v>
      </c>
      <c r="BT65" s="252">
        <v>4.96</v>
      </c>
      <c r="BU65" s="244"/>
      <c r="BV65" s="244">
        <v>0.03</v>
      </c>
      <c r="BW65" s="244">
        <v>0.03</v>
      </c>
      <c r="BX65" s="244"/>
      <c r="BY65" s="242"/>
      <c r="BZ65" s="242"/>
      <c r="CA65" s="242"/>
      <c r="CB65" s="242"/>
      <c r="CC65" s="242"/>
      <c r="CD65" s="242"/>
      <c r="CE65" s="242"/>
      <c r="CF65" s="245">
        <v>1.3369272237196765</v>
      </c>
      <c r="CG65" s="245">
        <v>9.4921832884097022</v>
      </c>
    </row>
    <row r="66" spans="1:85">
      <c r="A66" s="243" t="s">
        <v>371</v>
      </c>
      <c r="B66" s="243" t="s">
        <v>372</v>
      </c>
      <c r="C66" s="243" t="s">
        <v>325</v>
      </c>
      <c r="D66" s="243" t="s">
        <v>326</v>
      </c>
      <c r="E66" s="243" t="s">
        <v>362</v>
      </c>
      <c r="F66" s="243" t="s">
        <v>342</v>
      </c>
      <c r="G66" s="243" t="s">
        <v>374</v>
      </c>
      <c r="H66" s="244">
        <v>56.8</v>
      </c>
      <c r="I66" s="244">
        <v>0.62</v>
      </c>
      <c r="J66" s="244">
        <v>6.74</v>
      </c>
      <c r="K66" s="244">
        <v>0.03</v>
      </c>
      <c r="L66" s="244">
        <v>28.6</v>
      </c>
      <c r="M66" s="244">
        <v>0.3</v>
      </c>
      <c r="N66" s="244">
        <v>0.48</v>
      </c>
      <c r="O66" s="244">
        <v>0.03</v>
      </c>
      <c r="P66" s="244">
        <v>0.02</v>
      </c>
      <c r="Q66" s="244">
        <v>0.01</v>
      </c>
      <c r="R66" s="244">
        <v>5.53</v>
      </c>
      <c r="S66" s="244"/>
      <c r="T66" s="244"/>
      <c r="U66" s="244">
        <v>0.88322467546411298</v>
      </c>
      <c r="V66" s="244"/>
      <c r="W66" s="244"/>
      <c r="X66" s="244"/>
      <c r="Y66" s="244"/>
      <c r="Z66" s="244">
        <v>40.799999999999997</v>
      </c>
      <c r="AA66" s="244"/>
      <c r="AB66" s="244">
        <v>3.37</v>
      </c>
      <c r="AC66" s="244">
        <v>18.5</v>
      </c>
      <c r="AD66" s="244">
        <v>768</v>
      </c>
      <c r="AE66" s="244"/>
      <c r="AF66" s="244">
        <v>2737</v>
      </c>
      <c r="AG66" s="244">
        <v>7.98</v>
      </c>
      <c r="AH66" s="244">
        <v>37.9</v>
      </c>
      <c r="AI66" s="244"/>
      <c r="AJ66" s="244"/>
      <c r="AK66" s="244"/>
      <c r="AL66" s="244"/>
      <c r="AM66" s="244"/>
      <c r="AN66" s="244">
        <v>0.34</v>
      </c>
      <c r="AO66" s="244">
        <v>6.64</v>
      </c>
      <c r="AP66" s="244">
        <v>1.57</v>
      </c>
      <c r="AQ66" s="244">
        <v>1.94</v>
      </c>
      <c r="AR66" s="244">
        <v>0.14000000000000001</v>
      </c>
      <c r="AS66" s="244">
        <v>9.14</v>
      </c>
      <c r="AT66" s="244">
        <v>0.55000000000000004</v>
      </c>
      <c r="AU66" s="244">
        <v>3.95</v>
      </c>
      <c r="AV66" s="244"/>
      <c r="AW66" s="244"/>
      <c r="AX66" s="244"/>
      <c r="AY66" s="244">
        <v>9.81</v>
      </c>
      <c r="AZ66" s="244">
        <v>1.53</v>
      </c>
      <c r="BA66" s="244">
        <v>2.11</v>
      </c>
      <c r="BB66" s="244">
        <v>0.3</v>
      </c>
      <c r="BC66" s="244">
        <v>1.03</v>
      </c>
      <c r="BD66" s="244">
        <v>0.22</v>
      </c>
      <c r="BE66" s="244">
        <v>7.0000000000000007E-2</v>
      </c>
      <c r="BF66" s="244">
        <v>0.25</v>
      </c>
      <c r="BG66" s="244">
        <v>0.04</v>
      </c>
      <c r="BH66" s="244">
        <v>0.27</v>
      </c>
      <c r="BI66" s="244">
        <v>0.06</v>
      </c>
      <c r="BJ66" s="244">
        <v>0.18</v>
      </c>
      <c r="BK66" s="244">
        <v>0.03</v>
      </c>
      <c r="BL66" s="244">
        <v>0.2</v>
      </c>
      <c r="BM66" s="244">
        <v>0.03</v>
      </c>
      <c r="BN66" s="244">
        <v>0.05</v>
      </c>
      <c r="BO66" s="244">
        <v>0.01</v>
      </c>
      <c r="BP66" s="244"/>
      <c r="BQ66" s="244"/>
      <c r="BR66" s="244">
        <v>1.46</v>
      </c>
      <c r="BS66" s="244">
        <v>1.19</v>
      </c>
      <c r="BT66" s="252">
        <v>6.7</v>
      </c>
      <c r="BU66" s="244"/>
      <c r="BV66" s="244">
        <v>0.03</v>
      </c>
      <c r="BW66" s="244">
        <v>0.04</v>
      </c>
      <c r="BX66" s="244"/>
      <c r="BY66" s="242"/>
      <c r="BZ66" s="242"/>
      <c r="CA66" s="242"/>
      <c r="CB66" s="242"/>
      <c r="CC66" s="242"/>
      <c r="CD66" s="242"/>
      <c r="CE66" s="242"/>
      <c r="CF66" s="245">
        <v>1.6962025316455696</v>
      </c>
      <c r="CG66" s="245">
        <v>12.043037974683543</v>
      </c>
    </row>
    <row r="67" spans="1:85">
      <c r="A67" s="243" t="s">
        <v>371</v>
      </c>
      <c r="B67" s="243" t="s">
        <v>372</v>
      </c>
      <c r="C67" s="243" t="s">
        <v>325</v>
      </c>
      <c r="D67" s="243" t="s">
        <v>326</v>
      </c>
      <c r="E67" s="243" t="s">
        <v>362</v>
      </c>
      <c r="F67" s="243" t="s">
        <v>342</v>
      </c>
      <c r="G67" s="243" t="s">
        <v>375</v>
      </c>
      <c r="H67" s="244">
        <v>56</v>
      </c>
      <c r="I67" s="244">
        <v>0.84</v>
      </c>
      <c r="J67" s="244">
        <v>8.73</v>
      </c>
      <c r="K67" s="244">
        <v>0.03</v>
      </c>
      <c r="L67" s="244">
        <v>27.4</v>
      </c>
      <c r="M67" s="244">
        <v>0.25</v>
      </c>
      <c r="N67" s="244">
        <v>0.52</v>
      </c>
      <c r="O67" s="244">
        <v>0.03</v>
      </c>
      <c r="P67" s="244">
        <v>0.03</v>
      </c>
      <c r="Q67" s="244">
        <v>0.01</v>
      </c>
      <c r="R67" s="244">
        <v>6.01</v>
      </c>
      <c r="S67" s="244"/>
      <c r="T67" s="244"/>
      <c r="U67" s="244">
        <v>0.84835522662860396</v>
      </c>
      <c r="V67" s="244"/>
      <c r="W67" s="244"/>
      <c r="X67" s="244"/>
      <c r="Y67" s="244"/>
      <c r="Z67" s="244">
        <v>25.6</v>
      </c>
      <c r="AA67" s="244"/>
      <c r="AB67" s="244">
        <v>4.7</v>
      </c>
      <c r="AC67" s="244">
        <v>32.799999999999997</v>
      </c>
      <c r="AD67" s="244">
        <v>1594</v>
      </c>
      <c r="AE67" s="244"/>
      <c r="AF67" s="244">
        <v>2545</v>
      </c>
      <c r="AG67" s="244">
        <v>6.61</v>
      </c>
      <c r="AH67" s="244">
        <v>45.7</v>
      </c>
      <c r="AI67" s="244"/>
      <c r="AJ67" s="244"/>
      <c r="AK67" s="244"/>
      <c r="AL67" s="244"/>
      <c r="AM67" s="244"/>
      <c r="AN67" s="244">
        <v>0.36</v>
      </c>
      <c r="AO67" s="244">
        <v>6.14</v>
      </c>
      <c r="AP67" s="244">
        <v>1.58</v>
      </c>
      <c r="AQ67" s="244">
        <v>1.41</v>
      </c>
      <c r="AR67" s="244">
        <v>7.0000000000000007E-2</v>
      </c>
      <c r="AS67" s="244">
        <v>10.4</v>
      </c>
      <c r="AT67" s="244">
        <v>0.84</v>
      </c>
      <c r="AU67" s="244">
        <v>3.96</v>
      </c>
      <c r="AV67" s="244"/>
      <c r="AW67" s="244"/>
      <c r="AX67" s="244"/>
      <c r="AY67" s="244">
        <v>9.82</v>
      </c>
      <c r="AZ67" s="244">
        <v>0.86</v>
      </c>
      <c r="BA67" s="244">
        <v>0.96</v>
      </c>
      <c r="BB67" s="244">
        <v>0.23</v>
      </c>
      <c r="BC67" s="244">
        <v>0.98</v>
      </c>
      <c r="BD67" s="244">
        <v>0.26</v>
      </c>
      <c r="BE67" s="244">
        <v>0.09</v>
      </c>
      <c r="BF67" s="244">
        <v>0.28999999999999998</v>
      </c>
      <c r="BG67" s="244">
        <v>0.05</v>
      </c>
      <c r="BH67" s="244">
        <v>0.34</v>
      </c>
      <c r="BI67" s="244">
        <v>7.0000000000000007E-2</v>
      </c>
      <c r="BJ67" s="244">
        <v>0.21</v>
      </c>
      <c r="BK67" s="244">
        <v>0.03</v>
      </c>
      <c r="BL67" s="244">
        <v>0.23</v>
      </c>
      <c r="BM67" s="244">
        <v>0.03</v>
      </c>
      <c r="BN67" s="244">
        <v>0.04</v>
      </c>
      <c r="BO67" s="244">
        <v>0.01</v>
      </c>
      <c r="BP67" s="244"/>
      <c r="BQ67" s="244"/>
      <c r="BR67" s="244">
        <v>1.72</v>
      </c>
      <c r="BS67" s="244">
        <v>0.68</v>
      </c>
      <c r="BT67" s="252">
        <v>5.09</v>
      </c>
      <c r="BU67" s="244"/>
      <c r="BV67" s="244" t="s">
        <v>335</v>
      </c>
      <c r="BW67" s="244">
        <v>0.03</v>
      </c>
      <c r="BX67" s="244"/>
      <c r="BY67" s="242"/>
      <c r="BZ67" s="242"/>
      <c r="CA67" s="242"/>
      <c r="CB67" s="242"/>
      <c r="CC67" s="242"/>
      <c r="CD67" s="242"/>
      <c r="CE67" s="242"/>
      <c r="CF67" s="245">
        <v>1.2853535353535352</v>
      </c>
      <c r="CG67" s="245">
        <v>9.1260101010101007</v>
      </c>
    </row>
    <row r="68" spans="1:85">
      <c r="A68" s="243" t="s">
        <v>371</v>
      </c>
      <c r="B68" s="243" t="s">
        <v>372</v>
      </c>
      <c r="C68" s="243" t="s">
        <v>325</v>
      </c>
      <c r="D68" s="243" t="s">
        <v>326</v>
      </c>
      <c r="E68" s="243" t="s">
        <v>362</v>
      </c>
      <c r="F68" s="243" t="s">
        <v>342</v>
      </c>
      <c r="G68" s="243" t="s">
        <v>376</v>
      </c>
      <c r="H68" s="244">
        <v>56.5</v>
      </c>
      <c r="I68" s="244">
        <v>0.4</v>
      </c>
      <c r="J68" s="244">
        <v>7.17</v>
      </c>
      <c r="K68" s="244">
        <v>0.03</v>
      </c>
      <c r="L68" s="244">
        <v>28.4</v>
      </c>
      <c r="M68" s="244">
        <v>0.12</v>
      </c>
      <c r="N68" s="244">
        <v>0.46</v>
      </c>
      <c r="O68" s="244">
        <v>0.02</v>
      </c>
      <c r="P68" s="244">
        <v>0.01</v>
      </c>
      <c r="Q68" s="244">
        <v>0.01</v>
      </c>
      <c r="R68" s="244">
        <v>5.93</v>
      </c>
      <c r="S68" s="244"/>
      <c r="T68" s="244"/>
      <c r="U68" s="244">
        <v>0.87593263748599681</v>
      </c>
      <c r="V68" s="244"/>
      <c r="W68" s="244"/>
      <c r="X68" s="244"/>
      <c r="Y68" s="244"/>
      <c r="Z68" s="244">
        <v>40.6</v>
      </c>
      <c r="AA68" s="244"/>
      <c r="AB68" s="244">
        <v>5.59</v>
      </c>
      <c r="AC68" s="244">
        <v>22.2</v>
      </c>
      <c r="AD68" s="244">
        <v>1386</v>
      </c>
      <c r="AE68" s="244"/>
      <c r="AF68" s="244">
        <v>2473</v>
      </c>
      <c r="AG68" s="244">
        <v>6.88</v>
      </c>
      <c r="AH68" s="244">
        <v>37.5</v>
      </c>
      <c r="AI68" s="244"/>
      <c r="AJ68" s="244"/>
      <c r="AK68" s="244"/>
      <c r="AL68" s="244"/>
      <c r="AM68" s="244"/>
      <c r="AN68" s="244">
        <v>0.45</v>
      </c>
      <c r="AO68" s="244">
        <v>4.0199999999999996</v>
      </c>
      <c r="AP68" s="244">
        <v>0.89</v>
      </c>
      <c r="AQ68" s="244">
        <v>0.17</v>
      </c>
      <c r="AR68" s="244">
        <v>0.05</v>
      </c>
      <c r="AS68" s="244">
        <v>1.73</v>
      </c>
      <c r="AT68" s="244">
        <v>0.08</v>
      </c>
      <c r="AU68" s="244">
        <v>2.3199999999999998</v>
      </c>
      <c r="AV68" s="244"/>
      <c r="AW68" s="244"/>
      <c r="AX68" s="244"/>
      <c r="AY68" s="244">
        <v>4.8600000000000003</v>
      </c>
      <c r="AZ68" s="244">
        <v>0.67</v>
      </c>
      <c r="BA68" s="244">
        <v>0.59</v>
      </c>
      <c r="BB68" s="244">
        <v>0.17</v>
      </c>
      <c r="BC68" s="244">
        <v>0.68</v>
      </c>
      <c r="BD68" s="244">
        <v>0.18</v>
      </c>
      <c r="BE68" s="244">
        <v>7.0000000000000007E-2</v>
      </c>
      <c r="BF68" s="244">
        <v>0.19</v>
      </c>
      <c r="BG68" s="244">
        <v>0.03</v>
      </c>
      <c r="BH68" s="244">
        <v>0.2</v>
      </c>
      <c r="BI68" s="244">
        <v>0.04</v>
      </c>
      <c r="BJ68" s="244">
        <v>0.11</v>
      </c>
      <c r="BK68" s="244">
        <v>0.02</v>
      </c>
      <c r="BL68" s="244">
        <v>0.11</v>
      </c>
      <c r="BM68" s="244">
        <v>0.02</v>
      </c>
      <c r="BN68" s="244">
        <v>0</v>
      </c>
      <c r="BO68" s="244">
        <v>0.01</v>
      </c>
      <c r="BP68" s="244"/>
      <c r="BQ68" s="244"/>
      <c r="BR68" s="244">
        <v>0.28999999999999998</v>
      </c>
      <c r="BS68" s="244">
        <v>1.07</v>
      </c>
      <c r="BT68" s="252">
        <v>2.4900000000000002</v>
      </c>
      <c r="BU68" s="244"/>
      <c r="BV68" s="244" t="s">
        <v>335</v>
      </c>
      <c r="BW68" s="244">
        <v>0.02</v>
      </c>
      <c r="BX68" s="244"/>
      <c r="BY68" s="242"/>
      <c r="BZ68" s="242"/>
      <c r="CA68" s="242"/>
      <c r="CB68" s="242"/>
      <c r="CC68" s="242"/>
      <c r="CD68" s="242"/>
      <c r="CE68" s="242"/>
      <c r="CF68" s="245">
        <v>1.0732758620689657</v>
      </c>
      <c r="CG68" s="245">
        <v>7.6202586206896568</v>
      </c>
    </row>
    <row r="69" spans="1:85">
      <c r="A69" s="243" t="s">
        <v>371</v>
      </c>
      <c r="B69" s="243" t="s">
        <v>372</v>
      </c>
      <c r="C69" s="243" t="s">
        <v>325</v>
      </c>
      <c r="D69" s="243" t="s">
        <v>326</v>
      </c>
      <c r="E69" s="243" t="s">
        <v>362</v>
      </c>
      <c r="F69" s="243" t="s">
        <v>342</v>
      </c>
      <c r="G69" s="243" t="s">
        <v>377</v>
      </c>
      <c r="H69" s="244">
        <v>56.6</v>
      </c>
      <c r="I69" s="244">
        <v>0.62</v>
      </c>
      <c r="J69" s="244">
        <v>8</v>
      </c>
      <c r="K69" s="244">
        <v>0.03</v>
      </c>
      <c r="L69" s="244">
        <v>28.1</v>
      </c>
      <c r="M69" s="244">
        <v>0.19</v>
      </c>
      <c r="N69" s="244">
        <v>0.49</v>
      </c>
      <c r="O69" s="244">
        <v>0.02</v>
      </c>
      <c r="P69" s="244">
        <v>0.02</v>
      </c>
      <c r="Q69" s="244">
        <v>0.01</v>
      </c>
      <c r="R69" s="244">
        <v>5.8</v>
      </c>
      <c r="S69" s="244"/>
      <c r="T69" s="244"/>
      <c r="U69" s="244">
        <v>0.86227425991846984</v>
      </c>
      <c r="V69" s="244"/>
      <c r="W69" s="244"/>
      <c r="X69" s="244"/>
      <c r="Y69" s="244"/>
      <c r="Z69" s="244">
        <v>33.1</v>
      </c>
      <c r="AA69" s="244"/>
      <c r="AB69" s="244">
        <v>5.15</v>
      </c>
      <c r="AC69" s="244">
        <v>27.5</v>
      </c>
      <c r="AD69" s="244">
        <v>1490</v>
      </c>
      <c r="AE69" s="244"/>
      <c r="AF69" s="244">
        <v>2509</v>
      </c>
      <c r="AG69" s="244">
        <v>6.74</v>
      </c>
      <c r="AH69" s="244">
        <v>41.6</v>
      </c>
      <c r="AI69" s="244"/>
      <c r="AJ69" s="244"/>
      <c r="AK69" s="244"/>
      <c r="AL69" s="244"/>
      <c r="AM69" s="244"/>
      <c r="AN69" s="244">
        <v>0.41</v>
      </c>
      <c r="AO69" s="244">
        <v>5.08</v>
      </c>
      <c r="AP69" s="244">
        <v>1.24</v>
      </c>
      <c r="AQ69" s="244">
        <v>0.79</v>
      </c>
      <c r="AR69" s="244">
        <v>0.06</v>
      </c>
      <c r="AS69" s="244">
        <v>6.64</v>
      </c>
      <c r="AT69" s="244">
        <v>0.5</v>
      </c>
      <c r="AU69" s="244">
        <v>3.64</v>
      </c>
      <c r="AV69" s="244"/>
      <c r="AW69" s="244"/>
      <c r="AX69" s="244"/>
      <c r="AY69" s="244">
        <v>7.34</v>
      </c>
      <c r="AZ69" s="244">
        <v>0.79</v>
      </c>
      <c r="BA69" s="244">
        <v>0.81</v>
      </c>
      <c r="BB69" s="244">
        <v>0.2</v>
      </c>
      <c r="BC69" s="244">
        <v>0.83</v>
      </c>
      <c r="BD69" s="244">
        <v>0.21</v>
      </c>
      <c r="BE69" s="244">
        <v>0.08</v>
      </c>
      <c r="BF69" s="244">
        <v>0.24</v>
      </c>
      <c r="BG69" s="244">
        <v>0.04</v>
      </c>
      <c r="BH69" s="244">
        <v>0.27</v>
      </c>
      <c r="BI69" s="244">
        <v>0.06</v>
      </c>
      <c r="BJ69" s="244">
        <v>0.16</v>
      </c>
      <c r="BK69" s="244">
        <v>0.03</v>
      </c>
      <c r="BL69" s="244">
        <v>0.18</v>
      </c>
      <c r="BM69" s="244">
        <v>0.03</v>
      </c>
      <c r="BN69" s="244">
        <v>0.02</v>
      </c>
      <c r="BO69" s="244">
        <v>0.01</v>
      </c>
      <c r="BP69" s="244"/>
      <c r="BQ69" s="244"/>
      <c r="BR69" s="244">
        <v>1.21</v>
      </c>
      <c r="BS69" s="244">
        <v>0.98</v>
      </c>
      <c r="BT69" s="252">
        <v>3.49</v>
      </c>
      <c r="BU69" s="244"/>
      <c r="BV69" s="244" t="s">
        <v>335</v>
      </c>
      <c r="BW69" s="244">
        <v>0.03</v>
      </c>
      <c r="BX69" s="244"/>
      <c r="BY69" s="242"/>
      <c r="BZ69" s="242"/>
      <c r="CA69" s="242"/>
      <c r="CB69" s="242"/>
      <c r="CC69" s="242"/>
      <c r="CD69" s="242"/>
      <c r="CE69" s="242"/>
      <c r="CF69" s="245">
        <v>0.95879120879120883</v>
      </c>
      <c r="CG69" s="245">
        <v>6.8074175824175827</v>
      </c>
    </row>
    <row r="70" spans="1:85">
      <c r="A70" s="243" t="s">
        <v>371</v>
      </c>
      <c r="B70" s="243" t="s">
        <v>378</v>
      </c>
      <c r="C70" s="243" t="s">
        <v>325</v>
      </c>
      <c r="D70" s="243" t="s">
        <v>326</v>
      </c>
      <c r="E70" s="243" t="s">
        <v>362</v>
      </c>
      <c r="F70" s="243" t="s">
        <v>342</v>
      </c>
      <c r="G70" s="243" t="s">
        <v>379</v>
      </c>
      <c r="H70" s="244">
        <v>42.4</v>
      </c>
      <c r="I70" s="244">
        <v>1.52</v>
      </c>
      <c r="J70" s="244">
        <v>8.07</v>
      </c>
      <c r="K70" s="244">
        <v>0.12</v>
      </c>
      <c r="L70" s="244">
        <v>44.9</v>
      </c>
      <c r="M70" s="244">
        <v>1.29</v>
      </c>
      <c r="N70" s="244">
        <v>0.21</v>
      </c>
      <c r="O70" s="244">
        <v>7.0000000000000007E-2</v>
      </c>
      <c r="P70" s="244">
        <v>0.12</v>
      </c>
      <c r="Q70" s="244">
        <v>7.0000000000000007E-2</v>
      </c>
      <c r="R70" s="244">
        <v>0.83</v>
      </c>
      <c r="S70" s="244"/>
      <c r="T70" s="244"/>
      <c r="U70" s="244">
        <v>0.90840098264141522</v>
      </c>
      <c r="V70" s="244"/>
      <c r="W70" s="244"/>
      <c r="X70" s="244"/>
      <c r="Y70" s="244"/>
      <c r="Z70" s="244">
        <v>82.8</v>
      </c>
      <c r="AA70" s="244"/>
      <c r="AB70" s="244">
        <v>4.67</v>
      </c>
      <c r="AC70" s="244">
        <v>27.6</v>
      </c>
      <c r="AD70" s="244">
        <v>2272</v>
      </c>
      <c r="AE70" s="244"/>
      <c r="AF70" s="244">
        <v>2266</v>
      </c>
      <c r="AG70" s="244">
        <v>8.8000000000000007</v>
      </c>
      <c r="AH70" s="244">
        <v>53.6</v>
      </c>
      <c r="AI70" s="244"/>
      <c r="AJ70" s="244"/>
      <c r="AK70" s="244"/>
      <c r="AL70" s="244"/>
      <c r="AM70" s="244"/>
      <c r="AN70" s="244">
        <v>4.07</v>
      </c>
      <c r="AO70" s="244">
        <v>77.2</v>
      </c>
      <c r="AP70" s="244">
        <v>1.1299999999999999</v>
      </c>
      <c r="AQ70" s="244">
        <v>19.600000000000001</v>
      </c>
      <c r="AR70" s="244">
        <v>9.2200000000000006</v>
      </c>
      <c r="AS70" s="244">
        <v>12.6</v>
      </c>
      <c r="AT70" s="244">
        <v>0.8</v>
      </c>
      <c r="AU70" s="244">
        <v>7.16</v>
      </c>
      <c r="AV70" s="244"/>
      <c r="AW70" s="244"/>
      <c r="AX70" s="244"/>
      <c r="AY70" s="244">
        <v>38.6</v>
      </c>
      <c r="AZ70" s="244">
        <v>3.18</v>
      </c>
      <c r="BA70" s="244">
        <v>6.02</v>
      </c>
      <c r="BB70" s="244">
        <v>0.78</v>
      </c>
      <c r="BC70" s="244">
        <v>3.17</v>
      </c>
      <c r="BD70" s="244">
        <v>0.62</v>
      </c>
      <c r="BE70" s="244">
        <v>0.17</v>
      </c>
      <c r="BF70" s="244">
        <v>0.48</v>
      </c>
      <c r="BG70" s="244">
        <v>0.06</v>
      </c>
      <c r="BH70" s="244">
        <v>0.31</v>
      </c>
      <c r="BI70" s="244">
        <v>0.05</v>
      </c>
      <c r="BJ70" s="244">
        <v>0.13</v>
      </c>
      <c r="BK70" s="244">
        <v>0.02</v>
      </c>
      <c r="BL70" s="244">
        <v>0.11</v>
      </c>
      <c r="BM70" s="244">
        <v>0.02</v>
      </c>
      <c r="BN70" s="244">
        <v>0.46</v>
      </c>
      <c r="BO70" s="244">
        <v>0.53</v>
      </c>
      <c r="BP70" s="244"/>
      <c r="BQ70" s="244"/>
      <c r="BR70" s="244">
        <v>2.48</v>
      </c>
      <c r="BS70" s="244">
        <v>7.08</v>
      </c>
      <c r="BT70" s="252">
        <v>12.1</v>
      </c>
      <c r="BU70" s="244"/>
      <c r="BV70" s="244">
        <v>0.12</v>
      </c>
      <c r="BW70" s="244">
        <v>0.2</v>
      </c>
      <c r="BX70" s="244"/>
      <c r="BY70" s="242"/>
      <c r="BZ70" s="242"/>
      <c r="CA70" s="242"/>
      <c r="CB70" s="242"/>
      <c r="CC70" s="242"/>
      <c r="CD70" s="242"/>
      <c r="CE70" s="242"/>
      <c r="CF70" s="245">
        <v>1.6899441340782122</v>
      </c>
      <c r="CG70" s="245">
        <v>11.998603351955307</v>
      </c>
    </row>
    <row r="71" spans="1:85">
      <c r="A71" s="243" t="s">
        <v>371</v>
      </c>
      <c r="B71" s="243" t="s">
        <v>378</v>
      </c>
      <c r="C71" s="243" t="s">
        <v>325</v>
      </c>
      <c r="D71" s="243" t="s">
        <v>326</v>
      </c>
      <c r="E71" s="243" t="s">
        <v>362</v>
      </c>
      <c r="F71" s="243" t="s">
        <v>342</v>
      </c>
      <c r="G71" s="243" t="s">
        <v>380</v>
      </c>
      <c r="H71" s="244">
        <v>43.2</v>
      </c>
      <c r="I71" s="244">
        <v>1.94</v>
      </c>
      <c r="J71" s="244">
        <v>7.42</v>
      </c>
      <c r="K71" s="244">
        <v>0.11</v>
      </c>
      <c r="L71" s="244">
        <v>44.4</v>
      </c>
      <c r="M71" s="244">
        <v>1.03</v>
      </c>
      <c r="N71" s="244">
        <v>0.28999999999999998</v>
      </c>
      <c r="O71" s="244">
        <v>0.08</v>
      </c>
      <c r="P71" s="244">
        <v>0.11</v>
      </c>
      <c r="Q71" s="244">
        <v>0.06</v>
      </c>
      <c r="R71" s="244">
        <v>0.66</v>
      </c>
      <c r="S71" s="244"/>
      <c r="T71" s="244"/>
      <c r="U71" s="244">
        <v>0.91427927489772698</v>
      </c>
      <c r="V71" s="244"/>
      <c r="W71" s="244"/>
      <c r="X71" s="244"/>
      <c r="Y71" s="244"/>
      <c r="Z71" s="244">
        <v>89.6</v>
      </c>
      <c r="AA71" s="244"/>
      <c r="AB71" s="244">
        <v>2.66</v>
      </c>
      <c r="AC71" s="244">
        <v>18.2</v>
      </c>
      <c r="AD71" s="244">
        <v>2186</v>
      </c>
      <c r="AE71" s="244"/>
      <c r="AF71" s="244">
        <v>2223</v>
      </c>
      <c r="AG71" s="244">
        <v>5.04</v>
      </c>
      <c r="AH71" s="244">
        <v>50</v>
      </c>
      <c r="AI71" s="244"/>
      <c r="AJ71" s="244"/>
      <c r="AK71" s="244"/>
      <c r="AL71" s="244"/>
      <c r="AM71" s="244"/>
      <c r="AN71" s="244">
        <v>3.73</v>
      </c>
      <c r="AO71" s="244">
        <v>65.099999999999994</v>
      </c>
      <c r="AP71" s="244">
        <v>0.96</v>
      </c>
      <c r="AQ71" s="244">
        <v>16.8</v>
      </c>
      <c r="AR71" s="244">
        <v>7.93</v>
      </c>
      <c r="AS71" s="244">
        <v>5.33</v>
      </c>
      <c r="AT71" s="244">
        <v>0.57999999999999996</v>
      </c>
      <c r="AU71" s="244">
        <v>6.45</v>
      </c>
      <c r="AV71" s="244"/>
      <c r="AW71" s="244"/>
      <c r="AX71" s="244"/>
      <c r="AY71" s="244">
        <v>33.1</v>
      </c>
      <c r="AZ71" s="244">
        <v>2.75</v>
      </c>
      <c r="BA71" s="244">
        <v>5.13</v>
      </c>
      <c r="BB71" s="244">
        <v>0.66</v>
      </c>
      <c r="BC71" s="244">
        <v>2.69</v>
      </c>
      <c r="BD71" s="244">
        <v>0.52</v>
      </c>
      <c r="BE71" s="244">
        <v>0.14000000000000001</v>
      </c>
      <c r="BF71" s="244">
        <v>0.42</v>
      </c>
      <c r="BG71" s="244">
        <v>0.05</v>
      </c>
      <c r="BH71" s="244">
        <v>0.26</v>
      </c>
      <c r="BI71" s="244">
        <v>0.04</v>
      </c>
      <c r="BJ71" s="244">
        <v>0.11</v>
      </c>
      <c r="BK71" s="244">
        <v>0.01</v>
      </c>
      <c r="BL71" s="244">
        <v>0.1</v>
      </c>
      <c r="BM71" s="244">
        <v>0.01</v>
      </c>
      <c r="BN71" s="244">
        <v>0.39</v>
      </c>
      <c r="BO71" s="244">
        <v>0.47</v>
      </c>
      <c r="BP71" s="244"/>
      <c r="BQ71" s="244"/>
      <c r="BR71" s="244">
        <v>0.63</v>
      </c>
      <c r="BS71" s="244">
        <v>1.22</v>
      </c>
      <c r="BT71" s="252">
        <v>13.3</v>
      </c>
      <c r="BU71" s="244"/>
      <c r="BV71" s="244">
        <v>0.12</v>
      </c>
      <c r="BW71" s="244">
        <v>0.19</v>
      </c>
      <c r="BX71" s="244"/>
      <c r="BY71" s="242"/>
      <c r="BZ71" s="242"/>
      <c r="CA71" s="242"/>
      <c r="CB71" s="242"/>
      <c r="CC71" s="242"/>
      <c r="CD71" s="242"/>
      <c r="CE71" s="242"/>
      <c r="CF71" s="245">
        <v>2.0620155038759691</v>
      </c>
      <c r="CG71" s="245">
        <v>14.640310077519381</v>
      </c>
    </row>
    <row r="72" spans="1:85">
      <c r="A72" s="243" t="s">
        <v>371</v>
      </c>
      <c r="B72" s="243" t="s">
        <v>378</v>
      </c>
      <c r="C72" s="243" t="s">
        <v>325</v>
      </c>
      <c r="D72" s="243" t="s">
        <v>326</v>
      </c>
      <c r="E72" s="243" t="s">
        <v>362</v>
      </c>
      <c r="F72" s="243" t="s">
        <v>342</v>
      </c>
      <c r="G72" s="243" t="s">
        <v>381</v>
      </c>
      <c r="H72" s="244">
        <v>42.9</v>
      </c>
      <c r="I72" s="244">
        <v>1.26</v>
      </c>
      <c r="J72" s="244">
        <v>7.72</v>
      </c>
      <c r="K72" s="244">
        <v>0.11</v>
      </c>
      <c r="L72" s="244">
        <v>45.2</v>
      </c>
      <c r="M72" s="244">
        <v>0.99</v>
      </c>
      <c r="N72" s="244">
        <v>0.3</v>
      </c>
      <c r="O72" s="244">
        <v>0.14000000000000001</v>
      </c>
      <c r="P72" s="244">
        <v>0.19</v>
      </c>
      <c r="Q72" s="244">
        <v>0.09</v>
      </c>
      <c r="R72" s="244">
        <v>0.76</v>
      </c>
      <c r="S72" s="244"/>
      <c r="T72" s="244"/>
      <c r="U72" s="244">
        <v>0.91255702884321099</v>
      </c>
      <c r="V72" s="244"/>
      <c r="W72" s="244"/>
      <c r="X72" s="244"/>
      <c r="Y72" s="244"/>
      <c r="Z72" s="244">
        <v>101</v>
      </c>
      <c r="AA72" s="244"/>
      <c r="AB72" s="244">
        <v>3.73</v>
      </c>
      <c r="AC72" s="244">
        <v>22.3</v>
      </c>
      <c r="AD72" s="244">
        <v>2084</v>
      </c>
      <c r="AE72" s="244"/>
      <c r="AF72" s="244">
        <v>2245</v>
      </c>
      <c r="AG72" s="244">
        <v>5.86</v>
      </c>
      <c r="AH72" s="244">
        <v>54</v>
      </c>
      <c r="AI72" s="244"/>
      <c r="AJ72" s="244"/>
      <c r="AK72" s="244"/>
      <c r="AL72" s="244"/>
      <c r="AM72" s="244"/>
      <c r="AN72" s="244">
        <v>6.1</v>
      </c>
      <c r="AO72" s="244">
        <v>106</v>
      </c>
      <c r="AP72" s="244">
        <v>1.58</v>
      </c>
      <c r="AQ72" s="244">
        <v>33.200000000000003</v>
      </c>
      <c r="AR72" s="244">
        <v>15.5</v>
      </c>
      <c r="AS72" s="244">
        <v>10.5</v>
      </c>
      <c r="AT72" s="244">
        <v>0.34</v>
      </c>
      <c r="AU72" s="244">
        <v>5.28</v>
      </c>
      <c r="AV72" s="244"/>
      <c r="AW72" s="244"/>
      <c r="AX72" s="244"/>
      <c r="AY72" s="244">
        <v>5.92</v>
      </c>
      <c r="AZ72" s="244">
        <v>4.54</v>
      </c>
      <c r="BA72" s="244">
        <v>9</v>
      </c>
      <c r="BB72" s="244">
        <v>1.22</v>
      </c>
      <c r="BC72" s="244">
        <v>5.08</v>
      </c>
      <c r="BD72" s="244">
        <v>1</v>
      </c>
      <c r="BE72" s="244">
        <v>0.26</v>
      </c>
      <c r="BF72" s="244">
        <v>0.73</v>
      </c>
      <c r="BG72" s="244">
        <v>0.09</v>
      </c>
      <c r="BH72" s="244">
        <v>0.46</v>
      </c>
      <c r="BI72" s="244">
        <v>7.0000000000000007E-2</v>
      </c>
      <c r="BJ72" s="244">
        <v>0.18</v>
      </c>
      <c r="BK72" s="244">
        <v>0.02</v>
      </c>
      <c r="BL72" s="244">
        <v>0.13</v>
      </c>
      <c r="BM72" s="244">
        <v>0.02</v>
      </c>
      <c r="BN72" s="244">
        <v>0.79</v>
      </c>
      <c r="BO72" s="244">
        <v>0.89</v>
      </c>
      <c r="BP72" s="244"/>
      <c r="BQ72" s="244"/>
      <c r="BR72" s="244">
        <v>2.0499999999999998</v>
      </c>
      <c r="BS72" s="244">
        <v>1.69</v>
      </c>
      <c r="BT72" s="252">
        <v>11.3</v>
      </c>
      <c r="BU72" s="244"/>
      <c r="BV72" s="244">
        <v>0.38</v>
      </c>
      <c r="BW72" s="244">
        <v>0.34</v>
      </c>
      <c r="BX72" s="244"/>
      <c r="BY72" s="242"/>
      <c r="BZ72" s="242"/>
      <c r="CA72" s="242"/>
      <c r="CB72" s="242"/>
      <c r="CC72" s="242"/>
      <c r="CD72" s="242"/>
      <c r="CE72" s="242"/>
      <c r="CF72" s="245">
        <v>2.1401515151515151</v>
      </c>
      <c r="CG72" s="245">
        <v>15.195075757575756</v>
      </c>
    </row>
    <row r="73" spans="1:85">
      <c r="A73" s="243" t="s">
        <v>371</v>
      </c>
      <c r="B73" s="243" t="s">
        <v>378</v>
      </c>
      <c r="C73" s="243" t="s">
        <v>325</v>
      </c>
      <c r="D73" s="243" t="s">
        <v>326</v>
      </c>
      <c r="E73" s="243" t="s">
        <v>362</v>
      </c>
      <c r="F73" s="243" t="s">
        <v>342</v>
      </c>
      <c r="G73" s="243" t="s">
        <v>382</v>
      </c>
      <c r="H73" s="244">
        <v>42.4</v>
      </c>
      <c r="I73" s="244">
        <v>1.38</v>
      </c>
      <c r="J73" s="244">
        <v>7.7</v>
      </c>
      <c r="K73" s="244">
        <v>0.11</v>
      </c>
      <c r="L73" s="244">
        <v>46.1</v>
      </c>
      <c r="M73" s="244">
        <v>0.89</v>
      </c>
      <c r="N73" s="244">
        <v>0.14000000000000001</v>
      </c>
      <c r="O73" s="244">
        <v>0.05</v>
      </c>
      <c r="P73" s="244">
        <v>0.08</v>
      </c>
      <c r="Q73" s="244">
        <v>0.04</v>
      </c>
      <c r="R73" s="244">
        <v>0.91</v>
      </c>
      <c r="S73" s="244"/>
      <c r="T73" s="244"/>
      <c r="U73" s="244">
        <v>0.91432097634011578</v>
      </c>
      <c r="V73" s="244"/>
      <c r="W73" s="244"/>
      <c r="X73" s="244"/>
      <c r="Y73" s="244"/>
      <c r="Z73" s="244">
        <v>101</v>
      </c>
      <c r="AA73" s="244"/>
      <c r="AB73" s="244">
        <v>4.2300000000000004</v>
      </c>
      <c r="AC73" s="244">
        <v>21.3</v>
      </c>
      <c r="AD73" s="244">
        <v>2345</v>
      </c>
      <c r="AE73" s="244"/>
      <c r="AF73" s="244">
        <v>2378</v>
      </c>
      <c r="AG73" s="244">
        <v>6.5</v>
      </c>
      <c r="AH73" s="244">
        <v>50.4</v>
      </c>
      <c r="AI73" s="244"/>
      <c r="AJ73" s="244"/>
      <c r="AK73" s="244"/>
      <c r="AL73" s="244"/>
      <c r="AM73" s="244"/>
      <c r="AN73" s="244">
        <v>3.5</v>
      </c>
      <c r="AO73" s="244">
        <v>58.3</v>
      </c>
      <c r="AP73" s="244">
        <v>0.72</v>
      </c>
      <c r="AQ73" s="244">
        <v>13.8</v>
      </c>
      <c r="AR73" s="244">
        <v>8.3800000000000008</v>
      </c>
      <c r="AS73" s="244">
        <v>21.1</v>
      </c>
      <c r="AT73" s="244">
        <v>0.77</v>
      </c>
      <c r="AU73" s="244">
        <v>4.96</v>
      </c>
      <c r="AV73" s="244"/>
      <c r="AW73" s="244"/>
      <c r="AX73" s="244"/>
      <c r="AY73" s="244">
        <v>34.4</v>
      </c>
      <c r="AZ73" s="244">
        <v>2.1</v>
      </c>
      <c r="BA73" s="244">
        <v>3.81</v>
      </c>
      <c r="BB73" s="244">
        <v>0.46</v>
      </c>
      <c r="BC73" s="244">
        <v>1.81</v>
      </c>
      <c r="BD73" s="244">
        <v>0.35</v>
      </c>
      <c r="BE73" s="244">
        <v>0.1</v>
      </c>
      <c r="BF73" s="244">
        <v>0.28999999999999998</v>
      </c>
      <c r="BG73" s="244">
        <v>0.04</v>
      </c>
      <c r="BH73" s="244">
        <v>0.19</v>
      </c>
      <c r="BI73" s="244">
        <v>0.03</v>
      </c>
      <c r="BJ73" s="244">
        <v>0.09</v>
      </c>
      <c r="BK73" s="244">
        <v>0.01</v>
      </c>
      <c r="BL73" s="244">
        <v>7.0000000000000007E-2</v>
      </c>
      <c r="BM73" s="244">
        <v>0.01</v>
      </c>
      <c r="BN73" s="244">
        <v>0.28999999999999998</v>
      </c>
      <c r="BO73" s="244">
        <v>0.41</v>
      </c>
      <c r="BP73" s="244"/>
      <c r="BQ73" s="244"/>
      <c r="BR73" s="244">
        <v>3.74</v>
      </c>
      <c r="BS73" s="244">
        <v>19.2</v>
      </c>
      <c r="BT73" s="252">
        <v>10.4</v>
      </c>
      <c r="BU73" s="244"/>
      <c r="BV73" s="244">
        <v>0.14000000000000001</v>
      </c>
      <c r="BW73" s="244">
        <v>0.21</v>
      </c>
      <c r="BX73" s="244"/>
      <c r="BY73" s="242"/>
      <c r="BZ73" s="242"/>
      <c r="CA73" s="242"/>
      <c r="CB73" s="242"/>
      <c r="CC73" s="242"/>
      <c r="CD73" s="242"/>
      <c r="CE73" s="242"/>
      <c r="CF73" s="245">
        <v>2.096774193548387</v>
      </c>
      <c r="CG73" s="245">
        <v>14.887096774193546</v>
      </c>
    </row>
    <row r="74" spans="1:85">
      <c r="A74" s="243" t="s">
        <v>371</v>
      </c>
      <c r="B74" s="243" t="s">
        <v>378</v>
      </c>
      <c r="C74" s="243" t="s">
        <v>325</v>
      </c>
      <c r="D74" s="243" t="s">
        <v>326</v>
      </c>
      <c r="E74" s="243" t="s">
        <v>362</v>
      </c>
      <c r="F74" s="243" t="s">
        <v>342</v>
      </c>
      <c r="G74" s="243" t="s">
        <v>383</v>
      </c>
      <c r="H74" s="244">
        <v>41.3</v>
      </c>
      <c r="I74" s="244">
        <v>1.5</v>
      </c>
      <c r="J74" s="244">
        <v>9.44</v>
      </c>
      <c r="K74" s="244">
        <v>0.14000000000000001</v>
      </c>
      <c r="L74" s="244">
        <v>44</v>
      </c>
      <c r="M74" s="244">
        <v>2.25</v>
      </c>
      <c r="N74" s="244">
        <v>0.13</v>
      </c>
      <c r="O74" s="244">
        <v>0.04</v>
      </c>
      <c r="P74" s="244">
        <v>0.12</v>
      </c>
      <c r="Q74" s="244">
        <v>0.1</v>
      </c>
      <c r="R74" s="244">
        <v>1</v>
      </c>
      <c r="S74" s="244"/>
      <c r="T74" s="244"/>
      <c r="U74" s="244">
        <v>0.89256513065884158</v>
      </c>
      <c r="V74" s="244"/>
      <c r="W74" s="244"/>
      <c r="X74" s="244"/>
      <c r="Y74" s="244"/>
      <c r="Z74" s="244">
        <v>39.6</v>
      </c>
      <c r="AA74" s="244"/>
      <c r="AB74" s="244">
        <v>8.0399999999999991</v>
      </c>
      <c r="AC74" s="244">
        <v>48.7</v>
      </c>
      <c r="AD74" s="244">
        <v>2472</v>
      </c>
      <c r="AE74" s="244"/>
      <c r="AF74" s="244">
        <v>2219</v>
      </c>
      <c r="AG74" s="244">
        <v>17.8</v>
      </c>
      <c r="AH74" s="244">
        <v>60</v>
      </c>
      <c r="AI74" s="244"/>
      <c r="AJ74" s="244"/>
      <c r="AK74" s="244"/>
      <c r="AL74" s="244"/>
      <c r="AM74" s="244"/>
      <c r="AN74" s="244">
        <v>2.95</v>
      </c>
      <c r="AO74" s="244">
        <v>79</v>
      </c>
      <c r="AP74" s="244">
        <v>1.27</v>
      </c>
      <c r="AQ74" s="244">
        <v>14.6</v>
      </c>
      <c r="AR74" s="244">
        <v>5.13</v>
      </c>
      <c r="AS74" s="244">
        <v>13.7</v>
      </c>
      <c r="AT74" s="244">
        <v>1.5</v>
      </c>
      <c r="AU74" s="244">
        <v>12</v>
      </c>
      <c r="AV74" s="244"/>
      <c r="AW74" s="244"/>
      <c r="AX74" s="244"/>
      <c r="AY74" s="244">
        <v>28</v>
      </c>
      <c r="AZ74" s="244">
        <v>3.34</v>
      </c>
      <c r="BA74" s="244">
        <v>6.12</v>
      </c>
      <c r="BB74" s="244">
        <v>0.77</v>
      </c>
      <c r="BC74" s="244">
        <v>3.08</v>
      </c>
      <c r="BD74" s="244">
        <v>0.61</v>
      </c>
      <c r="BE74" s="244">
        <v>0.17</v>
      </c>
      <c r="BF74" s="244">
        <v>0.49</v>
      </c>
      <c r="BG74" s="244">
        <v>0.06</v>
      </c>
      <c r="BH74" s="244">
        <v>0.32</v>
      </c>
      <c r="BI74" s="244">
        <v>0.06</v>
      </c>
      <c r="BJ74" s="244">
        <v>0.15</v>
      </c>
      <c r="BK74" s="244">
        <v>0.02</v>
      </c>
      <c r="BL74" s="244">
        <v>0.14000000000000001</v>
      </c>
      <c r="BM74" s="244">
        <v>0.02</v>
      </c>
      <c r="BN74" s="244">
        <v>0.35</v>
      </c>
      <c r="BO74" s="244">
        <v>0.33</v>
      </c>
      <c r="BP74" s="244"/>
      <c r="BQ74" s="244"/>
      <c r="BR74" s="244">
        <v>3.51</v>
      </c>
      <c r="BS74" s="244">
        <v>6.23</v>
      </c>
      <c r="BT74" s="252">
        <v>13.5</v>
      </c>
      <c r="BU74" s="244"/>
      <c r="BV74" s="244">
        <v>0.2</v>
      </c>
      <c r="BW74" s="244">
        <v>0.42</v>
      </c>
      <c r="BX74" s="244"/>
      <c r="BY74" s="242"/>
      <c r="BZ74" s="242"/>
      <c r="CA74" s="242"/>
      <c r="CB74" s="242"/>
      <c r="CC74" s="242"/>
      <c r="CD74" s="242"/>
      <c r="CE74" s="242"/>
      <c r="CF74" s="245">
        <v>1.125</v>
      </c>
      <c r="CG74" s="245">
        <v>7.9874999999999998</v>
      </c>
    </row>
    <row r="75" spans="1:85">
      <c r="A75" s="243" t="s">
        <v>371</v>
      </c>
      <c r="B75" s="243" t="s">
        <v>384</v>
      </c>
      <c r="C75" s="243" t="s">
        <v>325</v>
      </c>
      <c r="D75" s="243" t="s">
        <v>326</v>
      </c>
      <c r="E75" s="243" t="s">
        <v>327</v>
      </c>
      <c r="F75" s="243" t="s">
        <v>342</v>
      </c>
      <c r="G75" s="243" t="s">
        <v>385</v>
      </c>
      <c r="H75" s="244">
        <v>43.3</v>
      </c>
      <c r="I75" s="244">
        <v>4.4000000000000004</v>
      </c>
      <c r="J75" s="244">
        <v>9.61</v>
      </c>
      <c r="K75" s="244">
        <v>0.14000000000000001</v>
      </c>
      <c r="L75" s="244">
        <v>34.799999999999997</v>
      </c>
      <c r="M75" s="244">
        <v>5.04</v>
      </c>
      <c r="N75" s="244">
        <v>0.22</v>
      </c>
      <c r="O75" s="244">
        <v>0.09</v>
      </c>
      <c r="P75" s="244">
        <v>0.35</v>
      </c>
      <c r="Q75" s="244">
        <v>0.36</v>
      </c>
      <c r="R75" s="244">
        <v>1.58</v>
      </c>
      <c r="S75" s="244"/>
      <c r="T75" s="244"/>
      <c r="U75" s="244">
        <v>0.86585477299681957</v>
      </c>
      <c r="V75" s="244"/>
      <c r="W75" s="244"/>
      <c r="X75" s="244"/>
      <c r="Y75" s="244"/>
      <c r="Z75" s="244">
        <v>106</v>
      </c>
      <c r="AA75" s="244"/>
      <c r="AB75" s="244">
        <v>7</v>
      </c>
      <c r="AC75" s="244">
        <v>53.1</v>
      </c>
      <c r="AD75" s="244">
        <v>2480</v>
      </c>
      <c r="AE75" s="244"/>
      <c r="AF75" s="244">
        <v>1979</v>
      </c>
      <c r="AG75" s="244">
        <v>22.3</v>
      </c>
      <c r="AH75" s="244">
        <v>58.9</v>
      </c>
      <c r="AI75" s="244"/>
      <c r="AJ75" s="244"/>
      <c r="AK75" s="244"/>
      <c r="AL75" s="244"/>
      <c r="AM75" s="244"/>
      <c r="AN75" s="244">
        <v>1.66</v>
      </c>
      <c r="AO75" s="244">
        <v>87.4</v>
      </c>
      <c r="AP75" s="244">
        <v>2.41</v>
      </c>
      <c r="AQ75" s="244">
        <v>6.46</v>
      </c>
      <c r="AR75" s="244">
        <v>1.22</v>
      </c>
      <c r="AS75" s="244">
        <v>6.06</v>
      </c>
      <c r="AT75" s="244">
        <v>0.57999999999999996</v>
      </c>
      <c r="AU75" s="244">
        <v>9.2799999999999994</v>
      </c>
      <c r="AV75" s="244"/>
      <c r="AW75" s="244"/>
      <c r="AX75" s="244"/>
      <c r="AY75" s="244">
        <v>8.4499999999999993</v>
      </c>
      <c r="AZ75" s="244">
        <v>1.66</v>
      </c>
      <c r="BA75" s="244">
        <v>2.88</v>
      </c>
      <c r="BB75" s="244">
        <v>0.39</v>
      </c>
      <c r="BC75" s="244">
        <v>1.6</v>
      </c>
      <c r="BD75" s="244">
        <v>0.35</v>
      </c>
      <c r="BE75" s="244">
        <v>0.12</v>
      </c>
      <c r="BF75" s="244">
        <v>0.4</v>
      </c>
      <c r="BG75" s="244">
        <v>7.0000000000000007E-2</v>
      </c>
      <c r="BH75" s="244">
        <v>0.47</v>
      </c>
      <c r="BI75" s="244">
        <v>0.1</v>
      </c>
      <c r="BJ75" s="244">
        <v>0.31</v>
      </c>
      <c r="BK75" s="244">
        <v>0.05</v>
      </c>
      <c r="BL75" s="244">
        <v>0.35</v>
      </c>
      <c r="BM75" s="244">
        <v>0.05</v>
      </c>
      <c r="BN75" s="244">
        <v>0.17</v>
      </c>
      <c r="BO75" s="244">
        <v>0.08</v>
      </c>
      <c r="BP75" s="244"/>
      <c r="BQ75" s="244"/>
      <c r="BR75" s="244">
        <v>0.84</v>
      </c>
      <c r="BS75" s="244">
        <v>3.63</v>
      </c>
      <c r="BT75" s="252">
        <v>6.29</v>
      </c>
      <c r="BU75" s="244"/>
      <c r="BV75" s="244">
        <v>0.03</v>
      </c>
      <c r="BW75" s="244">
        <v>0.1</v>
      </c>
      <c r="BX75" s="244"/>
      <c r="BY75" s="242"/>
      <c r="BZ75" s="242"/>
      <c r="CA75" s="242"/>
      <c r="CB75" s="242"/>
      <c r="CC75" s="242"/>
      <c r="CD75" s="242"/>
      <c r="CE75" s="242"/>
      <c r="CF75" s="245">
        <v>0.67780172413793105</v>
      </c>
      <c r="CG75" s="245">
        <v>4.8123922413793103</v>
      </c>
    </row>
    <row r="76" spans="1:85">
      <c r="A76" s="243" t="s">
        <v>371</v>
      </c>
      <c r="B76" s="243" t="s">
        <v>384</v>
      </c>
      <c r="C76" s="243" t="s">
        <v>325</v>
      </c>
      <c r="D76" s="243" t="s">
        <v>326</v>
      </c>
      <c r="E76" s="243" t="s">
        <v>327</v>
      </c>
      <c r="F76" s="243" t="s">
        <v>342</v>
      </c>
      <c r="G76" s="243" t="s">
        <v>386</v>
      </c>
      <c r="H76" s="244">
        <v>42.8</v>
      </c>
      <c r="I76" s="244">
        <v>4.51</v>
      </c>
      <c r="J76" s="244">
        <v>9.48</v>
      </c>
      <c r="K76" s="244">
        <v>0.15</v>
      </c>
      <c r="L76" s="244">
        <v>34.200000000000003</v>
      </c>
      <c r="M76" s="244">
        <v>6</v>
      </c>
      <c r="N76" s="244">
        <v>0.25</v>
      </c>
      <c r="O76" s="244">
        <v>7.0000000000000007E-2</v>
      </c>
      <c r="P76" s="244">
        <v>0.4</v>
      </c>
      <c r="Q76" s="244">
        <v>0.33</v>
      </c>
      <c r="R76" s="244">
        <v>1.55</v>
      </c>
      <c r="S76" s="244"/>
      <c r="T76" s="244"/>
      <c r="U76" s="244">
        <v>0.86541606830266915</v>
      </c>
      <c r="V76" s="244"/>
      <c r="W76" s="244"/>
      <c r="X76" s="244"/>
      <c r="Y76" s="244"/>
      <c r="Z76" s="244">
        <v>102</v>
      </c>
      <c r="AA76" s="244"/>
      <c r="AB76" s="244">
        <v>6.85</v>
      </c>
      <c r="AC76" s="244">
        <v>56.5</v>
      </c>
      <c r="AD76" s="244">
        <v>2487</v>
      </c>
      <c r="AE76" s="244"/>
      <c r="AF76" s="244">
        <v>1992</v>
      </c>
      <c r="AG76" s="244">
        <v>23</v>
      </c>
      <c r="AH76" s="244">
        <v>59</v>
      </c>
      <c r="AI76" s="244"/>
      <c r="AJ76" s="244"/>
      <c r="AK76" s="244"/>
      <c r="AL76" s="244"/>
      <c r="AM76" s="244"/>
      <c r="AN76" s="244">
        <v>1.84</v>
      </c>
      <c r="AO76" s="244">
        <v>108</v>
      </c>
      <c r="AP76" s="244">
        <v>2.02</v>
      </c>
      <c r="AQ76" s="244">
        <v>4.71</v>
      </c>
      <c r="AR76" s="244">
        <v>0.97</v>
      </c>
      <c r="AS76" s="244">
        <v>13.7</v>
      </c>
      <c r="AT76" s="244">
        <v>0.67</v>
      </c>
      <c r="AU76" s="244">
        <v>6.51</v>
      </c>
      <c r="AV76" s="244"/>
      <c r="AW76" s="244"/>
      <c r="AX76" s="244"/>
      <c r="AY76" s="244">
        <v>5.19</v>
      </c>
      <c r="AZ76" s="244">
        <v>1.72</v>
      </c>
      <c r="BA76" s="244">
        <v>3.71</v>
      </c>
      <c r="BB76" s="244">
        <v>0.49</v>
      </c>
      <c r="BC76" s="244">
        <v>1.92</v>
      </c>
      <c r="BD76" s="244">
        <v>0.38</v>
      </c>
      <c r="BE76" s="244">
        <v>0.12</v>
      </c>
      <c r="BF76" s="244">
        <v>0.37</v>
      </c>
      <c r="BG76" s="244">
        <v>0.06</v>
      </c>
      <c r="BH76" s="244">
        <v>0.4</v>
      </c>
      <c r="BI76" s="244">
        <v>0.09</v>
      </c>
      <c r="BJ76" s="244">
        <v>0.28000000000000003</v>
      </c>
      <c r="BK76" s="244">
        <v>0.04</v>
      </c>
      <c r="BL76" s="244">
        <v>0.3</v>
      </c>
      <c r="BM76" s="244">
        <v>0.04</v>
      </c>
      <c r="BN76" s="244">
        <v>0.09</v>
      </c>
      <c r="BO76" s="244">
        <v>0.05</v>
      </c>
      <c r="BP76" s="244"/>
      <c r="BQ76" s="244"/>
      <c r="BR76" s="244">
        <v>1.05</v>
      </c>
      <c r="BS76" s="244">
        <v>2.17</v>
      </c>
      <c r="BT76" s="252">
        <v>3.4</v>
      </c>
      <c r="BU76" s="244"/>
      <c r="BV76" s="244">
        <v>0.01</v>
      </c>
      <c r="BW76" s="244">
        <v>0.1</v>
      </c>
      <c r="BX76" s="244"/>
      <c r="BY76" s="242"/>
      <c r="BZ76" s="242"/>
      <c r="CA76" s="242"/>
      <c r="CB76" s="242"/>
      <c r="CC76" s="242"/>
      <c r="CD76" s="242"/>
      <c r="CE76" s="242"/>
      <c r="CF76" s="245">
        <v>0.52227342549923195</v>
      </c>
      <c r="CG76" s="245">
        <v>3.7081413210445469</v>
      </c>
    </row>
    <row r="77" spans="1:85">
      <c r="A77" s="243" t="s">
        <v>371</v>
      </c>
      <c r="B77" s="243" t="s">
        <v>384</v>
      </c>
      <c r="C77" s="243" t="s">
        <v>325</v>
      </c>
      <c r="D77" s="243" t="s">
        <v>326</v>
      </c>
      <c r="E77" s="243" t="s">
        <v>327</v>
      </c>
      <c r="F77" s="243" t="s">
        <v>342</v>
      </c>
      <c r="G77" s="243" t="s">
        <v>387</v>
      </c>
      <c r="H77" s="244">
        <v>43.4</v>
      </c>
      <c r="I77" s="244">
        <v>4.34</v>
      </c>
      <c r="J77" s="244">
        <v>9.73</v>
      </c>
      <c r="K77" s="244">
        <v>0.13</v>
      </c>
      <c r="L77" s="244">
        <v>34.4</v>
      </c>
      <c r="M77" s="244">
        <v>4.8099999999999996</v>
      </c>
      <c r="N77" s="244">
        <v>0.21</v>
      </c>
      <c r="O77" s="244">
        <v>0.13</v>
      </c>
      <c r="P77" s="244">
        <v>0.34</v>
      </c>
      <c r="Q77" s="244">
        <v>0.47</v>
      </c>
      <c r="R77" s="244">
        <v>1.53</v>
      </c>
      <c r="S77" s="244"/>
      <c r="T77" s="244"/>
      <c r="U77" s="244">
        <v>0.86304609627235829</v>
      </c>
      <c r="V77" s="244"/>
      <c r="W77" s="244"/>
      <c r="X77" s="244"/>
      <c r="Y77" s="244"/>
      <c r="Z77" s="244">
        <v>136</v>
      </c>
      <c r="AA77" s="244"/>
      <c r="AB77" s="244">
        <v>8.51</v>
      </c>
      <c r="AC77" s="244">
        <v>49.2</v>
      </c>
      <c r="AD77" s="244">
        <v>2511</v>
      </c>
      <c r="AE77" s="244"/>
      <c r="AF77" s="244">
        <v>1903</v>
      </c>
      <c r="AG77" s="244">
        <v>27.3</v>
      </c>
      <c r="AH77" s="244">
        <v>60.9</v>
      </c>
      <c r="AI77" s="244"/>
      <c r="AJ77" s="244"/>
      <c r="AK77" s="244"/>
      <c r="AL77" s="244"/>
      <c r="AM77" s="244"/>
      <c r="AN77" s="244">
        <v>1.73</v>
      </c>
      <c r="AO77" s="244">
        <v>42.5</v>
      </c>
      <c r="AP77" s="244">
        <v>3.1</v>
      </c>
      <c r="AQ77" s="244">
        <v>7.6</v>
      </c>
      <c r="AR77" s="244">
        <v>0.96</v>
      </c>
      <c r="AS77" s="244">
        <v>3.55</v>
      </c>
      <c r="AT77" s="244">
        <v>0.64</v>
      </c>
      <c r="AU77" s="244">
        <v>10.3</v>
      </c>
      <c r="AV77" s="244"/>
      <c r="AW77" s="244"/>
      <c r="AX77" s="244"/>
      <c r="AY77" s="244">
        <v>10.7</v>
      </c>
      <c r="AZ77" s="244">
        <v>1.23</v>
      </c>
      <c r="BA77" s="244">
        <v>2.06</v>
      </c>
      <c r="BB77" s="244">
        <v>0.3</v>
      </c>
      <c r="BC77" s="244">
        <v>1.34</v>
      </c>
      <c r="BD77" s="244">
        <v>0.39</v>
      </c>
      <c r="BE77" s="244">
        <v>0.14000000000000001</v>
      </c>
      <c r="BF77" s="244">
        <v>0.47</v>
      </c>
      <c r="BG77" s="244">
        <v>0.08</v>
      </c>
      <c r="BH77" s="244">
        <v>0.57999999999999996</v>
      </c>
      <c r="BI77" s="244">
        <v>0.13</v>
      </c>
      <c r="BJ77" s="244">
        <v>0.38</v>
      </c>
      <c r="BK77" s="244">
        <v>0.06</v>
      </c>
      <c r="BL77" s="244">
        <v>0.41</v>
      </c>
      <c r="BM77" s="244">
        <v>0.06</v>
      </c>
      <c r="BN77" s="244">
        <v>0.23</v>
      </c>
      <c r="BO77" s="244">
        <v>7.0000000000000007E-2</v>
      </c>
      <c r="BP77" s="244"/>
      <c r="BQ77" s="244"/>
      <c r="BR77" s="244">
        <v>0.66</v>
      </c>
      <c r="BS77" s="244">
        <v>4.58</v>
      </c>
      <c r="BT77" s="252">
        <v>6.7</v>
      </c>
      <c r="BU77" s="244"/>
      <c r="BV77" s="244">
        <v>0.05</v>
      </c>
      <c r="BW77" s="244">
        <v>0.05</v>
      </c>
      <c r="BX77" s="244"/>
      <c r="BY77" s="242"/>
      <c r="BZ77" s="242"/>
      <c r="CA77" s="242"/>
      <c r="CB77" s="242"/>
      <c r="CC77" s="242"/>
      <c r="CD77" s="242"/>
      <c r="CE77" s="242"/>
      <c r="CF77" s="245">
        <v>0.65048543689320382</v>
      </c>
      <c r="CG77" s="245">
        <v>4.6184466019417467</v>
      </c>
    </row>
    <row r="78" spans="1:85">
      <c r="A78" s="243" t="s">
        <v>371</v>
      </c>
      <c r="B78" s="243" t="s">
        <v>384</v>
      </c>
      <c r="C78" s="243" t="s">
        <v>325</v>
      </c>
      <c r="D78" s="243" t="s">
        <v>326</v>
      </c>
      <c r="E78" s="243" t="s">
        <v>327</v>
      </c>
      <c r="F78" s="243" t="s">
        <v>342</v>
      </c>
      <c r="G78" s="243" t="s">
        <v>388</v>
      </c>
      <c r="H78" s="244">
        <v>43.4</v>
      </c>
      <c r="I78" s="244">
        <v>4.33</v>
      </c>
      <c r="J78" s="244">
        <v>9.5500000000000007</v>
      </c>
      <c r="K78" s="244">
        <v>0.14000000000000001</v>
      </c>
      <c r="L78" s="244">
        <v>35.700000000000003</v>
      </c>
      <c r="M78" s="244">
        <v>4.26</v>
      </c>
      <c r="N78" s="244">
        <v>0.19</v>
      </c>
      <c r="O78" s="244">
        <v>0.09</v>
      </c>
      <c r="P78" s="244">
        <v>0.3</v>
      </c>
      <c r="Q78" s="244">
        <v>0.27</v>
      </c>
      <c r="R78" s="244">
        <v>1.66</v>
      </c>
      <c r="S78" s="244"/>
      <c r="T78" s="244"/>
      <c r="U78" s="244">
        <v>0.86950515854970445</v>
      </c>
      <c r="V78" s="244"/>
      <c r="W78" s="244"/>
      <c r="X78" s="244"/>
      <c r="Y78" s="244"/>
      <c r="Z78" s="244">
        <v>78.599999999999994</v>
      </c>
      <c r="AA78" s="244"/>
      <c r="AB78" s="244">
        <v>7.09</v>
      </c>
      <c r="AC78" s="244">
        <v>53.5</v>
      </c>
      <c r="AD78" s="244">
        <v>2443</v>
      </c>
      <c r="AE78" s="244"/>
      <c r="AF78" s="244">
        <v>2042</v>
      </c>
      <c r="AG78" s="244">
        <v>16.600000000000001</v>
      </c>
      <c r="AH78" s="244">
        <v>56.8</v>
      </c>
      <c r="AI78" s="244"/>
      <c r="AJ78" s="244"/>
      <c r="AK78" s="244"/>
      <c r="AL78" s="244"/>
      <c r="AM78" s="244"/>
      <c r="AN78" s="244">
        <v>1.4</v>
      </c>
      <c r="AO78" s="244">
        <v>112</v>
      </c>
      <c r="AP78" s="244">
        <v>2.1</v>
      </c>
      <c r="AQ78" s="244">
        <v>7.07</v>
      </c>
      <c r="AR78" s="244">
        <v>1.74</v>
      </c>
      <c r="AS78" s="244">
        <v>0.3</v>
      </c>
      <c r="AT78" s="244">
        <v>3.85</v>
      </c>
      <c r="AU78" s="244">
        <v>5.77</v>
      </c>
      <c r="AV78" s="244"/>
      <c r="AW78" s="244"/>
      <c r="AX78" s="244"/>
      <c r="AY78" s="244">
        <v>9.49</v>
      </c>
      <c r="AZ78" s="244">
        <v>1.72</v>
      </c>
      <c r="BA78" s="244">
        <v>0.39</v>
      </c>
      <c r="BB78" s="244">
        <v>1.53</v>
      </c>
      <c r="BC78" s="244">
        <v>0.34</v>
      </c>
      <c r="BD78" s="244">
        <v>0.11</v>
      </c>
      <c r="BE78" s="244">
        <v>0.37</v>
      </c>
      <c r="BF78" s="244">
        <v>0.06</v>
      </c>
      <c r="BG78" s="244">
        <v>0.43</v>
      </c>
      <c r="BH78" s="244">
        <v>0.09</v>
      </c>
      <c r="BI78" s="244">
        <v>0.28000000000000003</v>
      </c>
      <c r="BJ78" s="244">
        <v>0.04</v>
      </c>
      <c r="BK78" s="244">
        <v>0.31</v>
      </c>
      <c r="BL78" s="244">
        <v>0.05</v>
      </c>
      <c r="BM78" s="244">
        <v>0.19</v>
      </c>
      <c r="BN78" s="244">
        <v>0.11</v>
      </c>
      <c r="BO78" s="244">
        <v>0.03</v>
      </c>
      <c r="BP78" s="244"/>
      <c r="BQ78" s="244"/>
      <c r="BR78" s="244">
        <v>2.72</v>
      </c>
      <c r="BS78" s="244">
        <v>4.16</v>
      </c>
      <c r="BT78" s="252">
        <v>0.87</v>
      </c>
      <c r="BU78" s="244"/>
      <c r="BV78" s="244">
        <v>8.89</v>
      </c>
      <c r="BW78" s="244">
        <v>0.15</v>
      </c>
      <c r="BX78" s="244"/>
      <c r="BY78" s="242"/>
      <c r="BZ78" s="242"/>
      <c r="CA78" s="242"/>
      <c r="CB78" s="242"/>
      <c r="CC78" s="242"/>
      <c r="CD78" s="242"/>
      <c r="CE78" s="242"/>
      <c r="CF78" s="245">
        <v>0.15077989601386482</v>
      </c>
      <c r="CG78" s="245">
        <v>1.0705372616984401</v>
      </c>
    </row>
    <row r="79" spans="1:85">
      <c r="A79" s="254" t="s">
        <v>371</v>
      </c>
      <c r="B79" s="254" t="s">
        <v>384</v>
      </c>
      <c r="C79" s="254" t="s">
        <v>325</v>
      </c>
      <c r="D79" s="254" t="s">
        <v>326</v>
      </c>
      <c r="E79" s="254" t="s">
        <v>327</v>
      </c>
      <c r="F79" s="254" t="s">
        <v>342</v>
      </c>
      <c r="G79" s="254" t="s">
        <v>389</v>
      </c>
      <c r="H79" s="255">
        <v>43.4</v>
      </c>
      <c r="I79" s="255">
        <v>4.34</v>
      </c>
      <c r="J79" s="255">
        <v>9.65</v>
      </c>
      <c r="K79" s="255">
        <v>0.14000000000000001</v>
      </c>
      <c r="L79" s="255">
        <v>35.1</v>
      </c>
      <c r="M79" s="255">
        <v>4.54</v>
      </c>
      <c r="N79" s="255">
        <v>0.21</v>
      </c>
      <c r="O79" s="255">
        <v>0.1</v>
      </c>
      <c r="P79" s="255">
        <v>0.32</v>
      </c>
      <c r="Q79" s="255">
        <v>0.37</v>
      </c>
      <c r="R79" s="255">
        <v>1.6</v>
      </c>
      <c r="S79" s="255"/>
      <c r="T79" s="255"/>
      <c r="U79" s="255">
        <v>0.86636849126901694</v>
      </c>
      <c r="V79" s="255"/>
      <c r="W79" s="255"/>
      <c r="X79" s="255"/>
      <c r="Y79" s="255"/>
      <c r="Z79" s="255">
        <v>107</v>
      </c>
      <c r="AA79" s="255"/>
      <c r="AB79" s="255">
        <v>9.23</v>
      </c>
      <c r="AC79" s="255">
        <v>51.4</v>
      </c>
      <c r="AD79" s="255">
        <v>2477</v>
      </c>
      <c r="AE79" s="255"/>
      <c r="AF79" s="255">
        <v>1972</v>
      </c>
      <c r="AG79" s="255">
        <v>22</v>
      </c>
      <c r="AH79" s="255">
        <v>58.9</v>
      </c>
      <c r="AI79" s="255"/>
      <c r="AJ79" s="255"/>
      <c r="AK79" s="255"/>
      <c r="AL79" s="255"/>
      <c r="AM79" s="255"/>
      <c r="AN79" s="255">
        <v>1.57</v>
      </c>
      <c r="AO79" s="255">
        <v>77.099999999999994</v>
      </c>
      <c r="AP79" s="255">
        <v>2.6</v>
      </c>
      <c r="AQ79" s="255">
        <v>7.34</v>
      </c>
      <c r="AR79" s="255">
        <v>1.35</v>
      </c>
      <c r="AS79" s="255">
        <v>0.56999999999999995</v>
      </c>
      <c r="AT79" s="255">
        <v>4.62</v>
      </c>
      <c r="AU79" s="255">
        <v>6.44</v>
      </c>
      <c r="AV79" s="255"/>
      <c r="AW79" s="255"/>
      <c r="AX79" s="255"/>
      <c r="AY79" s="255">
        <v>10.1</v>
      </c>
      <c r="AZ79" s="255">
        <v>1.58</v>
      </c>
      <c r="BA79" s="255">
        <v>0.35</v>
      </c>
      <c r="BB79" s="255">
        <v>1.44</v>
      </c>
      <c r="BC79" s="255">
        <v>0.33</v>
      </c>
      <c r="BD79" s="255">
        <v>0.13</v>
      </c>
      <c r="BE79" s="255">
        <v>0.42</v>
      </c>
      <c r="BF79" s="255">
        <v>7.0000000000000007E-2</v>
      </c>
      <c r="BG79" s="255">
        <v>0.51</v>
      </c>
      <c r="BH79" s="255">
        <v>0.11</v>
      </c>
      <c r="BI79" s="255">
        <v>0.33</v>
      </c>
      <c r="BJ79" s="255">
        <v>0.05</v>
      </c>
      <c r="BK79" s="255">
        <v>0.36</v>
      </c>
      <c r="BL79" s="255">
        <v>0.06</v>
      </c>
      <c r="BM79" s="255">
        <v>0.21</v>
      </c>
      <c r="BN79" s="255">
        <v>0.09</v>
      </c>
      <c r="BO79" s="255">
        <v>0.04</v>
      </c>
      <c r="BP79" s="255"/>
      <c r="BQ79" s="255"/>
      <c r="BR79" s="255">
        <v>3.54</v>
      </c>
      <c r="BS79" s="255">
        <v>7.91</v>
      </c>
      <c r="BT79" s="256">
        <v>0.87</v>
      </c>
      <c r="BU79" s="255"/>
      <c r="BV79" s="255">
        <v>8.23</v>
      </c>
      <c r="BW79" s="255">
        <v>0.1</v>
      </c>
      <c r="BX79" s="255"/>
      <c r="BY79" s="257"/>
      <c r="BZ79" s="257"/>
      <c r="CA79" s="257"/>
      <c r="CB79" s="257"/>
      <c r="CC79" s="257"/>
      <c r="CD79" s="257"/>
      <c r="CE79" s="257"/>
      <c r="CF79" s="247">
        <v>0.13509316770186333</v>
      </c>
      <c r="CG79" s="247">
        <v>0.95916149068322964</v>
      </c>
    </row>
    <row r="82" spans="1:72">
      <c r="A82" s="238" t="s">
        <v>531</v>
      </c>
    </row>
    <row r="84" spans="1:72" s="241" customFormat="1" ht="14.4" customHeight="1">
      <c r="A84" s="149" t="s">
        <v>526</v>
      </c>
      <c r="BT84" s="246"/>
    </row>
    <row r="85" spans="1:72" s="241" customFormat="1">
      <c r="A85" s="149" t="s">
        <v>527</v>
      </c>
      <c r="BT85" s="246"/>
    </row>
    <row r="86" spans="1:72" s="241" customFormat="1">
      <c r="A86" s="149" t="s">
        <v>528</v>
      </c>
      <c r="BT86" s="246"/>
    </row>
    <row r="87" spans="1:72" s="241" customFormat="1">
      <c r="A87" s="149" t="s">
        <v>529</v>
      </c>
      <c r="BT87" s="246"/>
    </row>
    <row r="88" spans="1:72" s="241" customFormat="1">
      <c r="A88" s="149" t="s">
        <v>530</v>
      </c>
      <c r="BT88" s="246"/>
    </row>
    <row r="89" spans="1:72" s="241" customFormat="1">
      <c r="BT89" s="246"/>
    </row>
    <row r="90" spans="1:72" s="241" customFormat="1">
      <c r="BT90" s="246"/>
    </row>
    <row r="91" spans="1:72" s="241" customFormat="1">
      <c r="BT91" s="246"/>
    </row>
    <row r="92" spans="1:72" s="241" customFormat="1">
      <c r="BT92" s="246"/>
    </row>
    <row r="93" spans="1:72" s="241" customFormat="1">
      <c r="BT93" s="246"/>
    </row>
    <row r="94" spans="1:72" s="241" customFormat="1">
      <c r="BT94" s="246"/>
    </row>
  </sheetData>
  <sortState xmlns:xlrd2="http://schemas.microsoft.com/office/spreadsheetml/2017/richdata2" ref="A4:CG79">
    <sortCondition ref="A4:A79"/>
  </sortState>
  <phoneticPr fontId="31"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Table DR1 Mantle xenoliths</vt:lpstr>
      <vt:lpstr>Table DR2 Basalts</vt:lpstr>
      <vt:lpstr>Table DR3 literature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zaicong</dc:creator>
  <cp:lastModifiedBy>Wang Zaicong</cp:lastModifiedBy>
  <cp:lastPrinted>2019-05-21T14:52:39Z</cp:lastPrinted>
  <dcterms:created xsi:type="dcterms:W3CDTF">2018-12-20T09:08:00Z</dcterms:created>
  <dcterms:modified xsi:type="dcterms:W3CDTF">2019-10-19T02:26:53Z</dcterms:modified>
</cp:coreProperties>
</file>