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05" yWindow="555" windowWidth="24240" windowHeight="13740" tabRatio="500" activeTab="8"/>
  </bookViews>
  <sheets>
    <sheet name="Table DR1" sheetId="7" r:id="rId1"/>
    <sheet name="Table DR2" sheetId="8" r:id="rId2"/>
    <sheet name="Table DR3" sheetId="1" r:id="rId3"/>
    <sheet name="Table DR4" sheetId="2" r:id="rId4"/>
    <sheet name="Table DR5" sheetId="3" r:id="rId5"/>
    <sheet name="Table DR6" sheetId="10" r:id="rId6"/>
    <sheet name="Table DR7" sheetId="4" r:id="rId7"/>
    <sheet name="Table DR8" sheetId="14" r:id="rId8"/>
    <sheet name="Table DR9" sheetId="13" r:id="rId9"/>
    <sheet name="Sheet1" sheetId="15" r:id="rId10"/>
  </sheets>
  <calcPr calcId="145621" calcOnSave="0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9" i="2" l="1"/>
  <c r="F38" i="1"/>
  <c r="O59" i="2"/>
  <c r="N59" i="2"/>
  <c r="N41" i="2"/>
  <c r="O36" i="2"/>
  <c r="N36" i="2"/>
  <c r="M36" i="2"/>
  <c r="C36" i="2"/>
  <c r="D36" i="2"/>
  <c r="E36" i="2"/>
  <c r="F36" i="2"/>
  <c r="G36" i="2"/>
  <c r="H36" i="2"/>
  <c r="I36" i="2"/>
  <c r="J36" i="2"/>
  <c r="K36" i="2"/>
  <c r="B36" i="2"/>
  <c r="H63" i="1"/>
  <c r="O63" i="1"/>
  <c r="N63" i="1"/>
  <c r="M63" i="1"/>
  <c r="K63" i="1"/>
  <c r="J63" i="1"/>
  <c r="I63" i="1"/>
  <c r="G63" i="1"/>
  <c r="F63" i="1"/>
  <c r="E63" i="1"/>
  <c r="D63" i="1"/>
  <c r="C63" i="1"/>
  <c r="B63" i="1"/>
  <c r="B57" i="1"/>
  <c r="B51" i="1"/>
  <c r="B44" i="1"/>
  <c r="B38" i="1"/>
  <c r="F28" i="1"/>
  <c r="E28" i="1"/>
  <c r="D28" i="1"/>
  <c r="C28" i="1"/>
  <c r="B28" i="1"/>
  <c r="G28" i="1"/>
  <c r="H28" i="1"/>
  <c r="I28" i="1"/>
  <c r="J28" i="1"/>
  <c r="K28" i="1"/>
  <c r="M28" i="1"/>
  <c r="K22" i="1"/>
  <c r="C22" i="1"/>
  <c r="D22" i="1"/>
  <c r="E22" i="1"/>
  <c r="F22" i="1"/>
  <c r="G22" i="1"/>
  <c r="H22" i="1"/>
  <c r="I22" i="1"/>
  <c r="J22" i="1"/>
  <c r="M22" i="1"/>
  <c r="B22" i="1"/>
  <c r="G10" i="1"/>
  <c r="J16" i="1"/>
  <c r="M4" i="1"/>
  <c r="N44" i="1"/>
  <c r="C44" i="1"/>
  <c r="D44" i="1"/>
  <c r="E44" i="1"/>
  <c r="F44" i="1"/>
  <c r="G44" i="1"/>
  <c r="H44" i="1"/>
  <c r="I44" i="1"/>
  <c r="J44" i="1"/>
  <c r="K44" i="1"/>
  <c r="M44" i="1"/>
  <c r="M51" i="1"/>
  <c r="C51" i="1"/>
  <c r="D51" i="1"/>
  <c r="E51" i="1"/>
  <c r="F51" i="1"/>
  <c r="G51" i="1"/>
  <c r="H51" i="1"/>
  <c r="I51" i="1"/>
  <c r="J51" i="1"/>
  <c r="K51" i="1"/>
  <c r="C57" i="1"/>
  <c r="D57" i="1"/>
  <c r="E57" i="1"/>
  <c r="F57" i="1"/>
  <c r="G57" i="1"/>
  <c r="H57" i="1"/>
  <c r="I57" i="1"/>
  <c r="J57" i="1"/>
  <c r="K57" i="1"/>
  <c r="M57" i="1"/>
  <c r="C38" i="1"/>
  <c r="D38" i="1"/>
  <c r="E38" i="1"/>
  <c r="G38" i="1"/>
  <c r="H38" i="1"/>
  <c r="I38" i="1"/>
  <c r="J38" i="1"/>
  <c r="K38" i="1"/>
  <c r="M38" i="1"/>
  <c r="O57" i="1"/>
  <c r="N57" i="1"/>
  <c r="O51" i="1"/>
  <c r="N51" i="1"/>
  <c r="O44" i="1"/>
  <c r="O38" i="1"/>
  <c r="N38" i="1"/>
  <c r="N4" i="1"/>
  <c r="O4" i="1"/>
  <c r="O16" i="1"/>
  <c r="N16" i="1"/>
  <c r="O10" i="1"/>
  <c r="N10" i="1"/>
  <c r="O28" i="1"/>
  <c r="O22" i="1"/>
  <c r="N22" i="1"/>
  <c r="N28" i="1"/>
  <c r="M10" i="1"/>
  <c r="K10" i="1"/>
  <c r="J10" i="1"/>
  <c r="I10" i="1"/>
  <c r="H10" i="1"/>
  <c r="F10" i="1"/>
  <c r="E10" i="1"/>
  <c r="D10" i="1"/>
  <c r="C10" i="1"/>
  <c r="B10" i="1"/>
  <c r="M16" i="1"/>
  <c r="K16" i="1"/>
  <c r="I16" i="1"/>
  <c r="H16" i="1"/>
  <c r="G16" i="1"/>
  <c r="F16" i="1"/>
  <c r="E16" i="1"/>
  <c r="D16" i="1"/>
  <c r="C16" i="1"/>
  <c r="B16" i="1"/>
  <c r="C4" i="1"/>
  <c r="D4" i="1"/>
  <c r="E4" i="1"/>
  <c r="F4" i="1"/>
  <c r="G4" i="1"/>
  <c r="H4" i="1"/>
  <c r="I4" i="1"/>
  <c r="J4" i="1"/>
  <c r="K4" i="1"/>
  <c r="B4" i="1"/>
  <c r="C59" i="2"/>
  <c r="D59" i="2"/>
  <c r="E59" i="2"/>
  <c r="F59" i="2"/>
  <c r="G59" i="2"/>
  <c r="H59" i="2"/>
  <c r="I59" i="2"/>
  <c r="J59" i="2"/>
  <c r="K59" i="2"/>
  <c r="M59" i="2"/>
  <c r="B59" i="2"/>
  <c r="C53" i="2"/>
  <c r="D53" i="2"/>
  <c r="E53" i="2"/>
  <c r="F53" i="2"/>
  <c r="G53" i="2"/>
  <c r="H53" i="2"/>
  <c r="I53" i="2"/>
  <c r="J53" i="2"/>
  <c r="K53" i="2"/>
  <c r="M53" i="2"/>
  <c r="B53" i="2"/>
  <c r="C48" i="2"/>
  <c r="D48" i="2"/>
  <c r="E48" i="2"/>
  <c r="F48" i="2"/>
  <c r="G48" i="2"/>
  <c r="H48" i="2"/>
  <c r="I48" i="2"/>
  <c r="J48" i="2"/>
  <c r="K48" i="2"/>
  <c r="M48" i="2"/>
  <c r="B48" i="2"/>
  <c r="C41" i="2"/>
  <c r="D41" i="2"/>
  <c r="E41" i="2"/>
  <c r="F41" i="2"/>
  <c r="G41" i="2"/>
  <c r="H41" i="2"/>
  <c r="I41" i="2"/>
  <c r="J41" i="2"/>
  <c r="K41" i="2"/>
  <c r="M41" i="2"/>
  <c r="B41" i="2"/>
  <c r="C27" i="2"/>
  <c r="D27" i="2"/>
  <c r="E27" i="2"/>
  <c r="F27" i="2"/>
  <c r="G27" i="2"/>
  <c r="H27" i="2"/>
  <c r="I27" i="2"/>
  <c r="J27" i="2"/>
  <c r="K27" i="2"/>
  <c r="M27" i="2"/>
  <c r="B27" i="2"/>
  <c r="F21" i="2"/>
  <c r="C21" i="2"/>
  <c r="D21" i="2"/>
  <c r="E21" i="2"/>
  <c r="G21" i="2"/>
  <c r="H21" i="2"/>
  <c r="I21" i="2"/>
  <c r="J21" i="2"/>
  <c r="K21" i="2"/>
  <c r="M21" i="2"/>
  <c r="B21" i="2"/>
  <c r="B9" i="2"/>
  <c r="C9" i="2"/>
  <c r="B15" i="2"/>
  <c r="C15" i="2"/>
  <c r="B4" i="2"/>
  <c r="C4" i="2"/>
  <c r="N21" i="2"/>
  <c r="I4" i="2"/>
  <c r="M9" i="2"/>
  <c r="F9" i="2"/>
  <c r="G9" i="2"/>
  <c r="H9" i="2"/>
  <c r="I9" i="2"/>
  <c r="J9" i="2"/>
  <c r="K9" i="2"/>
  <c r="D9" i="2"/>
  <c r="E9" i="2"/>
  <c r="N15" i="2"/>
  <c r="M15" i="2"/>
  <c r="F15" i="2"/>
  <c r="G15" i="2"/>
  <c r="H15" i="2"/>
  <c r="I15" i="2"/>
  <c r="J15" i="2"/>
  <c r="K15" i="2"/>
  <c r="D15" i="2"/>
  <c r="E15" i="2"/>
  <c r="M4" i="2"/>
  <c r="F4" i="2"/>
  <c r="G4" i="2"/>
  <c r="H4" i="2"/>
  <c r="J4" i="2"/>
  <c r="K4" i="2"/>
  <c r="D4" i="2"/>
  <c r="E4" i="2"/>
  <c r="N4" i="2"/>
  <c r="N53" i="2"/>
  <c r="O53" i="2"/>
  <c r="N48" i="2"/>
  <c r="O48" i="2"/>
  <c r="O41" i="2"/>
  <c r="N27" i="2"/>
  <c r="O27" i="2"/>
  <c r="O21" i="2"/>
  <c r="N9" i="2"/>
  <c r="O15" i="2"/>
  <c r="O4" i="2"/>
</calcChain>
</file>

<file path=xl/sharedStrings.xml><?xml version="1.0" encoding="utf-8"?>
<sst xmlns="http://schemas.openxmlformats.org/spreadsheetml/2006/main" count="1803" uniqueCount="329">
  <si>
    <t>Sample</t>
  </si>
  <si>
    <t>U (ppm)</t>
  </si>
  <si>
    <t>Th (ppm)</t>
  </si>
  <si>
    <t>[U]e</t>
  </si>
  <si>
    <t>Th/U</t>
  </si>
  <si>
    <t>He (nmol/g)</t>
  </si>
  <si>
    <t>Ft</t>
  </si>
  <si>
    <t>S-62-1</t>
  </si>
  <si>
    <t>S-62-2</t>
  </si>
  <si>
    <t>S-62-3</t>
  </si>
  <si>
    <t>S-62-4</t>
  </si>
  <si>
    <t>S-193-1</t>
  </si>
  <si>
    <t>S-193-2</t>
  </si>
  <si>
    <t>S-193-3</t>
  </si>
  <si>
    <t>S-193-4</t>
  </si>
  <si>
    <t>S-448-2</t>
  </si>
  <si>
    <t>S-448-3</t>
  </si>
  <si>
    <t>S-448-4</t>
  </si>
  <si>
    <t>S-585-3</t>
  </si>
  <si>
    <t>S-585-4</t>
  </si>
  <si>
    <t>S-585-1</t>
  </si>
  <si>
    <t>S-795-1</t>
  </si>
  <si>
    <t>S-795-2</t>
  </si>
  <si>
    <t>S-795-3</t>
  </si>
  <si>
    <t>S-795-4</t>
  </si>
  <si>
    <t>S-971-2</t>
  </si>
  <si>
    <t>S-971-3</t>
  </si>
  <si>
    <t>S-971-4</t>
  </si>
  <si>
    <t>S-971-5</t>
  </si>
  <si>
    <t>S-971-1</t>
  </si>
  <si>
    <t>S-1154-1</t>
  </si>
  <si>
    <t>S-1154-3</t>
  </si>
  <si>
    <t>S-1154-4</t>
  </si>
  <si>
    <t>S-1154-2</t>
  </si>
  <si>
    <t>S-1278-1</t>
  </si>
  <si>
    <t>S-1278-2</t>
  </si>
  <si>
    <t>S-1278-4</t>
  </si>
  <si>
    <t>S-1278-3</t>
  </si>
  <si>
    <t>zS-62-1</t>
  </si>
  <si>
    <t>zS-62-2</t>
  </si>
  <si>
    <t>zS-193-1</t>
  </si>
  <si>
    <t>zS-193-2</t>
  </si>
  <si>
    <t>zS-193-3</t>
  </si>
  <si>
    <t>zS-193-4</t>
  </si>
  <si>
    <t>zS-448-1</t>
  </si>
  <si>
    <t>zS-448-2</t>
  </si>
  <si>
    <t>zS-448-3</t>
  </si>
  <si>
    <t>zS-448-4</t>
  </si>
  <si>
    <t>zS-585-1</t>
  </si>
  <si>
    <t>zS-585-2</t>
  </si>
  <si>
    <t>zS-585-3</t>
  </si>
  <si>
    <t>zS-585-4</t>
  </si>
  <si>
    <t>zS-795-2</t>
  </si>
  <si>
    <t>zS-795-3</t>
  </si>
  <si>
    <t>zS-971-1</t>
  </si>
  <si>
    <t>zS-971-2</t>
  </si>
  <si>
    <t>zS-971-3</t>
  </si>
  <si>
    <t>zS-971-4</t>
  </si>
  <si>
    <t>zS-971-5</t>
  </si>
  <si>
    <t>zS-1154-2</t>
  </si>
  <si>
    <t>zS-1154-3</t>
  </si>
  <si>
    <t>zS-1278-1</t>
  </si>
  <si>
    <t>zS-1278-2</t>
  </si>
  <si>
    <t>zS-1278-3</t>
  </si>
  <si>
    <t>zS-1278-4</t>
  </si>
  <si>
    <t>Age (Ma)</t>
  </si>
  <si>
    <t>Correlation</t>
  </si>
  <si>
    <t>Hf O/</t>
  </si>
  <si>
    <t>Th/</t>
  </si>
  <si>
    <t>U/</t>
  </si>
  <si>
    <t>Common</t>
  </si>
  <si>
    <t>Pb corr.</t>
  </si>
  <si>
    <t>Name</t>
  </si>
  <si>
    <t>of Concordia</t>
  </si>
  <si>
    <t>Ellipses</t>
  </si>
  <si>
    <t>(204Pb)</t>
  </si>
  <si>
    <t>SMG-1</t>
  </si>
  <si>
    <t>SMG-2</t>
  </si>
  <si>
    <t>SMG-3</t>
  </si>
  <si>
    <t>SMG-4</t>
  </si>
  <si>
    <t>SMG-5</t>
  </si>
  <si>
    <t>SMG-6</t>
  </si>
  <si>
    <t>SMG-7</t>
  </si>
  <si>
    <t>SMG-8</t>
  </si>
  <si>
    <t>SMG-9</t>
  </si>
  <si>
    <t>SMG-10</t>
  </si>
  <si>
    <t>SMG-11</t>
  </si>
  <si>
    <t>S-795-5</t>
  </si>
  <si>
    <t>S-795-6</t>
  </si>
  <si>
    <t>S-795-7</t>
  </si>
  <si>
    <t>S-795-8</t>
  </si>
  <si>
    <t>S-795-9</t>
  </si>
  <si>
    <t>S-795-10</t>
  </si>
  <si>
    <t>S-795-11</t>
  </si>
  <si>
    <t>error (Ma)</t>
  </si>
  <si>
    <t>zS-62-3</t>
  </si>
  <si>
    <t>Mean age (Ma)</t>
  </si>
  <si>
    <t>zS-62</t>
  </si>
  <si>
    <t>zS-193</t>
  </si>
  <si>
    <t>zS-448</t>
  </si>
  <si>
    <t>zS-585</t>
  </si>
  <si>
    <t>zS-795</t>
  </si>
  <si>
    <t>zS-971</t>
  </si>
  <si>
    <t>zS-1154</t>
  </si>
  <si>
    <t>zS-1278</t>
  </si>
  <si>
    <t>St.Dev (Ma)</t>
  </si>
  <si>
    <t>L (µm)</t>
  </si>
  <si>
    <t>W (µm)</t>
  </si>
  <si>
    <t>Mass (ug)</t>
  </si>
  <si>
    <t>Corrected Age (Ma)</t>
  </si>
  <si>
    <t>zS-795-1</t>
  </si>
  <si>
    <t>zS-1154-1</t>
  </si>
  <si>
    <t>zs-SMG</t>
  </si>
  <si>
    <t>zS-SMG-1</t>
  </si>
  <si>
    <t>zS-SMG-2</t>
  </si>
  <si>
    <t>zS-SMG-3</t>
  </si>
  <si>
    <t>zS-SMG-4</t>
  </si>
  <si>
    <t>zS-SMG-5</t>
  </si>
  <si>
    <t>-</t>
  </si>
  <si>
    <t>S-193</t>
  </si>
  <si>
    <t>S-448</t>
  </si>
  <si>
    <t>S-585</t>
  </si>
  <si>
    <t>S-795</t>
  </si>
  <si>
    <t>S-971</t>
  </si>
  <si>
    <t>S-1154</t>
  </si>
  <si>
    <t>S-1278</t>
  </si>
  <si>
    <t>S-SMG-1</t>
  </si>
  <si>
    <t>S-SMG</t>
  </si>
  <si>
    <t>S-SMG-2</t>
  </si>
  <si>
    <t>S-SMG-3</t>
  </si>
  <si>
    <t>S-SMG-4</t>
  </si>
  <si>
    <t>S-SMG-5</t>
  </si>
  <si>
    <t>S585-2</t>
  </si>
  <si>
    <t>S-448-1</t>
  </si>
  <si>
    <t>Ft*</t>
  </si>
  <si>
    <t>S-62</t>
  </si>
  <si>
    <t>Feldspar</t>
  </si>
  <si>
    <t>Muscovite</t>
  </si>
  <si>
    <t>Biotite</t>
  </si>
  <si>
    <t>Mineral</t>
  </si>
  <si>
    <t>zS-WSD</t>
  </si>
  <si>
    <t>S-WSD</t>
  </si>
  <si>
    <r>
      <rPr>
        <vertAlign val="superscript"/>
        <sz val="12"/>
        <rFont val="Times New Roman"/>
        <family val="1"/>
      </rPr>
      <t>147</t>
    </r>
    <r>
      <rPr>
        <sz val="12"/>
        <rFont val="Times New Roman"/>
        <family val="1"/>
      </rPr>
      <t>Sm (ppm)</t>
    </r>
  </si>
  <si>
    <t>WSD-1</t>
  </si>
  <si>
    <t>WSD-2</t>
  </si>
  <si>
    <t>WSD-3</t>
  </si>
  <si>
    <t>WSD-4</t>
  </si>
  <si>
    <t>Error</t>
  </si>
  <si>
    <r>
      <rPr>
        <vertAlign val="superscript"/>
        <sz val="12"/>
        <color rgb="FF000000"/>
        <rFont val="Times New Roman"/>
        <family val="1"/>
      </rPr>
      <t>207</t>
    </r>
    <r>
      <rPr>
        <sz val="12"/>
        <color rgb="FF000000"/>
        <rFont val="Times New Roman"/>
        <family val="1"/>
      </rPr>
      <t>Pb*/</t>
    </r>
  </si>
  <si>
    <r>
      <rPr>
        <vertAlign val="superscript"/>
        <sz val="12"/>
        <color rgb="FF000000"/>
        <rFont val="Times New Roman"/>
        <family val="1"/>
      </rPr>
      <t>235</t>
    </r>
    <r>
      <rPr>
        <sz val="12"/>
        <color rgb="FF000000"/>
        <rFont val="Times New Roman"/>
        <family val="1"/>
      </rPr>
      <t>U</t>
    </r>
  </si>
  <si>
    <r>
      <rPr>
        <vertAlign val="superscript"/>
        <sz val="12"/>
        <color rgb="FF000000"/>
        <rFont val="Times New Roman"/>
        <family val="1"/>
      </rPr>
      <t>238</t>
    </r>
    <r>
      <rPr>
        <sz val="12"/>
        <color rgb="FF000000"/>
        <rFont val="Times New Roman"/>
        <family val="1"/>
      </rPr>
      <t>U</t>
    </r>
  </si>
  <si>
    <r>
      <rPr>
        <vertAlign val="superscript"/>
        <sz val="12"/>
        <color rgb="FF000000"/>
        <rFont val="Times New Roman"/>
        <family val="1"/>
      </rPr>
      <t>94</t>
    </r>
    <r>
      <rPr>
        <sz val="12"/>
        <color rgb="FF000000"/>
        <rFont val="Times New Roman"/>
        <family val="1"/>
      </rPr>
      <t>Zr</t>
    </r>
    <r>
      <rPr>
        <vertAlign val="super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</t>
    </r>
  </si>
  <si>
    <r>
      <rPr>
        <vertAlign val="superscript"/>
        <sz val="12"/>
        <color rgb="FF000000"/>
        <rFont val="Times New Roman"/>
        <family val="1"/>
      </rPr>
      <t>57</t>
    </r>
    <r>
      <rPr>
        <sz val="12"/>
        <color rgb="FF000000"/>
        <rFont val="Times New Roman"/>
        <family val="1"/>
      </rPr>
      <t>Fe/</t>
    </r>
  </si>
  <si>
    <r>
      <rPr>
        <vertAlign val="superscript"/>
        <sz val="12"/>
        <color rgb="FF000000"/>
        <rFont val="Times New Roman"/>
        <family val="1"/>
      </rPr>
      <t>49</t>
    </r>
    <r>
      <rPr>
        <sz val="12"/>
        <color rgb="FF000000"/>
        <rFont val="Times New Roman"/>
        <family val="1"/>
      </rPr>
      <t>Ti/</t>
    </r>
  </si>
  <si>
    <r>
      <rPr>
        <vertAlign val="superscript"/>
        <sz val="12"/>
        <color rgb="FF000000"/>
        <rFont val="Times New Roman"/>
        <family val="1"/>
      </rPr>
      <t>206</t>
    </r>
    <r>
      <rPr>
        <sz val="12"/>
        <color rgb="FF000000"/>
        <rFont val="Times New Roman"/>
        <family val="1"/>
      </rPr>
      <t>Pb/</t>
    </r>
  </si>
  <si>
    <r>
      <rPr>
        <vertAlign val="superscript"/>
        <sz val="12"/>
        <color rgb="FF000000"/>
        <rFont val="Times New Roman"/>
        <family val="1"/>
      </rPr>
      <t>204</t>
    </r>
    <r>
      <rPr>
        <sz val="12"/>
        <color rgb="FF000000"/>
        <rFont val="Times New Roman"/>
        <family val="1"/>
      </rPr>
      <t>Pb</t>
    </r>
  </si>
  <si>
    <r>
      <rPr>
        <vertAlign val="superscript"/>
        <sz val="12"/>
        <color rgb="FF000000"/>
        <rFont val="Times New Roman"/>
        <family val="1"/>
      </rPr>
      <t>207</t>
    </r>
    <r>
      <rPr>
        <sz val="12"/>
        <color rgb="FF000000"/>
        <rFont val="Times New Roman"/>
        <family val="1"/>
      </rPr>
      <t>Pb/</t>
    </r>
  </si>
  <si>
    <r>
      <rPr>
        <vertAlign val="superscript"/>
        <sz val="12"/>
        <color rgb="FF000000"/>
        <rFont val="Times New Roman"/>
        <family val="1"/>
      </rPr>
      <t>208</t>
    </r>
    <r>
      <rPr>
        <sz val="12"/>
        <color rgb="FF000000"/>
        <rFont val="Times New Roman"/>
        <family val="1"/>
      </rPr>
      <t>Pb/</t>
    </r>
  </si>
  <si>
    <r>
      <rPr>
        <vertAlign val="superscript"/>
        <sz val="12"/>
        <color rgb="FF000000"/>
        <rFont val="Times New Roman"/>
        <family val="1"/>
      </rPr>
      <t>206</t>
    </r>
    <r>
      <rPr>
        <sz val="12"/>
        <color rgb="FF000000"/>
        <rFont val="Times New Roman"/>
        <family val="1"/>
      </rPr>
      <t>Pb</t>
    </r>
  </si>
  <si>
    <t>zS-WSD-1</t>
  </si>
  <si>
    <t>zS-WSD-2</t>
  </si>
  <si>
    <t>zS-WSD-3</t>
  </si>
  <si>
    <t>zS-WSD-4</t>
  </si>
  <si>
    <t>S-WSD-1</t>
  </si>
  <si>
    <t>S-WSD-2</t>
  </si>
  <si>
    <t>S-WSD-3</t>
  </si>
  <si>
    <t>S-WSD-4</t>
  </si>
  <si>
    <t>±</t>
  </si>
  <si>
    <t>No Plateau</t>
  </si>
  <si>
    <t>NM-291D</t>
  </si>
  <si>
    <t>65809-01</t>
  </si>
  <si>
    <t>65807-01</t>
  </si>
  <si>
    <t>Plateau</t>
  </si>
  <si>
    <t>65805-01</t>
  </si>
  <si>
    <t>NM-291C</t>
  </si>
  <si>
    <t>65790-01</t>
  </si>
  <si>
    <t>65788-01</t>
  </si>
  <si>
    <t>65786-02</t>
  </si>
  <si>
    <t>65786-01</t>
  </si>
  <si>
    <t>65814-01</t>
  </si>
  <si>
    <t>65813-01</t>
  </si>
  <si>
    <t>65811-01</t>
  </si>
  <si>
    <t>MSWD</t>
  </si>
  <si>
    <r>
      <t>%</t>
    </r>
    <r>
      <rPr>
        <vertAlign val="superscript"/>
        <sz val="12"/>
        <rFont val="Times New Roman"/>
        <family val="1"/>
      </rPr>
      <t>39</t>
    </r>
    <r>
      <rPr>
        <sz val="12"/>
        <rFont val="Times New Roman"/>
        <family val="1"/>
      </rPr>
      <t>Ar</t>
    </r>
  </si>
  <si>
    <t>Preferred Age</t>
  </si>
  <si>
    <t>ID</t>
  </si>
  <si>
    <t xml:space="preserve">K/Ca   </t>
  </si>
  <si>
    <t xml:space="preserve">Age   </t>
  </si>
  <si>
    <t>Time</t>
  </si>
  <si>
    <t>Dur Heating At Req Pwr</t>
  </si>
  <si>
    <t>Comment</t>
  </si>
  <si>
    <t>Irrad.</t>
  </si>
  <si>
    <t>Ar40_Disc</t>
  </si>
  <si>
    <t>Ar40_DiscEr</t>
  </si>
  <si>
    <t>(Watts/°C)</t>
  </si>
  <si>
    <t xml:space="preserve">(%)   </t>
  </si>
  <si>
    <t xml:space="preserve">(Ma)   </t>
  </si>
  <si>
    <t>(min)</t>
  </si>
  <si>
    <t>X</t>
  </si>
  <si>
    <t>A</t>
  </si>
  <si>
    <t>D:12 Biotite, 3.78 mg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</si>
  <si>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</si>
  <si>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</si>
  <si>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</si>
  <si>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</si>
  <si>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</si>
  <si>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</si>
  <si>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</si>
  <si>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</si>
  <si>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</si>
  <si>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</si>
  <si>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</si>
  <si>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</si>
  <si>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n=13</t>
  </si>
  <si>
    <t>K2O=8.64%</t>
  </si>
  <si>
    <t>steps J-M</t>
  </si>
  <si>
    <t>n=4</t>
  </si>
  <si>
    <t>MSWD=1.87</t>
  </si>
  <si>
    <t xml:space="preserve">   153.3  ±33.8  </t>
  </si>
  <si>
    <t>D:15 Biotite, 2.72 mg</t>
  </si>
  <si>
    <t>K2O=9.03%</t>
  </si>
  <si>
    <t>steps D-J</t>
  </si>
  <si>
    <t>n=7</t>
  </si>
  <si>
    <t>MSWD=10.16</t>
  </si>
  <si>
    <t xml:space="preserve">   25.4  ±10.0  </t>
  </si>
  <si>
    <t>D:17 Biotite, 2.9 mg</t>
  </si>
  <si>
    <t>K2O=8.84%</t>
  </si>
  <si>
    <t>steps K-M</t>
  </si>
  <si>
    <t>n=3</t>
  </si>
  <si>
    <t>MSWD=10.82</t>
  </si>
  <si>
    <t xml:space="preserve">   22.7  ±27.9  </t>
  </si>
  <si>
    <t>C:5 Kspar, 12.83 mg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</si>
  <si>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</si>
  <si>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</si>
  <si>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</si>
  <si>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</si>
  <si>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</si>
  <si>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</si>
  <si>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</si>
  <si>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</si>
  <si>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</si>
  <si>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</si>
  <si>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Y</t>
  </si>
  <si>
    <t>Z</t>
  </si>
  <si>
    <t>AA</t>
  </si>
  <si>
    <t>AB</t>
  </si>
  <si>
    <t>AC</t>
  </si>
  <si>
    <t>AD</t>
  </si>
  <si>
    <t>AE</t>
  </si>
  <si>
    <t>AF</t>
  </si>
  <si>
    <t>n=32</t>
  </si>
  <si>
    <t>K2O=1.11%</t>
  </si>
  <si>
    <t>A:5 and A:6 12.83 mg</t>
  </si>
  <si>
    <t>AG</t>
  </si>
  <si>
    <t>AH</t>
  </si>
  <si>
    <t>AI</t>
  </si>
  <si>
    <t>n=35</t>
  </si>
  <si>
    <t>K2O=4.61%</t>
  </si>
  <si>
    <t>C:8 &amp; C:9 11.51 mg</t>
  </si>
  <si>
    <t xml:space="preserve">      -</t>
  </si>
  <si>
    <t>K2O=11.46%</t>
  </si>
  <si>
    <t>C:11 &amp; C12, 12.04 mg</t>
  </si>
  <si>
    <t>n=28</t>
  </si>
  <si>
    <t>K2O=1.99%</t>
  </si>
  <si>
    <t>D:3 &amp; D5 Muscovite, 4.18 mg</t>
  </si>
  <si>
    <t>n=23</t>
  </si>
  <si>
    <t>K2O=10.09%</t>
  </si>
  <si>
    <t>steps A-W</t>
  </si>
  <si>
    <t>MSWD=0.74</t>
  </si>
  <si>
    <t xml:space="preserve">   409.0  ±1391.1  </t>
  </si>
  <si>
    <t>D:6 &amp; D8 Muscovite, 5.90 mg</t>
  </si>
  <si>
    <t>gas in mass spec for long time</t>
  </si>
  <si>
    <t>gas in mass spec for many hours</t>
  </si>
  <si>
    <t>K2O=10.32%</t>
  </si>
  <si>
    <t>D:9&amp;D11 muscovite 4.27 mg</t>
  </si>
  <si>
    <t>K2O=10.99%</t>
  </si>
  <si>
    <t>Irradiation</t>
  </si>
  <si>
    <t>Age</t>
  </si>
  <si>
    <t>(Ma)</t>
  </si>
  <si>
    <t xml:space="preserve">Age </t>
  </si>
  <si>
    <t>Lot #</t>
  </si>
  <si>
    <r>
      <t>40</t>
    </r>
    <r>
      <rPr>
        <sz val="12"/>
        <rFont val="Times New Roman"/>
        <family val="1"/>
      </rPr>
      <t>Ar/</t>
    </r>
    <r>
      <rPr>
        <vertAlign val="superscript"/>
        <sz val="12"/>
        <rFont val="Times New Roman"/>
        <family val="1"/>
      </rPr>
      <t>39</t>
    </r>
    <r>
      <rPr>
        <sz val="12"/>
        <rFont val="Times New Roman"/>
        <family val="1"/>
      </rPr>
      <t>Ar</t>
    </r>
  </si>
  <si>
    <r>
      <t>37</t>
    </r>
    <r>
      <rPr>
        <sz val="12"/>
        <rFont val="Times New Roman"/>
        <family val="1"/>
      </rPr>
      <t>Ar/</t>
    </r>
    <r>
      <rPr>
        <vertAlign val="superscript"/>
        <sz val="12"/>
        <rFont val="Times New Roman"/>
        <family val="1"/>
      </rPr>
      <t>39</t>
    </r>
    <r>
      <rPr>
        <sz val="12"/>
        <rFont val="Times New Roman"/>
        <family val="1"/>
      </rPr>
      <t>Ar</t>
    </r>
  </si>
  <si>
    <r>
      <t>36</t>
    </r>
    <r>
      <rPr>
        <sz val="12"/>
        <rFont val="Times New Roman"/>
        <family val="1"/>
      </rPr>
      <t>Ar/</t>
    </r>
    <r>
      <rPr>
        <vertAlign val="superscript"/>
        <sz val="12"/>
        <rFont val="Times New Roman"/>
        <family val="1"/>
      </rPr>
      <t>39</t>
    </r>
    <r>
      <rPr>
        <sz val="12"/>
        <rFont val="Times New Roman"/>
        <family val="1"/>
      </rPr>
      <t>Ar</t>
    </r>
  </si>
  <si>
    <r>
      <t>39</t>
    </r>
    <r>
      <rPr>
        <sz val="12"/>
        <rFont val="Times New Roman"/>
        <family val="1"/>
      </rPr>
      <t>Ar</t>
    </r>
    <r>
      <rPr>
        <vertAlign val="subscript"/>
        <sz val="12"/>
        <rFont val="Times New Roman"/>
        <family val="1"/>
      </rPr>
      <t>K</t>
    </r>
  </si>
  <si>
    <r>
      <t>40</t>
    </r>
    <r>
      <rPr>
        <sz val="12"/>
        <rFont val="Times New Roman"/>
        <family val="1"/>
      </rPr>
      <t xml:space="preserve">Ar*      </t>
    </r>
  </si>
  <si>
    <r>
      <t>39</t>
    </r>
    <r>
      <rPr>
        <sz val="12"/>
        <rFont val="Times New Roman"/>
        <family val="1"/>
      </rPr>
      <t xml:space="preserve">Ar   </t>
    </r>
  </si>
  <si>
    <r>
      <t>(x 10</t>
    </r>
    <r>
      <rPr>
        <vertAlign val="superscript"/>
        <sz val="12"/>
        <rFont val="Times New Roman"/>
        <family val="1"/>
      </rPr>
      <t>-3</t>
    </r>
    <r>
      <rPr>
        <sz val="12"/>
        <rFont val="Times New Roman"/>
        <family val="1"/>
      </rPr>
      <t xml:space="preserve">)  </t>
    </r>
  </si>
  <si>
    <r>
      <t>(x 10</t>
    </r>
    <r>
      <rPr>
        <vertAlign val="superscript"/>
        <sz val="12"/>
        <rFont val="Times New Roman"/>
        <family val="1"/>
      </rPr>
      <t>-15</t>
    </r>
    <r>
      <rPr>
        <sz val="12"/>
        <rFont val="Times New Roman"/>
        <family val="1"/>
      </rPr>
      <t xml:space="preserve"> mol)</t>
    </r>
  </si>
  <si>
    <t>Power/Temp.</t>
  </si>
  <si>
    <t>S-62, Biotite, 2.9 mg, J=0.0018687±0.02%, IC=1.01579±0.00286, NM-291D,  Lab#=65814-01</t>
  </si>
  <si>
    <t>S-971, Biotite, 3.78 mg, J=0.0018704±0.02%, IC=1.01579±0.00286, NM-291D,  Lab#=65811-01</t>
  </si>
  <si>
    <t xml:space="preserve">±1σ  </t>
  </si>
  <si>
    <t>Integrated age ± 1σ</t>
  </si>
  <si>
    <t>Plateau ± 1σ</t>
  </si>
  <si>
    <t>Temp.</t>
  </si>
  <si>
    <t>(°C)</t>
  </si>
  <si>
    <t>S-448, Feldspar, 12.83 mg, J=0.0018749±0.03%, IC=1.01842±0.00070, NM-291C,  Lab#=65786-02</t>
  </si>
  <si>
    <t>S-971, Feldspar, 11.51 mg, J=0.0018744±0.04%, IC=1.01842±0.00070, NM-291C,  Lab#=65788-01</t>
  </si>
  <si>
    <t>S-193, Feldspar, 12.04 mg, J=0.0018744±0.05%, IC=1.01842±0.00070, NM-291C,  Lab#=65790-01</t>
  </si>
  <si>
    <t>S-193, Muscovite, 4.18 mg, J=0.0018655±0.03%, IC=1.01842±0.00070, NM-291D,  Lab#=65805-01</t>
  </si>
  <si>
    <t>S-1278, Muscovite, 5.9 mg, J=0.0018661±0.03%, IC=1.01842±0.00070, NM-291D,  Lab#=65807-01</t>
  </si>
  <si>
    <t>(Counts)</t>
  </si>
  <si>
    <t>Continued</t>
  </si>
  <si>
    <t xml:space="preserve">Continued </t>
  </si>
  <si>
    <t xml:space="preserve">Boldened indicates which isotopic age was used for mean age calculation. </t>
  </si>
  <si>
    <t>*Ft = alpha ejection correction (Farley et al., 1996).</t>
  </si>
  <si>
    <r>
      <t>St. Dev.</t>
    </r>
    <r>
      <rPr>
        <vertAlign val="superscript"/>
        <sz val="12"/>
        <rFont val="Times New Roman"/>
        <family val="1"/>
      </rPr>
      <t>†</t>
    </r>
    <r>
      <rPr>
        <sz val="12"/>
        <rFont val="Times New Roman"/>
        <family val="1"/>
      </rPr>
      <t xml:space="preserve"> (Ma)</t>
    </r>
  </si>
  <si>
    <r>
      <rPr>
        <i/>
        <sz val="12"/>
        <rFont val="Times New Roman"/>
        <family val="1"/>
      </rPr>
      <t>Note:</t>
    </r>
    <r>
      <rPr>
        <sz val="12"/>
        <rFont val="Times New Roman"/>
        <family val="1"/>
      </rPr>
      <t xml:space="preserve"> See Appendix A for explanation of analytical procedures and errors.</t>
    </r>
  </si>
  <si>
    <r>
      <rPr>
        <vertAlign val="superscript"/>
        <sz val="12"/>
        <color theme="1"/>
        <rFont val="Times New Roman"/>
        <family val="1"/>
      </rPr>
      <t>†</t>
    </r>
    <r>
      <rPr>
        <sz val="12"/>
        <color theme="1"/>
        <rFont val="Times New Roman"/>
        <family val="1"/>
      </rPr>
      <t>St. Dev. = Standard deviation of the aliquots ages.</t>
    </r>
  </si>
  <si>
    <r>
      <rPr>
        <i/>
        <sz val="12"/>
        <color theme="1"/>
        <rFont val="Times New Roman"/>
        <family val="1"/>
      </rPr>
      <t>Note:</t>
    </r>
    <r>
      <rPr>
        <sz val="12"/>
        <color theme="1"/>
        <rFont val="Times New Roman"/>
        <family val="1"/>
      </rPr>
      <t xml:space="preserve"> Italicized rows indicate aliquot was excluded from age calculation.</t>
    </r>
  </si>
  <si>
    <t>N.D.*</t>
  </si>
  <si>
    <t>*N.D. = Not determined.</t>
  </si>
  <si>
    <t>S-1278, Biotite, 2.72 mg, J=0.0018701±0.02%, I.C.*=1.01579±0.00286, NM-291D,  Lab#=65813-01</t>
  </si>
  <si>
    <r>
      <t>*I.C.  = detector intercalibration = (</t>
    </r>
    <r>
      <rPr>
        <vertAlign val="superscript"/>
        <sz val="12"/>
        <rFont val="Times New Roman"/>
        <family val="1"/>
      </rPr>
      <t>40</t>
    </r>
    <r>
      <rPr>
        <sz val="12"/>
        <rFont val="Times New Roman"/>
        <family val="1"/>
      </rPr>
      <t>Ar/</t>
    </r>
    <r>
      <rPr>
        <vertAlign val="superscript"/>
        <sz val="12"/>
        <rFont val="Times New Roman"/>
        <family val="1"/>
      </rPr>
      <t>36</t>
    </r>
    <r>
      <rPr>
        <sz val="12"/>
        <rFont val="Times New Roman"/>
        <family val="1"/>
      </rPr>
      <t>Ar) measured divided by 295.5</t>
    </r>
  </si>
  <si>
    <t>S-1278, Feldspar, 12.83 mg, J=0.0018749±0.03%, I.C.*=1.01842±0.00070, NM-291C,  Lab#=65786-01</t>
  </si>
  <si>
    <t>S-971, Muscovite, 4.27 mg, J=0.0018691±0.03%, I.C.*=1.01842±0.00070, NM-291D,  Lab#=65809-01</t>
  </si>
  <si>
    <r>
      <rPr>
        <i/>
        <sz val="12"/>
        <rFont val="Times New Roman"/>
        <family val="1"/>
      </rPr>
      <t xml:space="preserve">Note: </t>
    </r>
    <r>
      <rPr>
        <sz val="12"/>
        <rFont val="Times New Roman"/>
        <family val="1"/>
      </rPr>
      <t>X preceding sample ID denotes analyses excluded from plateau age calculations.</t>
    </r>
  </si>
  <si>
    <r>
      <rPr>
        <vertAlign val="superscript"/>
        <sz val="12"/>
        <rFont val="Times New Roman"/>
        <family val="1"/>
      </rPr>
      <t>†</t>
    </r>
    <r>
      <rPr>
        <sz val="12"/>
        <rFont val="Times New Roman"/>
        <family val="1"/>
      </rPr>
      <t xml:space="preserve">N.D. = No dectable </t>
    </r>
    <r>
      <rPr>
        <vertAlign val="superscript"/>
        <sz val="12"/>
        <rFont val="Times New Roman"/>
        <family val="1"/>
      </rPr>
      <t>37</t>
    </r>
    <r>
      <rPr>
        <sz val="12"/>
        <rFont val="Times New Roman"/>
        <family val="1"/>
      </rPr>
      <t>Ar above blank value.</t>
    </r>
  </si>
  <si>
    <r>
      <rPr>
        <vertAlign val="superscript"/>
        <sz val="12"/>
        <rFont val="Times New Roman"/>
        <family val="1"/>
      </rPr>
      <t>†</t>
    </r>
    <r>
      <rPr>
        <sz val="12"/>
        <rFont val="Times New Roman"/>
        <family val="1"/>
      </rPr>
      <t>N.D.</t>
    </r>
  </si>
  <si>
    <t>TABLE S5. U/Pb DATA</t>
  </si>
  <si>
    <t>TABLE DR2. SUMMARIZED ZIRCON (U-Th)/He DATA</t>
  </si>
  <si>
    <t>TABLE DR1. SUMMARIZED APATITE (U-Th)/He DATA</t>
  </si>
  <si>
    <t>TABLE DR3. APATITE (U-Th)/He DATA</t>
  </si>
  <si>
    <t>TABLE DR4. ZIRCON (U-Th)/He DATA</t>
  </si>
  <si>
    <r>
      <t xml:space="preserve">TABLE DR6. SUMMARIZED </t>
    </r>
    <r>
      <rPr>
        <vertAlign val="superscript"/>
        <sz val="12"/>
        <rFont val="Times New Roman"/>
        <family val="1"/>
      </rPr>
      <t>40</t>
    </r>
    <r>
      <rPr>
        <sz val="12"/>
        <rFont val="Times New Roman"/>
        <family val="1"/>
      </rPr>
      <t>Ar/</t>
    </r>
    <r>
      <rPr>
        <vertAlign val="superscript"/>
        <sz val="12"/>
        <rFont val="Times New Roman"/>
        <family val="1"/>
      </rPr>
      <t>39</t>
    </r>
    <r>
      <rPr>
        <sz val="12"/>
        <rFont val="Times New Roman"/>
        <family val="1"/>
      </rPr>
      <t>Ar DATA</t>
    </r>
  </si>
  <si>
    <t>TABLE DR7. BIOTITE Ar/Ar STEP-HEATING DATA</t>
  </si>
  <si>
    <t>TABLE DR8. FELDSPAR Ar/Ar STEP-HEATING DATA</t>
  </si>
  <si>
    <t>TABLE DR9. MUSCOVITE Ar/Ar STEP-HEATING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</si>
</sst>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0.000"/>
    <numFmt numFmtId="166" formatCode="0.0000"/>
    <numFmt numFmtId="167" formatCode="0.00000"/>
    <numFmt numFmtId="168" formatCode="0.000000"/>
    <numFmt numFmtId="169" formatCode="0.0000000"/>
    <numFmt numFmtId="170" formatCode="0.00_0_0"/>
    <numFmt numFmtId="171" formatCode="0.0_0_0_0"/>
    <numFmt numFmtId="172" formatCode="0.0_0_0"/>
    <numFmt numFmtId="173" formatCode="0.00_0"/>
    <numFmt numFmtId="174" formatCode="0.000_0"/>
    <numFmt numFmtId="175" formatCode="0_0_0"/>
    <numFmt numFmtId="176" formatCode="0.000_0_0_0"/>
  </numFmts>
  <fonts count="3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b/>
      <sz val="12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sz val="10"/>
      <name val="Geneva"/>
      <family val="2"/>
    </font>
    <font>
      <vertAlign val="subscript"/>
      <sz val="12"/>
      <name val="Times New Roman"/>
      <family val="1"/>
    </font>
    <font>
      <i/>
      <sz val="12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5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1" fillId="0" borderId="0"/>
    <xf numFmtId="0" fontId="30" fillId="0" borderId="0"/>
  </cellStyleXfs>
  <cellXfs count="283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/>
    <xf numFmtId="0" fontId="20" fillId="0" borderId="10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164" fontId="21" fillId="0" borderId="0" xfId="0" applyNumberFormat="1" applyFont="1" applyAlignment="1">
      <alignment horizontal="center"/>
    </xf>
    <xf numFmtId="0" fontId="23" fillId="0" borderId="0" xfId="0" applyFont="1" applyAlignment="1">
      <alignment horizontal="left"/>
    </xf>
    <xf numFmtId="2" fontId="20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2" fontId="20" fillId="0" borderId="10" xfId="0" applyNumberFormat="1" applyFont="1" applyBorder="1" applyAlignment="1">
      <alignment horizontal="center"/>
    </xf>
    <xf numFmtId="164" fontId="20" fillId="0" borderId="10" xfId="0" applyNumberFormat="1" applyFont="1" applyBorder="1" applyAlignment="1">
      <alignment horizontal="center"/>
    </xf>
    <xf numFmtId="0" fontId="25" fillId="0" borderId="0" xfId="0" applyFont="1" applyAlignment="1">
      <alignment horizontal="center" wrapText="1"/>
    </xf>
    <xf numFmtId="2" fontId="21" fillId="0" borderId="0" xfId="0" applyNumberFormat="1" applyFont="1" applyAlignment="1">
      <alignment horizontal="center"/>
    </xf>
    <xf numFmtId="2" fontId="20" fillId="0" borderId="0" xfId="41" applyNumberFormat="1" applyFont="1" applyAlignment="1">
      <alignment horizontal="center"/>
    </xf>
    <xf numFmtId="0" fontId="26" fillId="0" borderId="0" xfId="0" applyFont="1" applyAlignment="1">
      <alignment horizontal="center"/>
    </xf>
    <xf numFmtId="2" fontId="26" fillId="0" borderId="0" xfId="41" applyNumberFormat="1" applyFont="1" applyAlignment="1">
      <alignment horizontal="center"/>
    </xf>
    <xf numFmtId="2" fontId="26" fillId="0" borderId="0" xfId="0" applyNumberFormat="1" applyFont="1" applyAlignment="1">
      <alignment horizontal="center"/>
    </xf>
    <xf numFmtId="164" fontId="26" fillId="0" borderId="0" xfId="0" applyNumberFormat="1" applyFont="1" applyAlignment="1">
      <alignment horizontal="center"/>
    </xf>
    <xf numFmtId="164" fontId="25" fillId="0" borderId="0" xfId="0" applyNumberFormat="1" applyFont="1" applyAlignment="1">
      <alignment horizontal="center" wrapText="1"/>
    </xf>
    <xf numFmtId="0" fontId="0" fillId="0" borderId="0" xfId="0" applyFont="1"/>
    <xf numFmtId="0" fontId="23" fillId="0" borderId="0" xfId="0" applyFont="1" applyAlignment="1">
      <alignment horizontal="center" wrapText="1"/>
    </xf>
    <xf numFmtId="164" fontId="23" fillId="0" borderId="0" xfId="0" applyNumberFormat="1" applyFont="1" applyAlignment="1">
      <alignment horizontal="center" wrapText="1"/>
    </xf>
    <xf numFmtId="2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164" fontId="23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23" fillId="0" borderId="10" xfId="0" applyFont="1" applyBorder="1" applyAlignment="1">
      <alignment horizontal="center"/>
    </xf>
    <xf numFmtId="2" fontId="23" fillId="0" borderId="10" xfId="0" applyNumberFormat="1" applyFont="1" applyBorder="1" applyAlignment="1">
      <alignment horizontal="center"/>
    </xf>
    <xf numFmtId="2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164" fontId="25" fillId="0" borderId="0" xfId="0" applyNumberFormat="1" applyFont="1" applyAlignment="1">
      <alignment horizontal="center"/>
    </xf>
    <xf numFmtId="2" fontId="20" fillId="0" borderId="0" xfId="41" applyNumberFormat="1" applyFont="1" applyFill="1" applyAlignment="1">
      <alignment horizontal="center"/>
    </xf>
    <xf numFmtId="2" fontId="20" fillId="0" borderId="10" xfId="41" applyNumberFormat="1" applyFont="1" applyBorder="1" applyAlignment="1">
      <alignment horizontal="center"/>
    </xf>
    <xf numFmtId="164" fontId="23" fillId="0" borderId="10" xfId="0" applyNumberFormat="1" applyFont="1" applyBorder="1" applyAlignment="1">
      <alignment horizontal="center"/>
    </xf>
    <xf numFmtId="165" fontId="23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2" fontId="20" fillId="0" borderId="0" xfId="0" applyNumberFormat="1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6" fontId="23" fillId="0" borderId="0" xfId="0" applyNumberFormat="1" applyFont="1" applyFill="1" applyAlignment="1">
      <alignment horizontal="center"/>
    </xf>
    <xf numFmtId="2" fontId="23" fillId="0" borderId="0" xfId="0" applyNumberFormat="1" applyFont="1" applyFill="1" applyAlignment="1">
      <alignment horizontal="center"/>
    </xf>
    <xf numFmtId="1" fontId="23" fillId="0" borderId="0" xfId="0" applyNumberFormat="1" applyFont="1" applyFill="1" applyAlignment="1">
      <alignment horizontal="center"/>
    </xf>
    <xf numFmtId="167" fontId="23" fillId="0" borderId="0" xfId="0" applyNumberFormat="1" applyFont="1" applyFill="1" applyAlignment="1">
      <alignment horizontal="center"/>
    </xf>
    <xf numFmtId="164" fontId="23" fillId="0" borderId="0" xfId="0" applyNumberFormat="1" applyFont="1" applyFill="1" applyAlignment="1">
      <alignment horizontal="center"/>
    </xf>
    <xf numFmtId="166" fontId="27" fillId="0" borderId="0" xfId="0" applyNumberFormat="1" applyFont="1" applyFill="1" applyAlignment="1">
      <alignment horizontal="center"/>
    </xf>
    <xf numFmtId="165" fontId="27" fillId="0" borderId="0" xfId="0" applyNumberFormat="1" applyFont="1" applyFill="1" applyAlignment="1">
      <alignment horizontal="center"/>
    </xf>
    <xf numFmtId="2" fontId="27" fillId="0" borderId="0" xfId="0" applyNumberFormat="1" applyFont="1" applyFill="1" applyAlignment="1">
      <alignment horizontal="center"/>
    </xf>
    <xf numFmtId="1" fontId="27" fillId="0" borderId="0" xfId="0" applyNumberFormat="1" applyFont="1" applyFill="1" applyAlignment="1">
      <alignment horizontal="center"/>
    </xf>
    <xf numFmtId="167" fontId="27" fillId="0" borderId="0" xfId="0" applyNumberFormat="1" applyFont="1" applyFill="1" applyAlignment="1">
      <alignment horizontal="center"/>
    </xf>
    <xf numFmtId="164" fontId="27" fillId="0" borderId="0" xfId="0" applyNumberFormat="1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2" fontId="21" fillId="0" borderId="0" xfId="0" applyNumberFormat="1" applyFont="1" applyFill="1" applyAlignment="1">
      <alignment horizontal="center"/>
    </xf>
    <xf numFmtId="164" fontId="20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166" fontId="26" fillId="0" borderId="0" xfId="0" applyNumberFormat="1" applyFont="1" applyFill="1" applyAlignment="1">
      <alignment horizontal="center"/>
    </xf>
    <xf numFmtId="165" fontId="26" fillId="0" borderId="0" xfId="0" applyNumberFormat="1" applyFont="1" applyFill="1" applyAlignment="1">
      <alignment horizontal="center"/>
    </xf>
    <xf numFmtId="2" fontId="26" fillId="0" borderId="0" xfId="0" applyNumberFormat="1" applyFont="1" applyFill="1" applyAlignment="1">
      <alignment horizontal="center"/>
    </xf>
    <xf numFmtId="1" fontId="26" fillId="0" borderId="0" xfId="0" applyNumberFormat="1" applyFont="1" applyFill="1" applyAlignment="1">
      <alignment horizontal="center"/>
    </xf>
    <xf numFmtId="167" fontId="26" fillId="0" borderId="0" xfId="0" applyNumberFormat="1" applyFont="1" applyFill="1" applyAlignment="1">
      <alignment horizontal="center"/>
    </xf>
    <xf numFmtId="164" fontId="26" fillId="0" borderId="0" xfId="0" applyNumberFormat="1" applyFont="1" applyFill="1" applyAlignment="1">
      <alignment horizontal="center"/>
    </xf>
    <xf numFmtId="0" fontId="27" fillId="0" borderId="10" xfId="0" applyFont="1" applyFill="1" applyBorder="1" applyAlignment="1">
      <alignment horizontal="center"/>
    </xf>
    <xf numFmtId="164" fontId="27" fillId="0" borderId="10" xfId="0" applyNumberFormat="1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168" fontId="23" fillId="0" borderId="0" xfId="0" applyNumberFormat="1" applyFont="1" applyFill="1" applyAlignment="1">
      <alignment horizontal="center"/>
    </xf>
    <xf numFmtId="168" fontId="27" fillId="0" borderId="0" xfId="0" applyNumberFormat="1" applyFont="1" applyFill="1" applyAlignment="1">
      <alignment horizontal="center"/>
    </xf>
    <xf numFmtId="168" fontId="26" fillId="0" borderId="0" xfId="0" applyNumberFormat="1" applyFont="1" applyFill="1" applyAlignment="1">
      <alignment horizontal="center"/>
    </xf>
    <xf numFmtId="169" fontId="23" fillId="0" borderId="0" xfId="0" applyNumberFormat="1" applyFont="1" applyFill="1" applyAlignment="1">
      <alignment horizontal="center"/>
    </xf>
    <xf numFmtId="169" fontId="27" fillId="0" borderId="0" xfId="0" applyNumberFormat="1" applyFont="1" applyFill="1" applyAlignment="1">
      <alignment horizontal="center"/>
    </xf>
    <xf numFmtId="169" fontId="26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2" fontId="23" fillId="0" borderId="0" xfId="44" applyNumberFormat="1" applyFont="1" applyBorder="1" applyAlignment="1">
      <alignment horizontal="center"/>
    </xf>
    <xf numFmtId="1" fontId="23" fillId="0" borderId="0" xfId="44" applyNumberFormat="1" applyFont="1" applyBorder="1" applyAlignment="1">
      <alignment horizontal="center"/>
    </xf>
    <xf numFmtId="164" fontId="23" fillId="0" borderId="0" xfId="44" applyNumberFormat="1" applyFont="1" applyBorder="1" applyAlignment="1">
      <alignment horizontal="center"/>
    </xf>
    <xf numFmtId="0" fontId="23" fillId="0" borderId="0" xfId="44" applyFont="1" applyBorder="1" applyAlignment="1">
      <alignment horizontal="center"/>
    </xf>
    <xf numFmtId="2" fontId="23" fillId="0" borderId="10" xfId="44" applyNumberFormat="1" applyFont="1" applyBorder="1" applyAlignment="1">
      <alignment horizontal="center"/>
    </xf>
    <xf numFmtId="1" fontId="23" fillId="0" borderId="10" xfId="44" applyNumberFormat="1" applyFont="1" applyBorder="1" applyAlignment="1">
      <alignment horizontal="center"/>
    </xf>
    <xf numFmtId="164" fontId="23" fillId="0" borderId="10" xfId="44" applyNumberFormat="1" applyFont="1" applyBorder="1" applyAlignment="1">
      <alignment horizontal="center"/>
    </xf>
    <xf numFmtId="0" fontId="23" fillId="0" borderId="10" xfId="44" applyFont="1" applyBorder="1" applyAlignment="1">
      <alignment horizontal="center"/>
    </xf>
    <xf numFmtId="0" fontId="23" fillId="0" borderId="0" xfId="44" applyFont="1" applyAlignment="1">
      <alignment horizontal="center"/>
    </xf>
    <xf numFmtId="2" fontId="23" fillId="0" borderId="0" xfId="44" applyNumberFormat="1" applyFont="1" applyAlignment="1">
      <alignment horizontal="center"/>
    </xf>
    <xf numFmtId="1" fontId="23" fillId="0" borderId="0" xfId="44" applyNumberFormat="1" applyFont="1" applyAlignment="1">
      <alignment horizontal="center"/>
    </xf>
    <xf numFmtId="164" fontId="23" fillId="0" borderId="0" xfId="44" applyNumberFormat="1" applyFont="1" applyAlignment="1">
      <alignment horizontal="center"/>
    </xf>
    <xf numFmtId="0" fontId="23" fillId="0" borderId="0" xfId="44" applyFont="1" applyBorder="1" applyAlignment="1">
      <alignment horizontal="center" vertical="center"/>
    </xf>
    <xf numFmtId="1" fontId="23" fillId="0" borderId="0" xfId="44" applyNumberFormat="1" applyFont="1" applyBorder="1" applyAlignment="1">
      <alignment horizontal="center" vertical="center"/>
    </xf>
    <xf numFmtId="2" fontId="23" fillId="0" borderId="0" xfId="44" applyNumberFormat="1" applyFont="1" applyBorder="1" applyAlignment="1">
      <alignment horizontal="center" vertical="center"/>
    </xf>
    <xf numFmtId="2" fontId="23" fillId="0" borderId="0" xfId="44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23" fillId="0" borderId="13" xfId="44" applyNumberFormat="1" applyFont="1" applyBorder="1" applyAlignment="1">
      <alignment horizontal="center" vertical="center"/>
    </xf>
    <xf numFmtId="165" fontId="24" fillId="0" borderId="13" xfId="44" applyNumberFormat="1" applyFont="1" applyBorder="1" applyAlignment="1">
      <alignment horizontal="center" vertical="center"/>
    </xf>
    <xf numFmtId="164" fontId="24" fillId="0" borderId="13" xfId="44" applyNumberFormat="1" applyFont="1" applyBorder="1" applyAlignment="1">
      <alignment horizontal="center" vertical="center"/>
    </xf>
    <xf numFmtId="1" fontId="23" fillId="0" borderId="13" xfId="0" applyNumberFormat="1" applyFont="1" applyBorder="1" applyAlignment="1">
      <alignment horizontal="center" vertical="center"/>
    </xf>
    <xf numFmtId="1" fontId="23" fillId="0" borderId="0" xfId="0" applyNumberFormat="1" applyFont="1" applyAlignment="1">
      <alignment horizontal="center" vertical="center"/>
    </xf>
    <xf numFmtId="1" fontId="23" fillId="0" borderId="10" xfId="44" applyNumberFormat="1" applyFont="1" applyBorder="1" applyAlignment="1">
      <alignment horizontal="center" vertical="center"/>
    </xf>
    <xf numFmtId="166" fontId="23" fillId="0" borderId="10" xfId="44" applyNumberFormat="1" applyFont="1" applyBorder="1" applyAlignment="1">
      <alignment horizontal="center" vertical="center"/>
    </xf>
    <xf numFmtId="165" fontId="23" fillId="0" borderId="10" xfId="44" applyNumberFormat="1" applyFont="1" applyBorder="1" applyAlignment="1">
      <alignment horizontal="center" vertical="center"/>
    </xf>
    <xf numFmtId="2" fontId="23" fillId="0" borderId="10" xfId="44" applyNumberFormat="1" applyFont="1" applyBorder="1" applyAlignment="1">
      <alignment horizontal="center" vertical="center"/>
    </xf>
    <xf numFmtId="49" fontId="23" fillId="0" borderId="0" xfId="0" applyNumberFormat="1" applyFont="1"/>
    <xf numFmtId="0" fontId="23" fillId="0" borderId="0" xfId="0" applyNumberFormat="1" applyFont="1"/>
    <xf numFmtId="1" fontId="23" fillId="0" borderId="0" xfId="0" applyNumberFormat="1" applyFont="1" applyAlignment="1">
      <alignment horizontal="center"/>
    </xf>
    <xf numFmtId="166" fontId="23" fillId="0" borderId="0" xfId="0" applyNumberFormat="1" applyFont="1"/>
    <xf numFmtId="165" fontId="23" fillId="0" borderId="0" xfId="0" applyNumberFormat="1" applyFont="1"/>
    <xf numFmtId="2" fontId="23" fillId="0" borderId="0" xfId="0" applyNumberFormat="1" applyFont="1"/>
    <xf numFmtId="164" fontId="23" fillId="0" borderId="0" xfId="0" applyNumberFormat="1" applyFont="1"/>
    <xf numFmtId="1" fontId="23" fillId="0" borderId="0" xfId="0" applyNumberFormat="1" applyFont="1"/>
    <xf numFmtId="0" fontId="25" fillId="0" borderId="0" xfId="0" applyNumberFormat="1" applyFont="1"/>
    <xf numFmtId="170" fontId="23" fillId="0" borderId="0" xfId="0" applyNumberFormat="1" applyFont="1"/>
    <xf numFmtId="171" fontId="23" fillId="0" borderId="0" xfId="0" applyNumberFormat="1" applyFont="1"/>
    <xf numFmtId="172" fontId="23" fillId="0" borderId="0" xfId="0" applyNumberFormat="1" applyFont="1"/>
    <xf numFmtId="173" fontId="23" fillId="0" borderId="0" xfId="0" applyNumberFormat="1" applyFont="1"/>
    <xf numFmtId="174" fontId="23" fillId="0" borderId="0" xfId="0" applyNumberFormat="1" applyFont="1"/>
    <xf numFmtId="166" fontId="23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right"/>
    </xf>
    <xf numFmtId="0" fontId="25" fillId="0" borderId="10" xfId="0" applyNumberFormat="1" applyFont="1" applyBorder="1"/>
    <xf numFmtId="1" fontId="23" fillId="0" borderId="10" xfId="0" applyNumberFormat="1" applyFont="1" applyBorder="1" applyAlignment="1">
      <alignment horizontal="center"/>
    </xf>
    <xf numFmtId="166" fontId="23" fillId="0" borderId="10" xfId="0" applyNumberFormat="1" applyFont="1" applyBorder="1" applyAlignment="1">
      <alignment horizontal="center"/>
    </xf>
    <xf numFmtId="172" fontId="23" fillId="0" borderId="10" xfId="0" applyNumberFormat="1" applyFont="1" applyBorder="1"/>
    <xf numFmtId="164" fontId="23" fillId="0" borderId="10" xfId="0" applyNumberFormat="1" applyFont="1" applyBorder="1"/>
    <xf numFmtId="164" fontId="23" fillId="0" borderId="10" xfId="0" applyNumberFormat="1" applyFont="1" applyBorder="1" applyAlignment="1">
      <alignment horizontal="right"/>
    </xf>
    <xf numFmtId="166" fontId="23" fillId="0" borderId="0" xfId="44" applyNumberFormat="1" applyFont="1" applyBorder="1"/>
    <xf numFmtId="165" fontId="23" fillId="0" borderId="0" xfId="44" applyNumberFormat="1" applyFont="1" applyBorder="1"/>
    <xf numFmtId="2" fontId="23" fillId="0" borderId="0" xfId="44" applyNumberFormat="1" applyFont="1" applyBorder="1"/>
    <xf numFmtId="164" fontId="23" fillId="0" borderId="0" xfId="44" applyNumberFormat="1" applyFont="1" applyBorder="1"/>
    <xf numFmtId="1" fontId="23" fillId="0" borderId="0" xfId="0" applyNumberFormat="1" applyFont="1" applyBorder="1" applyAlignment="1">
      <alignment horizontal="center"/>
    </xf>
    <xf numFmtId="166" fontId="23" fillId="0" borderId="0" xfId="0" applyNumberFormat="1" applyFont="1" applyBorder="1" applyAlignment="1">
      <alignment horizontal="center"/>
    </xf>
    <xf numFmtId="166" fontId="23" fillId="0" borderId="10" xfId="0" applyNumberFormat="1" applyFont="1" applyBorder="1"/>
    <xf numFmtId="173" fontId="23" fillId="0" borderId="10" xfId="0" applyNumberFormat="1" applyFont="1" applyBorder="1"/>
    <xf numFmtId="1" fontId="23" fillId="0" borderId="10" xfId="0" applyNumberFormat="1" applyFont="1" applyBorder="1"/>
    <xf numFmtId="49" fontId="23" fillId="0" borderId="0" xfId="0" applyNumberFormat="1" applyFont="1" applyAlignment="1">
      <alignment horizontal="center"/>
    </xf>
    <xf numFmtId="0" fontId="23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49" fontId="23" fillId="0" borderId="13" xfId="44" applyNumberFormat="1" applyFont="1" applyBorder="1" applyAlignment="1">
      <alignment horizontal="center" vertical="center"/>
    </xf>
    <xf numFmtId="166" fontId="24" fillId="0" borderId="13" xfId="44" applyNumberFormat="1" applyFont="1" applyBorder="1" applyAlignment="1">
      <alignment horizontal="center" vertical="center"/>
    </xf>
    <xf numFmtId="2" fontId="23" fillId="0" borderId="13" xfId="44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49" fontId="23" fillId="0" borderId="10" xfId="44" applyNumberFormat="1" applyFont="1" applyBorder="1" applyAlignment="1">
      <alignment horizontal="center" vertical="center"/>
    </xf>
    <xf numFmtId="164" fontId="23" fillId="0" borderId="10" xfId="44" applyNumberFormat="1" applyFont="1" applyBorder="1" applyAlignment="1">
      <alignment horizontal="center" vertical="center"/>
    </xf>
    <xf numFmtId="0" fontId="25" fillId="0" borderId="0" xfId="0" applyNumberFormat="1" applyFont="1" applyAlignment="1">
      <alignment horizontal="center"/>
    </xf>
    <xf numFmtId="170" fontId="23" fillId="0" borderId="0" xfId="0" applyNumberFormat="1" applyFont="1" applyAlignment="1">
      <alignment horizontal="center"/>
    </xf>
    <xf numFmtId="171" fontId="23" fillId="0" borderId="0" xfId="0" applyNumberFormat="1" applyFont="1" applyAlignment="1">
      <alignment horizontal="center"/>
    </xf>
    <xf numFmtId="172" fontId="23" fillId="0" borderId="0" xfId="0" applyNumberFormat="1" applyFont="1" applyAlignment="1">
      <alignment horizontal="center"/>
    </xf>
    <xf numFmtId="173" fontId="23" fillId="0" borderId="0" xfId="0" applyNumberFormat="1" applyFont="1" applyAlignment="1">
      <alignment horizontal="center"/>
    </xf>
    <xf numFmtId="174" fontId="23" fillId="0" borderId="0" xfId="0" applyNumberFormat="1" applyFont="1" applyAlignment="1">
      <alignment horizontal="center"/>
    </xf>
    <xf numFmtId="0" fontId="25" fillId="0" borderId="0" xfId="0" applyNumberFormat="1" applyFont="1" applyBorder="1" applyAlignment="1">
      <alignment horizontal="center"/>
    </xf>
    <xf numFmtId="172" fontId="23" fillId="0" borderId="0" xfId="0" applyNumberFormat="1" applyFont="1" applyBorder="1" applyAlignment="1">
      <alignment horizontal="center"/>
    </xf>
    <xf numFmtId="164" fontId="23" fillId="0" borderId="0" xfId="0" applyNumberFormat="1" applyFont="1" applyBorder="1" applyAlignment="1">
      <alignment horizontal="center"/>
    </xf>
    <xf numFmtId="165" fontId="23" fillId="0" borderId="0" xfId="0" applyNumberFormat="1" applyFont="1" applyBorder="1" applyAlignment="1">
      <alignment horizontal="center"/>
    </xf>
    <xf numFmtId="0" fontId="25" fillId="0" borderId="10" xfId="0" applyNumberFormat="1" applyFont="1" applyBorder="1" applyAlignment="1">
      <alignment horizontal="center"/>
    </xf>
    <xf numFmtId="172" fontId="23" fillId="0" borderId="10" xfId="0" applyNumberFormat="1" applyFont="1" applyBorder="1" applyAlignment="1">
      <alignment horizontal="center"/>
    </xf>
    <xf numFmtId="165" fontId="23" fillId="0" borderId="10" xfId="0" applyNumberFormat="1" applyFont="1" applyBorder="1" applyAlignment="1">
      <alignment horizontal="center"/>
    </xf>
    <xf numFmtId="0" fontId="23" fillId="0" borderId="0" xfId="44" applyNumberFormat="1" applyFont="1" applyBorder="1" applyAlignment="1">
      <alignment horizontal="center"/>
    </xf>
    <xf numFmtId="166" fontId="23" fillId="0" borderId="0" xfId="44" applyNumberFormat="1" applyFont="1" applyBorder="1" applyAlignment="1">
      <alignment horizontal="center"/>
    </xf>
    <xf numFmtId="165" fontId="23" fillId="0" borderId="0" xfId="44" applyNumberFormat="1" applyFont="1" applyBorder="1" applyAlignment="1">
      <alignment horizontal="center"/>
    </xf>
    <xf numFmtId="166" fontId="23" fillId="0" borderId="0" xfId="44" applyNumberFormat="1" applyFont="1" applyAlignment="1">
      <alignment horizontal="center"/>
    </xf>
    <xf numFmtId="0" fontId="23" fillId="0" borderId="0" xfId="0" applyFont="1" applyBorder="1" applyAlignment="1">
      <alignment horizontal="center"/>
    </xf>
    <xf numFmtId="49" fontId="23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23" fillId="0" borderId="0" xfId="0" applyNumberFormat="1" applyFont="1" applyBorder="1" applyAlignment="1">
      <alignment horizontal="center"/>
    </xf>
    <xf numFmtId="49" fontId="23" fillId="0" borderId="0" xfId="44" applyNumberFormat="1" applyFont="1" applyBorder="1" applyAlignment="1">
      <alignment horizontal="center"/>
    </xf>
    <xf numFmtId="0" fontId="25" fillId="0" borderId="0" xfId="44" applyNumberFormat="1" applyFont="1" applyBorder="1" applyAlignment="1">
      <alignment horizontal="center"/>
    </xf>
    <xf numFmtId="176" fontId="23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174" fontId="23" fillId="0" borderId="0" xfId="0" applyNumberFormat="1" applyFont="1" applyAlignment="1">
      <alignment horizontal="right"/>
    </xf>
    <xf numFmtId="0" fontId="25" fillId="0" borderId="0" xfId="0" applyNumberFormat="1" applyFont="1" applyBorder="1" applyAlignment="1"/>
    <xf numFmtId="0" fontId="23" fillId="0" borderId="0" xfId="0" applyNumberFormat="1" applyFont="1" applyBorder="1" applyAlignment="1"/>
    <xf numFmtId="0" fontId="23" fillId="0" borderId="11" xfId="44" applyNumberFormat="1" applyFont="1" applyBorder="1" applyAlignment="1">
      <alignment horizontal="left"/>
    </xf>
    <xf numFmtId="0" fontId="23" fillId="0" borderId="0" xfId="44" applyNumberFormat="1" applyFont="1" applyBorder="1" applyAlignment="1">
      <alignment horizontal="left"/>
    </xf>
    <xf numFmtId="0" fontId="23" fillId="0" borderId="0" xfId="44" applyNumberFormat="1" applyFont="1" applyAlignment="1">
      <alignment horizontal="left"/>
    </xf>
    <xf numFmtId="1" fontId="23" fillId="0" borderId="11" xfId="44" applyNumberFormat="1" applyFont="1" applyBorder="1" applyAlignment="1">
      <alignment horizontal="center"/>
    </xf>
    <xf numFmtId="166" fontId="23" fillId="0" borderId="11" xfId="44" applyNumberFormat="1" applyFont="1" applyBorder="1"/>
    <xf numFmtId="0" fontId="23" fillId="0" borderId="10" xfId="0" applyNumberFormat="1" applyFont="1" applyBorder="1" applyAlignment="1"/>
    <xf numFmtId="175" fontId="23" fillId="0" borderId="0" xfId="0" applyNumberFormat="1" applyFont="1" applyAlignment="1">
      <alignment horizontal="center"/>
    </xf>
    <xf numFmtId="165" fontId="23" fillId="0" borderId="0" xfId="44" applyNumberFormat="1" applyFont="1" applyAlignment="1">
      <alignment horizontal="center"/>
    </xf>
    <xf numFmtId="1" fontId="20" fillId="0" borderId="0" xfId="0" applyNumberFormat="1" applyFont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/>
    <xf numFmtId="0" fontId="20" fillId="0" borderId="10" xfId="0" applyFont="1" applyBorder="1"/>
    <xf numFmtId="0" fontId="20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horizontal="left"/>
    </xf>
    <xf numFmtId="0" fontId="20" fillId="0" borderId="0" xfId="0" applyFont="1" applyBorder="1" applyAlignment="1">
      <alignment horizontal="left"/>
    </xf>
    <xf numFmtId="166" fontId="24" fillId="0" borderId="13" xfId="44" applyNumberFormat="1" applyFont="1" applyBorder="1" applyAlignment="1">
      <alignment horizontal="center" vertical="center"/>
    </xf>
    <xf numFmtId="2" fontId="23" fillId="0" borderId="13" xfId="44" applyNumberFormat="1" applyFont="1" applyBorder="1" applyAlignment="1">
      <alignment horizontal="center" vertical="center"/>
    </xf>
    <xf numFmtId="2" fontId="23" fillId="0" borderId="10" xfId="44" applyNumberFormat="1" applyFont="1" applyBorder="1" applyAlignment="1">
      <alignment horizontal="center" vertical="center"/>
    </xf>
    <xf numFmtId="164" fontId="23" fillId="0" borderId="0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166" fontId="27" fillId="0" borderId="0" xfId="0" applyNumberFormat="1" applyFont="1" applyFill="1" applyBorder="1" applyAlignment="1">
      <alignment horizontal="center"/>
    </xf>
    <xf numFmtId="167" fontId="27" fillId="0" borderId="0" xfId="0" applyNumberFormat="1" applyFont="1" applyFill="1" applyBorder="1" applyAlignment="1">
      <alignment horizontal="center"/>
    </xf>
    <xf numFmtId="168" fontId="27" fillId="0" borderId="0" xfId="0" applyNumberFormat="1" applyFont="1" applyFill="1" applyBorder="1" applyAlignment="1">
      <alignment horizontal="center"/>
    </xf>
    <xf numFmtId="169" fontId="27" fillId="0" borderId="0" xfId="0" applyNumberFormat="1" applyFont="1" applyFill="1" applyBorder="1" applyAlignment="1">
      <alignment horizontal="center"/>
    </xf>
    <xf numFmtId="165" fontId="27" fillId="0" borderId="0" xfId="0" applyNumberFormat="1" applyFont="1" applyFill="1" applyBorder="1" applyAlignment="1">
      <alignment horizontal="center"/>
    </xf>
    <xf numFmtId="1" fontId="27" fillId="0" borderId="0" xfId="0" applyNumberFormat="1" applyFont="1" applyFill="1" applyBorder="1" applyAlignment="1">
      <alignment horizontal="center"/>
    </xf>
    <xf numFmtId="164" fontId="27" fillId="0" borderId="0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right"/>
    </xf>
    <xf numFmtId="0" fontId="20" fillId="0" borderId="0" xfId="0" applyFont="1" applyFill="1" applyAlignment="1">
      <alignment horizontal="left"/>
    </xf>
    <xf numFmtId="0" fontId="27" fillId="0" borderId="0" xfId="0" applyFont="1" applyBorder="1" applyAlignment="1"/>
    <xf numFmtId="0" fontId="23" fillId="0" borderId="15" xfId="0" applyFont="1" applyBorder="1" applyAlignment="1"/>
    <xf numFmtId="49" fontId="23" fillId="0" borderId="0" xfId="0" applyNumberFormat="1" applyFont="1" applyAlignment="1">
      <alignment horizontal="left"/>
    </xf>
    <xf numFmtId="0" fontId="23" fillId="0" borderId="0" xfId="0" applyNumberFormat="1" applyFont="1" applyBorder="1" applyAlignment="1">
      <alignment horizontal="left"/>
    </xf>
    <xf numFmtId="0" fontId="0" fillId="0" borderId="10" xfId="0" applyFont="1" applyBorder="1"/>
    <xf numFmtId="165" fontId="25" fillId="0" borderId="0" xfId="0" applyNumberFormat="1" applyFont="1" applyFill="1" applyAlignment="1">
      <alignment horizontal="center"/>
    </xf>
    <xf numFmtId="2" fontId="23" fillId="0" borderId="10" xfId="44" applyNumberFormat="1" applyFont="1" applyBorder="1" applyAlignment="1">
      <alignment horizontal="center" vertical="center"/>
    </xf>
    <xf numFmtId="0" fontId="20" fillId="0" borderId="10" xfId="0" applyFont="1" applyFill="1" applyBorder="1" applyAlignment="1">
      <alignment horizontal="left"/>
    </xf>
    <xf numFmtId="0" fontId="20" fillId="0" borderId="10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0" fontId="23" fillId="0" borderId="10" xfId="44" applyNumberFormat="1" applyFont="1" applyBorder="1" applyAlignment="1">
      <alignment horizontal="left"/>
    </xf>
    <xf numFmtId="166" fontId="23" fillId="0" borderId="10" xfId="44" applyNumberFormat="1" applyFont="1" applyBorder="1" applyAlignment="1">
      <alignment horizontal="center"/>
    </xf>
    <xf numFmtId="165" fontId="23" fillId="0" borderId="10" xfId="44" applyNumberFormat="1" applyFont="1" applyBorder="1" applyAlignment="1">
      <alignment horizontal="center"/>
    </xf>
    <xf numFmtId="1" fontId="20" fillId="0" borderId="10" xfId="0" applyNumberFormat="1" applyFont="1" applyBorder="1" applyAlignment="1">
      <alignment horizontal="center"/>
    </xf>
    <xf numFmtId="49" fontId="23" fillId="0" borderId="0" xfId="0" applyNumberFormat="1" applyFont="1" applyBorder="1"/>
    <xf numFmtId="0" fontId="25" fillId="0" borderId="0" xfId="0" applyNumberFormat="1" applyFont="1" applyBorder="1"/>
    <xf numFmtId="166" fontId="23" fillId="0" borderId="0" xfId="0" applyNumberFormat="1" applyFont="1" applyBorder="1"/>
    <xf numFmtId="172" fontId="23" fillId="0" borderId="0" xfId="0" applyNumberFormat="1" applyFont="1" applyBorder="1"/>
    <xf numFmtId="164" fontId="23" fillId="0" borderId="0" xfId="0" applyNumberFormat="1" applyFont="1" applyBorder="1"/>
    <xf numFmtId="164" fontId="23" fillId="0" borderId="0" xfId="0" applyNumberFormat="1" applyFont="1" applyBorder="1" applyAlignment="1">
      <alignment horizontal="right"/>
    </xf>
    <xf numFmtId="165" fontId="23" fillId="0" borderId="0" xfId="0" applyNumberFormat="1" applyFont="1" applyBorder="1"/>
    <xf numFmtId="1" fontId="23" fillId="0" borderId="0" xfId="0" applyNumberFormat="1" applyFont="1" applyBorder="1"/>
    <xf numFmtId="0" fontId="27" fillId="0" borderId="11" xfId="0" applyFont="1" applyFill="1" applyBorder="1" applyAlignment="1">
      <alignment horizontal="center"/>
    </xf>
    <xf numFmtId="49" fontId="23" fillId="0" borderId="11" xfId="44" applyNumberFormat="1" applyFont="1" applyBorder="1" applyAlignment="1">
      <alignment horizontal="center" vertical="center"/>
    </xf>
    <xf numFmtId="1" fontId="23" fillId="0" borderId="11" xfId="44" applyNumberFormat="1" applyFont="1" applyBorder="1" applyAlignment="1">
      <alignment horizontal="center" vertical="center"/>
    </xf>
    <xf numFmtId="166" fontId="24" fillId="0" borderId="11" xfId="44" applyNumberFormat="1" applyFont="1" applyBorder="1" applyAlignment="1">
      <alignment horizontal="center" vertical="center"/>
    </xf>
    <xf numFmtId="165" fontId="24" fillId="0" borderId="11" xfId="44" applyNumberFormat="1" applyFont="1" applyBorder="1" applyAlignment="1">
      <alignment horizontal="center" vertical="center"/>
    </xf>
    <xf numFmtId="164" fontId="24" fillId="0" borderId="11" xfId="44" applyNumberFormat="1" applyFont="1" applyBorder="1" applyAlignment="1">
      <alignment horizontal="center" vertical="center"/>
    </xf>
    <xf numFmtId="2" fontId="23" fillId="0" borderId="11" xfId="44" applyNumberFormat="1" applyFont="1" applyBorder="1" applyAlignment="1">
      <alignment horizontal="center" vertical="center"/>
    </xf>
    <xf numFmtId="1" fontId="23" fillId="0" borderId="11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164" fontId="23" fillId="0" borderId="0" xfId="0" applyNumberFormat="1" applyFont="1" applyBorder="1" applyAlignment="1">
      <alignment horizontal="center" vertical="center" wrapText="1"/>
    </xf>
    <xf numFmtId="164" fontId="23" fillId="0" borderId="10" xfId="0" applyNumberFormat="1" applyFont="1" applyBorder="1" applyAlignment="1">
      <alignment horizontal="center" vertical="center" wrapText="1"/>
    </xf>
    <xf numFmtId="2" fontId="23" fillId="0" borderId="0" xfId="0" applyNumberFormat="1" applyFont="1" applyBorder="1" applyAlignment="1">
      <alignment horizontal="center" vertical="center" wrapText="1"/>
    </xf>
    <xf numFmtId="2" fontId="23" fillId="0" borderId="10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left"/>
    </xf>
    <xf numFmtId="164" fontId="23" fillId="0" borderId="11" xfId="0" applyNumberFormat="1" applyFont="1" applyBorder="1" applyAlignment="1">
      <alignment horizontal="center" wrapText="1"/>
    </xf>
    <xf numFmtId="164" fontId="23" fillId="0" borderId="10" xfId="0" applyNumberFormat="1" applyFont="1" applyBorder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11" xfId="0" applyFont="1" applyBorder="1" applyAlignment="1">
      <alignment horizontal="center" vertical="center" wrapText="1"/>
    </xf>
    <xf numFmtId="2" fontId="23" fillId="0" borderId="11" xfId="0" applyNumberFormat="1" applyFont="1" applyBorder="1" applyAlignment="1">
      <alignment horizontal="center" wrapText="1"/>
    </xf>
    <xf numFmtId="2" fontId="23" fillId="0" borderId="10" xfId="0" applyNumberFormat="1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164" fontId="23" fillId="0" borderId="0" xfId="0" applyNumberFormat="1" applyFont="1" applyBorder="1" applyAlignment="1">
      <alignment horizontal="center" wrapText="1"/>
    </xf>
    <xf numFmtId="2" fontId="23" fillId="0" borderId="0" xfId="0" applyNumberFormat="1" applyFont="1" applyBorder="1" applyAlignment="1">
      <alignment horizontal="center" wrapText="1"/>
    </xf>
    <xf numFmtId="0" fontId="20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Font="1" applyFill="1" applyAlignment="1">
      <alignment horizontal="center" vertical="top" wrapText="1"/>
    </xf>
    <xf numFmtId="0" fontId="20" fillId="0" borderId="12" xfId="0" applyFont="1" applyFill="1" applyBorder="1" applyAlignment="1">
      <alignment horizontal="center"/>
    </xf>
    <xf numFmtId="0" fontId="27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2" fontId="23" fillId="0" borderId="0" xfId="44" applyNumberFormat="1" applyFont="1" applyBorder="1" applyAlignment="1">
      <alignment horizontal="center" vertical="center"/>
    </xf>
    <xf numFmtId="1" fontId="23" fillId="0" borderId="0" xfId="44" applyNumberFormat="1" applyFont="1" applyBorder="1" applyAlignment="1">
      <alignment horizontal="center" vertical="center"/>
    </xf>
    <xf numFmtId="164" fontId="23" fillId="0" borderId="14" xfId="0" applyNumberFormat="1" applyFont="1" applyBorder="1" applyAlignment="1">
      <alignment horizontal="center"/>
    </xf>
    <xf numFmtId="0" fontId="23" fillId="0" borderId="12" xfId="44" applyFont="1" applyBorder="1" applyAlignment="1">
      <alignment horizontal="center" vertical="center"/>
    </xf>
    <xf numFmtId="0" fontId="23" fillId="0" borderId="0" xfId="44" applyFont="1" applyBorder="1" applyAlignment="1">
      <alignment horizontal="center" vertical="center"/>
    </xf>
    <xf numFmtId="164" fontId="23" fillId="0" borderId="0" xfId="44" applyNumberFormat="1" applyFont="1" applyBorder="1" applyAlignment="1">
      <alignment horizontal="center" vertical="center"/>
    </xf>
    <xf numFmtId="166" fontId="24" fillId="0" borderId="13" xfId="44" applyNumberFormat="1" applyFont="1" applyBorder="1" applyAlignment="1">
      <alignment horizontal="center" vertical="center"/>
    </xf>
    <xf numFmtId="166" fontId="24" fillId="0" borderId="10" xfId="44" applyNumberFormat="1" applyFont="1" applyBorder="1" applyAlignment="1">
      <alignment horizontal="center" vertical="center"/>
    </xf>
    <xf numFmtId="0" fontId="23" fillId="0" borderId="13" xfId="44" applyNumberFormat="1" applyFont="1" applyBorder="1" applyAlignment="1">
      <alignment horizontal="center" vertical="center"/>
    </xf>
    <xf numFmtId="0" fontId="23" fillId="0" borderId="10" xfId="44" applyNumberFormat="1" applyFont="1" applyBorder="1" applyAlignment="1">
      <alignment horizontal="center" vertical="center"/>
    </xf>
    <xf numFmtId="49" fontId="23" fillId="0" borderId="12" xfId="0" applyNumberFormat="1" applyFont="1" applyBorder="1" applyAlignment="1">
      <alignment horizontal="center"/>
    </xf>
    <xf numFmtId="0" fontId="32" fillId="0" borderId="0" xfId="0" applyNumberFormat="1" applyFont="1" applyAlignment="1">
      <alignment horizontal="center"/>
    </xf>
    <xf numFmtId="0" fontId="32" fillId="0" borderId="11" xfId="0" applyNumberFormat="1" applyFont="1" applyBorder="1" applyAlignment="1">
      <alignment horizontal="center"/>
    </xf>
    <xf numFmtId="164" fontId="23" fillId="0" borderId="0" xfId="0" applyNumberFormat="1" applyFont="1" applyBorder="1" applyAlignment="1">
      <alignment horizontal="center"/>
    </xf>
    <xf numFmtId="2" fontId="23" fillId="0" borderId="13" xfId="44" applyNumberFormat="1" applyFont="1" applyBorder="1" applyAlignment="1">
      <alignment horizontal="center" vertical="center"/>
    </xf>
    <xf numFmtId="2" fontId="23" fillId="0" borderId="10" xfId="44" applyNumberFormat="1" applyFont="1" applyBorder="1" applyAlignment="1">
      <alignment horizontal="center" vertical="center"/>
    </xf>
    <xf numFmtId="172" fontId="23" fillId="0" borderId="0" xfId="0" applyNumberFormat="1" applyFont="1" applyBorder="1" applyAlignment="1">
      <alignment horizontal="center"/>
    </xf>
    <xf numFmtId="0" fontId="23" fillId="0" borderId="11" xfId="44" applyNumberFormat="1" applyFont="1" applyBorder="1" applyAlignment="1">
      <alignment horizontal="center" vertical="center"/>
    </xf>
    <xf numFmtId="166" fontId="24" fillId="0" borderId="11" xfId="44" applyNumberFormat="1" applyFont="1" applyBorder="1" applyAlignment="1">
      <alignment horizontal="center" vertical="center"/>
    </xf>
    <xf numFmtId="2" fontId="23" fillId="0" borderId="11" xfId="44" applyNumberFormat="1" applyFont="1" applyBorder="1" applyAlignment="1">
      <alignment horizontal="center" vertical="center"/>
    </xf>
  </cellXfs>
  <cellStyles count="45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rmal 3" xfId="43"/>
    <cellStyle name="Normal_Argon Workbook" xfId="44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view="pageLayout" zoomScaleNormal="100" workbookViewId="0">
      <selection activeCell="B1" sqref="B1:K1"/>
    </sheetView>
  </sheetViews>
  <sheetFormatPr defaultColWidth="8.875" defaultRowHeight="15.75"/>
  <cols>
    <col min="1" max="1" width="12" style="1" customWidth="1"/>
    <col min="2" max="11" width="8.875" style="1"/>
    <col min="12" max="12" width="10.625" style="1" customWidth="1"/>
    <col min="13" max="16384" width="8.875" style="1"/>
  </cols>
  <sheetData>
    <row r="1" spans="2:11" ht="16.5" thickBot="1">
      <c r="B1" s="238" t="s">
        <v>322</v>
      </c>
      <c r="C1" s="238"/>
      <c r="D1" s="238"/>
      <c r="E1" s="238"/>
      <c r="F1" s="238"/>
      <c r="G1" s="238"/>
      <c r="H1" s="238"/>
      <c r="I1" s="238"/>
      <c r="J1" s="238"/>
      <c r="K1" s="238"/>
    </row>
    <row r="2" spans="2:11" s="9" customFormat="1" ht="15.75" customHeight="1" thickTop="1">
      <c r="B2" s="239" t="s">
        <v>72</v>
      </c>
      <c r="C2" s="241" t="s">
        <v>108</v>
      </c>
      <c r="D2" s="243" t="s">
        <v>134</v>
      </c>
      <c r="E2" s="241" t="s">
        <v>1</v>
      </c>
      <c r="F2" s="241" t="s">
        <v>2</v>
      </c>
      <c r="G2" s="241" t="s">
        <v>142</v>
      </c>
      <c r="H2" s="243" t="s">
        <v>4</v>
      </c>
      <c r="I2" s="241" t="s">
        <v>5</v>
      </c>
      <c r="J2" s="239" t="s">
        <v>96</v>
      </c>
      <c r="K2" s="239" t="s">
        <v>307</v>
      </c>
    </row>
    <row r="3" spans="2:11" s="9" customFormat="1" ht="21" customHeight="1">
      <c r="B3" s="240"/>
      <c r="C3" s="242"/>
      <c r="D3" s="244"/>
      <c r="E3" s="242"/>
      <c r="F3" s="242"/>
      <c r="G3" s="242"/>
      <c r="H3" s="244"/>
      <c r="I3" s="242"/>
      <c r="J3" s="240"/>
      <c r="K3" s="240"/>
    </row>
    <row r="4" spans="2:11" s="10" customFormat="1" ht="14.1" customHeight="1">
      <c r="B4" s="4" t="s">
        <v>135</v>
      </c>
      <c r="C4" s="13">
        <v>5.0350000000000001</v>
      </c>
      <c r="D4" s="13">
        <v>0.73</v>
      </c>
      <c r="E4" s="13">
        <v>62.734999999999999</v>
      </c>
      <c r="F4" s="14">
        <v>6.7050000000000001</v>
      </c>
      <c r="G4" s="14">
        <v>77.009999999999991</v>
      </c>
      <c r="H4" s="14">
        <v>7.9325000000000007E-2</v>
      </c>
      <c r="I4" s="13">
        <v>0.73899999999999999</v>
      </c>
      <c r="J4" s="13">
        <v>2.7875000000000001</v>
      </c>
      <c r="K4" s="13">
        <v>0.61748819152002088</v>
      </c>
    </row>
    <row r="5" spans="2:11" s="10" customFormat="1" ht="14.1" customHeight="1">
      <c r="B5" s="4" t="s">
        <v>119</v>
      </c>
      <c r="C5" s="13">
        <v>3.8325</v>
      </c>
      <c r="D5" s="13">
        <v>0.71</v>
      </c>
      <c r="E5" s="14">
        <v>6.2225000000000001</v>
      </c>
      <c r="F5" s="14">
        <v>2.6875</v>
      </c>
      <c r="G5" s="14">
        <v>80.965000000000003</v>
      </c>
      <c r="H5" s="14">
        <v>0.49779999999999996</v>
      </c>
      <c r="I5" s="13">
        <v>7.4999999999999997E-2</v>
      </c>
      <c r="J5" s="13">
        <v>2.7250000000000005</v>
      </c>
      <c r="K5" s="13">
        <v>0.51280275610283388</v>
      </c>
    </row>
    <row r="6" spans="2:11" s="10" customFormat="1" ht="14.1" customHeight="1">
      <c r="B6" s="4" t="s">
        <v>141</v>
      </c>
      <c r="C6" s="13">
        <v>1.3475000000000001</v>
      </c>
      <c r="D6" s="13">
        <v>0.57750000000000001</v>
      </c>
      <c r="E6" s="14">
        <v>30.52</v>
      </c>
      <c r="F6" s="14">
        <v>70.02</v>
      </c>
      <c r="G6" s="14">
        <v>89.775000000000006</v>
      </c>
      <c r="H6" s="14">
        <v>2.5972000000000004</v>
      </c>
      <c r="I6" s="13">
        <v>0.27750000000000002</v>
      </c>
      <c r="J6" s="13">
        <v>1.6750000000000003</v>
      </c>
      <c r="K6" s="13">
        <v>0.575818258365142</v>
      </c>
    </row>
    <row r="7" spans="2:11" s="10" customFormat="1" ht="14.1" customHeight="1">
      <c r="B7" s="4" t="s">
        <v>120</v>
      </c>
      <c r="C7" s="13">
        <v>7.7399999999999993</v>
      </c>
      <c r="D7" s="13">
        <v>0.76666666666666661</v>
      </c>
      <c r="E7" s="14">
        <v>7.09</v>
      </c>
      <c r="F7" s="14">
        <v>2.5500000000000003</v>
      </c>
      <c r="G7" s="14">
        <v>55.713333333333338</v>
      </c>
      <c r="H7" s="14">
        <v>0.47953333333333337</v>
      </c>
      <c r="I7" s="13">
        <v>0.13700000000000001</v>
      </c>
      <c r="J7" s="13">
        <v>4.1133333333333333</v>
      </c>
      <c r="K7" s="13">
        <v>0.67337458619503632</v>
      </c>
    </row>
    <row r="8" spans="2:11" s="10" customFormat="1" ht="14.1" customHeight="1">
      <c r="B8" s="4" t="s">
        <v>121</v>
      </c>
      <c r="C8" s="13">
        <v>8.076666552225749</v>
      </c>
      <c r="D8" s="13">
        <v>0.77506666024525928</v>
      </c>
      <c r="E8" s="14">
        <v>24.722900034586587</v>
      </c>
      <c r="F8" s="14">
        <v>3.6897666613260909</v>
      </c>
      <c r="G8" s="14">
        <v>51.711199900309246</v>
      </c>
      <c r="H8" s="14">
        <v>0.136208667186896</v>
      </c>
      <c r="I8" s="13">
        <v>0.44780700286229447</v>
      </c>
      <c r="J8" s="13">
        <v>4.0115466626485192</v>
      </c>
      <c r="K8" s="13">
        <v>0.48093407157039497</v>
      </c>
    </row>
    <row r="9" spans="2:11" s="10" customFormat="1" ht="14.1" customHeight="1">
      <c r="B9" s="4" t="s">
        <v>122</v>
      </c>
      <c r="C9" s="13">
        <v>4.4275000000000002</v>
      </c>
      <c r="D9" s="13">
        <v>0.72249999999999992</v>
      </c>
      <c r="E9" s="14">
        <v>7.82</v>
      </c>
      <c r="F9" s="14">
        <v>2.7949999999999999</v>
      </c>
      <c r="G9" s="14">
        <v>72.474999999999994</v>
      </c>
      <c r="H9" s="14">
        <v>0.3972</v>
      </c>
      <c r="I9" s="13">
        <v>0.12975</v>
      </c>
      <c r="J9" s="13">
        <v>3.585</v>
      </c>
      <c r="K9" s="13">
        <v>0.72858309981314828</v>
      </c>
    </row>
    <row r="10" spans="2:11" s="10" customFormat="1" ht="14.1" customHeight="1">
      <c r="B10" s="4" t="s">
        <v>123</v>
      </c>
      <c r="C10" s="13">
        <v>4.87</v>
      </c>
      <c r="D10" s="13">
        <v>0.745</v>
      </c>
      <c r="E10" s="14">
        <v>10.16</v>
      </c>
      <c r="F10" s="14">
        <v>1.325</v>
      </c>
      <c r="G10" s="14">
        <v>66.742500000000007</v>
      </c>
      <c r="H10" s="14">
        <v>0.14015</v>
      </c>
      <c r="I10" s="13">
        <v>0.15049999999999999</v>
      </c>
      <c r="J10" s="13">
        <v>3.4674999999999998</v>
      </c>
      <c r="K10" s="13">
        <v>0.41812079594299156</v>
      </c>
    </row>
    <row r="11" spans="2:11" s="10" customFormat="1" ht="14.1" customHeight="1">
      <c r="B11" s="4" t="s">
        <v>124</v>
      </c>
      <c r="C11" s="13">
        <v>2.84</v>
      </c>
      <c r="D11" s="13">
        <v>0.67333333333333334</v>
      </c>
      <c r="E11" s="14">
        <v>6.68</v>
      </c>
      <c r="F11" s="14">
        <v>0.88666666666666671</v>
      </c>
      <c r="G11" s="14">
        <v>22.993333333333336</v>
      </c>
      <c r="H11" s="14">
        <v>0.16349999999999998</v>
      </c>
      <c r="I11" s="13">
        <v>7.8666666666666663E-2</v>
      </c>
      <c r="J11" s="13">
        <v>2.4633333333333334</v>
      </c>
      <c r="K11" s="13">
        <v>1.1133882221998461</v>
      </c>
    </row>
    <row r="12" spans="2:11" s="10" customFormat="1" ht="14.1" customHeight="1">
      <c r="B12" s="4" t="s">
        <v>125</v>
      </c>
      <c r="C12" s="13">
        <v>7.6733333333333329</v>
      </c>
      <c r="D12" s="13">
        <v>0.77333333333333343</v>
      </c>
      <c r="E12" s="14">
        <v>3.1799999999999997</v>
      </c>
      <c r="F12" s="14">
        <v>0.37000000000000005</v>
      </c>
      <c r="G12" s="14">
        <v>12.856666666666667</v>
      </c>
      <c r="H12" s="14">
        <v>0.14306666666666665</v>
      </c>
      <c r="I12" s="13">
        <v>3.7333333333333329E-2</v>
      </c>
      <c r="J12" s="13">
        <v>2.5333333333333332</v>
      </c>
      <c r="K12" s="13">
        <v>0.43821608064211065</v>
      </c>
    </row>
    <row r="13" spans="2:11" s="10" customFormat="1">
      <c r="B13" s="7" t="s">
        <v>127</v>
      </c>
      <c r="C13" s="15">
        <v>2.2720000000000002</v>
      </c>
      <c r="D13" s="15">
        <v>0.64600000000000002</v>
      </c>
      <c r="E13" s="16">
        <v>37.739999999999995</v>
      </c>
      <c r="F13" s="16">
        <v>86.76</v>
      </c>
      <c r="G13" s="16">
        <v>131.636</v>
      </c>
      <c r="H13" s="16">
        <v>2.3572199999999999</v>
      </c>
      <c r="I13" s="15">
        <v>0.78960000000000008</v>
      </c>
      <c r="J13" s="15">
        <v>3.722</v>
      </c>
      <c r="K13" s="15">
        <v>0.48391114886929282</v>
      </c>
    </row>
    <row r="14" spans="2:11">
      <c r="B14" s="12" t="s">
        <v>308</v>
      </c>
    </row>
    <row r="15" spans="2:11">
      <c r="B15" s="2" t="s">
        <v>306</v>
      </c>
    </row>
    <row r="16" spans="2:11" ht="18.75">
      <c r="B16" s="188" t="s">
        <v>309</v>
      </c>
      <c r="C16" s="188"/>
      <c r="D16" s="188"/>
      <c r="E16" s="188"/>
      <c r="F16" s="188"/>
      <c r="G16" s="188"/>
      <c r="H16" s="188"/>
      <c r="I16" s="188"/>
      <c r="J16" s="188"/>
      <c r="K16" s="188"/>
    </row>
  </sheetData>
  <mergeCells count="11">
    <mergeCell ref="B1:K1"/>
    <mergeCell ref="B2:B3"/>
    <mergeCell ref="C2:C3"/>
    <mergeCell ref="D2:D3"/>
    <mergeCell ref="J2:J3"/>
    <mergeCell ref="K2:K3"/>
    <mergeCell ref="F2:F3"/>
    <mergeCell ref="G2:G3"/>
    <mergeCell ref="H2:H3"/>
    <mergeCell ref="I2:I3"/>
    <mergeCell ref="E2:E3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view="pageLayout" zoomScale="140" zoomScaleNormal="100" zoomScalePageLayoutView="140" workbookViewId="0">
      <selection activeCell="B1" sqref="B1:K1"/>
    </sheetView>
  </sheetViews>
  <sheetFormatPr defaultColWidth="8.875" defaultRowHeight="15.75"/>
  <cols>
    <col min="1" max="1" width="12.125" style="25" customWidth="1"/>
    <col min="2" max="11" width="8.875" style="25"/>
    <col min="12" max="12" width="12.5" style="25" customWidth="1"/>
    <col min="13" max="16384" width="8.875" style="25"/>
  </cols>
  <sheetData>
    <row r="1" spans="2:11" ht="16.5" thickBot="1">
      <c r="B1" s="238" t="s">
        <v>321</v>
      </c>
      <c r="C1" s="238"/>
      <c r="D1" s="238"/>
      <c r="E1" s="238"/>
      <c r="F1" s="238"/>
      <c r="G1" s="238"/>
      <c r="H1" s="238"/>
      <c r="I1" s="238"/>
      <c r="J1" s="238"/>
      <c r="K1" s="238"/>
    </row>
    <row r="2" spans="2:11" ht="23.1" customHeight="1" thickTop="1">
      <c r="B2" s="239" t="s">
        <v>72</v>
      </c>
      <c r="C2" s="241" t="s">
        <v>108</v>
      </c>
      <c r="D2" s="243" t="s">
        <v>134</v>
      </c>
      <c r="E2" s="241" t="s">
        <v>1</v>
      </c>
      <c r="F2" s="241" t="s">
        <v>2</v>
      </c>
      <c r="G2" s="241" t="s">
        <v>142</v>
      </c>
      <c r="H2" s="243" t="s">
        <v>4</v>
      </c>
      <c r="I2" s="241" t="s">
        <v>5</v>
      </c>
      <c r="J2" s="239" t="s">
        <v>96</v>
      </c>
      <c r="K2" s="239" t="s">
        <v>307</v>
      </c>
    </row>
    <row r="3" spans="2:11">
      <c r="B3" s="240"/>
      <c r="C3" s="242"/>
      <c r="D3" s="244"/>
      <c r="E3" s="242"/>
      <c r="F3" s="242"/>
      <c r="G3" s="242"/>
      <c r="H3" s="244"/>
      <c r="I3" s="242"/>
      <c r="J3" s="240"/>
      <c r="K3" s="240"/>
    </row>
    <row r="4" spans="2:11" s="4" customFormat="1">
      <c r="B4" s="26" t="s">
        <v>97</v>
      </c>
      <c r="C4" s="27">
        <v>8.3872666358947754</v>
      </c>
      <c r="D4" s="27">
        <v>0.78750898440678918</v>
      </c>
      <c r="E4" s="27">
        <v>285.12466430664062</v>
      </c>
      <c r="F4" s="27">
        <v>50.08000055948893</v>
      </c>
      <c r="G4" s="27">
        <v>-1.4725233713785919</v>
      </c>
      <c r="H4" s="27">
        <v>0.17683800061543783</v>
      </c>
      <c r="I4" s="27">
        <v>5.7211398283640547</v>
      </c>
      <c r="J4" s="28">
        <v>4.5152466297149658</v>
      </c>
      <c r="K4" s="28">
        <v>0.48911434634604306</v>
      </c>
    </row>
    <row r="5" spans="2:11" s="4" customFormat="1">
      <c r="B5" s="29" t="s">
        <v>98</v>
      </c>
      <c r="C5" s="30">
        <v>8.6784199476242065</v>
      </c>
      <c r="D5" s="30">
        <v>0.78580549359321594</v>
      </c>
      <c r="E5" s="30">
        <v>366.56299591064453</v>
      </c>
      <c r="F5" s="30">
        <v>56.263150215148926</v>
      </c>
      <c r="G5" s="30">
        <v>1.1675475239753723</v>
      </c>
      <c r="H5" s="30">
        <v>0.15822475031018257</v>
      </c>
      <c r="I5" s="30">
        <v>9.8707573413848877</v>
      </c>
      <c r="J5" s="28">
        <v>6.2538050413131714</v>
      </c>
      <c r="K5" s="28">
        <v>0.71312542334413576</v>
      </c>
    </row>
    <row r="6" spans="2:11" s="4" customFormat="1">
      <c r="B6" s="29" t="s">
        <v>140</v>
      </c>
      <c r="C6" s="30">
        <v>6.3103549480438232</v>
      </c>
      <c r="D6" s="30">
        <v>0.76808525621891022</v>
      </c>
      <c r="E6" s="30">
        <v>60.022524833679199</v>
      </c>
      <c r="F6" s="30">
        <v>42.620326519012451</v>
      </c>
      <c r="G6" s="30">
        <v>1.112867474555967</v>
      </c>
      <c r="H6" s="30">
        <v>0.68429923802614212</v>
      </c>
      <c r="I6" s="30">
        <v>2.0333400368690491</v>
      </c>
      <c r="J6" s="28">
        <v>7.1582250595092773</v>
      </c>
      <c r="K6" s="28">
        <v>2.4580393118683164</v>
      </c>
    </row>
    <row r="7" spans="2:11" s="4" customFormat="1">
      <c r="B7" s="29" t="s">
        <v>99</v>
      </c>
      <c r="C7" s="28">
        <v>15.89307975769043</v>
      </c>
      <c r="D7" s="28">
        <v>0.82973599433898926</v>
      </c>
      <c r="E7" s="28">
        <v>574.44474029541016</v>
      </c>
      <c r="F7" s="28">
        <v>43.922449588775635</v>
      </c>
      <c r="G7" s="28">
        <v>2.9701284617185593</v>
      </c>
      <c r="H7" s="28">
        <v>7.7984649688005447E-2</v>
      </c>
      <c r="I7" s="28">
        <v>16.982515335083008</v>
      </c>
      <c r="J7" s="28">
        <v>6.4477599859237671</v>
      </c>
      <c r="K7" s="28">
        <v>0.21935575325476789</v>
      </c>
    </row>
    <row r="8" spans="2:11" s="10" customFormat="1">
      <c r="B8" s="29" t="s">
        <v>100</v>
      </c>
      <c r="C8" s="28">
        <v>20.600674629211426</v>
      </c>
      <c r="D8" s="28">
        <v>0.84178374707698822</v>
      </c>
      <c r="E8" s="28">
        <v>608.76148986816406</v>
      </c>
      <c r="F8" s="28">
        <v>44.264050006866455</v>
      </c>
      <c r="G8" s="28">
        <v>1.0021782442927343</v>
      </c>
      <c r="H8" s="28">
        <v>7.3269550688564819E-2</v>
      </c>
      <c r="I8" s="28">
        <v>16.697725296020508</v>
      </c>
      <c r="J8" s="28">
        <v>6.0346150398254395</v>
      </c>
      <c r="K8" s="28">
        <v>1.013590139412843</v>
      </c>
    </row>
    <row r="9" spans="2:11" s="10" customFormat="1">
      <c r="B9" s="29" t="s">
        <v>101</v>
      </c>
      <c r="C9" s="28">
        <v>5.3798667589823408</v>
      </c>
      <c r="D9" s="28">
        <v>0.76209533214569092</v>
      </c>
      <c r="E9" s="28">
        <v>232.20000712076822</v>
      </c>
      <c r="F9" s="28">
        <v>39.94673283894857</v>
      </c>
      <c r="G9" s="28">
        <v>0.80403669675190981</v>
      </c>
      <c r="H9" s="28">
        <v>0.1563926637172699</v>
      </c>
      <c r="I9" s="28">
        <v>5.6841665108998614</v>
      </c>
      <c r="J9" s="28">
        <v>5.6157932281494141</v>
      </c>
      <c r="K9" s="28">
        <v>0.41161387879568739</v>
      </c>
    </row>
    <row r="10" spans="2:11" s="4" customFormat="1">
      <c r="B10" s="29" t="s">
        <v>102</v>
      </c>
      <c r="C10" s="28">
        <v>4.3001720428466799</v>
      </c>
      <c r="D10" s="28">
        <v>0.74659899473190305</v>
      </c>
      <c r="E10" s="28">
        <v>870.6328125</v>
      </c>
      <c r="F10" s="28">
        <v>68.033139419555667</v>
      </c>
      <c r="G10" s="28">
        <v>-1.1456839561462402</v>
      </c>
      <c r="H10" s="28">
        <v>7.8288399428129193E-2</v>
      </c>
      <c r="I10" s="28">
        <v>21.644339942932127</v>
      </c>
      <c r="J10" s="28">
        <v>5.8720499992370607</v>
      </c>
      <c r="K10" s="28">
        <v>1.228950527367773</v>
      </c>
    </row>
    <row r="11" spans="2:11" s="4" customFormat="1">
      <c r="B11" s="29" t="s">
        <v>103</v>
      </c>
      <c r="C11" s="28">
        <v>3.7237799962361655</v>
      </c>
      <c r="D11" s="28">
        <v>0.74260232845942176</v>
      </c>
      <c r="E11" s="28">
        <v>484.92732747395831</v>
      </c>
      <c r="F11" s="28">
        <v>56.175399780273438</v>
      </c>
      <c r="G11" s="28">
        <v>2.06776666641235</v>
      </c>
      <c r="H11" s="28">
        <v>0.11759516596794128</v>
      </c>
      <c r="I11" s="28">
        <v>10.498902956644693</v>
      </c>
      <c r="J11" s="28">
        <v>5.2877100308736162</v>
      </c>
      <c r="K11" s="28">
        <v>0.37046249804768244</v>
      </c>
    </row>
    <row r="12" spans="2:11" s="4" customFormat="1">
      <c r="B12" s="29" t="s">
        <v>104</v>
      </c>
      <c r="C12" s="28">
        <v>4.3858625292778015</v>
      </c>
      <c r="D12" s="28">
        <v>0.74883274734020233</v>
      </c>
      <c r="E12" s="28">
        <v>256.26274490356445</v>
      </c>
      <c r="F12" s="28">
        <v>45.43102502822876</v>
      </c>
      <c r="G12" s="28">
        <v>0.86950999498367254</v>
      </c>
      <c r="H12" s="28">
        <v>0.17686650156974792</v>
      </c>
      <c r="I12" s="28">
        <v>5.8835498690605164</v>
      </c>
      <c r="J12" s="28">
        <v>5.4164949655532837</v>
      </c>
      <c r="K12" s="28">
        <v>0.41349878402699275</v>
      </c>
    </row>
    <row r="13" spans="2:11" s="4" customFormat="1">
      <c r="B13" s="32" t="s">
        <v>112</v>
      </c>
      <c r="C13" s="33">
        <v>7.9339118957519528</v>
      </c>
      <c r="D13" s="33">
        <v>0.7809736013412476</v>
      </c>
      <c r="E13" s="33">
        <v>132.71347808837891</v>
      </c>
      <c r="F13" s="33">
        <v>135.38391876220703</v>
      </c>
      <c r="G13" s="33">
        <v>2.8704680204391479</v>
      </c>
      <c r="H13" s="33">
        <v>0.99824060201644893</v>
      </c>
      <c r="I13" s="33">
        <v>4.6014360427856449</v>
      </c>
      <c r="J13" s="33">
        <v>6.7058899879455565</v>
      </c>
      <c r="K13" s="33">
        <v>1.8827268874038701</v>
      </c>
    </row>
    <row r="14" spans="2:11">
      <c r="B14" s="12" t="s">
        <v>308</v>
      </c>
    </row>
    <row r="15" spans="2:11">
      <c r="B15" s="2" t="s">
        <v>306</v>
      </c>
    </row>
    <row r="16" spans="2:11" ht="18.75">
      <c r="B16" s="188" t="s">
        <v>309</v>
      </c>
      <c r="C16" s="212"/>
      <c r="D16" s="212"/>
      <c r="E16" s="212"/>
      <c r="F16" s="212"/>
      <c r="G16" s="212"/>
      <c r="H16" s="212"/>
      <c r="I16" s="212"/>
      <c r="J16" s="212"/>
      <c r="K16" s="212"/>
    </row>
    <row r="17" spans="2:2">
      <c r="B17" s="31"/>
    </row>
  </sheetData>
  <mergeCells count="11">
    <mergeCell ref="B1:K1"/>
    <mergeCell ref="B2:B3"/>
    <mergeCell ref="C2:C3"/>
    <mergeCell ref="D2:D3"/>
    <mergeCell ref="J2:J3"/>
    <mergeCell ref="K2:K3"/>
    <mergeCell ref="F2:F3"/>
    <mergeCell ref="G2:G3"/>
    <mergeCell ref="H2:H3"/>
    <mergeCell ref="I2:I3"/>
    <mergeCell ref="E2:E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view="pageLayout" zoomScale="118" zoomScalePageLayoutView="118" workbookViewId="0">
      <selection sqref="A1:O1"/>
    </sheetView>
  </sheetViews>
  <sheetFormatPr defaultColWidth="11" defaultRowHeight="15.75"/>
  <cols>
    <col min="1" max="1" width="8.875" style="4" customWidth="1"/>
    <col min="2" max="2" width="10.125" style="4" customWidth="1"/>
    <col min="3" max="3" width="9.5" style="4" customWidth="1"/>
    <col min="4" max="4" width="5.125" style="4" customWidth="1"/>
    <col min="5" max="5" width="7" style="4" customWidth="1"/>
    <col min="6" max="6" width="6.5" style="4" customWidth="1"/>
    <col min="7" max="7" width="6.625" style="4" customWidth="1"/>
    <col min="8" max="8" width="6.875" style="4" customWidth="1"/>
    <col min="9" max="9" width="5.375" style="4" customWidth="1"/>
    <col min="10" max="10" width="6.125" style="4" customWidth="1"/>
    <col min="11" max="11" width="8.375" style="4" customWidth="1"/>
    <col min="12" max="12" width="10" style="4" customWidth="1"/>
    <col min="13" max="13" width="5.625" style="4" customWidth="1"/>
    <col min="14" max="14" width="9.375" style="4" customWidth="1"/>
    <col min="15" max="15" width="9.5" style="4" customWidth="1"/>
    <col min="16" max="16384" width="11" style="4"/>
  </cols>
  <sheetData>
    <row r="1" spans="1:15" ht="16.5" thickBot="1">
      <c r="A1" s="238" t="s">
        <v>323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</row>
    <row r="2" spans="1:15" ht="15.75" customHeight="1" thickTop="1">
      <c r="A2" s="253" t="s">
        <v>72</v>
      </c>
      <c r="B2" s="253" t="s">
        <v>106</v>
      </c>
      <c r="C2" s="253" t="s">
        <v>107</v>
      </c>
      <c r="D2" s="254" t="s">
        <v>108</v>
      </c>
      <c r="E2" s="255" t="s">
        <v>6</v>
      </c>
      <c r="F2" s="254" t="s">
        <v>1</v>
      </c>
      <c r="G2" s="254" t="s">
        <v>2</v>
      </c>
      <c r="H2" s="254" t="s">
        <v>142</v>
      </c>
      <c r="I2" s="254" t="s">
        <v>3</v>
      </c>
      <c r="J2" s="255" t="s">
        <v>4</v>
      </c>
      <c r="K2" s="254" t="s">
        <v>5</v>
      </c>
      <c r="L2" s="254" t="s">
        <v>109</v>
      </c>
      <c r="M2" s="254" t="s">
        <v>94</v>
      </c>
      <c r="N2" s="253" t="s">
        <v>96</v>
      </c>
      <c r="O2" s="253" t="s">
        <v>105</v>
      </c>
    </row>
    <row r="3" spans="1:15" ht="18.95" customHeight="1">
      <c r="A3" s="249"/>
      <c r="B3" s="249"/>
      <c r="C3" s="249"/>
      <c r="D3" s="247"/>
      <c r="E3" s="252"/>
      <c r="F3" s="247"/>
      <c r="G3" s="247"/>
      <c r="H3" s="247"/>
      <c r="I3" s="247"/>
      <c r="J3" s="252"/>
      <c r="K3" s="247"/>
      <c r="L3" s="247"/>
      <c r="M3" s="247"/>
      <c r="N3" s="249"/>
      <c r="O3" s="249"/>
    </row>
    <row r="4" spans="1:15">
      <c r="A4" s="17" t="s">
        <v>135</v>
      </c>
      <c r="B4" s="18">
        <f>AVERAGE(B5:B8)</f>
        <v>191.20249999999999</v>
      </c>
      <c r="C4" s="18">
        <f t="shared" ref="C4:K4" si="0">AVERAGE(C5:C8)</f>
        <v>106.60749999999999</v>
      </c>
      <c r="D4" s="18">
        <f t="shared" si="0"/>
        <v>5.0350000000000001</v>
      </c>
      <c r="E4" s="18">
        <f t="shared" si="0"/>
        <v>0.73</v>
      </c>
      <c r="F4" s="11">
        <f t="shared" si="0"/>
        <v>62.734999999999999</v>
      </c>
      <c r="G4" s="11">
        <f t="shared" si="0"/>
        <v>6.7050000000000001</v>
      </c>
      <c r="H4" s="11">
        <f t="shared" si="0"/>
        <v>77.009999999999991</v>
      </c>
      <c r="I4" s="11">
        <f t="shared" si="0"/>
        <v>64.665000000000006</v>
      </c>
      <c r="J4" s="11">
        <f t="shared" si="0"/>
        <v>7.9325000000000007E-2</v>
      </c>
      <c r="K4" s="18">
        <f t="shared" si="0"/>
        <v>0.73899999999999999</v>
      </c>
      <c r="L4" s="18" t="s">
        <v>118</v>
      </c>
      <c r="M4" s="18">
        <f>AVERAGE(M5:M8)</f>
        <v>0.17</v>
      </c>
      <c r="N4" s="18">
        <f>AVERAGE(L5:L8)</f>
        <v>2.7875000000000001</v>
      </c>
      <c r="O4" s="18">
        <f>STDEV(L5:L8)</f>
        <v>0.61748819152002088</v>
      </c>
    </row>
    <row r="5" spans="1:15">
      <c r="A5" s="4" t="s">
        <v>7</v>
      </c>
      <c r="B5" s="19">
        <v>174.13</v>
      </c>
      <c r="C5" s="19">
        <v>95.03</v>
      </c>
      <c r="D5" s="13">
        <v>3.17</v>
      </c>
      <c r="E5" s="13">
        <v>0.71</v>
      </c>
      <c r="F5" s="14">
        <v>74.989999999999995</v>
      </c>
      <c r="G5" s="14">
        <v>3.66</v>
      </c>
      <c r="H5" s="14">
        <v>56.4</v>
      </c>
      <c r="I5" s="14">
        <v>76.12</v>
      </c>
      <c r="J5" s="14">
        <v>4.8899999999999999E-2</v>
      </c>
      <c r="K5" s="13">
        <v>0.56899999999999995</v>
      </c>
      <c r="L5" s="13">
        <v>1.94</v>
      </c>
      <c r="M5" s="13">
        <v>0.12</v>
      </c>
      <c r="N5" s="13"/>
      <c r="O5" s="13"/>
    </row>
    <row r="6" spans="1:15">
      <c r="A6" s="4" t="s">
        <v>8</v>
      </c>
      <c r="B6" s="19">
        <v>160.04</v>
      </c>
      <c r="C6" s="19">
        <v>74.239999999999995</v>
      </c>
      <c r="D6" s="13">
        <v>1.78</v>
      </c>
      <c r="E6" s="13">
        <v>0.65</v>
      </c>
      <c r="F6" s="14">
        <v>30.72</v>
      </c>
      <c r="G6" s="14">
        <v>2.4300000000000002</v>
      </c>
      <c r="H6" s="14">
        <v>79.27</v>
      </c>
      <c r="I6" s="14">
        <v>31.68</v>
      </c>
      <c r="J6" s="14">
        <v>7.9200000000000007E-2</v>
      </c>
      <c r="K6" s="13">
        <v>0.32100000000000001</v>
      </c>
      <c r="L6" s="13">
        <v>2.86</v>
      </c>
      <c r="M6" s="13">
        <v>0.17</v>
      </c>
      <c r="N6" s="13"/>
      <c r="O6" s="13"/>
    </row>
    <row r="7" spans="1:15">
      <c r="A7" s="4" t="s">
        <v>9</v>
      </c>
      <c r="B7" s="19">
        <v>254.37</v>
      </c>
      <c r="C7" s="19">
        <v>144.31</v>
      </c>
      <c r="D7" s="13">
        <v>10.67</v>
      </c>
      <c r="E7" s="13">
        <v>0.81</v>
      </c>
      <c r="F7" s="14">
        <v>17.03</v>
      </c>
      <c r="G7" s="14">
        <v>0.54</v>
      </c>
      <c r="H7" s="14">
        <v>23.83</v>
      </c>
      <c r="I7" s="14">
        <v>17.27</v>
      </c>
      <c r="J7" s="14">
        <v>3.1699999999999999E-2</v>
      </c>
      <c r="K7" s="13">
        <v>0.221</v>
      </c>
      <c r="L7" s="13">
        <v>2.93</v>
      </c>
      <c r="M7" s="13">
        <v>0.18</v>
      </c>
      <c r="N7" s="13"/>
      <c r="O7" s="13"/>
    </row>
    <row r="8" spans="1:15">
      <c r="A8" s="4" t="s">
        <v>10</v>
      </c>
      <c r="B8" s="19">
        <v>176.27</v>
      </c>
      <c r="C8" s="19">
        <v>112.85</v>
      </c>
      <c r="D8" s="13">
        <v>4.5199999999999996</v>
      </c>
      <c r="E8" s="13">
        <v>0.75</v>
      </c>
      <c r="F8" s="14">
        <v>128.19999999999999</v>
      </c>
      <c r="G8" s="14">
        <v>20.190000000000001</v>
      </c>
      <c r="H8" s="14">
        <v>148.54</v>
      </c>
      <c r="I8" s="14">
        <v>133.59</v>
      </c>
      <c r="J8" s="14">
        <v>0.1575</v>
      </c>
      <c r="K8" s="13">
        <v>1.845</v>
      </c>
      <c r="L8" s="13">
        <v>3.42</v>
      </c>
      <c r="M8" s="13">
        <v>0.21</v>
      </c>
      <c r="N8" s="13"/>
      <c r="O8" s="13"/>
    </row>
    <row r="9" spans="1:15" ht="12" customHeight="1">
      <c r="B9" s="13"/>
      <c r="C9" s="13"/>
      <c r="D9" s="13"/>
      <c r="E9" s="13"/>
      <c r="F9" s="14"/>
      <c r="G9" s="14"/>
      <c r="H9" s="14"/>
      <c r="I9" s="14"/>
      <c r="J9" s="14"/>
      <c r="K9" s="13"/>
      <c r="L9" s="13"/>
      <c r="M9" s="13"/>
      <c r="N9" s="13"/>
      <c r="O9" s="13"/>
    </row>
    <row r="10" spans="1:15" s="10" customFormat="1" ht="14.1" customHeight="1">
      <c r="A10" s="10" t="s">
        <v>119</v>
      </c>
      <c r="B10" s="18">
        <f>AVERAGE(B11:B14)</f>
        <v>194.99250000000001</v>
      </c>
      <c r="C10" s="18">
        <f t="shared" ref="C10" si="1">AVERAGE(C11:C14)</f>
        <v>97.915000000000006</v>
      </c>
      <c r="D10" s="18">
        <f t="shared" ref="D10" si="2">AVERAGE(D11:D14)</f>
        <v>3.8325</v>
      </c>
      <c r="E10" s="18">
        <f t="shared" ref="E10" si="3">AVERAGE(E11:E14)</f>
        <v>0.71</v>
      </c>
      <c r="F10" s="11">
        <f t="shared" ref="F10" si="4">AVERAGE(F11:F14)</f>
        <v>6.2225000000000001</v>
      </c>
      <c r="G10" s="11">
        <f>AVERAGE(G11:G14)</f>
        <v>2.6875</v>
      </c>
      <c r="H10" s="11">
        <f t="shared" ref="H10" si="5">AVERAGE(H11:H14)</f>
        <v>80.965000000000003</v>
      </c>
      <c r="I10" s="11">
        <f t="shared" ref="I10" si="6">AVERAGE(I11:I14)</f>
        <v>7.25</v>
      </c>
      <c r="J10" s="11">
        <f t="shared" ref="J10" si="7">AVERAGE(J11:J14)</f>
        <v>0.49779999999999996</v>
      </c>
      <c r="K10" s="18">
        <f t="shared" ref="K10" si="8">AVERAGE(K11:K14)</f>
        <v>7.4999999999999997E-2</v>
      </c>
      <c r="L10" s="18" t="s">
        <v>118</v>
      </c>
      <c r="M10" s="18">
        <f t="shared" ref="M10" si="9">AVERAGE(M11:M14)</f>
        <v>0.16499999999999998</v>
      </c>
      <c r="N10" s="18">
        <f>AVERAGE(L11:L14)</f>
        <v>2.7250000000000005</v>
      </c>
      <c r="O10" s="18">
        <f>STDEV(L11:L14)</f>
        <v>0.51280275610283388</v>
      </c>
    </row>
    <row r="11" spans="1:15">
      <c r="A11" s="4" t="s">
        <v>11</v>
      </c>
      <c r="B11" s="19">
        <v>316.14999999999998</v>
      </c>
      <c r="C11" s="19">
        <v>99.33</v>
      </c>
      <c r="D11" s="13">
        <v>6.28</v>
      </c>
      <c r="E11" s="13">
        <v>0.74</v>
      </c>
      <c r="F11" s="14">
        <v>9.36</v>
      </c>
      <c r="G11" s="14">
        <v>3.67</v>
      </c>
      <c r="H11" s="14">
        <v>68.430000000000007</v>
      </c>
      <c r="I11" s="14">
        <v>10.55</v>
      </c>
      <c r="J11" s="14">
        <v>0.39250000000000002</v>
      </c>
      <c r="K11" s="13">
        <v>9.2999999999999999E-2</v>
      </c>
      <c r="L11" s="13">
        <v>2.16</v>
      </c>
      <c r="M11" s="13">
        <v>0.13</v>
      </c>
      <c r="N11" s="13"/>
      <c r="O11" s="13"/>
    </row>
    <row r="12" spans="1:15">
      <c r="A12" s="4" t="s">
        <v>12</v>
      </c>
      <c r="B12" s="19">
        <v>164.74</v>
      </c>
      <c r="C12" s="19">
        <v>105.77</v>
      </c>
      <c r="D12" s="13">
        <v>3.71</v>
      </c>
      <c r="E12" s="13">
        <v>0.72</v>
      </c>
      <c r="F12" s="14">
        <v>3.15</v>
      </c>
      <c r="G12" s="14">
        <v>2.76</v>
      </c>
      <c r="H12" s="14">
        <v>165.58</v>
      </c>
      <c r="I12" s="14">
        <v>4.62</v>
      </c>
      <c r="J12" s="14">
        <v>0.87549999999999994</v>
      </c>
      <c r="K12" s="13">
        <v>6.6000000000000003E-2</v>
      </c>
      <c r="L12" s="13">
        <v>3.32</v>
      </c>
      <c r="M12" s="13">
        <v>0.2</v>
      </c>
      <c r="N12" s="13"/>
      <c r="O12" s="13"/>
    </row>
    <row r="13" spans="1:15">
      <c r="A13" s="4" t="s">
        <v>13</v>
      </c>
      <c r="B13" s="19">
        <v>163.25</v>
      </c>
      <c r="C13" s="19">
        <v>99.87</v>
      </c>
      <c r="D13" s="13">
        <v>3.28</v>
      </c>
      <c r="E13" s="13">
        <v>0.71</v>
      </c>
      <c r="F13" s="14">
        <v>7.41</v>
      </c>
      <c r="G13" s="14">
        <v>2.19</v>
      </c>
      <c r="H13" s="14">
        <v>48.77</v>
      </c>
      <c r="I13" s="14">
        <v>8.16</v>
      </c>
      <c r="J13" s="14">
        <v>0.29509999999999997</v>
      </c>
      <c r="K13" s="13">
        <v>7.9000000000000001E-2</v>
      </c>
      <c r="L13" s="13">
        <v>2.4700000000000002</v>
      </c>
      <c r="M13" s="13">
        <v>0.15</v>
      </c>
      <c r="N13" s="13"/>
      <c r="O13" s="13"/>
    </row>
    <row r="14" spans="1:15">
      <c r="A14" s="4" t="s">
        <v>14</v>
      </c>
      <c r="B14" s="19">
        <v>135.83000000000001</v>
      </c>
      <c r="C14" s="19">
        <v>86.69</v>
      </c>
      <c r="D14" s="13">
        <v>2.06</v>
      </c>
      <c r="E14" s="13">
        <v>0.67</v>
      </c>
      <c r="F14" s="14">
        <v>4.97</v>
      </c>
      <c r="G14" s="14">
        <v>2.13</v>
      </c>
      <c r="H14" s="14">
        <v>41.08</v>
      </c>
      <c r="I14" s="14">
        <v>5.67</v>
      </c>
      <c r="J14" s="14">
        <v>0.42809999999999998</v>
      </c>
      <c r="K14" s="13">
        <v>6.2E-2</v>
      </c>
      <c r="L14" s="13">
        <v>2.95</v>
      </c>
      <c r="M14" s="13">
        <v>0.18</v>
      </c>
      <c r="N14" s="13"/>
      <c r="O14" s="13"/>
    </row>
    <row r="15" spans="1:15" ht="12" customHeight="1">
      <c r="B15" s="13"/>
      <c r="C15" s="13"/>
      <c r="D15" s="13"/>
      <c r="E15" s="13"/>
      <c r="F15" s="14"/>
      <c r="G15" s="14"/>
      <c r="H15" s="14"/>
      <c r="I15" s="14"/>
      <c r="J15" s="14"/>
      <c r="K15" s="13"/>
      <c r="L15" s="13"/>
      <c r="M15" s="13"/>
      <c r="N15" s="13"/>
      <c r="O15" s="13"/>
    </row>
    <row r="16" spans="1:15" s="10" customFormat="1" ht="14.1" customHeight="1">
      <c r="A16" s="10" t="s">
        <v>141</v>
      </c>
      <c r="B16" s="18">
        <f>AVERAGE(B17:B20)</f>
        <v>154.44999999999999</v>
      </c>
      <c r="C16" s="18">
        <f t="shared" ref="C16" si="10">AVERAGE(C17:C20)</f>
        <v>64.9375</v>
      </c>
      <c r="D16" s="18">
        <f t="shared" ref="D16" si="11">AVERAGE(D17:D20)</f>
        <v>1.3475000000000001</v>
      </c>
      <c r="E16" s="18">
        <f t="shared" ref="E16" si="12">AVERAGE(E17:E20)</f>
        <v>0.57750000000000001</v>
      </c>
      <c r="F16" s="11">
        <f t="shared" ref="F16" si="13">AVERAGE(F17:F20)</f>
        <v>30.52</v>
      </c>
      <c r="G16" s="11">
        <f t="shared" ref="G16" si="14">AVERAGE(G17:G20)</f>
        <v>70.02</v>
      </c>
      <c r="H16" s="11">
        <f t="shared" ref="H16" si="15">AVERAGE(H17:H20)</f>
        <v>89.775000000000006</v>
      </c>
      <c r="I16" s="11">
        <f t="shared" ref="I16" si="16">AVERAGE(I17:I20)</f>
        <v>47.087499999999999</v>
      </c>
      <c r="J16" s="11">
        <f>AVERAGE(J17:J20)</f>
        <v>2.5972000000000004</v>
      </c>
      <c r="K16" s="18">
        <f t="shared" ref="K16" si="17">AVERAGE(K17:K20)</f>
        <v>0.27750000000000002</v>
      </c>
      <c r="L16" s="18" t="s">
        <v>118</v>
      </c>
      <c r="M16" s="18">
        <f t="shared" ref="M16" si="18">AVERAGE(M17:M20)</f>
        <v>9.7500000000000003E-2</v>
      </c>
      <c r="N16" s="18">
        <f>AVERAGE(L17:L20)</f>
        <v>1.6750000000000003</v>
      </c>
      <c r="O16" s="18">
        <f>STDEV(L17:L20)</f>
        <v>0.575818258365142</v>
      </c>
    </row>
    <row r="17" spans="1:15">
      <c r="A17" s="4" t="s">
        <v>163</v>
      </c>
      <c r="B17" s="19">
        <v>169.15</v>
      </c>
      <c r="C17" s="19">
        <v>69.88</v>
      </c>
      <c r="D17" s="13">
        <v>1.66</v>
      </c>
      <c r="E17" s="13">
        <v>0.61</v>
      </c>
      <c r="F17" s="14">
        <v>44.67</v>
      </c>
      <c r="G17" s="14">
        <v>96.13</v>
      </c>
      <c r="H17" s="14">
        <v>117.92</v>
      </c>
      <c r="I17" s="14">
        <v>67.39</v>
      </c>
      <c r="J17" s="14">
        <v>2.1518000000000002</v>
      </c>
      <c r="K17" s="13">
        <v>0.54200000000000004</v>
      </c>
      <c r="L17" s="13">
        <v>2.41</v>
      </c>
      <c r="M17" s="13">
        <v>0.14000000000000001</v>
      </c>
      <c r="N17" s="13"/>
      <c r="O17" s="13"/>
    </row>
    <row r="18" spans="1:15">
      <c r="A18" s="4" t="s">
        <v>164</v>
      </c>
      <c r="B18" s="19">
        <v>196.65</v>
      </c>
      <c r="C18" s="19">
        <v>68.52</v>
      </c>
      <c r="D18" s="13">
        <v>1.86</v>
      </c>
      <c r="E18" s="13">
        <v>0.61</v>
      </c>
      <c r="F18" s="14">
        <v>23.92</v>
      </c>
      <c r="G18" s="14">
        <v>41.05</v>
      </c>
      <c r="H18" s="14">
        <v>80.14</v>
      </c>
      <c r="I18" s="14">
        <v>33.770000000000003</v>
      </c>
      <c r="J18" s="14">
        <v>1.7163999999999999</v>
      </c>
      <c r="K18" s="13">
        <v>0.159</v>
      </c>
      <c r="L18" s="13">
        <v>1.41</v>
      </c>
      <c r="M18" s="13">
        <v>0.08</v>
      </c>
      <c r="N18" s="13"/>
      <c r="O18" s="13"/>
    </row>
    <row r="19" spans="1:15">
      <c r="A19" s="4" t="s">
        <v>165</v>
      </c>
      <c r="B19" s="19">
        <v>129.07</v>
      </c>
      <c r="C19" s="19">
        <v>60.78</v>
      </c>
      <c r="D19" s="13">
        <v>0.96</v>
      </c>
      <c r="E19" s="13">
        <v>0.54</v>
      </c>
      <c r="F19" s="14">
        <v>13.94</v>
      </c>
      <c r="G19" s="14">
        <v>62.58</v>
      </c>
      <c r="H19" s="14">
        <v>48.47</v>
      </c>
      <c r="I19" s="14">
        <v>28.59</v>
      </c>
      <c r="J19" s="14">
        <v>4.4896000000000003</v>
      </c>
      <c r="K19" s="13">
        <v>9.1999999999999998E-2</v>
      </c>
      <c r="L19" s="13">
        <v>1.07</v>
      </c>
      <c r="M19" s="13">
        <v>0.06</v>
      </c>
      <c r="N19" s="13"/>
      <c r="O19" s="13"/>
    </row>
    <row r="20" spans="1:15">
      <c r="A20" s="4" t="s">
        <v>166</v>
      </c>
      <c r="B20" s="19">
        <v>122.93</v>
      </c>
      <c r="C20" s="19">
        <v>60.57</v>
      </c>
      <c r="D20" s="13">
        <v>0.91</v>
      </c>
      <c r="E20" s="13">
        <v>0.55000000000000004</v>
      </c>
      <c r="F20" s="14">
        <v>39.549999999999997</v>
      </c>
      <c r="G20" s="14">
        <v>80.319999999999993</v>
      </c>
      <c r="H20" s="14">
        <v>112.57</v>
      </c>
      <c r="I20" s="14">
        <v>58.6</v>
      </c>
      <c r="J20" s="14">
        <v>2.0310000000000001</v>
      </c>
      <c r="K20" s="13">
        <v>0.317</v>
      </c>
      <c r="L20" s="13">
        <v>1.81</v>
      </c>
      <c r="M20" s="13">
        <v>0.11</v>
      </c>
      <c r="N20" s="13"/>
      <c r="O20" s="13"/>
    </row>
    <row r="21" spans="1:15" ht="12" customHeight="1">
      <c r="B21" s="13"/>
      <c r="C21" s="13"/>
      <c r="D21" s="13"/>
      <c r="E21" s="13"/>
      <c r="F21" s="14"/>
      <c r="G21" s="14"/>
      <c r="H21" s="14"/>
      <c r="I21" s="14"/>
      <c r="J21" s="14"/>
      <c r="K21" s="13"/>
      <c r="L21" s="13"/>
      <c r="M21" s="13"/>
      <c r="N21" s="13"/>
      <c r="O21" s="13"/>
    </row>
    <row r="22" spans="1:15" s="10" customFormat="1" ht="14.1" customHeight="1">
      <c r="A22" s="10" t="s">
        <v>120</v>
      </c>
      <c r="B22" s="18">
        <f>AVERAGE(B24:B26)</f>
        <v>275.82</v>
      </c>
      <c r="C22" s="18">
        <f t="shared" ref="C22:M22" si="19">AVERAGE(C24:C26)</f>
        <v>117.47666666666667</v>
      </c>
      <c r="D22" s="18">
        <f t="shared" si="19"/>
        <v>7.7399999999999993</v>
      </c>
      <c r="E22" s="18">
        <f t="shared" si="19"/>
        <v>0.76666666666666661</v>
      </c>
      <c r="F22" s="11">
        <f t="shared" si="19"/>
        <v>7.09</v>
      </c>
      <c r="G22" s="11">
        <f t="shared" si="19"/>
        <v>2.5500000000000003</v>
      </c>
      <c r="H22" s="11">
        <f t="shared" si="19"/>
        <v>55.713333333333338</v>
      </c>
      <c r="I22" s="11">
        <f t="shared" si="19"/>
        <v>7.96</v>
      </c>
      <c r="J22" s="11">
        <f t="shared" si="19"/>
        <v>0.47953333333333337</v>
      </c>
      <c r="K22" s="18">
        <f>AVERAGE(K24:K26)</f>
        <v>0.13700000000000001</v>
      </c>
      <c r="L22" s="18" t="s">
        <v>118</v>
      </c>
      <c r="M22" s="18">
        <f t="shared" si="19"/>
        <v>0.24333333333333332</v>
      </c>
      <c r="N22" s="18">
        <f>AVERAGE(L24:L26)</f>
        <v>4.1133333333333333</v>
      </c>
      <c r="O22" s="18">
        <f>STDEV(L24:L26)</f>
        <v>0.67337458619503632</v>
      </c>
    </row>
    <row r="23" spans="1:15">
      <c r="A23" s="20" t="s">
        <v>133</v>
      </c>
      <c r="B23" s="21">
        <v>222.18</v>
      </c>
      <c r="C23" s="21">
        <v>141.63999999999999</v>
      </c>
      <c r="D23" s="22">
        <v>8.9700000000000006</v>
      </c>
      <c r="E23" s="22">
        <v>0.79</v>
      </c>
      <c r="F23" s="23">
        <v>7.79</v>
      </c>
      <c r="G23" s="23">
        <v>1.84</v>
      </c>
      <c r="H23" s="23">
        <v>54.72</v>
      </c>
      <c r="I23" s="23">
        <v>8.49</v>
      </c>
      <c r="J23" s="23">
        <v>0.23599999999999999</v>
      </c>
      <c r="K23" s="22">
        <v>0.84</v>
      </c>
      <c r="L23" s="22">
        <v>22.65</v>
      </c>
      <c r="M23" s="22">
        <v>1.36</v>
      </c>
    </row>
    <row r="24" spans="1:15">
      <c r="A24" s="4" t="s">
        <v>15</v>
      </c>
      <c r="B24" s="19">
        <v>293.47000000000003</v>
      </c>
      <c r="C24" s="19">
        <v>113.62</v>
      </c>
      <c r="D24" s="13">
        <v>7.63</v>
      </c>
      <c r="E24" s="13">
        <v>0.76</v>
      </c>
      <c r="F24" s="14">
        <v>5.0999999999999996</v>
      </c>
      <c r="G24" s="14">
        <v>4.62</v>
      </c>
      <c r="H24" s="14">
        <v>18.489999999999998</v>
      </c>
      <c r="I24" s="14">
        <v>6.26</v>
      </c>
      <c r="J24" s="14">
        <v>0.90439999999999998</v>
      </c>
      <c r="K24" s="13">
        <v>0.126</v>
      </c>
      <c r="L24" s="13">
        <v>4.87</v>
      </c>
      <c r="M24" s="13">
        <v>0.28999999999999998</v>
      </c>
      <c r="N24" s="13"/>
      <c r="O24" s="13"/>
    </row>
    <row r="25" spans="1:15">
      <c r="A25" s="4" t="s">
        <v>16</v>
      </c>
      <c r="B25" s="19">
        <v>294.51</v>
      </c>
      <c r="C25" s="19">
        <v>127.04</v>
      </c>
      <c r="D25" s="13">
        <v>9.57</v>
      </c>
      <c r="E25" s="13">
        <v>0.78</v>
      </c>
      <c r="F25" s="14">
        <v>3.11</v>
      </c>
      <c r="G25" s="14">
        <v>1.24</v>
      </c>
      <c r="H25" s="14">
        <v>11.79</v>
      </c>
      <c r="I25" s="14">
        <v>3.46</v>
      </c>
      <c r="J25" s="14">
        <v>0.39700000000000002</v>
      </c>
      <c r="K25" s="13">
        <v>5.2999999999999999E-2</v>
      </c>
      <c r="L25" s="13">
        <v>3.58</v>
      </c>
      <c r="M25" s="13">
        <v>0.21</v>
      </c>
      <c r="N25" s="13"/>
      <c r="O25" s="13"/>
    </row>
    <row r="26" spans="1:15">
      <c r="A26" s="4" t="s">
        <v>17</v>
      </c>
      <c r="B26" s="19">
        <v>239.48</v>
      </c>
      <c r="C26" s="19">
        <v>111.77</v>
      </c>
      <c r="D26" s="13">
        <v>6.02</v>
      </c>
      <c r="E26" s="13">
        <v>0.76</v>
      </c>
      <c r="F26" s="14">
        <v>13.06</v>
      </c>
      <c r="G26" s="14">
        <v>1.79</v>
      </c>
      <c r="H26" s="14">
        <v>136.86000000000001</v>
      </c>
      <c r="I26" s="14">
        <v>14.16</v>
      </c>
      <c r="J26" s="14">
        <v>0.13719999999999999</v>
      </c>
      <c r="K26" s="13">
        <v>0.23200000000000001</v>
      </c>
      <c r="L26" s="13">
        <v>3.89</v>
      </c>
      <c r="M26" s="13">
        <v>0.23</v>
      </c>
      <c r="N26" s="13"/>
      <c r="O26" s="13"/>
    </row>
    <row r="27" spans="1:15" ht="12" customHeight="1">
      <c r="B27" s="13"/>
      <c r="C27" s="13"/>
      <c r="D27" s="13"/>
      <c r="E27" s="13"/>
      <c r="F27" s="14"/>
      <c r="G27" s="14"/>
      <c r="H27" s="14"/>
      <c r="I27" s="14"/>
      <c r="J27" s="14"/>
      <c r="K27" s="13"/>
      <c r="L27" s="13"/>
      <c r="M27" s="13"/>
      <c r="N27" s="13"/>
      <c r="O27" s="13"/>
    </row>
    <row r="28" spans="1:15" s="10" customFormat="1" ht="14.1" customHeight="1">
      <c r="A28" s="10" t="s">
        <v>121</v>
      </c>
      <c r="B28" s="18">
        <f>AVERAGE(B30:B32)</f>
        <v>248.76666666666665</v>
      </c>
      <c r="C28" s="18">
        <f>AVERAGE(C30:C32)</f>
        <v>124.59666666666668</v>
      </c>
      <c r="D28" s="18">
        <f>AVERAGE(D30:D32)</f>
        <v>8.076666552225749</v>
      </c>
      <c r="E28" s="18">
        <f>AVERAGE(E30:E32)</f>
        <v>0.77506666024525928</v>
      </c>
      <c r="F28" s="11">
        <f>AVERAGE(F30:F32)</f>
        <v>24.722900034586587</v>
      </c>
      <c r="G28" s="11">
        <f t="shared" ref="G28:M28" si="20">AVERAGE(G30:G32)</f>
        <v>3.6897666613260909</v>
      </c>
      <c r="H28" s="11">
        <f t="shared" si="20"/>
        <v>51.711199900309246</v>
      </c>
      <c r="I28" s="11">
        <f t="shared" si="20"/>
        <v>25.828999849955238</v>
      </c>
      <c r="J28" s="11">
        <f t="shared" si="20"/>
        <v>0.136208667186896</v>
      </c>
      <c r="K28" s="18">
        <f t="shared" si="20"/>
        <v>0.44780700286229447</v>
      </c>
      <c r="L28" s="18" t="s">
        <v>118</v>
      </c>
      <c r="M28" s="18">
        <f t="shared" si="20"/>
        <v>0.2391593356927236</v>
      </c>
      <c r="N28" s="18">
        <f>AVERAGE(L30:L32)</f>
        <v>4.0115466626485192</v>
      </c>
      <c r="O28" s="18">
        <f>STDEV(L30:L32)</f>
        <v>0.48093407157039497</v>
      </c>
    </row>
    <row r="29" spans="1:15" s="20" customFormat="1">
      <c r="A29" s="20" t="s">
        <v>20</v>
      </c>
      <c r="B29" s="22">
        <v>260.70999999999998</v>
      </c>
      <c r="C29" s="22">
        <v>126.6</v>
      </c>
      <c r="D29" s="22">
        <v>8.41</v>
      </c>
      <c r="E29" s="22">
        <v>0.78</v>
      </c>
      <c r="F29" s="23">
        <v>0.7</v>
      </c>
      <c r="G29" s="23">
        <v>0.15</v>
      </c>
      <c r="H29" s="23">
        <v>1.1200000000000001</v>
      </c>
      <c r="I29" s="23">
        <v>0.74</v>
      </c>
      <c r="J29" s="23">
        <v>0.21540000000000001</v>
      </c>
      <c r="K29" s="22">
        <v>1.2E-2</v>
      </c>
      <c r="L29" s="22">
        <v>3.83</v>
      </c>
      <c r="M29" s="22">
        <v>0.23</v>
      </c>
      <c r="N29" s="22"/>
      <c r="O29" s="22"/>
    </row>
    <row r="30" spans="1:15">
      <c r="A30" s="4" t="s">
        <v>132</v>
      </c>
      <c r="B30" s="13">
        <v>296.05</v>
      </c>
      <c r="C30" s="13">
        <v>141.05000000000001</v>
      </c>
      <c r="D30" s="13">
        <v>11.859999656677246</v>
      </c>
      <c r="E30" s="13">
        <v>0.80519998073577803</v>
      </c>
      <c r="F30" s="14">
        <v>15.288700103759766</v>
      </c>
      <c r="G30" s="14">
        <v>1.7692999839782715</v>
      </c>
      <c r="H30" s="14">
        <v>50.193599700927734</v>
      </c>
      <c r="I30" s="14">
        <v>15.946999549865723</v>
      </c>
      <c r="J30" s="14">
        <v>0.11572600156068802</v>
      </c>
      <c r="K30" s="13">
        <v>0.25342100858688354</v>
      </c>
      <c r="L30" s="13">
        <v>3.6246399879455566</v>
      </c>
      <c r="M30" s="13">
        <v>0.21747800707817078</v>
      </c>
      <c r="N30" s="13"/>
      <c r="O30" s="13"/>
    </row>
    <row r="31" spans="1:15">
      <c r="A31" s="4" t="s">
        <v>18</v>
      </c>
      <c r="B31" s="13">
        <v>237.05</v>
      </c>
      <c r="C31" s="13">
        <v>121.86</v>
      </c>
      <c r="D31" s="13">
        <v>7.09</v>
      </c>
      <c r="E31" s="13">
        <v>0.77</v>
      </c>
      <c r="F31" s="14">
        <v>21</v>
      </c>
      <c r="G31" s="14">
        <v>2.23</v>
      </c>
      <c r="H31" s="14">
        <v>53.2</v>
      </c>
      <c r="I31" s="14">
        <v>21.78</v>
      </c>
      <c r="J31" s="14">
        <v>0.10630000000000001</v>
      </c>
      <c r="K31" s="13">
        <v>0.35399999999999998</v>
      </c>
      <c r="L31" s="13">
        <v>3.86</v>
      </c>
      <c r="M31" s="13">
        <v>0.23</v>
      </c>
      <c r="N31" s="13"/>
      <c r="O31" s="13"/>
    </row>
    <row r="32" spans="1:15">
      <c r="A32" s="4" t="s">
        <v>19</v>
      </c>
      <c r="B32" s="13">
        <v>213.2</v>
      </c>
      <c r="C32" s="13">
        <v>110.88</v>
      </c>
      <c r="D32" s="13">
        <v>5.28</v>
      </c>
      <c r="E32" s="13">
        <v>0.75</v>
      </c>
      <c r="F32" s="14">
        <v>37.880000000000003</v>
      </c>
      <c r="G32" s="14">
        <v>7.07</v>
      </c>
      <c r="H32" s="14">
        <v>51.74</v>
      </c>
      <c r="I32" s="14">
        <v>39.76</v>
      </c>
      <c r="J32" s="14">
        <v>0.18659999999999999</v>
      </c>
      <c r="K32" s="13">
        <v>0.73599999999999999</v>
      </c>
      <c r="L32" s="13">
        <v>4.55</v>
      </c>
      <c r="M32" s="13">
        <v>0.27</v>
      </c>
      <c r="N32" s="13"/>
      <c r="O32" s="13"/>
    </row>
    <row r="33" spans="1:15" ht="12" customHeight="1">
      <c r="B33" s="13"/>
      <c r="C33" s="13"/>
      <c r="D33" s="13"/>
      <c r="E33" s="13"/>
      <c r="F33" s="14"/>
      <c r="G33" s="14"/>
      <c r="H33" s="14"/>
      <c r="I33" s="14"/>
      <c r="J33" s="14"/>
      <c r="K33" s="13"/>
      <c r="L33" s="13"/>
      <c r="M33" s="13"/>
      <c r="N33" s="13"/>
      <c r="O33" s="13"/>
    </row>
    <row r="34" spans="1:15">
      <c r="A34" s="4" t="s">
        <v>304</v>
      </c>
      <c r="B34" s="13"/>
      <c r="C34" s="13"/>
      <c r="D34" s="13"/>
      <c r="E34" s="13"/>
      <c r="F34" s="14"/>
      <c r="G34" s="14"/>
      <c r="H34" s="14"/>
      <c r="I34" s="14"/>
      <c r="J34" s="14"/>
      <c r="K34" s="13"/>
      <c r="L34" s="13"/>
      <c r="M34" s="13"/>
    </row>
    <row r="35" spans="1:15" s="184" customFormat="1">
      <c r="B35" s="13"/>
      <c r="C35" s="13"/>
      <c r="D35" s="13"/>
      <c r="E35" s="13"/>
      <c r="F35" s="14"/>
      <c r="G35" s="14"/>
      <c r="H35" s="14"/>
      <c r="I35" s="14"/>
      <c r="J35" s="14"/>
      <c r="K35" s="13"/>
      <c r="L35" s="13"/>
      <c r="M35" s="13"/>
    </row>
    <row r="36" spans="1:15" ht="17.100000000000001" customHeight="1">
      <c r="A36" s="248" t="s">
        <v>72</v>
      </c>
      <c r="B36" s="248" t="s">
        <v>106</v>
      </c>
      <c r="C36" s="248" t="s">
        <v>107</v>
      </c>
      <c r="D36" s="246" t="s">
        <v>108</v>
      </c>
      <c r="E36" s="251" t="s">
        <v>134</v>
      </c>
      <c r="F36" s="246" t="s">
        <v>1</v>
      </c>
      <c r="G36" s="246" t="s">
        <v>2</v>
      </c>
      <c r="H36" s="246" t="s">
        <v>142</v>
      </c>
      <c r="I36" s="246" t="s">
        <v>3</v>
      </c>
      <c r="J36" s="251" t="s">
        <v>4</v>
      </c>
      <c r="K36" s="246" t="s">
        <v>5</v>
      </c>
      <c r="L36" s="246" t="s">
        <v>109</v>
      </c>
      <c r="M36" s="246" t="s">
        <v>94</v>
      </c>
      <c r="N36" s="248" t="s">
        <v>96</v>
      </c>
      <c r="O36" s="250" t="s">
        <v>307</v>
      </c>
    </row>
    <row r="37" spans="1:15" ht="18.95" customHeight="1">
      <c r="A37" s="249"/>
      <c r="B37" s="249"/>
      <c r="C37" s="249"/>
      <c r="D37" s="247"/>
      <c r="E37" s="252"/>
      <c r="F37" s="247"/>
      <c r="G37" s="247"/>
      <c r="H37" s="247"/>
      <c r="I37" s="247"/>
      <c r="J37" s="252"/>
      <c r="K37" s="247"/>
      <c r="L37" s="247"/>
      <c r="M37" s="247"/>
      <c r="N37" s="249"/>
      <c r="O37" s="240"/>
    </row>
    <row r="38" spans="1:15" s="10" customFormat="1" ht="14.1" customHeight="1">
      <c r="A38" s="10" t="s">
        <v>122</v>
      </c>
      <c r="B38" s="18">
        <f>AVERAGE(B39:B42)</f>
        <v>213.71500000000003</v>
      </c>
      <c r="C38" s="18">
        <f t="shared" ref="C38:M38" si="21">AVERAGE(C39:C42)</f>
        <v>100.245</v>
      </c>
      <c r="D38" s="18">
        <f t="shared" si="21"/>
        <v>4.4275000000000002</v>
      </c>
      <c r="E38" s="18">
        <f t="shared" si="21"/>
        <v>0.72249999999999992</v>
      </c>
      <c r="F38" s="11">
        <f>AVERAGE(F39:F42)</f>
        <v>7.82</v>
      </c>
      <c r="G38" s="11">
        <f t="shared" si="21"/>
        <v>2.7949999999999999</v>
      </c>
      <c r="H38" s="11">
        <f t="shared" si="21"/>
        <v>72.474999999999994</v>
      </c>
      <c r="I38" s="11">
        <f t="shared" si="21"/>
        <v>8.83</v>
      </c>
      <c r="J38" s="11">
        <f t="shared" si="21"/>
        <v>0.3972</v>
      </c>
      <c r="K38" s="18">
        <f t="shared" si="21"/>
        <v>0.12975</v>
      </c>
      <c r="L38" s="18" t="s">
        <v>118</v>
      </c>
      <c r="M38" s="18">
        <f t="shared" si="21"/>
        <v>0.215</v>
      </c>
      <c r="N38" s="18">
        <f>AVERAGE(L39:L42)</f>
        <v>3.585</v>
      </c>
      <c r="O38" s="18">
        <f>STDEV(L39:L42)</f>
        <v>0.72858309981314828</v>
      </c>
    </row>
    <row r="39" spans="1:15">
      <c r="A39" s="4" t="s">
        <v>21</v>
      </c>
      <c r="B39" s="19">
        <v>256.41000000000003</v>
      </c>
      <c r="C39" s="19">
        <v>110.02</v>
      </c>
      <c r="D39" s="13">
        <v>6.25</v>
      </c>
      <c r="E39" s="13">
        <v>0.75</v>
      </c>
      <c r="F39" s="14">
        <v>5.09</v>
      </c>
      <c r="G39" s="14">
        <v>2.0099999999999998</v>
      </c>
      <c r="H39" s="14">
        <v>43.28</v>
      </c>
      <c r="I39" s="14">
        <v>5.77</v>
      </c>
      <c r="J39" s="14">
        <v>0.39529999999999998</v>
      </c>
      <c r="K39" s="13">
        <v>8.7999999999999995E-2</v>
      </c>
      <c r="L39" s="13">
        <v>3.65</v>
      </c>
      <c r="M39" s="13">
        <v>0.22</v>
      </c>
    </row>
    <row r="40" spans="1:15">
      <c r="A40" s="4" t="s">
        <v>22</v>
      </c>
      <c r="B40" s="19">
        <v>245.44</v>
      </c>
      <c r="C40" s="19">
        <v>101.81</v>
      </c>
      <c r="D40" s="13">
        <v>5.12</v>
      </c>
      <c r="E40" s="13">
        <v>0.73</v>
      </c>
      <c r="F40" s="14">
        <v>6.64</v>
      </c>
      <c r="G40" s="14">
        <v>3.26</v>
      </c>
      <c r="H40" s="14">
        <v>30.94</v>
      </c>
      <c r="I40" s="14">
        <v>7.55</v>
      </c>
      <c r="J40" s="14">
        <v>0.49170000000000003</v>
      </c>
      <c r="K40" s="13">
        <v>0.13300000000000001</v>
      </c>
      <c r="L40" s="13">
        <v>4.3899999999999997</v>
      </c>
      <c r="M40" s="13">
        <v>0.26</v>
      </c>
      <c r="N40" s="13"/>
      <c r="O40" s="13"/>
    </row>
    <row r="41" spans="1:15">
      <c r="A41" s="4" t="s">
        <v>23</v>
      </c>
      <c r="B41" s="19">
        <v>185.83</v>
      </c>
      <c r="C41" s="19">
        <v>88.92</v>
      </c>
      <c r="D41" s="13">
        <v>2.96</v>
      </c>
      <c r="E41" s="13">
        <v>0.7</v>
      </c>
      <c r="F41" s="14">
        <v>15.7</v>
      </c>
      <c r="G41" s="14">
        <v>4.25</v>
      </c>
      <c r="H41" s="14">
        <v>199.16</v>
      </c>
      <c r="I41" s="14">
        <v>17.68</v>
      </c>
      <c r="J41" s="14">
        <v>0.2707</v>
      </c>
      <c r="K41" s="13">
        <v>0.254</v>
      </c>
      <c r="L41" s="13">
        <v>3.68</v>
      </c>
      <c r="M41" s="13">
        <v>0.22</v>
      </c>
      <c r="N41" s="13"/>
      <c r="O41" s="13"/>
    </row>
    <row r="42" spans="1:15">
      <c r="A42" s="4" t="s">
        <v>24</v>
      </c>
      <c r="B42" s="19">
        <v>167.18</v>
      </c>
      <c r="C42" s="19">
        <v>100.23</v>
      </c>
      <c r="D42" s="13">
        <v>3.38</v>
      </c>
      <c r="E42" s="13">
        <v>0.71</v>
      </c>
      <c r="F42" s="14">
        <v>3.85</v>
      </c>
      <c r="G42" s="14">
        <v>1.66</v>
      </c>
      <c r="H42" s="14">
        <v>16.52</v>
      </c>
      <c r="I42" s="14">
        <v>4.32</v>
      </c>
      <c r="J42" s="14">
        <v>0.43109999999999998</v>
      </c>
      <c r="K42" s="13">
        <v>4.3999999999999997E-2</v>
      </c>
      <c r="L42" s="13">
        <v>2.62</v>
      </c>
      <c r="M42" s="13">
        <v>0.16</v>
      </c>
      <c r="N42" s="13"/>
      <c r="O42" s="13"/>
    </row>
    <row r="43" spans="1:15" ht="6.95" customHeight="1">
      <c r="B43" s="13"/>
      <c r="C43" s="13"/>
      <c r="D43" s="13"/>
      <c r="E43" s="13"/>
      <c r="F43" s="14"/>
      <c r="G43" s="14"/>
      <c r="H43" s="14"/>
      <c r="I43" s="14"/>
      <c r="J43" s="14"/>
      <c r="K43" s="13"/>
      <c r="L43" s="13"/>
      <c r="M43" s="13"/>
      <c r="N43" s="13"/>
      <c r="O43" s="13"/>
    </row>
    <row r="44" spans="1:15" s="10" customFormat="1" ht="14.1" customHeight="1">
      <c r="A44" s="10" t="s">
        <v>123</v>
      </c>
      <c r="B44" s="18">
        <f>AVERAGE(B46:B49)</f>
        <v>206.28250000000003</v>
      </c>
      <c r="C44" s="18">
        <f t="shared" ref="C44:M44" si="22">AVERAGE(C46:C49)</f>
        <v>107.60749999999999</v>
      </c>
      <c r="D44" s="18">
        <f t="shared" si="22"/>
        <v>4.87</v>
      </c>
      <c r="E44" s="18">
        <f t="shared" si="22"/>
        <v>0.745</v>
      </c>
      <c r="F44" s="11">
        <f t="shared" si="22"/>
        <v>10.16</v>
      </c>
      <c r="G44" s="11">
        <f t="shared" si="22"/>
        <v>1.325</v>
      </c>
      <c r="H44" s="11">
        <f t="shared" si="22"/>
        <v>66.742500000000007</v>
      </c>
      <c r="I44" s="11">
        <f t="shared" si="22"/>
        <v>10.795</v>
      </c>
      <c r="J44" s="11">
        <f t="shared" si="22"/>
        <v>0.14015</v>
      </c>
      <c r="K44" s="18">
        <f t="shared" si="22"/>
        <v>0.15049999999999999</v>
      </c>
      <c r="L44" s="18" t="s">
        <v>118</v>
      </c>
      <c r="M44" s="18">
        <f t="shared" si="22"/>
        <v>0.22500000000000001</v>
      </c>
      <c r="N44" s="18">
        <f>AVERAGE(L46:L49)</f>
        <v>3.4674999999999998</v>
      </c>
      <c r="O44" s="18">
        <f>STDEV(L46:L49)</f>
        <v>0.41812079594299156</v>
      </c>
    </row>
    <row r="45" spans="1:15" s="20" customFormat="1">
      <c r="A45" s="20" t="s">
        <v>29</v>
      </c>
      <c r="B45" s="21">
        <v>162.86000000000001</v>
      </c>
      <c r="C45" s="21">
        <v>94.85</v>
      </c>
      <c r="D45" s="22">
        <v>2.95</v>
      </c>
      <c r="E45" s="22">
        <v>0.68</v>
      </c>
      <c r="F45" s="23">
        <v>0.06</v>
      </c>
      <c r="G45" s="23">
        <v>0.35</v>
      </c>
      <c r="H45" s="23">
        <v>0</v>
      </c>
      <c r="I45" s="23">
        <v>0.14000000000000001</v>
      </c>
      <c r="J45" s="23">
        <v>5.6932999999999998</v>
      </c>
      <c r="K45" s="22">
        <v>1E-3</v>
      </c>
      <c r="L45" s="22">
        <v>2.58</v>
      </c>
      <c r="M45" s="22">
        <v>0.15</v>
      </c>
      <c r="O45" s="22"/>
    </row>
    <row r="46" spans="1:15">
      <c r="A46" s="4" t="s">
        <v>25</v>
      </c>
      <c r="B46" s="19">
        <v>175.58</v>
      </c>
      <c r="C46" s="19">
        <v>101</v>
      </c>
      <c r="D46" s="13">
        <v>3.61</v>
      </c>
      <c r="E46" s="13">
        <v>0.73</v>
      </c>
      <c r="F46" s="14">
        <v>10.64</v>
      </c>
      <c r="G46" s="14">
        <v>1.17</v>
      </c>
      <c r="H46" s="14">
        <v>167.54</v>
      </c>
      <c r="I46" s="14">
        <v>11.74</v>
      </c>
      <c r="J46" s="14">
        <v>0.1099</v>
      </c>
      <c r="K46" s="13">
        <v>0.157</v>
      </c>
      <c r="L46" s="13">
        <v>3.28</v>
      </c>
      <c r="M46" s="13">
        <v>0.2</v>
      </c>
    </row>
    <row r="47" spans="1:15">
      <c r="A47" s="4" t="s">
        <v>26</v>
      </c>
      <c r="B47" s="19">
        <v>218.28</v>
      </c>
      <c r="C47" s="19">
        <v>119.27</v>
      </c>
      <c r="D47" s="13">
        <v>6.25</v>
      </c>
      <c r="E47" s="13">
        <v>0.77</v>
      </c>
      <c r="F47" s="14">
        <v>11.32</v>
      </c>
      <c r="G47" s="14">
        <v>1.33</v>
      </c>
      <c r="H47" s="14">
        <v>36.15</v>
      </c>
      <c r="I47" s="14">
        <v>11.81</v>
      </c>
      <c r="J47" s="14">
        <v>0.1177</v>
      </c>
      <c r="K47" s="13">
        <v>0.157</v>
      </c>
      <c r="L47" s="13">
        <v>3.19</v>
      </c>
      <c r="M47" s="13">
        <v>0.19</v>
      </c>
      <c r="N47" s="13"/>
      <c r="O47" s="13"/>
    </row>
    <row r="48" spans="1:15">
      <c r="A48" s="4" t="s">
        <v>27</v>
      </c>
      <c r="B48" s="19">
        <v>252.96</v>
      </c>
      <c r="C48" s="19">
        <v>106.27</v>
      </c>
      <c r="D48" s="13">
        <v>5.75</v>
      </c>
      <c r="E48" s="13">
        <v>0.75</v>
      </c>
      <c r="F48" s="14">
        <v>7.51</v>
      </c>
      <c r="G48" s="14">
        <v>1.89</v>
      </c>
      <c r="H48" s="14">
        <v>36.020000000000003</v>
      </c>
      <c r="I48" s="14">
        <v>8.1199999999999992</v>
      </c>
      <c r="J48" s="14">
        <v>0.25140000000000001</v>
      </c>
      <c r="K48" s="13">
        <v>0.13600000000000001</v>
      </c>
      <c r="L48" s="13">
        <v>4.09</v>
      </c>
      <c r="M48" s="13">
        <v>0.25</v>
      </c>
      <c r="N48" s="13"/>
      <c r="O48" s="13"/>
    </row>
    <row r="49" spans="1:15">
      <c r="A49" s="4" t="s">
        <v>28</v>
      </c>
      <c r="B49" s="19">
        <v>178.31</v>
      </c>
      <c r="C49" s="19">
        <v>103.89</v>
      </c>
      <c r="D49" s="13">
        <v>3.87</v>
      </c>
      <c r="E49" s="13">
        <v>0.73</v>
      </c>
      <c r="F49" s="14">
        <v>11.17</v>
      </c>
      <c r="G49" s="14">
        <v>0.91</v>
      </c>
      <c r="H49" s="14">
        <v>27.26</v>
      </c>
      <c r="I49" s="14">
        <v>11.51</v>
      </c>
      <c r="J49" s="14">
        <v>8.1600000000000006E-2</v>
      </c>
      <c r="K49" s="13">
        <v>0.152</v>
      </c>
      <c r="L49" s="13">
        <v>3.31</v>
      </c>
      <c r="M49" s="13">
        <v>0.26</v>
      </c>
      <c r="N49" s="13"/>
      <c r="O49" s="13"/>
    </row>
    <row r="50" spans="1:15" ht="6.95" customHeight="1">
      <c r="B50" s="13"/>
      <c r="C50" s="13"/>
      <c r="D50" s="13"/>
      <c r="E50" s="13"/>
      <c r="F50" s="14"/>
      <c r="G50" s="14"/>
      <c r="H50" s="14"/>
      <c r="I50" s="14"/>
      <c r="J50" s="14"/>
      <c r="K50" s="13"/>
      <c r="L50" s="13"/>
      <c r="M50" s="13"/>
      <c r="N50" s="13"/>
      <c r="O50" s="13"/>
    </row>
    <row r="51" spans="1:15" s="10" customFormat="1" ht="14.1" customHeight="1">
      <c r="A51" s="10" t="s">
        <v>124</v>
      </c>
      <c r="B51" s="18">
        <f>AVERAGE(B52,B54,B55)</f>
        <v>174.5</v>
      </c>
      <c r="C51" s="18">
        <f t="shared" ref="C51:K51" si="23">AVERAGE(C52,C54,C55)</f>
        <v>85.363333333333344</v>
      </c>
      <c r="D51" s="18">
        <f t="shared" si="23"/>
        <v>2.84</v>
      </c>
      <c r="E51" s="18">
        <f t="shared" si="23"/>
        <v>0.67333333333333334</v>
      </c>
      <c r="F51" s="11">
        <f t="shared" si="23"/>
        <v>6.68</v>
      </c>
      <c r="G51" s="11">
        <f t="shared" si="23"/>
        <v>0.88666666666666671</v>
      </c>
      <c r="H51" s="11">
        <f t="shared" si="23"/>
        <v>22.993333333333336</v>
      </c>
      <c r="I51" s="11">
        <f t="shared" si="23"/>
        <v>7</v>
      </c>
      <c r="J51" s="11">
        <f t="shared" si="23"/>
        <v>0.16349999999999998</v>
      </c>
      <c r="K51" s="18">
        <f t="shared" si="23"/>
        <v>7.8666666666666663E-2</v>
      </c>
      <c r="L51" s="18" t="s">
        <v>118</v>
      </c>
      <c r="M51" s="18">
        <f>AVERAGE(M52,M54,M55)</f>
        <v>0.14666666666666667</v>
      </c>
      <c r="N51" s="18">
        <f>AVERAGE(L52,L54,L55)</f>
        <v>2.4633333333333334</v>
      </c>
      <c r="O51" s="18">
        <f>STDEV(L52,L54,L55)</f>
        <v>1.1133882221998461</v>
      </c>
    </row>
    <row r="52" spans="1:15">
      <c r="A52" s="4" t="s">
        <v>30</v>
      </c>
      <c r="B52" s="19">
        <v>201.37</v>
      </c>
      <c r="C52" s="19">
        <v>79.650000000000006</v>
      </c>
      <c r="D52" s="13">
        <v>2.57</v>
      </c>
      <c r="E52" s="13">
        <v>0.67</v>
      </c>
      <c r="F52" s="14">
        <v>4.4800000000000004</v>
      </c>
      <c r="G52" s="14">
        <v>1.1100000000000001</v>
      </c>
      <c r="H52" s="14">
        <v>14.63</v>
      </c>
      <c r="I52" s="14">
        <v>4.8099999999999996</v>
      </c>
      <c r="J52" s="14">
        <v>0.24729999999999999</v>
      </c>
      <c r="K52" s="13">
        <v>3.6999999999999998E-2</v>
      </c>
      <c r="L52" s="13">
        <v>2.0699999999999998</v>
      </c>
      <c r="M52" s="13">
        <v>0.12</v>
      </c>
      <c r="N52" s="13"/>
      <c r="O52" s="13"/>
    </row>
    <row r="53" spans="1:15" s="20" customFormat="1">
      <c r="A53" s="20" t="s">
        <v>33</v>
      </c>
      <c r="B53" s="21">
        <v>166.4</v>
      </c>
      <c r="C53" s="21">
        <v>100.44</v>
      </c>
      <c r="D53" s="22">
        <v>3.38</v>
      </c>
      <c r="E53" s="22">
        <v>0.7</v>
      </c>
      <c r="F53" s="23">
        <v>0.11</v>
      </c>
      <c r="G53" s="23">
        <v>0.15</v>
      </c>
      <c r="H53" s="23">
        <v>0</v>
      </c>
      <c r="I53" s="23">
        <v>0.14000000000000001</v>
      </c>
      <c r="J53" s="23">
        <v>1.3483000000000001</v>
      </c>
      <c r="K53" s="22">
        <v>2E-3</v>
      </c>
      <c r="L53" s="22">
        <v>3.12</v>
      </c>
      <c r="M53" s="22">
        <v>0.19</v>
      </c>
      <c r="N53" s="22"/>
      <c r="O53" s="22"/>
    </row>
    <row r="54" spans="1:15">
      <c r="A54" s="4" t="s">
        <v>31</v>
      </c>
      <c r="B54" s="19">
        <v>95.53</v>
      </c>
      <c r="C54" s="19">
        <v>72.39</v>
      </c>
      <c r="D54" s="13">
        <v>1.01</v>
      </c>
      <c r="E54" s="13">
        <v>0.61</v>
      </c>
      <c r="F54" s="14">
        <v>4.16</v>
      </c>
      <c r="G54" s="14">
        <v>0.71</v>
      </c>
      <c r="H54" s="14">
        <v>37.22</v>
      </c>
      <c r="I54" s="14">
        <v>4.51</v>
      </c>
      <c r="J54" s="14">
        <v>0.16930000000000001</v>
      </c>
      <c r="K54" s="13">
        <v>2.4E-2</v>
      </c>
      <c r="L54" s="13">
        <v>1.6</v>
      </c>
      <c r="M54" s="13">
        <v>0.1</v>
      </c>
      <c r="N54" s="13"/>
      <c r="O54" s="13"/>
    </row>
    <row r="55" spans="1:15">
      <c r="A55" s="4" t="s">
        <v>32</v>
      </c>
      <c r="B55" s="19">
        <v>226.6</v>
      </c>
      <c r="C55" s="19">
        <v>104.05</v>
      </c>
      <c r="D55" s="13">
        <v>4.9400000000000004</v>
      </c>
      <c r="E55" s="13">
        <v>0.74</v>
      </c>
      <c r="F55" s="14">
        <v>11.4</v>
      </c>
      <c r="G55" s="14">
        <v>0.84</v>
      </c>
      <c r="H55" s="14">
        <v>17.13</v>
      </c>
      <c r="I55" s="14">
        <v>11.68</v>
      </c>
      <c r="J55" s="14">
        <v>7.3899999999999993E-2</v>
      </c>
      <c r="K55" s="13">
        <v>0.17499999999999999</v>
      </c>
      <c r="L55" s="13">
        <v>3.72</v>
      </c>
      <c r="M55" s="13">
        <v>0.22</v>
      </c>
      <c r="N55" s="13"/>
      <c r="O55" s="13"/>
    </row>
    <row r="56" spans="1:15" ht="6.95" customHeight="1">
      <c r="B56" s="13"/>
      <c r="C56" s="13"/>
      <c r="D56" s="13"/>
      <c r="E56" s="13"/>
      <c r="F56" s="14"/>
      <c r="G56" s="14"/>
      <c r="H56" s="14"/>
      <c r="I56" s="14"/>
      <c r="J56" s="14"/>
      <c r="K56" s="13"/>
      <c r="L56" s="13"/>
      <c r="M56" s="13"/>
      <c r="N56" s="13"/>
      <c r="O56" s="13"/>
    </row>
    <row r="57" spans="1:15" s="10" customFormat="1" ht="14.1" customHeight="1">
      <c r="A57" s="10" t="s">
        <v>125</v>
      </c>
      <c r="B57" s="18">
        <f>AVERAGE(B58:B59,B61)</f>
        <v>244.31666666666669</v>
      </c>
      <c r="C57" s="18">
        <f t="shared" ref="C57:M57" si="24">AVERAGE(C58:C59,C61)</f>
        <v>125.28666666666668</v>
      </c>
      <c r="D57" s="18">
        <f t="shared" si="24"/>
        <v>7.6733333333333329</v>
      </c>
      <c r="E57" s="18">
        <f t="shared" si="24"/>
        <v>0.77333333333333343</v>
      </c>
      <c r="F57" s="11">
        <f t="shared" si="24"/>
        <v>3.1799999999999997</v>
      </c>
      <c r="G57" s="11">
        <f t="shared" si="24"/>
        <v>0.37000000000000005</v>
      </c>
      <c r="H57" s="11">
        <f t="shared" si="24"/>
        <v>12.856666666666667</v>
      </c>
      <c r="I57" s="11">
        <f t="shared" si="24"/>
        <v>3.33</v>
      </c>
      <c r="J57" s="11">
        <f t="shared" si="24"/>
        <v>0.14306666666666665</v>
      </c>
      <c r="K57" s="18">
        <f t="shared" si="24"/>
        <v>3.7333333333333329E-2</v>
      </c>
      <c r="L57" s="18" t="s">
        <v>118</v>
      </c>
      <c r="M57" s="18">
        <f t="shared" si="24"/>
        <v>0.15000000000000002</v>
      </c>
      <c r="N57" s="18">
        <f>AVERAGE(L58,L59,L61)</f>
        <v>2.5333333333333332</v>
      </c>
      <c r="O57" s="18">
        <f>STDEV(L58,L59,L61)</f>
        <v>0.43821608064211065</v>
      </c>
    </row>
    <row r="58" spans="1:15">
      <c r="A58" s="4" t="s">
        <v>34</v>
      </c>
      <c r="B58" s="19">
        <v>227.57</v>
      </c>
      <c r="C58" s="19">
        <v>110.02</v>
      </c>
      <c r="D58" s="13">
        <v>5.55</v>
      </c>
      <c r="E58" s="13">
        <v>0.75</v>
      </c>
      <c r="F58" s="14">
        <v>1.48</v>
      </c>
      <c r="G58" s="14">
        <v>0.31</v>
      </c>
      <c r="H58" s="14">
        <v>5.08</v>
      </c>
      <c r="I58" s="14">
        <v>1.58</v>
      </c>
      <c r="J58" s="14">
        <v>0.2064</v>
      </c>
      <c r="K58" s="13">
        <v>1.7999999999999999E-2</v>
      </c>
      <c r="L58" s="13">
        <v>2.74</v>
      </c>
      <c r="M58" s="13">
        <v>0.16</v>
      </c>
      <c r="N58" s="13"/>
      <c r="O58" s="13"/>
    </row>
    <row r="59" spans="1:15">
      <c r="A59" s="4" t="s">
        <v>35</v>
      </c>
      <c r="B59" s="19">
        <v>196.34</v>
      </c>
      <c r="C59" s="19">
        <v>143</v>
      </c>
      <c r="D59" s="13">
        <v>8.08</v>
      </c>
      <c r="E59" s="13">
        <v>0.79</v>
      </c>
      <c r="F59" s="14">
        <v>2.04</v>
      </c>
      <c r="G59" s="14">
        <v>0.28000000000000003</v>
      </c>
      <c r="H59" s="14">
        <v>17.46</v>
      </c>
      <c r="I59" s="14">
        <v>2.19</v>
      </c>
      <c r="J59" s="14">
        <v>0.13650000000000001</v>
      </c>
      <c r="K59" s="13">
        <v>1.9E-2</v>
      </c>
      <c r="L59" s="13">
        <v>2.0299999999999998</v>
      </c>
      <c r="M59" s="13">
        <v>0.12</v>
      </c>
      <c r="N59" s="13"/>
      <c r="O59" s="13"/>
    </row>
    <row r="60" spans="1:15" s="20" customFormat="1">
      <c r="A60" s="20" t="s">
        <v>37</v>
      </c>
      <c r="B60" s="21">
        <v>193.38</v>
      </c>
      <c r="C60" s="21">
        <v>97.87</v>
      </c>
      <c r="D60" s="22">
        <v>3.73</v>
      </c>
      <c r="E60" s="22">
        <v>0.72</v>
      </c>
      <c r="F60" s="23">
        <v>79.5</v>
      </c>
      <c r="G60" s="23">
        <v>8.3000000000000007</v>
      </c>
      <c r="H60" s="23">
        <v>70.7</v>
      </c>
      <c r="I60" s="23">
        <v>81.77</v>
      </c>
      <c r="J60" s="23">
        <v>0.10440000000000001</v>
      </c>
      <c r="K60" s="22">
        <v>1.2270000000000001</v>
      </c>
      <c r="L60" s="22">
        <v>3.84</v>
      </c>
      <c r="M60" s="22">
        <v>0.23</v>
      </c>
      <c r="N60" s="22"/>
      <c r="O60" s="22"/>
    </row>
    <row r="61" spans="1:15" ht="14.1" customHeight="1">
      <c r="A61" s="4" t="s">
        <v>36</v>
      </c>
      <c r="B61" s="19">
        <v>309.04000000000002</v>
      </c>
      <c r="C61" s="19">
        <v>122.84</v>
      </c>
      <c r="D61" s="13">
        <v>9.39</v>
      </c>
      <c r="E61" s="13">
        <v>0.78</v>
      </c>
      <c r="F61" s="14">
        <v>6.02</v>
      </c>
      <c r="G61" s="14">
        <v>0.52</v>
      </c>
      <c r="H61" s="14">
        <v>16.03</v>
      </c>
      <c r="I61" s="14">
        <v>6.22</v>
      </c>
      <c r="J61" s="14">
        <v>8.6300000000000002E-2</v>
      </c>
      <c r="K61" s="13">
        <v>7.4999999999999997E-2</v>
      </c>
      <c r="L61" s="13">
        <v>2.83</v>
      </c>
      <c r="M61" s="13">
        <v>0.17</v>
      </c>
      <c r="N61" s="13"/>
      <c r="O61" s="13"/>
    </row>
    <row r="62" spans="1:15" ht="6.95" customHeight="1">
      <c r="B62" s="13"/>
      <c r="C62" s="13"/>
      <c r="D62" s="13"/>
      <c r="E62" s="13"/>
      <c r="F62" s="14"/>
      <c r="G62" s="14"/>
      <c r="H62" s="14"/>
      <c r="I62" s="14"/>
      <c r="J62" s="14"/>
      <c r="K62" s="13"/>
      <c r="L62" s="13"/>
      <c r="M62" s="13"/>
      <c r="N62" s="13"/>
      <c r="O62" s="13"/>
    </row>
    <row r="63" spans="1:15" s="10" customFormat="1">
      <c r="A63" s="10" t="s">
        <v>127</v>
      </c>
      <c r="B63" s="18">
        <f>AVERAGE(B64:B68)</f>
        <v>177.79599999999999</v>
      </c>
      <c r="C63" s="18">
        <f t="shared" ref="C63" si="25">AVERAGE(C64:C68)</f>
        <v>79.39200000000001</v>
      </c>
      <c r="D63" s="18">
        <f t="shared" ref="D63" si="26">AVERAGE(D64:D68)</f>
        <v>2.2720000000000002</v>
      </c>
      <c r="E63" s="18">
        <f t="shared" ref="E63" si="27">AVERAGE(E64:E68)</f>
        <v>0.64600000000000002</v>
      </c>
      <c r="F63" s="11">
        <f t="shared" ref="F63" si="28">AVERAGE(F64:F68)</f>
        <v>37.739999999999995</v>
      </c>
      <c r="G63" s="11">
        <f t="shared" ref="G63" si="29">AVERAGE(G64:G68)</f>
        <v>86.76</v>
      </c>
      <c r="H63" s="11">
        <f>AVERAGE(H64:H68)</f>
        <v>131.636</v>
      </c>
      <c r="I63" s="11">
        <f t="shared" ref="I63" si="30">AVERAGE(I64:I68)</f>
        <v>58.387999999999998</v>
      </c>
      <c r="J63" s="11">
        <f t="shared" ref="J63" si="31">AVERAGE(J64:J68)</f>
        <v>2.3572199999999999</v>
      </c>
      <c r="K63" s="18">
        <f t="shared" ref="K63" si="32">AVERAGE(K64:K68)</f>
        <v>0.78960000000000008</v>
      </c>
      <c r="L63" s="18" t="s">
        <v>118</v>
      </c>
      <c r="M63" s="18">
        <f>AVERAGE(M64:M68)</f>
        <v>0.24</v>
      </c>
      <c r="N63" s="18">
        <f>AVERAGE(L64:L68)</f>
        <v>3.722</v>
      </c>
      <c r="O63" s="18">
        <f>STDEV(L64:L68)</f>
        <v>0.48391114886929282</v>
      </c>
    </row>
    <row r="64" spans="1:15">
      <c r="A64" s="4" t="s">
        <v>126</v>
      </c>
      <c r="B64" s="19">
        <v>172.44</v>
      </c>
      <c r="C64" s="19">
        <v>71.680000000000007</v>
      </c>
      <c r="D64" s="13">
        <v>1.78</v>
      </c>
      <c r="E64" s="13">
        <v>0.62</v>
      </c>
      <c r="F64" s="14">
        <v>49.8</v>
      </c>
      <c r="G64" s="14">
        <v>116.7</v>
      </c>
      <c r="H64" s="14">
        <v>121.64</v>
      </c>
      <c r="I64" s="14">
        <v>77.31</v>
      </c>
      <c r="J64" s="14">
        <v>2.3414000000000001</v>
      </c>
      <c r="K64" s="13">
        <v>1.125</v>
      </c>
      <c r="L64" s="13">
        <v>4.3099999999999996</v>
      </c>
      <c r="M64" s="13">
        <v>0.26</v>
      </c>
      <c r="N64" s="13"/>
      <c r="O64" s="13"/>
    </row>
    <row r="65" spans="1:15">
      <c r="A65" s="4" t="s">
        <v>128</v>
      </c>
      <c r="B65" s="19">
        <v>152.97</v>
      </c>
      <c r="C65" s="19">
        <v>77.11</v>
      </c>
      <c r="D65" s="13">
        <v>1.83</v>
      </c>
      <c r="E65" s="13">
        <v>0.63</v>
      </c>
      <c r="F65" s="14">
        <v>22.7</v>
      </c>
      <c r="G65" s="14">
        <v>69.2</v>
      </c>
      <c r="H65" s="14">
        <v>87.4</v>
      </c>
      <c r="I65" s="14">
        <v>39.06</v>
      </c>
      <c r="J65" s="14">
        <v>3.0528</v>
      </c>
      <c r="K65" s="13">
        <v>0.40300000000000002</v>
      </c>
      <c r="L65" s="13">
        <v>2.99</v>
      </c>
      <c r="M65" s="13">
        <v>0.18</v>
      </c>
      <c r="N65" s="13"/>
      <c r="O65" s="13"/>
    </row>
    <row r="66" spans="1:15">
      <c r="A66" s="4" t="s">
        <v>129</v>
      </c>
      <c r="B66" s="19">
        <v>197.19</v>
      </c>
      <c r="C66" s="19">
        <v>85.23</v>
      </c>
      <c r="D66" s="13">
        <v>2.88</v>
      </c>
      <c r="E66" s="13">
        <v>0.67</v>
      </c>
      <c r="F66" s="14">
        <v>45.6</v>
      </c>
      <c r="G66" s="14">
        <v>104.8</v>
      </c>
      <c r="H66" s="14">
        <v>163.85</v>
      </c>
      <c r="I66" s="14">
        <v>70.56</v>
      </c>
      <c r="J66" s="14">
        <v>2.2988</v>
      </c>
      <c r="K66" s="13">
        <v>1.016</v>
      </c>
      <c r="L66" s="13">
        <v>3.92</v>
      </c>
      <c r="M66" s="13">
        <v>0.24</v>
      </c>
    </row>
    <row r="67" spans="1:15">
      <c r="A67" s="4" t="s">
        <v>130</v>
      </c>
      <c r="B67" s="19">
        <v>198.21</v>
      </c>
      <c r="C67" s="19">
        <v>77.52</v>
      </c>
      <c r="D67" s="13">
        <v>2.4</v>
      </c>
      <c r="E67" s="13">
        <v>0.65</v>
      </c>
      <c r="F67" s="14">
        <v>27.7</v>
      </c>
      <c r="G67" s="14">
        <v>59.6</v>
      </c>
      <c r="H67" s="14">
        <v>125.63</v>
      </c>
      <c r="I67" s="14">
        <v>42.08</v>
      </c>
      <c r="J67" s="14">
        <v>2.1472000000000002</v>
      </c>
      <c r="K67" s="13">
        <v>0.53900000000000003</v>
      </c>
      <c r="L67" s="13">
        <v>3.61</v>
      </c>
      <c r="M67" s="13">
        <v>0.22</v>
      </c>
      <c r="N67" s="13"/>
      <c r="O67" s="13"/>
    </row>
    <row r="68" spans="1:15">
      <c r="A68" s="7" t="s">
        <v>131</v>
      </c>
      <c r="B68" s="38">
        <v>168.17</v>
      </c>
      <c r="C68" s="38">
        <v>85.42</v>
      </c>
      <c r="D68" s="15">
        <v>2.4700000000000002</v>
      </c>
      <c r="E68" s="15">
        <v>0.66</v>
      </c>
      <c r="F68" s="16">
        <v>42.9</v>
      </c>
      <c r="G68" s="16">
        <v>83.5</v>
      </c>
      <c r="H68" s="16">
        <v>159.66</v>
      </c>
      <c r="I68" s="16">
        <v>62.93</v>
      </c>
      <c r="J68" s="16">
        <v>1.9459</v>
      </c>
      <c r="K68" s="15">
        <v>0.86499999999999999</v>
      </c>
      <c r="L68" s="15">
        <v>3.78</v>
      </c>
      <c r="M68" s="15">
        <v>0.3</v>
      </c>
      <c r="N68" s="7"/>
      <c r="O68" s="7"/>
    </row>
    <row r="69" spans="1:15">
      <c r="A69" s="245" t="s">
        <v>310</v>
      </c>
      <c r="B69" s="245"/>
      <c r="C69" s="245"/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</row>
    <row r="70" spans="1:15" s="184" customFormat="1">
      <c r="A70" s="2" t="s">
        <v>306</v>
      </c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</row>
    <row r="71" spans="1:15" ht="15" customHeight="1">
      <c r="A71" s="188" t="s">
        <v>309</v>
      </c>
      <c r="B71" s="38"/>
      <c r="C71" s="38"/>
      <c r="D71" s="15"/>
      <c r="E71" s="15"/>
      <c r="F71" s="16"/>
      <c r="G71" s="16"/>
      <c r="H71" s="16"/>
      <c r="I71" s="16"/>
      <c r="J71" s="16"/>
      <c r="K71" s="15"/>
      <c r="L71" s="15"/>
      <c r="M71" s="15"/>
      <c r="N71" s="185"/>
      <c r="O71" s="185"/>
    </row>
    <row r="72" spans="1:15">
      <c r="B72" s="19"/>
      <c r="C72" s="19"/>
      <c r="D72" s="13"/>
      <c r="E72" s="13"/>
      <c r="F72" s="14"/>
      <c r="G72" s="14"/>
      <c r="H72" s="14"/>
      <c r="I72" s="14"/>
      <c r="J72" s="14"/>
      <c r="K72" s="13"/>
      <c r="L72" s="13"/>
      <c r="M72" s="13"/>
    </row>
    <row r="73" spans="1:15">
      <c r="B73" s="19"/>
      <c r="C73" s="19"/>
      <c r="D73" s="13"/>
      <c r="E73" s="13"/>
      <c r="F73" s="14"/>
      <c r="G73" s="14"/>
      <c r="H73" s="14"/>
      <c r="I73" s="14"/>
      <c r="J73" s="14"/>
      <c r="K73" s="13"/>
      <c r="L73" s="13"/>
      <c r="M73" s="13"/>
    </row>
    <row r="74" spans="1:15">
      <c r="B74" s="19"/>
      <c r="C74" s="19"/>
      <c r="D74" s="13"/>
      <c r="E74" s="13"/>
      <c r="F74" s="14"/>
      <c r="G74" s="14"/>
      <c r="H74" s="14"/>
      <c r="I74" s="14"/>
      <c r="J74" s="14"/>
      <c r="K74" s="13"/>
      <c r="L74" s="13"/>
      <c r="M74" s="13"/>
    </row>
    <row r="75" spans="1:15">
      <c r="B75" s="19"/>
      <c r="C75" s="19"/>
      <c r="D75" s="13"/>
      <c r="E75" s="13"/>
      <c r="F75" s="14"/>
      <c r="G75" s="14"/>
      <c r="H75" s="14"/>
      <c r="I75" s="14"/>
      <c r="J75" s="14"/>
      <c r="K75" s="13"/>
      <c r="L75" s="13"/>
      <c r="M75" s="13"/>
    </row>
  </sheetData>
  <mergeCells count="32">
    <mergeCell ref="N2:N3"/>
    <mergeCell ref="O2:O3"/>
    <mergeCell ref="I36:I37"/>
    <mergeCell ref="J36:J37"/>
    <mergeCell ref="A2:A3"/>
    <mergeCell ref="M2:M3"/>
    <mergeCell ref="D2:D3"/>
    <mergeCell ref="E2:E3"/>
    <mergeCell ref="F2:F3"/>
    <mergeCell ref="K2:K3"/>
    <mergeCell ref="L2:L3"/>
    <mergeCell ref="G2:G3"/>
    <mergeCell ref="H2:H3"/>
    <mergeCell ref="I2:I3"/>
    <mergeCell ref="J2:J3"/>
    <mergeCell ref="B2:B3"/>
    <mergeCell ref="A1:O1"/>
    <mergeCell ref="A69:O69"/>
    <mergeCell ref="L36:L37"/>
    <mergeCell ref="M36:M37"/>
    <mergeCell ref="N36:N37"/>
    <mergeCell ref="O36:O37"/>
    <mergeCell ref="E36:E37"/>
    <mergeCell ref="F36:F37"/>
    <mergeCell ref="G36:G37"/>
    <mergeCell ref="H36:H37"/>
    <mergeCell ref="K36:K37"/>
    <mergeCell ref="C2:C3"/>
    <mergeCell ref="A36:A37"/>
    <mergeCell ref="B36:B37"/>
    <mergeCell ref="C36:C37"/>
    <mergeCell ref="D36:D37"/>
  </mergeCells>
  <phoneticPr fontId="3" type="noConversion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view="pageLayout" zoomScale="110" zoomScalePageLayoutView="110" workbookViewId="0">
      <selection sqref="A1:O1"/>
    </sheetView>
  </sheetViews>
  <sheetFormatPr defaultColWidth="11" defaultRowHeight="15.75"/>
  <cols>
    <col min="1" max="1" width="10.625" style="4" customWidth="1"/>
    <col min="2" max="3" width="7.625" style="4" customWidth="1"/>
    <col min="4" max="4" width="7" style="4" customWidth="1"/>
    <col min="5" max="5" width="5.5" style="4" customWidth="1"/>
    <col min="6" max="6" width="7.625" style="4" customWidth="1"/>
    <col min="7" max="8" width="6.125" style="4" customWidth="1"/>
    <col min="9" max="9" width="7.125" style="4" customWidth="1"/>
    <col min="10" max="10" width="5.625" style="4" customWidth="1"/>
    <col min="11" max="11" width="8.5" style="4" customWidth="1"/>
    <col min="12" max="12" width="10.125" style="4" customWidth="1"/>
    <col min="13" max="13" width="6" style="4" customWidth="1"/>
    <col min="14" max="14" width="9" style="4" customWidth="1"/>
    <col min="15" max="15" width="9.375" style="4" customWidth="1"/>
    <col min="16" max="16384" width="11" style="4"/>
  </cols>
  <sheetData>
    <row r="1" spans="1:15" ht="16.5" thickBot="1">
      <c r="A1" s="238" t="s">
        <v>324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</row>
    <row r="2" spans="1:15" ht="18.95" customHeight="1" thickTop="1">
      <c r="A2" s="253" t="s">
        <v>72</v>
      </c>
      <c r="B2" s="253" t="s">
        <v>106</v>
      </c>
      <c r="C2" s="253" t="s">
        <v>107</v>
      </c>
      <c r="D2" s="254" t="s">
        <v>108</v>
      </c>
      <c r="E2" s="255" t="s">
        <v>6</v>
      </c>
      <c r="F2" s="254" t="s">
        <v>1</v>
      </c>
      <c r="G2" s="254" t="s">
        <v>2</v>
      </c>
      <c r="H2" s="254" t="s">
        <v>142</v>
      </c>
      <c r="I2" s="254" t="s">
        <v>3</v>
      </c>
      <c r="J2" s="255" t="s">
        <v>4</v>
      </c>
      <c r="K2" s="254" t="s">
        <v>5</v>
      </c>
      <c r="L2" s="254" t="s">
        <v>109</v>
      </c>
      <c r="M2" s="254" t="s">
        <v>94</v>
      </c>
      <c r="N2" s="253" t="s">
        <v>96</v>
      </c>
      <c r="O2" s="253" t="s">
        <v>105</v>
      </c>
    </row>
    <row r="3" spans="1:15" ht="20.100000000000001" customHeight="1">
      <c r="A3" s="249"/>
      <c r="B3" s="249"/>
      <c r="C3" s="249"/>
      <c r="D3" s="247"/>
      <c r="E3" s="252"/>
      <c r="F3" s="247"/>
      <c r="G3" s="247"/>
      <c r="H3" s="247"/>
      <c r="I3" s="247"/>
      <c r="J3" s="252"/>
      <c r="K3" s="247"/>
      <c r="L3" s="247"/>
      <c r="M3" s="247"/>
      <c r="N3" s="249"/>
      <c r="O3" s="249"/>
    </row>
    <row r="4" spans="1:15">
      <c r="A4" s="17" t="s">
        <v>97</v>
      </c>
      <c r="B4" s="24">
        <f t="shared" ref="B4:C4" si="0">AVERAGE(B5:B7)</f>
        <v>182.53999999999996</v>
      </c>
      <c r="C4" s="24">
        <f t="shared" si="0"/>
        <v>95.033333333333346</v>
      </c>
      <c r="D4" s="24">
        <f>AVERAGE(D5:D7)</f>
        <v>8.3872666358947754</v>
      </c>
      <c r="E4" s="24">
        <f>AVERAGE(E5:E7)</f>
        <v>0.78750898440678918</v>
      </c>
      <c r="F4" s="24">
        <f t="shared" ref="F4:J4" si="1">AVERAGE(F5:F7)</f>
        <v>285.12466430664062</v>
      </c>
      <c r="G4" s="24">
        <f t="shared" si="1"/>
        <v>50.08000055948893</v>
      </c>
      <c r="H4" s="24">
        <f t="shared" si="1"/>
        <v>-1.4725233713785919</v>
      </c>
      <c r="I4" s="24">
        <f t="shared" si="1"/>
        <v>296.61533101399738</v>
      </c>
      <c r="J4" s="24">
        <f t="shared" si="1"/>
        <v>0.17683800061543783</v>
      </c>
      <c r="K4" s="24">
        <f>AVERAGE(K5:K7)</f>
        <v>5.7211398283640547</v>
      </c>
      <c r="L4" s="24" t="s">
        <v>118</v>
      </c>
      <c r="M4" s="24">
        <f>AVERAGE(M5:M7)</f>
        <v>0.36121967434883118</v>
      </c>
      <c r="N4" s="34">
        <f>AVERAGE(L5:L7)</f>
        <v>4.5152466297149658</v>
      </c>
      <c r="O4" s="34">
        <f>STDEV(L5:L7)</f>
        <v>0.48911434634604306</v>
      </c>
    </row>
    <row r="5" spans="1:15">
      <c r="A5" s="29" t="s">
        <v>38</v>
      </c>
      <c r="B5" s="26">
        <v>168.57</v>
      </c>
      <c r="C5" s="4">
        <v>85.1</v>
      </c>
      <c r="D5" s="30">
        <v>5.6766500473022461</v>
      </c>
      <c r="E5" s="28">
        <v>0.7725759744644165</v>
      </c>
      <c r="F5" s="30">
        <v>306.63299560546875</v>
      </c>
      <c r="G5" s="30">
        <v>75.303001403808594</v>
      </c>
      <c r="H5" s="30">
        <v>-8.520970344543457</v>
      </c>
      <c r="I5" s="30">
        <v>323.92498779296875</v>
      </c>
      <c r="J5" s="28">
        <v>0.24558000266551971</v>
      </c>
      <c r="K5" s="30">
        <v>6.5651497840881348</v>
      </c>
      <c r="L5" s="30">
        <v>4.8630599975585938</v>
      </c>
      <c r="M5" s="30">
        <v>0.38904500007629395</v>
      </c>
    </row>
    <row r="6" spans="1:15">
      <c r="A6" s="29" t="s">
        <v>39</v>
      </c>
      <c r="B6" s="29">
        <v>173.23</v>
      </c>
      <c r="C6" s="4">
        <v>75</v>
      </c>
      <c r="D6" s="30">
        <v>4.5310502052307129</v>
      </c>
      <c r="E6" s="28">
        <v>0.75368398427963257</v>
      </c>
      <c r="F6" s="30">
        <v>359.40499877929687</v>
      </c>
      <c r="G6" s="30">
        <v>44.355300903320312</v>
      </c>
      <c r="H6" s="30">
        <v>2.8092002868652002</v>
      </c>
      <c r="I6" s="30">
        <v>369.552001953125</v>
      </c>
      <c r="J6" s="28">
        <v>0.12341299653053284</v>
      </c>
      <c r="K6" s="30">
        <v>7.0956997871398926</v>
      </c>
      <c r="L6" s="30">
        <v>4.7266998291015625</v>
      </c>
      <c r="M6" s="30">
        <v>0.37813600897789001</v>
      </c>
      <c r="N6" s="28"/>
      <c r="O6" s="28"/>
    </row>
    <row r="7" spans="1:15">
      <c r="A7" s="29" t="s">
        <v>95</v>
      </c>
      <c r="B7" s="29">
        <v>205.82</v>
      </c>
      <c r="C7" s="4">
        <v>125</v>
      </c>
      <c r="D7" s="30">
        <v>14.954099655151367</v>
      </c>
      <c r="E7" s="28">
        <v>0.83626699447631836</v>
      </c>
      <c r="F7" s="30">
        <v>189.33599853515625</v>
      </c>
      <c r="G7" s="30">
        <v>30.581699371337891</v>
      </c>
      <c r="H7" s="30">
        <v>1.29419994354248</v>
      </c>
      <c r="I7" s="30">
        <v>196.36900329589844</v>
      </c>
      <c r="J7" s="28">
        <v>0.16152100265026093</v>
      </c>
      <c r="K7" s="30">
        <v>3.5025699138641357</v>
      </c>
      <c r="L7" s="30">
        <v>3.9559800624847412</v>
      </c>
      <c r="M7" s="30">
        <v>0.31647801399230957</v>
      </c>
      <c r="N7" s="28"/>
      <c r="O7" s="28"/>
    </row>
    <row r="8" spans="1:15" ht="15" customHeight="1">
      <c r="A8" s="29"/>
      <c r="B8" s="29"/>
      <c r="C8" s="29"/>
      <c r="D8" s="30"/>
      <c r="E8" s="28"/>
      <c r="F8" s="30"/>
      <c r="G8" s="30"/>
      <c r="H8" s="30"/>
      <c r="I8" s="30"/>
      <c r="J8" s="28"/>
      <c r="K8" s="30"/>
      <c r="L8" s="30"/>
      <c r="M8" s="30"/>
      <c r="N8" s="28"/>
      <c r="O8" s="28"/>
    </row>
    <row r="9" spans="1:15">
      <c r="A9" s="35" t="s">
        <v>98</v>
      </c>
      <c r="B9" s="36">
        <f t="shared" ref="B9:C9" si="2">AVERAGE(B10:B13)</f>
        <v>222.11249542236328</v>
      </c>
      <c r="C9" s="36">
        <f t="shared" si="2"/>
        <v>89.170000076293945</v>
      </c>
      <c r="D9" s="36">
        <f>AVERAGE(D10:D13)</f>
        <v>8.6784199476242065</v>
      </c>
      <c r="E9" s="36">
        <f>AVERAGE(E10:E13)</f>
        <v>0.78580549359321594</v>
      </c>
      <c r="F9" s="36">
        <f t="shared" ref="F9:J9" si="3">AVERAGE(F10:F13)</f>
        <v>366.56299591064453</v>
      </c>
      <c r="G9" s="36">
        <f t="shared" si="3"/>
        <v>56.263150215148926</v>
      </c>
      <c r="H9" s="36">
        <f t="shared" si="3"/>
        <v>1.1675475239753723</v>
      </c>
      <c r="I9" s="36">
        <f t="shared" si="3"/>
        <v>379.520751953125</v>
      </c>
      <c r="J9" s="36">
        <f t="shared" si="3"/>
        <v>0.15822475031018257</v>
      </c>
      <c r="K9" s="36">
        <f>AVERAGE(K10:K13)</f>
        <v>9.8707573413848877</v>
      </c>
      <c r="L9" s="36" t="s">
        <v>118</v>
      </c>
      <c r="M9" s="36">
        <f>AVERAGE(M10:M13)</f>
        <v>0.50030450522899628</v>
      </c>
      <c r="N9" s="34">
        <f>AVERAGE(L10:L13)</f>
        <v>6.2538050413131714</v>
      </c>
      <c r="O9" s="34">
        <f>STDEV(L10:L13)</f>
        <v>0.71312542334413576</v>
      </c>
    </row>
    <row r="10" spans="1:15">
      <c r="A10" s="29" t="s">
        <v>40</v>
      </c>
      <c r="B10" s="19">
        <v>215.72999572753906</v>
      </c>
      <c r="C10" s="19">
        <v>68</v>
      </c>
      <c r="D10" s="30">
        <v>4.6385397911071777</v>
      </c>
      <c r="E10" s="28">
        <v>0.74223697185516357</v>
      </c>
      <c r="F10" s="30">
        <v>447.57598876953125</v>
      </c>
      <c r="G10" s="30">
        <v>61.967800140380859</v>
      </c>
      <c r="H10" s="30">
        <v>2.0867600440979004</v>
      </c>
      <c r="I10" s="30">
        <v>461.85101318359375</v>
      </c>
      <c r="J10" s="28">
        <v>0.13845199346542358</v>
      </c>
      <c r="K10" s="30">
        <v>10.301899909973145</v>
      </c>
      <c r="L10" s="30">
        <v>5.574120044708252</v>
      </c>
      <c r="M10" s="30">
        <v>0.44593000411987305</v>
      </c>
    </row>
    <row r="11" spans="1:15">
      <c r="A11" s="29" t="s">
        <v>41</v>
      </c>
      <c r="B11" s="19">
        <v>238.17999267578125</v>
      </c>
      <c r="C11" s="19">
        <v>118</v>
      </c>
      <c r="D11" s="30">
        <v>15.421299934387207</v>
      </c>
      <c r="E11" s="28">
        <v>0.83433997631072998</v>
      </c>
      <c r="F11" s="30">
        <v>344.25201416015625</v>
      </c>
      <c r="G11" s="30">
        <v>50.099700927734375</v>
      </c>
      <c r="H11" s="30">
        <v>1.2554600238800049</v>
      </c>
      <c r="I11" s="30">
        <v>355.7919921875</v>
      </c>
      <c r="J11" s="28">
        <v>0.14553199708461761</v>
      </c>
      <c r="K11" s="30">
        <v>9.6488895416259766</v>
      </c>
      <c r="L11" s="30">
        <v>6.0282001495361328</v>
      </c>
      <c r="M11" s="30">
        <v>0.48225599527359009</v>
      </c>
      <c r="N11" s="28"/>
      <c r="O11" s="28"/>
    </row>
    <row r="12" spans="1:15">
      <c r="A12" s="29" t="s">
        <v>42</v>
      </c>
      <c r="B12" s="19">
        <v>200.58999633789063</v>
      </c>
      <c r="C12" s="19">
        <v>88.400001525878906</v>
      </c>
      <c r="D12" s="30">
        <v>7.2889800071716309</v>
      </c>
      <c r="E12" s="28">
        <v>0.78737401962280273</v>
      </c>
      <c r="F12" s="30">
        <v>406.85198974609375</v>
      </c>
      <c r="G12" s="30">
        <v>57.327899932861328</v>
      </c>
      <c r="H12" s="30">
        <v>1.327970027923584</v>
      </c>
      <c r="I12" s="30">
        <v>420.05599975585937</v>
      </c>
      <c r="J12" s="28">
        <v>0.14090600609779358</v>
      </c>
      <c r="K12" s="30">
        <v>10.980299949645996</v>
      </c>
      <c r="L12" s="30">
        <v>6.1573600769042969</v>
      </c>
      <c r="M12" s="30">
        <v>0.49258899688720703</v>
      </c>
      <c r="N12" s="28"/>
      <c r="O12" s="28"/>
    </row>
    <row r="13" spans="1:15">
      <c r="A13" s="29" t="s">
        <v>43</v>
      </c>
      <c r="B13" s="19">
        <v>233.94999694824219</v>
      </c>
      <c r="C13" s="19">
        <v>82.279998779296875</v>
      </c>
      <c r="D13" s="30">
        <v>7.3648600578308105</v>
      </c>
      <c r="E13" s="28">
        <v>0.77927100658416748</v>
      </c>
      <c r="F13" s="30">
        <v>267.57199096679687</v>
      </c>
      <c r="G13" s="30">
        <v>55.657199859619141</v>
      </c>
      <c r="H13" s="30">
        <v>0</v>
      </c>
      <c r="I13" s="30">
        <v>280.38400268554687</v>
      </c>
      <c r="J13" s="28">
        <v>0.20800900459289551</v>
      </c>
      <c r="K13" s="30">
        <v>8.5519399642944336</v>
      </c>
      <c r="L13" s="30">
        <v>7.2555398941040039</v>
      </c>
      <c r="M13" s="30">
        <v>0.58044302463531494</v>
      </c>
      <c r="N13" s="28"/>
      <c r="O13" s="28"/>
    </row>
    <row r="14" spans="1:15">
      <c r="A14" s="29"/>
      <c r="B14" s="29"/>
      <c r="C14" s="29"/>
      <c r="D14" s="30"/>
      <c r="E14" s="28"/>
      <c r="F14" s="30"/>
      <c r="G14" s="30"/>
      <c r="H14" s="30"/>
      <c r="I14" s="30"/>
      <c r="J14" s="28"/>
      <c r="K14" s="30"/>
      <c r="L14" s="30"/>
      <c r="M14" s="30"/>
      <c r="N14" s="28"/>
      <c r="O14" s="28"/>
    </row>
    <row r="15" spans="1:15">
      <c r="A15" s="35" t="s">
        <v>140</v>
      </c>
      <c r="B15" s="36">
        <f t="shared" ref="B15:C15" si="4">AVERAGE(B16:B19)</f>
        <v>148.66500091552734</v>
      </c>
      <c r="C15" s="36">
        <f t="shared" si="4"/>
        <v>92.377498626708984</v>
      </c>
      <c r="D15" s="36">
        <f>AVERAGE(D16:D19)</f>
        <v>6.3103549480438232</v>
      </c>
      <c r="E15" s="36">
        <f>AVERAGE(E16:E19)</f>
        <v>0.76808525621891022</v>
      </c>
      <c r="F15" s="36">
        <f t="shared" ref="F15:J15" si="5">AVERAGE(F16:F19)</f>
        <v>60.022524833679199</v>
      </c>
      <c r="G15" s="36">
        <f t="shared" si="5"/>
        <v>42.620326519012451</v>
      </c>
      <c r="H15" s="36">
        <f t="shared" si="5"/>
        <v>1.112867474555967</v>
      </c>
      <c r="I15" s="36">
        <f t="shared" si="5"/>
        <v>69.832924842834473</v>
      </c>
      <c r="J15" s="36">
        <f t="shared" si="5"/>
        <v>0.68429923802614212</v>
      </c>
      <c r="K15" s="36">
        <f>AVERAGE(K16:K19)</f>
        <v>2.0333400368690491</v>
      </c>
      <c r="L15" s="36" t="s">
        <v>118</v>
      </c>
      <c r="M15" s="36">
        <f>AVERAGE(M16:M19)</f>
        <v>0.5726579949259758</v>
      </c>
      <c r="N15" s="34">
        <f>AVERAGE(L16:L19)</f>
        <v>7.1582250595092773</v>
      </c>
      <c r="O15" s="34">
        <f>STDEV(L16:L19)</f>
        <v>2.4580393118683164</v>
      </c>
    </row>
    <row r="16" spans="1:15">
      <c r="A16" s="29" t="s">
        <v>159</v>
      </c>
      <c r="B16" s="37">
        <v>130.33000183105469</v>
      </c>
      <c r="C16" s="37">
        <v>79.199996948242187</v>
      </c>
      <c r="D16" s="30">
        <v>3.8014400005340576</v>
      </c>
      <c r="E16" s="28">
        <v>0.7426760196685791</v>
      </c>
      <c r="F16" s="30">
        <v>56.935100555419922</v>
      </c>
      <c r="G16" s="30">
        <v>36.210300445556641</v>
      </c>
      <c r="H16" s="30">
        <v>2.5457899570464999</v>
      </c>
      <c r="I16" s="30">
        <v>65.258003234863281</v>
      </c>
      <c r="J16" s="28">
        <v>0.63599199056625366</v>
      </c>
      <c r="K16" s="30">
        <v>1.1823099851608276</v>
      </c>
      <c r="L16" s="30">
        <v>4.5119400024414062</v>
      </c>
      <c r="M16" s="30">
        <v>0.36095499992370605</v>
      </c>
    </row>
    <row r="17" spans="1:15">
      <c r="A17" s="29" t="s">
        <v>160</v>
      </c>
      <c r="B17" s="37">
        <v>135.58000183105469</v>
      </c>
      <c r="C17" s="37">
        <v>114</v>
      </c>
      <c r="D17" s="30">
        <v>8.1932897567749023</v>
      </c>
      <c r="E17" s="28">
        <v>0.80255299806594849</v>
      </c>
      <c r="F17" s="30">
        <v>40.851600646972656</v>
      </c>
      <c r="G17" s="30">
        <v>19.303300857543945</v>
      </c>
      <c r="H17" s="30">
        <v>0</v>
      </c>
      <c r="I17" s="30">
        <v>45.295200347900391</v>
      </c>
      <c r="J17" s="28">
        <v>0.47252199053764343</v>
      </c>
      <c r="K17" s="30">
        <v>1.8249200582504272</v>
      </c>
      <c r="L17" s="30">
        <v>9.2891998291015625</v>
      </c>
      <c r="M17" s="30">
        <v>0.74313598871231079</v>
      </c>
      <c r="N17" s="28"/>
      <c r="O17" s="28"/>
    </row>
    <row r="18" spans="1:15">
      <c r="A18" s="29" t="s">
        <v>161</v>
      </c>
      <c r="B18" s="37">
        <v>194.44999694824219</v>
      </c>
      <c r="C18" s="37">
        <v>106</v>
      </c>
      <c r="D18" s="30">
        <v>10.159500122070312</v>
      </c>
      <c r="E18" s="28">
        <v>0.80591100454330444</v>
      </c>
      <c r="F18" s="30">
        <v>67.67919921875</v>
      </c>
      <c r="G18" s="30">
        <v>64.038803100585937</v>
      </c>
      <c r="H18" s="30">
        <v>1.9056799411773682</v>
      </c>
      <c r="I18" s="30">
        <v>82.430496215820313</v>
      </c>
      <c r="J18" s="28">
        <v>0.94621199369430542</v>
      </c>
      <c r="K18" s="30">
        <v>2.0225200653076172</v>
      </c>
      <c r="L18" s="30">
        <v>5.6201601028442383</v>
      </c>
      <c r="M18" s="30">
        <v>0.44961300492286682</v>
      </c>
      <c r="N18" s="28"/>
      <c r="O18" s="28"/>
    </row>
    <row r="19" spans="1:15">
      <c r="A19" s="29" t="s">
        <v>162</v>
      </c>
      <c r="B19" s="37">
        <v>134.30000305175781</v>
      </c>
      <c r="C19" s="37">
        <v>70.30999755859375</v>
      </c>
      <c r="D19" s="30">
        <v>3.0871899127960205</v>
      </c>
      <c r="E19" s="28">
        <v>0.72120100259780884</v>
      </c>
      <c r="F19" s="30">
        <v>74.624198913574219</v>
      </c>
      <c r="G19" s="30">
        <v>50.928901672363281</v>
      </c>
      <c r="H19" s="30">
        <v>0</v>
      </c>
      <c r="I19" s="30">
        <v>86.347999572753906</v>
      </c>
      <c r="J19" s="28">
        <v>0.68247097730636597</v>
      </c>
      <c r="K19" s="30">
        <v>3.1036100387573242</v>
      </c>
      <c r="L19" s="30">
        <v>9.2116003036499023</v>
      </c>
      <c r="M19" s="30">
        <v>0.73692798614501953</v>
      </c>
      <c r="N19" s="28"/>
      <c r="O19" s="28"/>
    </row>
    <row r="20" spans="1:15">
      <c r="A20" s="29"/>
      <c r="B20" s="29"/>
      <c r="C20" s="29"/>
      <c r="D20" s="30"/>
      <c r="E20" s="28"/>
      <c r="F20" s="30"/>
      <c r="G20" s="30"/>
      <c r="H20" s="30"/>
      <c r="I20" s="30"/>
      <c r="J20" s="28"/>
      <c r="K20" s="30"/>
      <c r="L20" s="30"/>
      <c r="M20" s="30"/>
      <c r="N20" s="28"/>
      <c r="O20" s="28"/>
    </row>
    <row r="21" spans="1:15">
      <c r="A21" s="35" t="s">
        <v>99</v>
      </c>
      <c r="B21" s="34">
        <f>AVERAGE(B22:B25)</f>
        <v>252.15249633789062</v>
      </c>
      <c r="C21" s="34">
        <f t="shared" ref="C21:M21" si="6">AVERAGE(C22:C25)</f>
        <v>113.72500038146973</v>
      </c>
      <c r="D21" s="34">
        <f t="shared" si="6"/>
        <v>15.89307975769043</v>
      </c>
      <c r="E21" s="34">
        <f t="shared" si="6"/>
        <v>0.82973599433898926</v>
      </c>
      <c r="F21" s="36">
        <f>AVERAGE(F22:F25)</f>
        <v>574.44474029541016</v>
      </c>
      <c r="G21" s="36">
        <f t="shared" si="6"/>
        <v>43.922449588775635</v>
      </c>
      <c r="H21" s="34">
        <f t="shared" si="6"/>
        <v>2.9701284617185593</v>
      </c>
      <c r="I21" s="36">
        <f t="shared" si="6"/>
        <v>584.57050323486328</v>
      </c>
      <c r="J21" s="34">
        <f t="shared" si="6"/>
        <v>7.7984649688005447E-2</v>
      </c>
      <c r="K21" s="34">
        <f t="shared" si="6"/>
        <v>16.982515335083008</v>
      </c>
      <c r="L21" s="34" t="s">
        <v>118</v>
      </c>
      <c r="M21" s="34">
        <f t="shared" si="6"/>
        <v>0.51582050323486328</v>
      </c>
      <c r="N21" s="34">
        <f>AVERAGE(L22:L25)</f>
        <v>6.4477599859237671</v>
      </c>
      <c r="O21" s="34">
        <f>STDEV(L22:L25)</f>
        <v>0.21935575325476789</v>
      </c>
    </row>
    <row r="22" spans="1:15">
      <c r="A22" s="29" t="s">
        <v>44</v>
      </c>
      <c r="B22" s="19">
        <v>260.3599853515625</v>
      </c>
      <c r="C22" s="19">
        <v>107</v>
      </c>
      <c r="D22" s="30">
        <v>13.861000061035156</v>
      </c>
      <c r="E22" s="28">
        <v>0.82513099908828735</v>
      </c>
      <c r="F22" s="30">
        <v>772.37298583984375</v>
      </c>
      <c r="G22" s="30">
        <v>62.390899658203125</v>
      </c>
      <c r="H22" s="30">
        <v>4.191889762878418</v>
      </c>
      <c r="I22" s="30">
        <v>786.7559814453125</v>
      </c>
      <c r="J22" s="28">
        <v>8.0778300762176514E-2</v>
      </c>
      <c r="K22" s="30">
        <v>22.710500717163086</v>
      </c>
      <c r="L22" s="30">
        <v>6.4907197952270508</v>
      </c>
      <c r="M22" s="30">
        <v>0.51925700902938843</v>
      </c>
    </row>
    <row r="23" spans="1:15">
      <c r="A23" s="29" t="s">
        <v>45</v>
      </c>
      <c r="B23" s="19">
        <v>217.33000183105469</v>
      </c>
      <c r="C23" s="19">
        <v>114</v>
      </c>
      <c r="D23" s="30">
        <v>13.133600234985352</v>
      </c>
      <c r="E23" s="28">
        <v>0.82821899652481079</v>
      </c>
      <c r="F23" s="30">
        <v>668.94598388671875</v>
      </c>
      <c r="G23" s="30">
        <v>43.791500091552734</v>
      </c>
      <c r="H23" s="30">
        <v>0.73700398206710815</v>
      </c>
      <c r="I23" s="30">
        <v>679.030029296875</v>
      </c>
      <c r="J23" s="28">
        <v>6.546340137720108E-2</v>
      </c>
      <c r="K23" s="30">
        <v>19.579999923706055</v>
      </c>
      <c r="L23" s="30">
        <v>6.4604001045227051</v>
      </c>
      <c r="M23" s="30">
        <v>0.51683199405670166</v>
      </c>
      <c r="N23" s="28"/>
      <c r="O23" s="28"/>
    </row>
    <row r="24" spans="1:15">
      <c r="A24" s="29" t="s">
        <v>46</v>
      </c>
      <c r="B24" s="19">
        <v>227.94999694824219</v>
      </c>
      <c r="C24" s="19">
        <v>95.900001525878906</v>
      </c>
      <c r="D24" s="30">
        <v>9.7483196258544922</v>
      </c>
      <c r="E24" s="28">
        <v>0.80529898405075073</v>
      </c>
      <c r="F24" s="30">
        <v>321.69400024414062</v>
      </c>
      <c r="G24" s="30">
        <v>28.839799880981445</v>
      </c>
      <c r="H24" s="30">
        <v>2.9793701171875</v>
      </c>
      <c r="I24" s="30">
        <v>328.34799194335937</v>
      </c>
      <c r="J24" s="28">
        <v>8.9649498462677002E-2</v>
      </c>
      <c r="K24" s="30">
        <v>8.7716598510742187</v>
      </c>
      <c r="L24" s="30">
        <v>6.154630184173584</v>
      </c>
      <c r="M24" s="30">
        <v>0.49237000942230225</v>
      </c>
      <c r="N24" s="28"/>
      <c r="O24" s="28"/>
    </row>
    <row r="25" spans="1:15">
      <c r="A25" s="29" t="s">
        <v>47</v>
      </c>
      <c r="B25" s="19">
        <v>302.97000122070312</v>
      </c>
      <c r="C25" s="19">
        <v>138</v>
      </c>
      <c r="D25" s="30">
        <v>26.829399108886719</v>
      </c>
      <c r="E25" s="28">
        <v>0.86029499769210815</v>
      </c>
      <c r="F25" s="30">
        <v>534.7659912109375</v>
      </c>
      <c r="G25" s="30">
        <v>40.667598724365234</v>
      </c>
      <c r="H25" s="30">
        <v>3.9722499847412109</v>
      </c>
      <c r="I25" s="30">
        <v>544.14801025390625</v>
      </c>
      <c r="J25" s="28">
        <v>7.6047398149967194E-2</v>
      </c>
      <c r="K25" s="30">
        <v>16.867900848388672</v>
      </c>
      <c r="L25" s="30">
        <v>6.6852898597717285</v>
      </c>
      <c r="M25" s="30">
        <v>0.53482300043106079</v>
      </c>
      <c r="N25" s="28"/>
      <c r="O25" s="28"/>
    </row>
    <row r="26" spans="1:15">
      <c r="A26" s="29"/>
      <c r="B26" s="29"/>
      <c r="C26" s="29"/>
      <c r="D26" s="30"/>
      <c r="E26" s="28"/>
      <c r="F26" s="30"/>
      <c r="G26" s="30"/>
      <c r="H26" s="30"/>
      <c r="I26" s="30"/>
      <c r="J26" s="28"/>
      <c r="K26" s="30"/>
      <c r="L26" s="30"/>
      <c r="M26" s="30"/>
      <c r="N26" s="28"/>
      <c r="O26" s="28"/>
    </row>
    <row r="27" spans="1:15" s="10" customFormat="1">
      <c r="A27" s="35" t="s">
        <v>100</v>
      </c>
      <c r="B27" s="34">
        <f>AVERAGE(B28:B31)</f>
        <v>318.13249969482422</v>
      </c>
      <c r="C27" s="34">
        <f t="shared" ref="C27:M27" si="7">AVERAGE(C28:C31)</f>
        <v>117.70499992370605</v>
      </c>
      <c r="D27" s="34">
        <f t="shared" si="7"/>
        <v>20.600674629211426</v>
      </c>
      <c r="E27" s="34">
        <f t="shared" si="7"/>
        <v>0.84178374707698822</v>
      </c>
      <c r="F27" s="36">
        <f t="shared" si="7"/>
        <v>608.76148986816406</v>
      </c>
      <c r="G27" s="36">
        <f t="shared" si="7"/>
        <v>44.264050006866455</v>
      </c>
      <c r="H27" s="34">
        <f t="shared" si="7"/>
        <v>1.0021782442927343</v>
      </c>
      <c r="I27" s="36">
        <f t="shared" si="7"/>
        <v>618.9534912109375</v>
      </c>
      <c r="J27" s="34">
        <f t="shared" si="7"/>
        <v>7.3269550688564819E-2</v>
      </c>
      <c r="K27" s="34">
        <f t="shared" si="7"/>
        <v>16.697725296020508</v>
      </c>
      <c r="L27" s="34" t="s">
        <v>118</v>
      </c>
      <c r="M27" s="34">
        <f t="shared" si="7"/>
        <v>0.48276925086975098</v>
      </c>
      <c r="N27" s="34">
        <f>AVERAGE(L28:L31)</f>
        <v>6.0346150398254395</v>
      </c>
      <c r="O27" s="34">
        <f>STDEV(L28:L31)</f>
        <v>1.013590139412843</v>
      </c>
    </row>
    <row r="28" spans="1:15">
      <c r="A28" s="29" t="s">
        <v>48</v>
      </c>
      <c r="B28" s="19">
        <v>323.32000732421875</v>
      </c>
      <c r="C28" s="19">
        <v>113</v>
      </c>
      <c r="D28" s="30">
        <v>19.197399139404297</v>
      </c>
      <c r="E28" s="28">
        <v>0.83752298355102539</v>
      </c>
      <c r="F28" s="30">
        <v>581.59698486328125</v>
      </c>
      <c r="G28" s="30">
        <v>62.291500091552734</v>
      </c>
      <c r="H28" s="30">
        <v>1.512910008430481</v>
      </c>
      <c r="I28" s="30">
        <v>595.94500732421875</v>
      </c>
      <c r="J28" s="28">
        <v>0.10710400342941299</v>
      </c>
      <c r="K28" s="30">
        <v>15.496000289916992</v>
      </c>
      <c r="L28" s="30">
        <v>5.7595701217651367</v>
      </c>
      <c r="M28" s="30">
        <v>0.46076500415802002</v>
      </c>
    </row>
    <row r="29" spans="1:15">
      <c r="A29" s="29" t="s">
        <v>49</v>
      </c>
      <c r="B29" s="19">
        <v>316.51998901367187</v>
      </c>
      <c r="C29" s="19">
        <v>114.81999969482422</v>
      </c>
      <c r="D29" s="30">
        <v>19.403900146484375</v>
      </c>
      <c r="E29" s="28">
        <v>0.83983898162841797</v>
      </c>
      <c r="F29" s="30">
        <v>534.16497802734375</v>
      </c>
      <c r="G29" s="30">
        <v>31.461099624633789</v>
      </c>
      <c r="H29" s="30">
        <v>0.99777799844741821</v>
      </c>
      <c r="I29" s="30">
        <v>541.4119873046875</v>
      </c>
      <c r="J29" s="28">
        <v>5.8897800743579865E-2</v>
      </c>
      <c r="K29" s="30">
        <v>17.61720085144043</v>
      </c>
      <c r="L29" s="30">
        <v>7.1892600059509277</v>
      </c>
      <c r="M29" s="30">
        <v>0.57514101266860962</v>
      </c>
      <c r="N29" s="28"/>
      <c r="O29" s="28"/>
    </row>
    <row r="30" spans="1:15">
      <c r="A30" s="29" t="s">
        <v>50</v>
      </c>
      <c r="B30" s="19">
        <v>306.75</v>
      </c>
      <c r="C30" s="19">
        <v>137</v>
      </c>
      <c r="D30" s="30">
        <v>26.771900177001953</v>
      </c>
      <c r="E30" s="28">
        <v>0.85991901159286499</v>
      </c>
      <c r="F30" s="30">
        <v>598.5880126953125</v>
      </c>
      <c r="G30" s="30">
        <v>40.589000701904297</v>
      </c>
      <c r="H30" s="30">
        <v>0.36155501008033752</v>
      </c>
      <c r="I30" s="30">
        <v>607.9329833984375</v>
      </c>
      <c r="J30" s="28">
        <v>6.7807897925376892E-2</v>
      </c>
      <c r="K30" s="30">
        <v>18.022199630737305</v>
      </c>
      <c r="L30" s="30">
        <v>6.3968100547790527</v>
      </c>
      <c r="M30" s="30">
        <v>0.51174497604370117</v>
      </c>
      <c r="N30" s="28"/>
      <c r="O30" s="28"/>
    </row>
    <row r="31" spans="1:15">
      <c r="A31" s="29" t="s">
        <v>51</v>
      </c>
      <c r="B31" s="19">
        <v>325.94000244140625</v>
      </c>
      <c r="C31" s="19">
        <v>106</v>
      </c>
      <c r="D31" s="30">
        <v>17.029499053955078</v>
      </c>
      <c r="E31" s="28">
        <v>0.82985401153564453</v>
      </c>
      <c r="F31" s="30">
        <v>720.69598388671875</v>
      </c>
      <c r="G31" s="30">
        <v>42.714599609375</v>
      </c>
      <c r="H31" s="30">
        <v>1.1364699602127</v>
      </c>
      <c r="I31" s="30">
        <v>730.52398681640625</v>
      </c>
      <c r="J31" s="28">
        <v>5.9268500655889511E-2</v>
      </c>
      <c r="K31" s="30">
        <v>15.655500411987305</v>
      </c>
      <c r="L31" s="30">
        <v>4.7928199768066406</v>
      </c>
      <c r="M31" s="30">
        <v>0.3834260106086731</v>
      </c>
      <c r="N31" s="28"/>
      <c r="O31" s="28"/>
    </row>
    <row r="32" spans="1:15">
      <c r="A32" s="29"/>
      <c r="B32" s="29"/>
      <c r="C32" s="29"/>
      <c r="D32" s="30"/>
      <c r="E32" s="28"/>
      <c r="F32" s="30"/>
      <c r="G32" s="30"/>
      <c r="H32" s="30"/>
      <c r="I32" s="30"/>
      <c r="J32" s="28"/>
      <c r="K32" s="30"/>
      <c r="L32" s="30"/>
      <c r="M32" s="30"/>
      <c r="N32" s="28"/>
      <c r="O32" s="28"/>
    </row>
    <row r="33" spans="1:15" s="10" customFormat="1">
      <c r="A33" s="2" t="s">
        <v>303</v>
      </c>
    </row>
    <row r="34" spans="1:15" ht="15.95" customHeight="1">
      <c r="A34" s="248" t="s">
        <v>72</v>
      </c>
      <c r="B34" s="248" t="s">
        <v>106</v>
      </c>
      <c r="C34" s="248" t="s">
        <v>107</v>
      </c>
      <c r="D34" s="246" t="s">
        <v>108</v>
      </c>
      <c r="E34" s="251" t="s">
        <v>6</v>
      </c>
      <c r="F34" s="246" t="s">
        <v>1</v>
      </c>
      <c r="G34" s="246" t="s">
        <v>2</v>
      </c>
      <c r="H34" s="246" t="s">
        <v>142</v>
      </c>
      <c r="I34" s="246" t="s">
        <v>3</v>
      </c>
      <c r="J34" s="251" t="s">
        <v>4</v>
      </c>
      <c r="K34" s="246" t="s">
        <v>5</v>
      </c>
      <c r="L34" s="246" t="s">
        <v>109</v>
      </c>
      <c r="M34" s="246" t="s">
        <v>94</v>
      </c>
      <c r="N34" s="248" t="s">
        <v>96</v>
      </c>
      <c r="O34" s="250" t="s">
        <v>307</v>
      </c>
    </row>
    <row r="35" spans="1:15">
      <c r="A35" s="249"/>
      <c r="B35" s="249"/>
      <c r="C35" s="249"/>
      <c r="D35" s="247"/>
      <c r="E35" s="252"/>
      <c r="F35" s="247"/>
      <c r="G35" s="247"/>
      <c r="H35" s="247"/>
      <c r="I35" s="247"/>
      <c r="J35" s="252"/>
      <c r="K35" s="247"/>
      <c r="L35" s="247"/>
      <c r="M35" s="247"/>
      <c r="N35" s="249"/>
      <c r="O35" s="240"/>
    </row>
    <row r="36" spans="1:15">
      <c r="A36" s="35" t="s">
        <v>101</v>
      </c>
      <c r="B36" s="34">
        <f>AVERAGE(B37:B39)</f>
        <v>176.06333414713541</v>
      </c>
      <c r="C36" s="34">
        <f t="shared" ref="C36:K36" si="8">AVERAGE(C37:C39)</f>
        <v>79.699999491373703</v>
      </c>
      <c r="D36" s="36">
        <f t="shared" si="8"/>
        <v>5.3798667589823408</v>
      </c>
      <c r="E36" s="34">
        <f t="shared" si="8"/>
        <v>0.76209533214569092</v>
      </c>
      <c r="F36" s="36">
        <f t="shared" si="8"/>
        <v>232.20000712076822</v>
      </c>
      <c r="G36" s="36">
        <f t="shared" si="8"/>
        <v>39.94673283894857</v>
      </c>
      <c r="H36" s="36">
        <f t="shared" si="8"/>
        <v>0.80403669675190981</v>
      </c>
      <c r="I36" s="36">
        <f t="shared" si="8"/>
        <v>241.38933308919272</v>
      </c>
      <c r="J36" s="34">
        <f t="shared" si="8"/>
        <v>0.1563926637172699</v>
      </c>
      <c r="K36" s="34">
        <f t="shared" si="8"/>
        <v>5.6841665108998614</v>
      </c>
      <c r="L36" s="34" t="s">
        <v>118</v>
      </c>
      <c r="M36" s="34">
        <f>AVERAGE(M37:M39)</f>
        <v>0.44926334420839947</v>
      </c>
      <c r="N36" s="34">
        <f>AVERAGE(L37:L39)</f>
        <v>5.6157932281494141</v>
      </c>
      <c r="O36" s="34">
        <f>STDEV(L37:L39)</f>
        <v>0.41161387879568739</v>
      </c>
    </row>
    <row r="37" spans="1:15">
      <c r="A37" s="29" t="s">
        <v>110</v>
      </c>
      <c r="B37" s="19">
        <v>164.69000244140625</v>
      </c>
      <c r="C37" s="19">
        <v>72.5</v>
      </c>
      <c r="D37" s="30">
        <v>4.0252799987792969</v>
      </c>
      <c r="E37" s="28">
        <v>0.74467098712921143</v>
      </c>
      <c r="F37" s="30">
        <v>132.21200561523437</v>
      </c>
      <c r="G37" s="30">
        <v>19.850700378417969</v>
      </c>
      <c r="H37" s="30">
        <v>0</v>
      </c>
      <c r="I37" s="30">
        <v>136.78199768066406</v>
      </c>
      <c r="J37" s="28">
        <v>0.15014299750328064</v>
      </c>
      <c r="K37" s="30">
        <v>3.0488300323486328</v>
      </c>
      <c r="L37" s="30">
        <v>5.5515799522399902</v>
      </c>
      <c r="M37" s="30">
        <v>0.44412600994110107</v>
      </c>
    </row>
    <row r="38" spans="1:15">
      <c r="A38" s="29" t="s">
        <v>52</v>
      </c>
      <c r="B38" s="19">
        <v>169.16000366210937</v>
      </c>
      <c r="C38" s="19">
        <v>72.900001525878906</v>
      </c>
      <c r="D38" s="30">
        <v>4.1802802085876465</v>
      </c>
      <c r="E38" s="28">
        <v>0.74583601951599121</v>
      </c>
      <c r="F38" s="30">
        <v>406.5150146484375</v>
      </c>
      <c r="G38" s="30">
        <v>81.129798889160156</v>
      </c>
      <c r="H38" s="30">
        <v>2.3155200481414795</v>
      </c>
      <c r="I38" s="30">
        <v>425.20199584960937</v>
      </c>
      <c r="J38" s="28">
        <v>0.19957399368286133</v>
      </c>
      <c r="K38" s="30">
        <v>10.358499526977539</v>
      </c>
      <c r="L38" s="30">
        <v>6.0557398796081543</v>
      </c>
      <c r="M38" s="30">
        <v>0.48445901274681091</v>
      </c>
      <c r="N38" s="28"/>
      <c r="O38" s="28"/>
    </row>
    <row r="39" spans="1:15">
      <c r="A39" s="29" t="s">
        <v>53</v>
      </c>
      <c r="B39" s="19">
        <v>194.33999633789062</v>
      </c>
      <c r="C39" s="19">
        <v>93.699996948242188</v>
      </c>
      <c r="D39" s="30">
        <v>7.9340400695800781</v>
      </c>
      <c r="E39" s="28">
        <v>0.79577898979187012</v>
      </c>
      <c r="F39" s="30">
        <v>157.87300109863281</v>
      </c>
      <c r="G39" s="30">
        <v>18.859699249267578</v>
      </c>
      <c r="H39" s="30">
        <v>9.6590042114249999E-2</v>
      </c>
      <c r="I39" s="30">
        <v>162.18400573730469</v>
      </c>
      <c r="J39" s="28">
        <v>0.11946099996566772</v>
      </c>
      <c r="K39" s="30">
        <v>3.6451699733734131</v>
      </c>
      <c r="L39" s="30">
        <v>5.2400598526000977</v>
      </c>
      <c r="M39" s="30">
        <v>0.41920500993728638</v>
      </c>
      <c r="N39" s="28"/>
      <c r="O39" s="28"/>
    </row>
    <row r="40" spans="1:15" ht="11.1" customHeight="1">
      <c r="A40" s="29"/>
      <c r="B40" s="29"/>
      <c r="C40" s="29"/>
      <c r="D40" s="30"/>
      <c r="E40" s="28"/>
      <c r="F40" s="30"/>
      <c r="G40" s="30"/>
      <c r="H40" s="30"/>
      <c r="I40" s="30"/>
      <c r="J40" s="28"/>
      <c r="K40" s="30"/>
      <c r="L40" s="30"/>
      <c r="M40" s="30"/>
      <c r="N40" s="28"/>
      <c r="O40" s="28"/>
    </row>
    <row r="41" spans="1:15">
      <c r="A41" s="35" t="s">
        <v>102</v>
      </c>
      <c r="B41" s="34">
        <f>AVERAGE(B42:B46)</f>
        <v>175.2500030517578</v>
      </c>
      <c r="C41" s="34">
        <f t="shared" ref="C41:M41" si="9">AVERAGE(C42:C46)</f>
        <v>72.373999023437506</v>
      </c>
      <c r="D41" s="34">
        <f t="shared" si="9"/>
        <v>4.3001720428466799</v>
      </c>
      <c r="E41" s="34">
        <f t="shared" si="9"/>
        <v>0.74659899473190305</v>
      </c>
      <c r="F41" s="36">
        <f t="shared" si="9"/>
        <v>870.6328125</v>
      </c>
      <c r="G41" s="36">
        <f t="shared" si="9"/>
        <v>68.033139419555667</v>
      </c>
      <c r="H41" s="34">
        <f t="shared" si="9"/>
        <v>-1.1456839561462402</v>
      </c>
      <c r="I41" s="36">
        <f t="shared" si="9"/>
        <v>886.28798828125002</v>
      </c>
      <c r="J41" s="34">
        <f t="shared" si="9"/>
        <v>7.8288399428129193E-2</v>
      </c>
      <c r="K41" s="34">
        <f t="shared" si="9"/>
        <v>21.644339942932127</v>
      </c>
      <c r="L41" s="34" t="s">
        <v>118</v>
      </c>
      <c r="M41" s="34">
        <f t="shared" si="9"/>
        <v>0.4697640001773834</v>
      </c>
      <c r="N41" s="34">
        <f>AVERAGE(L42:L46)</f>
        <v>5.8720499992370607</v>
      </c>
      <c r="O41" s="34">
        <f>STDEV(L42:L46)</f>
        <v>1.228950527367773</v>
      </c>
    </row>
    <row r="42" spans="1:15">
      <c r="A42" s="29" t="s">
        <v>54</v>
      </c>
      <c r="B42" s="19">
        <v>197.05000305175781</v>
      </c>
      <c r="C42" s="19">
        <v>79.699996948242187</v>
      </c>
      <c r="D42" s="30">
        <v>5.820310115814209</v>
      </c>
      <c r="E42" s="28">
        <v>0.77097702026367188</v>
      </c>
      <c r="F42" s="30">
        <v>688.82000732421875</v>
      </c>
      <c r="G42" s="30">
        <v>39.100299835205078</v>
      </c>
      <c r="H42" s="30">
        <v>-8.3106498718261719</v>
      </c>
      <c r="I42" s="30">
        <v>697.77899169921875</v>
      </c>
      <c r="J42" s="28">
        <v>5.6764200329780579E-2</v>
      </c>
      <c r="K42" s="30">
        <v>14.546799659729004</v>
      </c>
      <c r="L42" s="30">
        <v>5.018740177154541</v>
      </c>
      <c r="M42" s="30">
        <v>0.40149900317192078</v>
      </c>
    </row>
    <row r="43" spans="1:15">
      <c r="A43" s="29" t="s">
        <v>55</v>
      </c>
      <c r="B43" s="19">
        <v>155.25</v>
      </c>
      <c r="C43" s="19">
        <v>68.769996643066406</v>
      </c>
      <c r="D43" s="30">
        <v>3.4141499996185303</v>
      </c>
      <c r="E43" s="28">
        <v>0.73328500986099243</v>
      </c>
      <c r="F43" s="30">
        <v>1063.1199951171875</v>
      </c>
      <c r="G43" s="30">
        <v>94.2969970703125</v>
      </c>
      <c r="H43" s="30">
        <v>0</v>
      </c>
      <c r="I43" s="30">
        <v>1084.8299560546875</v>
      </c>
      <c r="J43" s="28">
        <v>8.8698297739028931E-2</v>
      </c>
      <c r="K43" s="30">
        <v>33.653099060058594</v>
      </c>
      <c r="L43" s="30">
        <v>7.8485097885131836</v>
      </c>
      <c r="M43" s="30">
        <v>0.62788099050521851</v>
      </c>
      <c r="N43" s="28"/>
      <c r="O43" s="28"/>
    </row>
    <row r="44" spans="1:15">
      <c r="A44" s="29" t="s">
        <v>56</v>
      </c>
      <c r="B44" s="19">
        <v>193.77000427246094</v>
      </c>
      <c r="C44" s="19">
        <v>64.5</v>
      </c>
      <c r="D44" s="30">
        <v>3.7485098838806152</v>
      </c>
      <c r="E44" s="28">
        <v>0.72857797145843506</v>
      </c>
      <c r="F44" s="30">
        <v>1149.2900390625</v>
      </c>
      <c r="G44" s="30">
        <v>117.20600128173828</v>
      </c>
      <c r="H44" s="30">
        <v>2.5822300910949707</v>
      </c>
      <c r="I44" s="30">
        <v>1176.280029296875</v>
      </c>
      <c r="J44" s="28">
        <v>0.10198099911212921</v>
      </c>
      <c r="K44" s="30">
        <v>27.830499649047852</v>
      </c>
      <c r="L44" s="30">
        <v>6.0247502326965332</v>
      </c>
      <c r="M44" s="30">
        <v>0.48197999596595764</v>
      </c>
      <c r="N44" s="28"/>
      <c r="O44" s="28"/>
    </row>
    <row r="45" spans="1:15">
      <c r="A45" s="29" t="s">
        <v>57</v>
      </c>
      <c r="B45" s="19">
        <v>171.49000549316406</v>
      </c>
      <c r="C45" s="19">
        <v>67.900001525878906</v>
      </c>
      <c r="D45" s="30">
        <v>3.6764700412750244</v>
      </c>
      <c r="E45" s="28">
        <v>0.73435699939727783</v>
      </c>
      <c r="F45" s="30">
        <v>535.197998046875</v>
      </c>
      <c r="G45" s="30">
        <v>59.540699005126953</v>
      </c>
      <c r="H45" s="30">
        <v>0</v>
      </c>
      <c r="I45" s="30">
        <v>548.90399169921875</v>
      </c>
      <c r="J45" s="28">
        <v>0.11124999821186066</v>
      </c>
      <c r="K45" s="30">
        <v>10.212400436401367</v>
      </c>
      <c r="L45" s="30">
        <v>4.7004899978637695</v>
      </c>
      <c r="M45" s="30">
        <v>0.37603899836540222</v>
      </c>
      <c r="N45" s="28"/>
      <c r="O45" s="28"/>
    </row>
    <row r="46" spans="1:15">
      <c r="A46" s="29" t="s">
        <v>58</v>
      </c>
      <c r="B46" s="19">
        <v>158.69000244140625</v>
      </c>
      <c r="C46" s="19">
        <v>81</v>
      </c>
      <c r="D46" s="30">
        <v>4.8414201736450195</v>
      </c>
      <c r="E46" s="28">
        <v>0.76579797267913818</v>
      </c>
      <c r="F46" s="30">
        <v>916.73602294921875</v>
      </c>
      <c r="G46" s="30">
        <v>30.021699905395508</v>
      </c>
      <c r="H46" s="30">
        <v>0</v>
      </c>
      <c r="I46" s="30">
        <v>923.64697265625</v>
      </c>
      <c r="J46" s="28">
        <v>3.2748501747846603E-2</v>
      </c>
      <c r="K46" s="30">
        <v>21.978900909423828</v>
      </c>
      <c r="L46" s="30">
        <v>5.7677597999572754</v>
      </c>
      <c r="M46" s="30">
        <v>0.46142101287841797</v>
      </c>
      <c r="N46" s="28"/>
      <c r="O46" s="28"/>
    </row>
    <row r="47" spans="1:15" ht="11.1" customHeight="1">
      <c r="A47" s="29"/>
      <c r="B47" s="29"/>
      <c r="C47" s="29"/>
      <c r="D47" s="30"/>
      <c r="E47" s="28"/>
      <c r="F47" s="30"/>
      <c r="G47" s="30"/>
      <c r="H47" s="30"/>
      <c r="I47" s="30"/>
      <c r="J47" s="28"/>
      <c r="K47" s="30"/>
      <c r="L47" s="30"/>
      <c r="M47" s="30"/>
      <c r="N47" s="28"/>
      <c r="O47" s="28"/>
    </row>
    <row r="48" spans="1:15">
      <c r="A48" s="35" t="s">
        <v>103</v>
      </c>
      <c r="B48" s="34">
        <f>AVERAGE(B49:B51)</f>
        <v>142.54999796549478</v>
      </c>
      <c r="C48" s="34">
        <f t="shared" ref="C48:M48" si="10">AVERAGE(C49:C51)</f>
        <v>74.699999491373703</v>
      </c>
      <c r="D48" s="34">
        <f t="shared" si="10"/>
        <v>3.7237799962361655</v>
      </c>
      <c r="E48" s="34">
        <f t="shared" si="10"/>
        <v>0.74260232845942176</v>
      </c>
      <c r="F48" s="36">
        <f t="shared" si="10"/>
        <v>484.92732747395831</v>
      </c>
      <c r="G48" s="36">
        <f t="shared" si="10"/>
        <v>56.175399780273438</v>
      </c>
      <c r="H48" s="34">
        <f t="shared" si="10"/>
        <v>2.06776666641235</v>
      </c>
      <c r="I48" s="36">
        <f t="shared" si="10"/>
        <v>497.84867350260419</v>
      </c>
      <c r="J48" s="34">
        <f t="shared" si="10"/>
        <v>0.11759516596794128</v>
      </c>
      <c r="K48" s="34">
        <f t="shared" si="10"/>
        <v>10.498902956644693</v>
      </c>
      <c r="L48" s="34" t="s">
        <v>118</v>
      </c>
      <c r="M48" s="34">
        <f t="shared" si="10"/>
        <v>0.42301667730013531</v>
      </c>
      <c r="N48" s="34">
        <f>AVERAGE(L49:L51)</f>
        <v>5.2877100308736162</v>
      </c>
      <c r="O48" s="34">
        <f>STDEV(L49:L51)</f>
        <v>0.37046249804768244</v>
      </c>
    </row>
    <row r="49" spans="1:15">
      <c r="A49" s="29" t="s">
        <v>111</v>
      </c>
      <c r="B49" s="19">
        <v>109.97000122070312</v>
      </c>
      <c r="C49" s="19">
        <v>75.199996948242187</v>
      </c>
      <c r="D49" s="30">
        <v>2.8917601108551025</v>
      </c>
      <c r="E49" s="28">
        <v>0.73249799013137817</v>
      </c>
      <c r="F49" s="30">
        <v>473.885986328125</v>
      </c>
      <c r="G49" s="30">
        <v>35.669601440429688</v>
      </c>
      <c r="H49" s="30">
        <v>3.3466401100158598</v>
      </c>
      <c r="I49" s="30">
        <v>482.07998657226562</v>
      </c>
      <c r="J49" s="28">
        <v>7.5270496308803558E-2</v>
      </c>
      <c r="K49" s="30">
        <v>9.5007095336914062</v>
      </c>
      <c r="L49" s="30">
        <v>4.9929900169372559</v>
      </c>
      <c r="M49" s="30">
        <v>0.3994390070438385</v>
      </c>
    </row>
    <row r="50" spans="1:15">
      <c r="A50" s="29" t="s">
        <v>59</v>
      </c>
      <c r="B50" s="19">
        <v>148.25999450683594</v>
      </c>
      <c r="C50" s="19">
        <v>70.099998474121094</v>
      </c>
      <c r="D50" s="30">
        <v>3.3877599239349365</v>
      </c>
      <c r="E50" s="28">
        <v>0.73439300060272217</v>
      </c>
      <c r="F50" s="30">
        <v>553.156982421875</v>
      </c>
      <c r="G50" s="30">
        <v>62.418998718261719</v>
      </c>
      <c r="H50" s="30">
        <v>2.8566598892211901</v>
      </c>
      <c r="I50" s="30">
        <v>567.51202392578125</v>
      </c>
      <c r="J50" s="28">
        <v>0.11284100264310837</v>
      </c>
      <c r="K50" s="30">
        <v>11.606399536132812</v>
      </c>
      <c r="L50" s="30">
        <v>5.166560173034668</v>
      </c>
      <c r="M50" s="30">
        <v>0.41332501173019409</v>
      </c>
      <c r="N50" s="28"/>
      <c r="O50" s="28"/>
    </row>
    <row r="51" spans="1:15">
      <c r="A51" s="29" t="s">
        <v>60</v>
      </c>
      <c r="B51" s="19">
        <v>169.41999816894531</v>
      </c>
      <c r="C51" s="19">
        <v>78.800003051757813</v>
      </c>
      <c r="D51" s="30">
        <v>4.891819953918457</v>
      </c>
      <c r="E51" s="28">
        <v>0.76091599464416504</v>
      </c>
      <c r="F51" s="30">
        <v>427.739013671875</v>
      </c>
      <c r="G51" s="30">
        <v>70.437599182128906</v>
      </c>
      <c r="H51" s="30">
        <v>0</v>
      </c>
      <c r="I51" s="30">
        <v>443.95401000976562</v>
      </c>
      <c r="J51" s="28">
        <v>0.16467399895191193</v>
      </c>
      <c r="K51" s="30">
        <v>10.389599800109863</v>
      </c>
      <c r="L51" s="30">
        <v>5.7035799026489258</v>
      </c>
      <c r="M51" s="30">
        <v>0.45628601312637329</v>
      </c>
      <c r="N51" s="28"/>
      <c r="O51" s="28"/>
    </row>
    <row r="52" spans="1:15" ht="11.1" customHeight="1">
      <c r="A52" s="29"/>
      <c r="B52" s="29"/>
      <c r="C52" s="29"/>
      <c r="D52" s="30"/>
      <c r="E52" s="28"/>
      <c r="F52" s="30"/>
      <c r="G52" s="30"/>
      <c r="H52" s="30"/>
      <c r="I52" s="30"/>
      <c r="J52" s="28"/>
      <c r="K52" s="30"/>
      <c r="L52" s="30"/>
      <c r="M52" s="30"/>
      <c r="N52" s="28"/>
      <c r="O52" s="28"/>
    </row>
    <row r="53" spans="1:15">
      <c r="A53" s="35" t="s">
        <v>104</v>
      </c>
      <c r="B53" s="34">
        <f>AVERAGE(B54:B57)</f>
        <v>157.34249877929687</v>
      </c>
      <c r="C53" s="34">
        <f t="shared" ref="C53:M53" si="11">AVERAGE(C54:C57)</f>
        <v>76.200000762939453</v>
      </c>
      <c r="D53" s="34">
        <f t="shared" si="11"/>
        <v>4.3858625292778015</v>
      </c>
      <c r="E53" s="34">
        <f t="shared" si="11"/>
        <v>0.74883274734020233</v>
      </c>
      <c r="F53" s="36">
        <f t="shared" si="11"/>
        <v>256.26274490356445</v>
      </c>
      <c r="G53" s="36">
        <f t="shared" si="11"/>
        <v>45.43102502822876</v>
      </c>
      <c r="H53" s="34">
        <f t="shared" si="11"/>
        <v>0.86950999498367254</v>
      </c>
      <c r="I53" s="36">
        <f t="shared" si="11"/>
        <v>266.71624755859375</v>
      </c>
      <c r="J53" s="34">
        <f t="shared" si="11"/>
        <v>0.17686650156974792</v>
      </c>
      <c r="K53" s="34">
        <f t="shared" si="11"/>
        <v>5.8835498690605164</v>
      </c>
      <c r="L53" s="34" t="s">
        <v>118</v>
      </c>
      <c r="M53" s="34">
        <f t="shared" si="11"/>
        <v>0.43331974744796753</v>
      </c>
      <c r="N53" s="34">
        <f>AVERAGE(L54:L57)</f>
        <v>5.4164949655532837</v>
      </c>
      <c r="O53" s="34">
        <f>STDEV(L54:L57)</f>
        <v>0.41349878402699275</v>
      </c>
    </row>
    <row r="54" spans="1:15">
      <c r="A54" s="29" t="s">
        <v>61</v>
      </c>
      <c r="B54" s="19">
        <v>162.97000122070312</v>
      </c>
      <c r="C54" s="19">
        <v>86.300003051757812</v>
      </c>
      <c r="D54" s="30">
        <v>5.6439399719238281</v>
      </c>
      <c r="E54" s="28">
        <v>0.77466899156570435</v>
      </c>
      <c r="F54" s="30">
        <v>138.31399536132812</v>
      </c>
      <c r="G54" s="30">
        <v>24.004899978637695</v>
      </c>
      <c r="H54" s="30">
        <v>0</v>
      </c>
      <c r="I54" s="30">
        <v>143.83999633789063</v>
      </c>
      <c r="J54" s="28">
        <v>0.17355400323867798</v>
      </c>
      <c r="K54" s="30">
        <v>2.9004700183868408</v>
      </c>
      <c r="L54" s="30">
        <v>4.8272099494934082</v>
      </c>
      <c r="M54" s="30">
        <v>0.38617700338363647</v>
      </c>
    </row>
    <row r="55" spans="1:15">
      <c r="A55" s="29" t="s">
        <v>62</v>
      </c>
      <c r="B55" s="19">
        <v>133.69999694824219</v>
      </c>
      <c r="C55" s="19">
        <v>66.900001525878906</v>
      </c>
      <c r="D55" s="30">
        <v>2.7825100421905518</v>
      </c>
      <c r="E55" s="28">
        <v>0.71849101781845093</v>
      </c>
      <c r="F55" s="30">
        <v>250.65199279785156</v>
      </c>
      <c r="G55" s="30">
        <v>46.203201293945313</v>
      </c>
      <c r="H55" s="30">
        <v>3.4780399799346902</v>
      </c>
      <c r="I55" s="30">
        <v>261.26998901367187</v>
      </c>
      <c r="J55" s="28">
        <v>0.18433199822902679</v>
      </c>
      <c r="K55" s="30">
        <v>5.8573098182678223</v>
      </c>
      <c r="L55" s="30">
        <v>5.7860198020935059</v>
      </c>
      <c r="M55" s="30">
        <v>0.46288201212882996</v>
      </c>
      <c r="N55" s="28"/>
      <c r="O55" s="28"/>
    </row>
    <row r="56" spans="1:15">
      <c r="A56" s="29" t="s">
        <v>63</v>
      </c>
      <c r="B56" s="19">
        <v>152.19000244140625</v>
      </c>
      <c r="C56" s="19">
        <v>68.5</v>
      </c>
      <c r="D56" s="30">
        <v>3.3206300735473633</v>
      </c>
      <c r="E56" s="28">
        <v>0.72953897714614868</v>
      </c>
      <c r="F56" s="30">
        <v>352.84298706054687</v>
      </c>
      <c r="G56" s="30">
        <v>63.369998931884766</v>
      </c>
      <c r="H56" s="30">
        <v>0</v>
      </c>
      <c r="I56" s="30">
        <v>367.42999267578125</v>
      </c>
      <c r="J56" s="28">
        <v>0.17959800362586975</v>
      </c>
      <c r="K56" s="30">
        <v>8.0608396530151367</v>
      </c>
      <c r="L56" s="30">
        <v>5.5763301849365234</v>
      </c>
      <c r="M56" s="30">
        <v>0.44610598683357239</v>
      </c>
      <c r="N56" s="28"/>
      <c r="O56" s="28"/>
    </row>
    <row r="57" spans="1:15">
      <c r="A57" s="29" t="s">
        <v>64</v>
      </c>
      <c r="B57" s="19">
        <v>180.50999450683594</v>
      </c>
      <c r="C57" s="19">
        <v>83.099998474121094</v>
      </c>
      <c r="D57" s="30">
        <v>5.7963700294494629</v>
      </c>
      <c r="E57" s="28">
        <v>0.77263200283050537</v>
      </c>
      <c r="F57" s="30">
        <v>283.24200439453125</v>
      </c>
      <c r="G57" s="30">
        <v>48.145999908447266</v>
      </c>
      <c r="H57" s="30">
        <v>0</v>
      </c>
      <c r="I57" s="30">
        <v>294.32501220703125</v>
      </c>
      <c r="J57" s="28">
        <v>0.16998200118541718</v>
      </c>
      <c r="K57" s="30">
        <v>6.7155799865722656</v>
      </c>
      <c r="L57" s="30">
        <v>5.4764199256896973</v>
      </c>
      <c r="M57" s="30">
        <v>0.4381139874458313</v>
      </c>
      <c r="N57" s="28"/>
      <c r="O57" s="28"/>
    </row>
    <row r="58" spans="1:15" ht="11.1" customHeight="1">
      <c r="A58" s="29"/>
      <c r="B58" s="29"/>
      <c r="C58" s="29"/>
      <c r="D58" s="30"/>
      <c r="E58" s="28"/>
      <c r="F58" s="30"/>
      <c r="G58" s="30"/>
      <c r="H58" s="30"/>
      <c r="I58" s="30"/>
      <c r="J58" s="28"/>
      <c r="K58" s="30"/>
      <c r="L58" s="30"/>
      <c r="M58" s="30"/>
      <c r="N58" s="28"/>
      <c r="O58" s="28"/>
    </row>
    <row r="59" spans="1:15">
      <c r="A59" s="35" t="s">
        <v>112</v>
      </c>
      <c r="B59" s="34">
        <f>AVERAGE(B60:B64)</f>
        <v>198.29200134277343</v>
      </c>
      <c r="C59" s="34">
        <f t="shared" ref="C59:M59" si="12">AVERAGE(C60:C64)</f>
        <v>91.898001098632818</v>
      </c>
      <c r="D59" s="34">
        <f t="shared" si="12"/>
        <v>7.9339118957519528</v>
      </c>
      <c r="E59" s="34">
        <f t="shared" si="12"/>
        <v>0.7809736013412476</v>
      </c>
      <c r="F59" s="36">
        <f t="shared" si="12"/>
        <v>132.71347808837891</v>
      </c>
      <c r="G59" s="36">
        <f t="shared" si="12"/>
        <v>135.38391876220703</v>
      </c>
      <c r="H59" s="34">
        <f t="shared" si="12"/>
        <v>2.8704680204391479</v>
      </c>
      <c r="I59" s="36">
        <f t="shared" si="12"/>
        <v>163.89339752197264</v>
      </c>
      <c r="J59" s="34">
        <f t="shared" si="12"/>
        <v>0.99824060201644893</v>
      </c>
      <c r="K59" s="34">
        <f t="shared" si="12"/>
        <v>4.6014360427856449</v>
      </c>
      <c r="L59" s="34" t="s">
        <v>118</v>
      </c>
      <c r="M59" s="34">
        <f t="shared" si="12"/>
        <v>0.5364711999893188</v>
      </c>
      <c r="N59" s="34">
        <f>AVERAGE(L60:L64)</f>
        <v>6.7058899879455565</v>
      </c>
      <c r="O59" s="34">
        <f>STDEV(L60:L64)</f>
        <v>1.8827268874038701</v>
      </c>
    </row>
    <row r="60" spans="1:15">
      <c r="A60" s="29" t="s">
        <v>113</v>
      </c>
      <c r="B60" s="19">
        <v>216.83000183105469</v>
      </c>
      <c r="C60" s="19">
        <v>98.300003051757813</v>
      </c>
      <c r="D60" s="30">
        <v>9.7426996231079102</v>
      </c>
      <c r="E60" s="28">
        <v>0.79976797103881836</v>
      </c>
      <c r="F60" s="30">
        <v>146.71499633789063</v>
      </c>
      <c r="G60" s="30">
        <v>114.51899719238281</v>
      </c>
      <c r="H60" s="30">
        <v>2.9810900688171387</v>
      </c>
      <c r="I60" s="30">
        <v>173.09199523925781</v>
      </c>
      <c r="J60" s="28">
        <v>0.78055500984191895</v>
      </c>
      <c r="K60" s="30">
        <v>5.0089201927185059</v>
      </c>
      <c r="L60" s="30">
        <v>6.6846199035644531</v>
      </c>
      <c r="M60" s="30">
        <v>0.53477001190185547</v>
      </c>
    </row>
    <row r="61" spans="1:15">
      <c r="A61" s="29" t="s">
        <v>114</v>
      </c>
      <c r="B61" s="19">
        <v>142.33999633789063</v>
      </c>
      <c r="C61" s="19">
        <v>83.900001525878906</v>
      </c>
      <c r="D61" s="30">
        <v>4.6591200828552246</v>
      </c>
      <c r="E61" s="28">
        <v>0.75557500123977661</v>
      </c>
      <c r="F61" s="30">
        <v>108.14299774169922</v>
      </c>
      <c r="G61" s="30">
        <v>92.934600830078125</v>
      </c>
      <c r="H61" s="30">
        <v>2.0775399208068848</v>
      </c>
      <c r="I61" s="30">
        <v>129.5469970703125</v>
      </c>
      <c r="J61" s="28">
        <v>0.85936999320983887</v>
      </c>
      <c r="K61" s="30">
        <v>2.8135600090026855</v>
      </c>
      <c r="L61" s="30">
        <v>5.3088397979736328</v>
      </c>
      <c r="M61" s="30">
        <v>0.42470699548721313</v>
      </c>
      <c r="N61" s="28"/>
      <c r="O61" s="28"/>
    </row>
    <row r="62" spans="1:15">
      <c r="A62" s="29" t="s">
        <v>115</v>
      </c>
      <c r="B62" s="19">
        <v>198.36000061035156</v>
      </c>
      <c r="C62" s="19">
        <v>108</v>
      </c>
      <c r="D62" s="30">
        <v>10.758600234985352</v>
      </c>
      <c r="E62" s="28">
        <v>0.80777198076248169</v>
      </c>
      <c r="F62" s="30">
        <v>198.80099487304687</v>
      </c>
      <c r="G62" s="30">
        <v>256.61599731445312</v>
      </c>
      <c r="H62" s="30">
        <v>5.4006800651550293</v>
      </c>
      <c r="I62" s="30">
        <v>257.9010009765625</v>
      </c>
      <c r="J62" s="28">
        <v>1.2908099889755249</v>
      </c>
      <c r="K62" s="30">
        <v>7.5398898124694824</v>
      </c>
      <c r="L62" s="30">
        <v>6.6702399253845215</v>
      </c>
      <c r="M62" s="30">
        <v>0.5336189866065979</v>
      </c>
      <c r="N62" s="28"/>
      <c r="O62" s="28"/>
    </row>
    <row r="63" spans="1:15">
      <c r="A63" s="29" t="s">
        <v>116</v>
      </c>
      <c r="B63" s="19">
        <v>206.11000061035156</v>
      </c>
      <c r="C63" s="19">
        <v>95.5</v>
      </c>
      <c r="D63" s="30">
        <v>8.7409496307373047</v>
      </c>
      <c r="E63" s="28">
        <v>0.79256802797317505</v>
      </c>
      <c r="F63" s="30">
        <v>121.53500366210937</v>
      </c>
      <c r="G63" s="30">
        <v>112.72899627685547</v>
      </c>
      <c r="H63" s="30">
        <v>2.2149500846862793</v>
      </c>
      <c r="I63" s="30">
        <v>147.49699401855469</v>
      </c>
      <c r="J63" s="28">
        <v>0.92753797769546509</v>
      </c>
      <c r="K63" s="30">
        <v>3.2100300788879395</v>
      </c>
      <c r="L63" s="30">
        <v>5.0698099136352539</v>
      </c>
      <c r="M63" s="30">
        <v>0.40558499097824097</v>
      </c>
      <c r="N63" s="28"/>
      <c r="O63" s="28"/>
    </row>
    <row r="64" spans="1:15">
      <c r="A64" s="32" t="s">
        <v>117</v>
      </c>
      <c r="B64" s="38">
        <v>227.82000732421875</v>
      </c>
      <c r="C64" s="38">
        <v>73.790000915527344</v>
      </c>
      <c r="D64" s="39">
        <v>5.7681899070739746</v>
      </c>
      <c r="E64" s="33">
        <v>0.74918502569198608</v>
      </c>
      <c r="F64" s="39">
        <v>88.373397827148438</v>
      </c>
      <c r="G64" s="39">
        <v>100.12100219726562</v>
      </c>
      <c r="H64" s="39">
        <v>1.6780799627304077</v>
      </c>
      <c r="I64" s="39">
        <v>111.43000030517578</v>
      </c>
      <c r="J64" s="33">
        <v>1.1329300403594971</v>
      </c>
      <c r="K64" s="39">
        <v>4.4347801208496094</v>
      </c>
      <c r="L64" s="39">
        <v>9.7959403991699219</v>
      </c>
      <c r="M64" s="39">
        <v>0.78367501497268677</v>
      </c>
      <c r="N64" s="33"/>
      <c r="O64" s="33"/>
    </row>
    <row r="65" spans="1:15">
      <c r="A65" s="245" t="s">
        <v>310</v>
      </c>
      <c r="B65" s="245"/>
      <c r="C65" s="245"/>
      <c r="D65" s="245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</row>
    <row r="66" spans="1:15">
      <c r="A66" s="2" t="s">
        <v>306</v>
      </c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</row>
    <row r="67" spans="1:15" ht="18.75">
      <c r="A67" s="188" t="s">
        <v>309</v>
      </c>
      <c r="B67" s="38"/>
      <c r="C67" s="38"/>
      <c r="D67" s="15"/>
      <c r="E67" s="15"/>
      <c r="F67" s="16"/>
      <c r="G67" s="16"/>
      <c r="H67" s="16"/>
      <c r="I67" s="16"/>
      <c r="J67" s="16"/>
      <c r="K67" s="15"/>
      <c r="L67" s="15"/>
      <c r="M67" s="15"/>
      <c r="N67" s="185"/>
      <c r="O67" s="185"/>
    </row>
  </sheetData>
  <mergeCells count="32">
    <mergeCell ref="N2:N3"/>
    <mergeCell ref="O2:O3"/>
    <mergeCell ref="H2:H3"/>
    <mergeCell ref="I2:I3"/>
    <mergeCell ref="J2:J3"/>
    <mergeCell ref="K2:K3"/>
    <mergeCell ref="E34:E35"/>
    <mergeCell ref="A2:A3"/>
    <mergeCell ref="L2:L3"/>
    <mergeCell ref="M2:M3"/>
    <mergeCell ref="F2:F3"/>
    <mergeCell ref="G2:G3"/>
    <mergeCell ref="B2:B3"/>
    <mergeCell ref="C2:C3"/>
    <mergeCell ref="E2:E3"/>
    <mergeCell ref="D2:D3"/>
    <mergeCell ref="A65:O65"/>
    <mergeCell ref="A1:O1"/>
    <mergeCell ref="K34:K35"/>
    <mergeCell ref="L34:L35"/>
    <mergeCell ref="M34:M35"/>
    <mergeCell ref="N34:N35"/>
    <mergeCell ref="O34:O35"/>
    <mergeCell ref="F34:F35"/>
    <mergeCell ref="G34:G35"/>
    <mergeCell ref="H34:H35"/>
    <mergeCell ref="I34:I35"/>
    <mergeCell ref="J34:J35"/>
    <mergeCell ref="A34:A35"/>
    <mergeCell ref="B34:B35"/>
    <mergeCell ref="C34:C35"/>
    <mergeCell ref="D34:D35"/>
  </mergeCells>
  <phoneticPr fontId="3" type="noConversion"/>
  <conditionalFormatting sqref="L5:L7">
    <cfRule type="cellIs" dxfId="1" priority="3" operator="lessThan">
      <formula>#REF!</formula>
    </cfRule>
    <cfRule type="cellIs" dxfId="0" priority="4" operator="greaterThan">
      <formula>#REF!</formula>
    </cfRule>
  </conditionalFormatting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8"/>
  <sheetViews>
    <sheetView view="pageLayout" zoomScaleNormal="75" workbookViewId="0">
      <selection activeCell="E3" sqref="E3"/>
    </sheetView>
  </sheetViews>
  <sheetFormatPr defaultColWidth="11" defaultRowHeight="15.75"/>
  <cols>
    <col min="1" max="1" width="12" style="46" customWidth="1"/>
    <col min="2" max="2" width="7.125" style="46" customWidth="1"/>
    <col min="3" max="4" width="8.5" style="46" customWidth="1"/>
    <col min="5" max="5" width="8.125" style="46" customWidth="1"/>
    <col min="6" max="6" width="9.625" style="46" customWidth="1"/>
    <col min="7" max="7" width="10" style="46" customWidth="1"/>
    <col min="8" max="8" width="11.125" style="46" customWidth="1"/>
    <col min="9" max="9" width="11.875" style="46" customWidth="1"/>
    <col min="10" max="12" width="7.625" style="46" customWidth="1"/>
    <col min="13" max="13" width="9" style="46" customWidth="1"/>
    <col min="14" max="14" width="8.375" style="46" customWidth="1"/>
    <col min="15" max="15" width="8" style="46" customWidth="1"/>
    <col min="16" max="16" width="9.125" style="46" customWidth="1"/>
    <col min="17" max="17" width="7.875" style="46" customWidth="1"/>
    <col min="18" max="18" width="7.375" style="46" customWidth="1"/>
    <col min="19" max="19" width="8.875" style="46" customWidth="1"/>
    <col min="20" max="20" width="8.125" style="46" customWidth="1"/>
    <col min="21" max="21" width="8.5" style="46" customWidth="1"/>
    <col min="22" max="22" width="8.875" style="46" customWidth="1"/>
    <col min="23" max="23" width="9" style="46" customWidth="1"/>
    <col min="24" max="24" width="9.5" style="46" customWidth="1"/>
    <col min="25" max="25" width="9.875" style="46" customWidth="1"/>
    <col min="26" max="26" width="11" style="46"/>
    <col min="27" max="27" width="10.5" style="46" customWidth="1"/>
    <col min="28" max="16384" width="11" style="46"/>
  </cols>
  <sheetData>
    <row r="1" spans="1:35" ht="19.5" thickBot="1">
      <c r="A1" s="260" t="s">
        <v>320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30" t="s">
        <v>0</v>
      </c>
      <c r="N1" s="230" t="s">
        <v>152</v>
      </c>
      <c r="O1" s="230" t="s">
        <v>153</v>
      </c>
      <c r="P1" s="230" t="s">
        <v>153</v>
      </c>
      <c r="Q1" s="230" t="s">
        <v>67</v>
      </c>
      <c r="R1" s="230" t="s">
        <v>67</v>
      </c>
      <c r="S1" s="230" t="s">
        <v>68</v>
      </c>
      <c r="T1" s="230" t="s">
        <v>68</v>
      </c>
      <c r="U1" s="230" t="s">
        <v>69</v>
      </c>
      <c r="V1" s="230" t="s">
        <v>70</v>
      </c>
      <c r="W1" s="230" t="s">
        <v>70</v>
      </c>
      <c r="X1" s="230" t="s">
        <v>70</v>
      </c>
      <c r="Y1" s="230" t="s">
        <v>71</v>
      </c>
      <c r="Z1" s="230" t="s">
        <v>0</v>
      </c>
      <c r="AA1" s="230" t="s">
        <v>65</v>
      </c>
      <c r="AB1" s="230" t="s">
        <v>65</v>
      </c>
      <c r="AC1" s="230" t="s">
        <v>65</v>
      </c>
      <c r="AD1" s="230" t="s">
        <v>65</v>
      </c>
      <c r="AE1" s="230" t="s">
        <v>65</v>
      </c>
      <c r="AF1" s="230" t="s">
        <v>65</v>
      </c>
    </row>
    <row r="2" spans="1:35" ht="20.100000000000001" customHeight="1" thickTop="1">
      <c r="A2" s="45" t="s">
        <v>0</v>
      </c>
      <c r="B2" s="45" t="s">
        <v>158</v>
      </c>
      <c r="C2" s="45" t="s">
        <v>156</v>
      </c>
      <c r="D2" s="45" t="s">
        <v>148</v>
      </c>
      <c r="E2" s="45" t="s">
        <v>156</v>
      </c>
      <c r="F2" s="45" t="s">
        <v>156</v>
      </c>
      <c r="G2" s="45" t="s">
        <v>154</v>
      </c>
      <c r="H2" s="45" t="s">
        <v>154</v>
      </c>
      <c r="I2" s="45" t="s">
        <v>66</v>
      </c>
      <c r="J2" s="45" t="s">
        <v>151</v>
      </c>
      <c r="K2" s="45" t="s">
        <v>151</v>
      </c>
      <c r="L2" s="45" t="s">
        <v>152</v>
      </c>
      <c r="M2" s="197" t="s">
        <v>72</v>
      </c>
      <c r="N2" s="197" t="s">
        <v>151</v>
      </c>
      <c r="O2" s="197" t="s">
        <v>151</v>
      </c>
      <c r="P2" s="197" t="s">
        <v>151</v>
      </c>
      <c r="Q2" s="197" t="s">
        <v>151</v>
      </c>
      <c r="R2" s="197" t="s">
        <v>151</v>
      </c>
      <c r="S2" s="197" t="s">
        <v>151</v>
      </c>
      <c r="T2" s="197" t="s">
        <v>151</v>
      </c>
      <c r="U2" s="197" t="s">
        <v>151</v>
      </c>
      <c r="V2" s="197" t="s">
        <v>154</v>
      </c>
      <c r="W2" s="197" t="s">
        <v>156</v>
      </c>
      <c r="X2" s="197" t="s">
        <v>157</v>
      </c>
      <c r="Y2" s="197"/>
      <c r="Z2" s="197" t="s">
        <v>72</v>
      </c>
      <c r="AA2" s="197" t="s">
        <v>154</v>
      </c>
      <c r="AB2" s="197" t="s">
        <v>154</v>
      </c>
      <c r="AC2" s="197" t="s">
        <v>156</v>
      </c>
      <c r="AD2" s="197" t="s">
        <v>156</v>
      </c>
      <c r="AE2" s="197" t="s">
        <v>156</v>
      </c>
      <c r="AF2" s="197" t="s">
        <v>156</v>
      </c>
    </row>
    <row r="3" spans="1:35" ht="18.75">
      <c r="A3" s="45" t="s">
        <v>72</v>
      </c>
      <c r="B3" s="45" t="s">
        <v>302</v>
      </c>
      <c r="C3" s="45" t="s">
        <v>158</v>
      </c>
      <c r="D3" s="45" t="s">
        <v>158</v>
      </c>
      <c r="E3" s="45" t="s">
        <v>149</v>
      </c>
      <c r="F3" s="45" t="s">
        <v>149</v>
      </c>
      <c r="G3" s="45" t="s">
        <v>150</v>
      </c>
      <c r="H3" s="45" t="s">
        <v>150</v>
      </c>
      <c r="I3" s="45" t="s">
        <v>73</v>
      </c>
      <c r="J3" s="45" t="s">
        <v>302</v>
      </c>
      <c r="K3" s="58"/>
      <c r="L3" s="45" t="s">
        <v>151</v>
      </c>
      <c r="M3" s="70"/>
      <c r="N3" s="70" t="s">
        <v>147</v>
      </c>
      <c r="O3" s="70"/>
      <c r="P3" s="70" t="s">
        <v>147</v>
      </c>
      <c r="Q3" s="70"/>
      <c r="R3" s="70" t="s">
        <v>147</v>
      </c>
      <c r="S3" s="70"/>
      <c r="T3" s="70" t="s">
        <v>147</v>
      </c>
      <c r="U3" s="70"/>
      <c r="V3" s="70" t="s">
        <v>155</v>
      </c>
      <c r="W3" s="70" t="s">
        <v>155</v>
      </c>
      <c r="X3" s="70" t="s">
        <v>155</v>
      </c>
      <c r="Y3" s="70"/>
      <c r="Z3" s="197"/>
      <c r="AA3" s="197" t="s">
        <v>150</v>
      </c>
      <c r="AB3" s="197" t="s">
        <v>150</v>
      </c>
      <c r="AC3" s="197" t="s">
        <v>149</v>
      </c>
      <c r="AD3" s="197" t="s">
        <v>149</v>
      </c>
      <c r="AE3" s="197" t="s">
        <v>158</v>
      </c>
      <c r="AF3" s="197" t="s">
        <v>158</v>
      </c>
    </row>
    <row r="4" spans="1:35">
      <c r="A4" s="45"/>
      <c r="B4" s="45"/>
      <c r="C4" s="45"/>
      <c r="D4" s="45" t="s">
        <v>147</v>
      </c>
      <c r="E4" s="45"/>
      <c r="F4" s="45" t="s">
        <v>147</v>
      </c>
      <c r="G4" s="45"/>
      <c r="H4" s="45" t="s">
        <v>147</v>
      </c>
      <c r="I4" s="45" t="s">
        <v>74</v>
      </c>
      <c r="J4" s="45"/>
      <c r="K4" s="45" t="s">
        <v>147</v>
      </c>
      <c r="L4" s="45"/>
      <c r="M4" s="44" t="s">
        <v>76</v>
      </c>
      <c r="N4" s="50">
        <v>6.5900000000000004E-3</v>
      </c>
      <c r="O4" s="47">
        <v>8.5900000000000004E-2</v>
      </c>
      <c r="P4" s="50">
        <v>1.2899999999999999E-3</v>
      </c>
      <c r="Q4" s="51">
        <v>71.2</v>
      </c>
      <c r="R4" s="40">
        <v>0.58899999999999997</v>
      </c>
      <c r="S4" s="40">
        <v>0.73399999999999999</v>
      </c>
      <c r="T4" s="50">
        <v>7.2700000000000004E-3</v>
      </c>
      <c r="U4" s="48">
        <v>1.0900000000000001</v>
      </c>
      <c r="V4" s="44">
        <v>18.86</v>
      </c>
      <c r="W4" s="44">
        <v>15.62</v>
      </c>
      <c r="X4" s="44">
        <v>38.340000000000003</v>
      </c>
      <c r="Y4" s="44" t="s">
        <v>75</v>
      </c>
      <c r="Z4" s="70"/>
      <c r="AA4" s="70"/>
      <c r="AB4" s="70" t="s">
        <v>147</v>
      </c>
      <c r="AC4" s="70"/>
      <c r="AD4" s="70" t="s">
        <v>147</v>
      </c>
      <c r="AE4" s="70"/>
      <c r="AF4" s="70" t="s">
        <v>147</v>
      </c>
    </row>
    <row r="5" spans="1:35">
      <c r="A5" s="44" t="s">
        <v>76</v>
      </c>
      <c r="B5" s="44">
        <v>91.78</v>
      </c>
      <c r="C5" s="47">
        <v>7.6799999999999993E-2</v>
      </c>
      <c r="D5" s="47">
        <v>5.16E-2</v>
      </c>
      <c r="E5" s="47">
        <v>1.01E-2</v>
      </c>
      <c r="F5" s="50">
        <v>7.3499999999999998E-3</v>
      </c>
      <c r="G5" s="73">
        <v>9.5299999999999996E-4</v>
      </c>
      <c r="H5" s="76">
        <v>7.86E-5</v>
      </c>
      <c r="I5" s="40">
        <v>0.71299999999999997</v>
      </c>
      <c r="J5" s="49">
        <v>2470</v>
      </c>
      <c r="K5" s="49">
        <v>-1</v>
      </c>
      <c r="L5" s="40">
        <v>0.189</v>
      </c>
      <c r="M5" s="44" t="s">
        <v>77</v>
      </c>
      <c r="N5" s="50">
        <v>0.318</v>
      </c>
      <c r="O5" s="47">
        <v>0.11700000000000001</v>
      </c>
      <c r="P5" s="50">
        <v>1.5200000000000001E-3</v>
      </c>
      <c r="Q5" s="51">
        <v>71.400000000000006</v>
      </c>
      <c r="R5" s="40">
        <v>0.56399999999999995</v>
      </c>
      <c r="S5" s="40">
        <v>0.71399999999999997</v>
      </c>
      <c r="T5" s="50">
        <v>6.79E-3</v>
      </c>
      <c r="U5" s="48">
        <v>1.01</v>
      </c>
      <c r="V5" s="44">
        <v>18.86</v>
      </c>
      <c r="W5" s="44">
        <v>15.62</v>
      </c>
      <c r="X5" s="44">
        <v>38.340000000000003</v>
      </c>
      <c r="Y5" s="44" t="s">
        <v>75</v>
      </c>
      <c r="Z5" s="44" t="s">
        <v>76</v>
      </c>
      <c r="AA5" s="213">
        <v>6.14</v>
      </c>
      <c r="AB5" s="44">
        <v>0.50600000000000001</v>
      </c>
      <c r="AC5" s="44">
        <v>10.199999999999999</v>
      </c>
      <c r="AD5" s="44">
        <v>7.39</v>
      </c>
      <c r="AE5" s="44">
        <v>1116</v>
      </c>
      <c r="AF5" s="51">
        <v>1340</v>
      </c>
      <c r="AG5" s="44"/>
      <c r="AH5" s="44"/>
      <c r="AI5" s="44"/>
    </row>
    <row r="6" spans="1:35" s="44" customFormat="1">
      <c r="A6" s="44" t="s">
        <v>77</v>
      </c>
      <c r="B6" s="44">
        <v>97.17</v>
      </c>
      <c r="C6" s="47">
        <v>0.16</v>
      </c>
      <c r="D6" s="47">
        <v>3.9899999999999998E-2</v>
      </c>
      <c r="E6" s="47">
        <v>2.53E-2</v>
      </c>
      <c r="F6" s="50">
        <v>7.8799999999999999E-3</v>
      </c>
      <c r="G6" s="73">
        <v>1.15E-3</v>
      </c>
      <c r="H6" s="76">
        <v>1.15E-4</v>
      </c>
      <c r="I6" s="40">
        <v>0.72199999999999998</v>
      </c>
      <c r="J6" s="49">
        <v>2700</v>
      </c>
      <c r="K6" s="49">
        <v>-1</v>
      </c>
      <c r="L6" s="40">
        <v>14.4</v>
      </c>
      <c r="M6" s="44" t="s">
        <v>78</v>
      </c>
      <c r="N6" s="50">
        <v>8.8699999999999994E-3</v>
      </c>
      <c r="O6" s="47">
        <v>0.183</v>
      </c>
      <c r="P6" s="50">
        <v>2.0999999999999999E-3</v>
      </c>
      <c r="Q6" s="51">
        <v>64.400000000000006</v>
      </c>
      <c r="R6" s="40">
        <v>0.51400000000000001</v>
      </c>
      <c r="S6" s="40">
        <v>7.1</v>
      </c>
      <c r="T6" s="50">
        <v>7.2499999999999995E-2</v>
      </c>
      <c r="U6" s="48">
        <v>6.48</v>
      </c>
      <c r="V6" s="44">
        <v>18.86</v>
      </c>
      <c r="W6" s="44">
        <v>15.62</v>
      </c>
      <c r="X6" s="44">
        <v>38.340000000000003</v>
      </c>
      <c r="Y6" s="44" t="s">
        <v>75</v>
      </c>
      <c r="Z6" s="44" t="s">
        <v>77</v>
      </c>
      <c r="AA6" s="43">
        <v>7.375</v>
      </c>
      <c r="AB6" s="44">
        <v>0.74099999999999999</v>
      </c>
      <c r="AC6" s="44">
        <v>25.39</v>
      </c>
      <c r="AD6" s="44">
        <v>7.8</v>
      </c>
      <c r="AE6" s="44">
        <v>2460</v>
      </c>
      <c r="AF6" s="51">
        <v>420</v>
      </c>
    </row>
    <row r="7" spans="1:35" s="44" customFormat="1">
      <c r="A7" s="44" t="s">
        <v>78</v>
      </c>
      <c r="B7" s="44">
        <v>99.56</v>
      </c>
      <c r="C7" s="47">
        <v>6.25E-2</v>
      </c>
      <c r="D7" s="47">
        <v>5.3E-3</v>
      </c>
      <c r="E7" s="47">
        <v>1.09E-2</v>
      </c>
      <c r="F7" s="50">
        <v>1.32E-3</v>
      </c>
      <c r="G7" s="73">
        <v>1.2700000000000001E-3</v>
      </c>
      <c r="H7" s="76">
        <v>8.3599999999999999E-5</v>
      </c>
      <c r="I7" s="40">
        <v>0.73399999999999999</v>
      </c>
      <c r="J7" s="49">
        <v>2660</v>
      </c>
      <c r="K7" s="49">
        <v>-1</v>
      </c>
      <c r="L7" s="40">
        <v>0.15</v>
      </c>
      <c r="M7" s="44" t="s">
        <v>79</v>
      </c>
      <c r="N7" s="50">
        <v>8.4200000000000004E-3</v>
      </c>
      <c r="O7" s="47">
        <v>0.129</v>
      </c>
      <c r="P7" s="50">
        <v>3.1099999999999999E-2</v>
      </c>
      <c r="Q7" s="51">
        <v>72.400000000000006</v>
      </c>
      <c r="R7" s="40">
        <v>0.58299999999999996</v>
      </c>
      <c r="S7" s="40">
        <v>0.93500000000000005</v>
      </c>
      <c r="T7" s="50">
        <v>1.61E-2</v>
      </c>
      <c r="U7" s="48">
        <v>1.54</v>
      </c>
      <c r="V7" s="44">
        <v>18.86</v>
      </c>
      <c r="W7" s="44">
        <v>15.62</v>
      </c>
      <c r="X7" s="44">
        <v>38.340000000000003</v>
      </c>
      <c r="Y7" s="44" t="s">
        <v>75</v>
      </c>
      <c r="Z7" s="44" t="s">
        <v>78</v>
      </c>
      <c r="AA7" s="43">
        <v>8.1769999999999996</v>
      </c>
      <c r="AB7" s="44">
        <v>0.53800000000000003</v>
      </c>
      <c r="AC7" s="44">
        <v>11.05</v>
      </c>
      <c r="AD7" s="44">
        <v>1.32</v>
      </c>
      <c r="AE7" s="44">
        <v>692.6</v>
      </c>
      <c r="AF7" s="51">
        <v>181</v>
      </c>
    </row>
    <row r="8" spans="1:35" s="44" customFormat="1">
      <c r="A8" s="44" t="s">
        <v>79</v>
      </c>
      <c r="B8" s="44">
        <v>93.28</v>
      </c>
      <c r="C8" s="47">
        <v>0.121</v>
      </c>
      <c r="D8" s="47">
        <v>3.8800000000000001E-2</v>
      </c>
      <c r="E8" s="47">
        <v>2.0199999999999999E-2</v>
      </c>
      <c r="F8" s="50">
        <v>7.4400000000000004E-3</v>
      </c>
      <c r="G8" s="73">
        <v>1.2099999999999999E-3</v>
      </c>
      <c r="H8" s="76">
        <v>9.4400000000000004E-5</v>
      </c>
      <c r="I8" s="40">
        <v>0.68</v>
      </c>
      <c r="J8" s="49">
        <v>2610</v>
      </c>
      <c r="K8" s="49">
        <v>-1</v>
      </c>
      <c r="L8" s="40">
        <v>0.26700000000000002</v>
      </c>
      <c r="M8" s="44" t="s">
        <v>80</v>
      </c>
      <c r="N8" s="50">
        <v>1.24E-2</v>
      </c>
      <c r="O8" s="47">
        <v>0.128</v>
      </c>
      <c r="P8" s="50">
        <v>1.5900000000000001E-3</v>
      </c>
      <c r="Q8" s="51">
        <v>66.7</v>
      </c>
      <c r="R8" s="40">
        <v>0.51900000000000002</v>
      </c>
      <c r="S8" s="40">
        <v>0.55700000000000005</v>
      </c>
      <c r="T8" s="50">
        <v>7.9799999999999992E-3</v>
      </c>
      <c r="U8" s="48">
        <v>0.85499999999999998</v>
      </c>
      <c r="V8" s="44">
        <v>18.86</v>
      </c>
      <c r="W8" s="44">
        <v>15.62</v>
      </c>
      <c r="X8" s="44">
        <v>38.340000000000003</v>
      </c>
      <c r="Y8" s="44" t="s">
        <v>75</v>
      </c>
      <c r="Z8" s="44" t="s">
        <v>79</v>
      </c>
      <c r="AA8" s="43">
        <v>7.8079999999999998</v>
      </c>
      <c r="AB8" s="44">
        <v>0.60799999999999998</v>
      </c>
      <c r="AC8" s="44">
        <v>20.329999999999998</v>
      </c>
      <c r="AD8" s="44">
        <v>7.41</v>
      </c>
      <c r="AE8" s="44">
        <v>1972</v>
      </c>
      <c r="AF8" s="51">
        <v>571</v>
      </c>
    </row>
    <row r="9" spans="1:35" s="44" customFormat="1">
      <c r="A9" s="44" t="s">
        <v>80</v>
      </c>
      <c r="B9" s="44">
        <v>91.33</v>
      </c>
      <c r="C9" s="47">
        <v>0.20499999999999999</v>
      </c>
      <c r="D9" s="47">
        <v>4.6800000000000001E-2</v>
      </c>
      <c r="E9" s="47">
        <v>4.2599999999999999E-2</v>
      </c>
      <c r="F9" s="50">
        <v>1.2800000000000001E-2</v>
      </c>
      <c r="G9" s="73">
        <v>1.5100000000000001E-3</v>
      </c>
      <c r="H9" s="76">
        <v>1.6899999999999999E-4</v>
      </c>
      <c r="I9" s="40">
        <v>0.75900000000000001</v>
      </c>
      <c r="J9" s="49">
        <v>2800</v>
      </c>
      <c r="K9" s="49">
        <v>-1</v>
      </c>
      <c r="L9" s="40">
        <v>0.23300000000000001</v>
      </c>
      <c r="M9" s="44" t="s">
        <v>81</v>
      </c>
      <c r="N9" s="50">
        <v>6.6899999999999998E-3</v>
      </c>
      <c r="O9" s="47">
        <v>5.9900000000000002E-2</v>
      </c>
      <c r="P9" s="50">
        <v>1.0200000000000001E-3</v>
      </c>
      <c r="Q9" s="51">
        <v>97.9</v>
      </c>
      <c r="R9" s="40">
        <v>0.80600000000000005</v>
      </c>
      <c r="S9" s="40">
        <v>0.158</v>
      </c>
      <c r="T9" s="50">
        <v>4.2500000000000003E-3</v>
      </c>
      <c r="U9" s="48">
        <v>0.40799999999999997</v>
      </c>
      <c r="V9" s="44">
        <v>18.86</v>
      </c>
      <c r="W9" s="44">
        <v>15.62</v>
      </c>
      <c r="X9" s="44">
        <v>38.340000000000003</v>
      </c>
      <c r="Y9" s="44" t="s">
        <v>75</v>
      </c>
      <c r="Z9" s="44" t="s">
        <v>80</v>
      </c>
      <c r="AA9" s="43">
        <v>9.7070000000000007</v>
      </c>
      <c r="AB9" s="44">
        <v>1.0900000000000001</v>
      </c>
      <c r="AC9" s="44">
        <v>42.35</v>
      </c>
      <c r="AD9" s="44">
        <v>12.5</v>
      </c>
      <c r="AE9" s="44">
        <v>2866</v>
      </c>
      <c r="AF9" s="51">
        <v>371</v>
      </c>
    </row>
    <row r="10" spans="1:35" s="44" customFormat="1">
      <c r="A10" s="44" t="s">
        <v>81</v>
      </c>
      <c r="B10" s="44">
        <v>81.03</v>
      </c>
      <c r="C10" s="47">
        <v>7.22E-2</v>
      </c>
      <c r="D10" s="47">
        <v>0.14599999999999999</v>
      </c>
      <c r="E10" s="47">
        <v>1.23E-2</v>
      </c>
      <c r="F10" s="50">
        <v>2.69E-2</v>
      </c>
      <c r="G10" s="73">
        <v>1.23E-3</v>
      </c>
      <c r="H10" s="76">
        <v>2.3699999999999999E-4</v>
      </c>
      <c r="I10" s="40">
        <v>0.879</v>
      </c>
      <c r="J10" s="49">
        <v>2490</v>
      </c>
      <c r="K10" s="49">
        <v>-1</v>
      </c>
      <c r="L10" s="40">
        <v>0.186</v>
      </c>
      <c r="M10" s="63" t="s">
        <v>82</v>
      </c>
      <c r="N10" s="68">
        <v>6.5399999999999998E-3</v>
      </c>
      <c r="O10" s="64">
        <v>0.21199999999999999</v>
      </c>
      <c r="P10" s="68">
        <v>2.4399999999999999E-3</v>
      </c>
      <c r="Q10" s="69">
        <v>58.3</v>
      </c>
      <c r="R10" s="65">
        <v>0.48599999999999999</v>
      </c>
      <c r="S10" s="65">
        <v>0.23300000000000001</v>
      </c>
      <c r="T10" s="68">
        <v>6.3E-3</v>
      </c>
      <c r="U10" s="66">
        <v>0.22</v>
      </c>
      <c r="V10" s="63">
        <v>18.86</v>
      </c>
      <c r="W10" s="63">
        <v>15.62</v>
      </c>
      <c r="X10" s="63">
        <v>38.340000000000003</v>
      </c>
      <c r="Y10" s="63" t="s">
        <v>75</v>
      </c>
      <c r="Z10" s="44" t="s">
        <v>81</v>
      </c>
      <c r="AA10" s="213">
        <v>7.95</v>
      </c>
      <c r="AB10" s="44">
        <v>1.53</v>
      </c>
      <c r="AC10" s="44">
        <v>12.4</v>
      </c>
      <c r="AD10" s="44">
        <v>27</v>
      </c>
      <c r="AE10" s="44">
        <v>992.2</v>
      </c>
      <c r="AF10" s="51">
        <v>4120</v>
      </c>
    </row>
    <row r="11" spans="1:35" s="44" customFormat="1">
      <c r="A11" s="63" t="s">
        <v>82</v>
      </c>
      <c r="B11" s="63">
        <v>50.78</v>
      </c>
      <c r="C11" s="64">
        <v>-1.2500000000000001E-2</v>
      </c>
      <c r="D11" s="64">
        <v>-0.44500000000000001</v>
      </c>
      <c r="E11" s="64">
        <v>-1.48E-3</v>
      </c>
      <c r="F11" s="68">
        <v>5.1999999999999998E-2</v>
      </c>
      <c r="G11" s="75">
        <v>8.5800000000000004E-4</v>
      </c>
      <c r="H11" s="78">
        <v>4.2999999999999999E-4</v>
      </c>
      <c r="I11" s="65">
        <v>0.93100000000000005</v>
      </c>
      <c r="J11" s="67">
        <v>2440</v>
      </c>
      <c r="K11" s="67">
        <v>-1</v>
      </c>
      <c r="L11" s="65">
        <v>0.158</v>
      </c>
      <c r="M11" s="44" t="s">
        <v>83</v>
      </c>
      <c r="N11" s="50">
        <v>2.06E-2</v>
      </c>
      <c r="O11" s="47">
        <v>0.48699999999999999</v>
      </c>
      <c r="P11" s="50">
        <v>5.6899999999999997E-3</v>
      </c>
      <c r="Q11" s="51">
        <v>72.3</v>
      </c>
      <c r="R11" s="40">
        <v>0.71599999999999997</v>
      </c>
      <c r="S11" s="40">
        <v>1.83</v>
      </c>
      <c r="T11" s="50">
        <v>8.0500000000000002E-2</v>
      </c>
      <c r="U11" s="48">
        <v>1.85</v>
      </c>
      <c r="V11" s="44">
        <v>18.86</v>
      </c>
      <c r="W11" s="44">
        <v>15.62</v>
      </c>
      <c r="X11" s="44">
        <v>38.340000000000003</v>
      </c>
      <c r="Y11" s="44" t="s">
        <v>75</v>
      </c>
      <c r="Z11" s="63" t="s">
        <v>82</v>
      </c>
      <c r="AA11" s="63">
        <v>5.5309999999999997</v>
      </c>
      <c r="AB11" s="63">
        <v>2.77</v>
      </c>
      <c r="AC11" s="63">
        <v>-1.506</v>
      </c>
      <c r="AD11" s="63">
        <v>52.8</v>
      </c>
      <c r="AE11" s="63">
        <v>-1</v>
      </c>
      <c r="AF11" s="69">
        <v>-0.44500000000000001</v>
      </c>
      <c r="AG11" s="63"/>
      <c r="AH11" s="63"/>
      <c r="AI11" s="63"/>
    </row>
    <row r="12" spans="1:35" s="63" customFormat="1">
      <c r="A12" s="44" t="s">
        <v>83</v>
      </c>
      <c r="B12" s="44">
        <v>100</v>
      </c>
      <c r="C12" s="47">
        <v>0.23400000000000001</v>
      </c>
      <c r="D12" s="47">
        <v>4.1700000000000001E-2</v>
      </c>
      <c r="E12" s="47">
        <v>3.8399999999999997E-2</v>
      </c>
      <c r="F12" s="50">
        <v>8.6400000000000001E-3</v>
      </c>
      <c r="G12" s="73">
        <v>1.1900000000000001E-3</v>
      </c>
      <c r="H12" s="76">
        <v>1.8799999999999999E-4</v>
      </c>
      <c r="I12" s="40">
        <v>0.61799999999999999</v>
      </c>
      <c r="J12" s="49">
        <v>1730</v>
      </c>
      <c r="K12" s="49">
        <v>-1</v>
      </c>
      <c r="L12" s="40">
        <v>0.28899999999999998</v>
      </c>
      <c r="M12" s="44" t="s">
        <v>84</v>
      </c>
      <c r="N12" s="50">
        <v>0.48799999999999999</v>
      </c>
      <c r="O12" s="47">
        <v>0.155</v>
      </c>
      <c r="P12" s="50">
        <v>3.5000000000000003E-2</v>
      </c>
      <c r="Q12" s="51">
        <v>69.599999999999994</v>
      </c>
      <c r="R12" s="40">
        <v>0.57499999999999996</v>
      </c>
      <c r="S12" s="40">
        <v>1.83</v>
      </c>
      <c r="T12" s="50">
        <v>2.1299999999999999E-2</v>
      </c>
      <c r="U12" s="48">
        <v>2.12</v>
      </c>
      <c r="V12" s="44">
        <v>18.86</v>
      </c>
      <c r="W12" s="44">
        <v>15.62</v>
      </c>
      <c r="X12" s="44">
        <v>38.340000000000003</v>
      </c>
      <c r="Y12" s="44" t="s">
        <v>75</v>
      </c>
      <c r="Z12" s="44" t="s">
        <v>83</v>
      </c>
      <c r="AA12" s="43">
        <v>7.6630000000000003</v>
      </c>
      <c r="AB12" s="44">
        <v>1.21</v>
      </c>
      <c r="AC12" s="44">
        <v>38.229999999999997</v>
      </c>
      <c r="AD12" s="44">
        <v>8.4499999999999993</v>
      </c>
      <c r="AE12" s="44">
        <v>3079</v>
      </c>
      <c r="AF12" s="51">
        <v>284</v>
      </c>
      <c r="AG12" s="44"/>
      <c r="AH12" s="44"/>
      <c r="AI12" s="44"/>
    </row>
    <row r="13" spans="1:35" s="44" customFormat="1">
      <c r="A13" s="44" t="s">
        <v>84</v>
      </c>
      <c r="B13" s="44">
        <v>100</v>
      </c>
      <c r="C13" s="47">
        <v>0.106</v>
      </c>
      <c r="D13" s="47">
        <v>1.2999999999999999E-2</v>
      </c>
      <c r="E13" s="47">
        <v>2.0500000000000001E-2</v>
      </c>
      <c r="F13" s="50">
        <v>3.15E-3</v>
      </c>
      <c r="G13" s="73">
        <v>1.41E-3</v>
      </c>
      <c r="H13" s="76">
        <v>1.2400000000000001E-4</v>
      </c>
      <c r="I13" s="40">
        <v>0.60199999999999998</v>
      </c>
      <c r="J13" s="49">
        <v>2480</v>
      </c>
      <c r="K13" s="49">
        <v>-1</v>
      </c>
      <c r="L13" s="40">
        <v>12.7</v>
      </c>
      <c r="M13" s="44" t="s">
        <v>85</v>
      </c>
      <c r="N13" s="50">
        <v>0.36599999999999999</v>
      </c>
      <c r="O13" s="47">
        <v>0.25800000000000001</v>
      </c>
      <c r="P13" s="50">
        <v>0.126</v>
      </c>
      <c r="Q13" s="51">
        <v>82.3</v>
      </c>
      <c r="R13" s="40">
        <v>13.6</v>
      </c>
      <c r="S13" s="40">
        <v>1.1200000000000001</v>
      </c>
      <c r="T13" s="50">
        <v>0.185</v>
      </c>
      <c r="U13" s="48">
        <v>1.58</v>
      </c>
      <c r="V13" s="44">
        <v>18.86</v>
      </c>
      <c r="W13" s="44">
        <v>15.62</v>
      </c>
      <c r="X13" s="44">
        <v>38.340000000000003</v>
      </c>
      <c r="Y13" s="44" t="s">
        <v>75</v>
      </c>
      <c r="Z13" s="44" t="s">
        <v>84</v>
      </c>
      <c r="AA13" s="43">
        <v>9.0549999999999997</v>
      </c>
      <c r="AB13" s="44">
        <v>0.79600000000000004</v>
      </c>
      <c r="AC13" s="44">
        <v>20.61</v>
      </c>
      <c r="AD13" s="44">
        <v>3.13</v>
      </c>
      <c r="AE13" s="44">
        <v>1728</v>
      </c>
      <c r="AF13" s="51">
        <v>225</v>
      </c>
    </row>
    <row r="14" spans="1:35" s="44" customFormat="1">
      <c r="A14" s="44" t="s">
        <v>85</v>
      </c>
      <c r="B14" s="44">
        <v>97.61</v>
      </c>
      <c r="C14" s="47">
        <v>0.112</v>
      </c>
      <c r="D14" s="47">
        <v>2.63E-2</v>
      </c>
      <c r="E14" s="47">
        <v>1.29E-2</v>
      </c>
      <c r="F14" s="50">
        <v>3.3500000000000001E-3</v>
      </c>
      <c r="G14" s="73">
        <v>8.34E-4</v>
      </c>
      <c r="H14" s="76">
        <v>5.6700000000000003E-5</v>
      </c>
      <c r="I14" s="40">
        <v>0.48799999999999999</v>
      </c>
      <c r="J14" s="49">
        <v>2210</v>
      </c>
      <c r="K14" s="49">
        <v>-1</v>
      </c>
      <c r="L14" s="40">
        <v>0.63900000000000001</v>
      </c>
      <c r="M14" s="44" t="s">
        <v>86</v>
      </c>
      <c r="N14" s="50">
        <v>6.8900000000000003E-3</v>
      </c>
      <c r="O14" s="47">
        <v>6.3700000000000007E-2</v>
      </c>
      <c r="P14" s="50">
        <v>1.01E-3</v>
      </c>
      <c r="Q14" s="51">
        <v>76.599999999999994</v>
      </c>
      <c r="R14" s="40">
        <v>0.6</v>
      </c>
      <c r="S14" s="40">
        <v>1.49</v>
      </c>
      <c r="T14" s="50">
        <v>4.1300000000000003E-2</v>
      </c>
      <c r="U14" s="48">
        <v>1.73</v>
      </c>
      <c r="V14" s="44">
        <v>18.86</v>
      </c>
      <c r="W14" s="44">
        <v>15.62</v>
      </c>
      <c r="X14" s="44">
        <v>38.340000000000003</v>
      </c>
      <c r="Y14" s="44" t="s">
        <v>75</v>
      </c>
      <c r="Z14" s="44" t="s">
        <v>85</v>
      </c>
      <c r="AA14" s="43">
        <v>5.3719999999999999</v>
      </c>
      <c r="AB14" s="44">
        <v>0.36499999999999999</v>
      </c>
      <c r="AC14" s="44">
        <v>13.01</v>
      </c>
      <c r="AD14" s="44">
        <v>3.36</v>
      </c>
      <c r="AE14" s="44">
        <v>1835</v>
      </c>
      <c r="AF14" s="51">
        <v>425</v>
      </c>
    </row>
    <row r="15" spans="1:35" s="44" customFormat="1">
      <c r="A15" s="44" t="s">
        <v>86</v>
      </c>
      <c r="B15" s="44">
        <v>96.33</v>
      </c>
      <c r="C15" s="47">
        <v>9.8599999999999993E-2</v>
      </c>
      <c r="D15" s="47">
        <v>2.7400000000000001E-2</v>
      </c>
      <c r="E15" s="47">
        <v>1.8200000000000001E-2</v>
      </c>
      <c r="F15" s="50">
        <v>5.5999999999999999E-3</v>
      </c>
      <c r="G15" s="73">
        <v>1.34E-3</v>
      </c>
      <c r="H15" s="76">
        <v>1.1E-4</v>
      </c>
      <c r="I15" s="40">
        <v>0.47299999999999998</v>
      </c>
      <c r="J15" s="49">
        <v>2750</v>
      </c>
      <c r="K15" s="49">
        <v>-1</v>
      </c>
      <c r="L15" s="40">
        <v>0.254</v>
      </c>
      <c r="M15" s="45" t="s">
        <v>21</v>
      </c>
      <c r="N15" s="56">
        <v>1.2200000000000001E-2</v>
      </c>
      <c r="O15" s="52">
        <v>4.1099999999999998E-2</v>
      </c>
      <c r="P15" s="56">
        <v>7.5900000000000002E-4</v>
      </c>
      <c r="Q15" s="57">
        <v>108</v>
      </c>
      <c r="R15" s="53">
        <v>0.83099999999999996</v>
      </c>
      <c r="S15" s="53">
        <v>2.1100000000000001E-2</v>
      </c>
      <c r="T15" s="56">
        <v>1.14E-3</v>
      </c>
      <c r="U15" s="54">
        <v>7.93</v>
      </c>
      <c r="V15" s="45">
        <v>18.86</v>
      </c>
      <c r="W15" s="45">
        <v>15.62</v>
      </c>
      <c r="X15" s="45">
        <v>38.340000000000003</v>
      </c>
      <c r="Y15" s="45" t="s">
        <v>75</v>
      </c>
      <c r="Z15" s="44" t="s">
        <v>86</v>
      </c>
      <c r="AA15" s="43">
        <v>8.641</v>
      </c>
      <c r="AB15" s="44">
        <v>0.70799999999999996</v>
      </c>
      <c r="AC15" s="44">
        <v>18.34</v>
      </c>
      <c r="AD15" s="44">
        <v>5.58</v>
      </c>
      <c r="AE15" s="44">
        <v>1597</v>
      </c>
      <c r="AF15" s="51">
        <v>519</v>
      </c>
    </row>
    <row r="16" spans="1:35" s="44" customFormat="1">
      <c r="A16" s="45" t="s">
        <v>21</v>
      </c>
      <c r="B16" s="45">
        <v>99.9</v>
      </c>
      <c r="C16" s="52">
        <v>5.0700000000000002E-2</v>
      </c>
      <c r="D16" s="52">
        <v>9.6000000000000002E-4</v>
      </c>
      <c r="E16" s="52">
        <v>9.0700000000000003E-2</v>
      </c>
      <c r="F16" s="56">
        <v>5.11E-3</v>
      </c>
      <c r="G16" s="74">
        <v>1.2999999999999999E-2</v>
      </c>
      <c r="H16" s="77">
        <v>6.69E-4</v>
      </c>
      <c r="I16" s="53">
        <v>0.94199999999999995</v>
      </c>
      <c r="J16" s="55">
        <v>2860</v>
      </c>
      <c r="K16" s="55">
        <v>-1</v>
      </c>
      <c r="L16" s="53">
        <v>0.35299999999999998</v>
      </c>
      <c r="M16" s="45" t="s">
        <v>22</v>
      </c>
      <c r="N16" s="56">
        <v>6.7099999999999998E-3</v>
      </c>
      <c r="O16" s="52">
        <v>0.752</v>
      </c>
      <c r="P16" s="56">
        <v>0.123</v>
      </c>
      <c r="Q16" s="57">
        <v>85.4</v>
      </c>
      <c r="R16" s="53">
        <v>0.66200000000000003</v>
      </c>
      <c r="S16" s="53">
        <v>0.51900000000000002</v>
      </c>
      <c r="T16" s="56">
        <v>5.96E-3</v>
      </c>
      <c r="U16" s="54">
        <v>2</v>
      </c>
      <c r="V16" s="45">
        <v>18.86</v>
      </c>
      <c r="W16" s="45">
        <v>15.62</v>
      </c>
      <c r="X16" s="45">
        <v>38.340000000000003</v>
      </c>
      <c r="Y16" s="45" t="s">
        <v>75</v>
      </c>
      <c r="Z16" s="45" t="s">
        <v>21</v>
      </c>
      <c r="AA16" s="58">
        <v>83.15</v>
      </c>
      <c r="AB16" s="45">
        <v>4.26</v>
      </c>
      <c r="AC16" s="45">
        <v>88.18</v>
      </c>
      <c r="AD16" s="45">
        <v>4.75</v>
      </c>
      <c r="AE16" s="45">
        <v>226.6</v>
      </c>
      <c r="AF16" s="57">
        <v>43.8</v>
      </c>
      <c r="AG16" s="46"/>
      <c r="AH16" s="46"/>
      <c r="AI16" s="46"/>
    </row>
    <row r="17" spans="1:40">
      <c r="A17" s="45" t="s">
        <v>22</v>
      </c>
      <c r="B17" s="45">
        <v>99.96</v>
      </c>
      <c r="C17" s="52">
        <v>0.106</v>
      </c>
      <c r="D17" s="52">
        <v>1.07E-3</v>
      </c>
      <c r="E17" s="52">
        <v>3.03</v>
      </c>
      <c r="F17" s="56">
        <v>0.224</v>
      </c>
      <c r="G17" s="74">
        <v>0.20699999999999999</v>
      </c>
      <c r="H17" s="77">
        <v>1.5100000000000001E-2</v>
      </c>
      <c r="I17" s="53">
        <v>0.99099999999999999</v>
      </c>
      <c r="J17" s="55">
        <v>2810</v>
      </c>
      <c r="K17" s="55">
        <v>-1</v>
      </c>
      <c r="L17" s="53">
        <v>0.32600000000000001</v>
      </c>
      <c r="M17" s="45" t="s">
        <v>23</v>
      </c>
      <c r="N17" s="56">
        <v>0.105</v>
      </c>
      <c r="O17" s="52">
        <v>0.29899999999999999</v>
      </c>
      <c r="P17" s="56">
        <v>0.01</v>
      </c>
      <c r="Q17" s="57">
        <v>106</v>
      </c>
      <c r="R17" s="53">
        <v>0.89</v>
      </c>
      <c r="S17" s="53">
        <v>0.57299999999999995</v>
      </c>
      <c r="T17" s="56">
        <v>1.5800000000000002E-2</v>
      </c>
      <c r="U17" s="54">
        <v>4.78</v>
      </c>
      <c r="V17" s="45">
        <v>18.86</v>
      </c>
      <c r="W17" s="45">
        <v>15.62</v>
      </c>
      <c r="X17" s="45">
        <v>38.340000000000003</v>
      </c>
      <c r="Y17" s="45" t="s">
        <v>75</v>
      </c>
      <c r="Z17" s="45" t="s">
        <v>22</v>
      </c>
      <c r="AA17" s="45">
        <v>1213</v>
      </c>
      <c r="AB17" s="45">
        <v>80.900000000000006</v>
      </c>
      <c r="AC17" s="45">
        <v>1415</v>
      </c>
      <c r="AD17" s="45">
        <v>56.6</v>
      </c>
      <c r="AE17" s="58">
        <v>1733</v>
      </c>
      <c r="AF17" s="57">
        <v>18.5</v>
      </c>
    </row>
    <row r="18" spans="1:40">
      <c r="A18" s="45" t="s">
        <v>23</v>
      </c>
      <c r="B18" s="45">
        <v>99.9</v>
      </c>
      <c r="C18" s="52">
        <v>9.4299999999999995E-2</v>
      </c>
      <c r="D18" s="52">
        <v>1.14E-3</v>
      </c>
      <c r="E18" s="52">
        <v>0.73499999999999999</v>
      </c>
      <c r="F18" s="56">
        <v>6.1499999999999999E-2</v>
      </c>
      <c r="G18" s="74">
        <v>5.6500000000000002E-2</v>
      </c>
      <c r="H18" s="77">
        <v>4.5199999999999997E-3</v>
      </c>
      <c r="I18" s="53">
        <v>0.99</v>
      </c>
      <c r="J18" s="55">
        <v>2710</v>
      </c>
      <c r="K18" s="55">
        <v>-1</v>
      </c>
      <c r="L18" s="53">
        <v>0.84599999999999997</v>
      </c>
      <c r="M18" s="45" t="s">
        <v>24</v>
      </c>
      <c r="N18" s="56">
        <v>4.1399999999999996E-3</v>
      </c>
      <c r="O18" s="52">
        <v>2.8799999999999999E-2</v>
      </c>
      <c r="P18" s="56">
        <v>7.5600000000000005E-4</v>
      </c>
      <c r="Q18" s="57">
        <v>105</v>
      </c>
      <c r="R18" s="53">
        <v>0.81899999999999995</v>
      </c>
      <c r="S18" s="53">
        <v>0.183</v>
      </c>
      <c r="T18" s="56">
        <v>2.3800000000000002E-3</v>
      </c>
      <c r="U18" s="54">
        <v>1.54</v>
      </c>
      <c r="V18" s="45">
        <v>18.86</v>
      </c>
      <c r="W18" s="45">
        <v>15.62</v>
      </c>
      <c r="X18" s="45">
        <v>38.340000000000003</v>
      </c>
      <c r="Y18" s="45" t="s">
        <v>75</v>
      </c>
      <c r="Z18" s="45" t="s">
        <v>23</v>
      </c>
      <c r="AA18" s="45">
        <v>354.3</v>
      </c>
      <c r="AB18" s="45">
        <v>27.6</v>
      </c>
      <c r="AC18" s="45">
        <v>559.29999999999995</v>
      </c>
      <c r="AD18" s="45">
        <v>36</v>
      </c>
      <c r="AE18" s="58">
        <v>1514</v>
      </c>
      <c r="AF18" s="57">
        <v>22.8</v>
      </c>
    </row>
    <row r="19" spans="1:40">
      <c r="A19" s="45" t="s">
        <v>24</v>
      </c>
      <c r="B19" s="45">
        <v>99.11</v>
      </c>
      <c r="C19" s="52">
        <v>5.16E-2</v>
      </c>
      <c r="D19" s="52">
        <v>4.3699999999999998E-3</v>
      </c>
      <c r="E19" s="52">
        <v>8.4500000000000006E-2</v>
      </c>
      <c r="F19" s="56">
        <v>9.8499999999999994E-3</v>
      </c>
      <c r="G19" s="74">
        <v>1.1900000000000001E-2</v>
      </c>
      <c r="H19" s="77">
        <v>8.9800000000000004E-4</v>
      </c>
      <c r="I19" s="53">
        <v>0.68899999999999995</v>
      </c>
      <c r="J19" s="55">
        <v>2790</v>
      </c>
      <c r="K19" s="55">
        <v>-1</v>
      </c>
      <c r="L19" s="53">
        <v>0.124</v>
      </c>
      <c r="M19" s="45" t="s">
        <v>87</v>
      </c>
      <c r="N19" s="56">
        <v>1.2999999999999999E-2</v>
      </c>
      <c r="O19" s="52">
        <v>0.248</v>
      </c>
      <c r="P19" s="56">
        <v>3.2200000000000002E-3</v>
      </c>
      <c r="Q19" s="57">
        <v>100</v>
      </c>
      <c r="R19" s="53">
        <v>0.872</v>
      </c>
      <c r="S19" s="53">
        <v>0.82699999999999996</v>
      </c>
      <c r="T19" s="56">
        <v>1.01E-2</v>
      </c>
      <c r="U19" s="54">
        <v>3.99</v>
      </c>
      <c r="V19" s="45">
        <v>18.86</v>
      </c>
      <c r="W19" s="45">
        <v>15.62</v>
      </c>
      <c r="X19" s="45">
        <v>38.340000000000003</v>
      </c>
      <c r="Y19" s="45" t="s">
        <v>75</v>
      </c>
      <c r="Z19" s="45" t="s">
        <v>24</v>
      </c>
      <c r="AA19" s="58">
        <v>76.09</v>
      </c>
      <c r="AB19" s="45">
        <v>5.72</v>
      </c>
      <c r="AC19" s="45">
        <v>82.39</v>
      </c>
      <c r="AD19" s="45">
        <v>9.2200000000000006</v>
      </c>
      <c r="AE19" s="45">
        <v>269.10000000000002</v>
      </c>
      <c r="AF19" s="57">
        <v>194</v>
      </c>
    </row>
    <row r="20" spans="1:40">
      <c r="A20" s="45" t="s">
        <v>87</v>
      </c>
      <c r="B20" s="45">
        <v>99.69</v>
      </c>
      <c r="C20" s="52">
        <v>8.9599999999999999E-2</v>
      </c>
      <c r="D20" s="52">
        <v>1.6900000000000001E-3</v>
      </c>
      <c r="E20" s="52">
        <v>0.52400000000000002</v>
      </c>
      <c r="F20" s="56">
        <v>4.0399999999999998E-2</v>
      </c>
      <c r="G20" s="74">
        <v>4.24E-2</v>
      </c>
      <c r="H20" s="77">
        <v>3.1900000000000001E-3</v>
      </c>
      <c r="I20" s="53">
        <v>0.97</v>
      </c>
      <c r="J20" s="55">
        <v>2760</v>
      </c>
      <c r="K20" s="55">
        <v>-1</v>
      </c>
      <c r="L20" s="53">
        <v>0.378</v>
      </c>
      <c r="M20" s="45" t="s">
        <v>88</v>
      </c>
      <c r="N20" s="56">
        <v>7.7499999999999999E-3</v>
      </c>
      <c r="O20" s="52">
        <v>0.17599999999999999</v>
      </c>
      <c r="P20" s="56">
        <v>9.2300000000000004E-3</v>
      </c>
      <c r="Q20" s="57">
        <v>81.099999999999994</v>
      </c>
      <c r="R20" s="53">
        <v>0.63800000000000001</v>
      </c>
      <c r="S20" s="53">
        <v>1.71</v>
      </c>
      <c r="T20" s="56">
        <v>4.5900000000000003E-2</v>
      </c>
      <c r="U20" s="54">
        <v>2.89</v>
      </c>
      <c r="V20" s="45">
        <v>18.86</v>
      </c>
      <c r="W20" s="45">
        <v>15.62</v>
      </c>
      <c r="X20" s="45">
        <v>38.340000000000003</v>
      </c>
      <c r="Y20" s="45" t="s">
        <v>75</v>
      </c>
      <c r="Z20" s="45" t="s">
        <v>87</v>
      </c>
      <c r="AA20" s="45">
        <v>267.60000000000002</v>
      </c>
      <c r="AB20" s="45">
        <v>19.7</v>
      </c>
      <c r="AC20" s="45">
        <v>427.6</v>
      </c>
      <c r="AD20" s="45">
        <v>26.9</v>
      </c>
      <c r="AE20" s="58">
        <v>1417</v>
      </c>
      <c r="AF20" s="57">
        <v>36</v>
      </c>
    </row>
    <row r="21" spans="1:40">
      <c r="A21" s="45" t="s">
        <v>88</v>
      </c>
      <c r="B21" s="45">
        <v>99.98</v>
      </c>
      <c r="C21" s="52">
        <v>0.107</v>
      </c>
      <c r="D21" s="52">
        <v>1.0200000000000001E-3</v>
      </c>
      <c r="E21" s="52">
        <v>3.56</v>
      </c>
      <c r="F21" s="56">
        <v>0.28100000000000003</v>
      </c>
      <c r="G21" s="74">
        <v>0.24199999999999999</v>
      </c>
      <c r="H21" s="77">
        <v>1.84E-2</v>
      </c>
      <c r="I21" s="53">
        <v>0.99299999999999999</v>
      </c>
      <c r="J21" s="55">
        <v>2730</v>
      </c>
      <c r="K21" s="55">
        <v>-1</v>
      </c>
      <c r="L21" s="53">
        <v>0.35</v>
      </c>
      <c r="M21" s="45" t="s">
        <v>89</v>
      </c>
      <c r="N21" s="56">
        <v>6.5700000000000003E-3</v>
      </c>
      <c r="O21" s="52">
        <v>0.13200000000000001</v>
      </c>
      <c r="P21" s="56">
        <v>1.6299999999999999E-3</v>
      </c>
      <c r="Q21" s="57">
        <v>81.599999999999994</v>
      </c>
      <c r="R21" s="53">
        <v>0.63800000000000001</v>
      </c>
      <c r="S21" s="53">
        <v>0.72</v>
      </c>
      <c r="T21" s="56">
        <v>8.4700000000000001E-3</v>
      </c>
      <c r="U21" s="54">
        <v>2.31</v>
      </c>
      <c r="V21" s="45">
        <v>18.86</v>
      </c>
      <c r="W21" s="45">
        <v>15.62</v>
      </c>
      <c r="X21" s="45">
        <v>38.340000000000003</v>
      </c>
      <c r="Y21" s="45" t="s">
        <v>75</v>
      </c>
      <c r="Z21" s="45" t="s">
        <v>88</v>
      </c>
      <c r="AA21" s="45">
        <v>1395</v>
      </c>
      <c r="AB21" s="45">
        <v>95.7</v>
      </c>
      <c r="AC21" s="45">
        <v>1540</v>
      </c>
      <c r="AD21" s="45">
        <v>62.6</v>
      </c>
      <c r="AE21" s="58">
        <v>1746</v>
      </c>
      <c r="AF21" s="57">
        <v>17.5</v>
      </c>
    </row>
    <row r="22" spans="1:40">
      <c r="A22" s="45" t="s">
        <v>89</v>
      </c>
      <c r="B22" s="45">
        <v>99.97</v>
      </c>
      <c r="C22" s="52">
        <v>0.108</v>
      </c>
      <c r="D22" s="52">
        <v>7.9699999999999997E-4</v>
      </c>
      <c r="E22" s="52">
        <v>3.54</v>
      </c>
      <c r="F22" s="56">
        <v>0.26900000000000002</v>
      </c>
      <c r="G22" s="74">
        <v>0.23899999999999999</v>
      </c>
      <c r="H22" s="77">
        <v>1.7999999999999999E-2</v>
      </c>
      <c r="I22" s="53">
        <v>0.995</v>
      </c>
      <c r="J22" s="55">
        <v>2760</v>
      </c>
      <c r="K22" s="55">
        <v>-1</v>
      </c>
      <c r="L22" s="53">
        <v>0.20200000000000001</v>
      </c>
      <c r="M22" s="45" t="s">
        <v>90</v>
      </c>
      <c r="N22" s="56">
        <v>5.1900000000000002E-3</v>
      </c>
      <c r="O22" s="52">
        <v>7.2999999999999995E-2</v>
      </c>
      <c r="P22" s="56">
        <v>1.1000000000000001E-3</v>
      </c>
      <c r="Q22" s="57">
        <v>78.599999999999994</v>
      </c>
      <c r="R22" s="53">
        <v>0.64200000000000002</v>
      </c>
      <c r="S22" s="53">
        <v>0.49399999999999999</v>
      </c>
      <c r="T22" s="56">
        <v>8.8999999999999999E-3</v>
      </c>
      <c r="U22" s="54">
        <v>1.3</v>
      </c>
      <c r="V22" s="45">
        <v>18.86</v>
      </c>
      <c r="W22" s="45">
        <v>15.62</v>
      </c>
      <c r="X22" s="45">
        <v>38.340000000000003</v>
      </c>
      <c r="Y22" s="45" t="s">
        <v>75</v>
      </c>
      <c r="Z22" s="45" t="s">
        <v>89</v>
      </c>
      <c r="AA22" s="45">
        <v>1380</v>
      </c>
      <c r="AB22" s="45">
        <v>93.5</v>
      </c>
      <c r="AC22" s="45">
        <v>1537</v>
      </c>
      <c r="AD22" s="45">
        <v>60.2</v>
      </c>
      <c r="AE22" s="58">
        <v>1760</v>
      </c>
      <c r="AF22" s="57">
        <v>13.5</v>
      </c>
    </row>
    <row r="23" spans="1:40">
      <c r="A23" s="45" t="s">
        <v>90</v>
      </c>
      <c r="B23" s="45">
        <v>99.98</v>
      </c>
      <c r="C23" s="52">
        <v>0.108</v>
      </c>
      <c r="D23" s="52">
        <v>8.9700000000000001E-4</v>
      </c>
      <c r="E23" s="52">
        <v>4.68</v>
      </c>
      <c r="F23" s="56">
        <v>0.37</v>
      </c>
      <c r="G23" s="74">
        <v>0.315</v>
      </c>
      <c r="H23" s="77">
        <v>2.4400000000000002E-2</v>
      </c>
      <c r="I23" s="53">
        <v>0.995</v>
      </c>
      <c r="J23" s="55">
        <v>2770</v>
      </c>
      <c r="K23" s="55">
        <v>-1</v>
      </c>
      <c r="L23" s="53">
        <v>0.14199999999999999</v>
      </c>
      <c r="M23" s="45" t="s">
        <v>91</v>
      </c>
      <c r="N23" s="56">
        <v>8.1200000000000005E-3</v>
      </c>
      <c r="O23" s="52">
        <v>8.4400000000000003E-2</v>
      </c>
      <c r="P23" s="56">
        <v>1.1999999999999999E-3</v>
      </c>
      <c r="Q23" s="57">
        <v>88.8</v>
      </c>
      <c r="R23" s="53">
        <v>0.69299999999999995</v>
      </c>
      <c r="S23" s="53">
        <v>0.57299999999999995</v>
      </c>
      <c r="T23" s="56">
        <v>8.4499999999999992E-3</v>
      </c>
      <c r="U23" s="54">
        <v>1.57</v>
      </c>
      <c r="V23" s="45">
        <v>18.86</v>
      </c>
      <c r="W23" s="45">
        <v>15.62</v>
      </c>
      <c r="X23" s="45">
        <v>38.340000000000003</v>
      </c>
      <c r="Y23" s="45" t="s">
        <v>75</v>
      </c>
      <c r="Z23" s="45" t="s">
        <v>90</v>
      </c>
      <c r="AA23" s="45">
        <v>1766</v>
      </c>
      <c r="AB23" s="45">
        <v>119</v>
      </c>
      <c r="AC23" s="45">
        <v>1764</v>
      </c>
      <c r="AD23" s="45">
        <v>66.2</v>
      </c>
      <c r="AE23" s="58">
        <v>1761</v>
      </c>
      <c r="AF23" s="57">
        <v>15.2</v>
      </c>
    </row>
    <row r="24" spans="1:40">
      <c r="A24" s="45" t="s">
        <v>91</v>
      </c>
      <c r="B24" s="45">
        <v>99.97</v>
      </c>
      <c r="C24" s="52">
        <v>0.105</v>
      </c>
      <c r="D24" s="52">
        <v>8.0199999999999998E-4</v>
      </c>
      <c r="E24" s="52">
        <v>3.42</v>
      </c>
      <c r="F24" s="56">
        <v>0.246</v>
      </c>
      <c r="G24" s="74">
        <v>0.23699999999999999</v>
      </c>
      <c r="H24" s="77">
        <v>1.6799999999999999E-2</v>
      </c>
      <c r="I24" s="53">
        <v>0.99399999999999999</v>
      </c>
      <c r="J24" s="55">
        <v>2770</v>
      </c>
      <c r="K24" s="55">
        <v>-1</v>
      </c>
      <c r="L24" s="53">
        <v>0.29199999999999998</v>
      </c>
      <c r="M24" s="45" t="s">
        <v>92</v>
      </c>
      <c r="N24" s="56">
        <v>9.2399999999999999E-3</v>
      </c>
      <c r="O24" s="52">
        <v>9.7600000000000006E-2</v>
      </c>
      <c r="P24" s="56">
        <v>1.33E-3</v>
      </c>
      <c r="Q24" s="57">
        <v>82.1</v>
      </c>
      <c r="R24" s="53">
        <v>0.64700000000000002</v>
      </c>
      <c r="S24" s="53">
        <v>0.55200000000000005</v>
      </c>
      <c r="T24" s="56">
        <v>7.2899999999999996E-3</v>
      </c>
      <c r="U24" s="54">
        <v>1.5</v>
      </c>
      <c r="V24" s="45">
        <v>18.86</v>
      </c>
      <c r="W24" s="45">
        <v>15.62</v>
      </c>
      <c r="X24" s="45">
        <v>38.340000000000003</v>
      </c>
      <c r="Y24" s="45" t="s">
        <v>75</v>
      </c>
      <c r="Z24" s="45" t="s">
        <v>91</v>
      </c>
      <c r="AA24" s="45">
        <v>1372</v>
      </c>
      <c r="AB24" s="45">
        <v>87.3</v>
      </c>
      <c r="AC24" s="45">
        <v>1509</v>
      </c>
      <c r="AD24" s="45">
        <v>56.6</v>
      </c>
      <c r="AE24" s="58">
        <v>1707</v>
      </c>
      <c r="AF24" s="57">
        <v>14.1</v>
      </c>
    </row>
    <row r="25" spans="1:40">
      <c r="A25" s="45" t="s">
        <v>92</v>
      </c>
      <c r="B25" s="45">
        <v>99.93</v>
      </c>
      <c r="C25" s="52">
        <v>0.106</v>
      </c>
      <c r="D25" s="52">
        <v>9.7400000000000004E-4</v>
      </c>
      <c r="E25" s="52">
        <v>3.18</v>
      </c>
      <c r="F25" s="56">
        <v>0.215</v>
      </c>
      <c r="G25" s="74">
        <v>0.217</v>
      </c>
      <c r="H25" s="77">
        <v>1.47E-2</v>
      </c>
      <c r="I25" s="53">
        <v>0.99099999999999999</v>
      </c>
      <c r="J25" s="55">
        <v>2720</v>
      </c>
      <c r="K25" s="55">
        <v>-1</v>
      </c>
      <c r="L25" s="53">
        <v>0.48299999999999998</v>
      </c>
      <c r="M25" s="45" t="s">
        <v>93</v>
      </c>
      <c r="N25" s="56">
        <v>8.0999999999999996E-3</v>
      </c>
      <c r="O25" s="52">
        <v>7.9299999999999995E-2</v>
      </c>
      <c r="P25" s="56">
        <v>1.15E-3</v>
      </c>
      <c r="Q25" s="57">
        <v>103</v>
      </c>
      <c r="R25" s="53">
        <v>0.80400000000000005</v>
      </c>
      <c r="S25" s="53">
        <v>0.26200000000000001</v>
      </c>
      <c r="T25" s="56">
        <v>4.79E-3</v>
      </c>
      <c r="U25" s="54">
        <v>2.4700000000000002</v>
      </c>
      <c r="V25" s="45">
        <v>18.86</v>
      </c>
      <c r="W25" s="45">
        <v>15.62</v>
      </c>
      <c r="X25" s="45">
        <v>38.340000000000003</v>
      </c>
      <c r="Y25" s="45" t="s">
        <v>75</v>
      </c>
      <c r="Z25" s="45" t="s">
        <v>92</v>
      </c>
      <c r="AA25" s="45">
        <v>1268</v>
      </c>
      <c r="AB25" s="45">
        <v>78.099999999999994</v>
      </c>
      <c r="AC25" s="45">
        <v>1452</v>
      </c>
      <c r="AD25" s="45">
        <v>52.1</v>
      </c>
      <c r="AE25" s="58">
        <v>1734</v>
      </c>
      <c r="AF25" s="57">
        <v>16.8</v>
      </c>
    </row>
    <row r="26" spans="1:40">
      <c r="A26" s="45" t="s">
        <v>93</v>
      </c>
      <c r="B26" s="45">
        <v>99.89</v>
      </c>
      <c r="C26" s="52">
        <v>9.1499999999999998E-2</v>
      </c>
      <c r="D26" s="52">
        <v>9.0700000000000004E-4</v>
      </c>
      <c r="E26" s="52">
        <v>0.58299999999999996</v>
      </c>
      <c r="F26" s="56">
        <v>4.2000000000000003E-2</v>
      </c>
      <c r="G26" s="74">
        <v>4.6199999999999998E-2</v>
      </c>
      <c r="H26" s="77">
        <v>3.3500000000000001E-3</v>
      </c>
      <c r="I26" s="53">
        <v>0.99099999999999999</v>
      </c>
      <c r="J26" s="55">
        <v>2780</v>
      </c>
      <c r="K26" s="55">
        <v>-1</v>
      </c>
      <c r="L26" s="53">
        <v>0.254</v>
      </c>
      <c r="M26" s="63" t="s">
        <v>143</v>
      </c>
      <c r="N26" s="68">
        <v>0</v>
      </c>
      <c r="O26" s="65" t="s">
        <v>311</v>
      </c>
      <c r="P26" s="68">
        <v>0</v>
      </c>
      <c r="Q26" s="65" t="s">
        <v>311</v>
      </c>
      <c r="R26" s="65">
        <v>0</v>
      </c>
      <c r="S26" s="65" t="s">
        <v>311</v>
      </c>
      <c r="T26" s="68">
        <v>0</v>
      </c>
      <c r="U26" s="65" t="s">
        <v>311</v>
      </c>
      <c r="V26" s="63">
        <v>18.86</v>
      </c>
      <c r="W26" s="63">
        <v>15.62</v>
      </c>
      <c r="X26" s="63">
        <v>38.340000000000003</v>
      </c>
      <c r="Y26" s="63" t="s">
        <v>75</v>
      </c>
      <c r="Z26" s="45" t="s">
        <v>93</v>
      </c>
      <c r="AA26" s="45">
        <v>291.10000000000002</v>
      </c>
      <c r="AB26" s="45">
        <v>20.6</v>
      </c>
      <c r="AC26" s="45">
        <v>466.1</v>
      </c>
      <c r="AD26" s="45">
        <v>27</v>
      </c>
      <c r="AE26" s="58">
        <v>1457</v>
      </c>
      <c r="AF26" s="57">
        <v>18.899999999999999</v>
      </c>
    </row>
    <row r="27" spans="1:40">
      <c r="A27" s="63" t="s">
        <v>143</v>
      </c>
      <c r="B27" s="63">
        <v>40.29</v>
      </c>
      <c r="C27" s="64">
        <v>0.32900000000000001</v>
      </c>
      <c r="D27" s="64">
        <v>0.28799999999999998</v>
      </c>
      <c r="E27" s="64">
        <v>-7.35</v>
      </c>
      <c r="F27" s="68">
        <v>13.9</v>
      </c>
      <c r="G27" s="75">
        <v>-0.16200000000000001</v>
      </c>
      <c r="H27" s="78">
        <v>0.30599999999999999</v>
      </c>
      <c r="I27" s="65">
        <v>0.89200000000000002</v>
      </c>
      <c r="J27" s="67">
        <v>0</v>
      </c>
      <c r="K27" s="67">
        <v>-1</v>
      </c>
      <c r="L27" s="65" t="s">
        <v>311</v>
      </c>
      <c r="M27" s="63" t="s">
        <v>144</v>
      </c>
      <c r="N27" s="68">
        <v>3.15E-2</v>
      </c>
      <c r="O27" s="64">
        <v>0.122</v>
      </c>
      <c r="P27" s="68">
        <v>2.31E-3</v>
      </c>
      <c r="Q27" s="69">
        <v>102</v>
      </c>
      <c r="R27" s="65">
        <v>1.71</v>
      </c>
      <c r="S27" s="65">
        <v>0.41499999999999998</v>
      </c>
      <c r="T27" s="68">
        <v>7.8600000000000007E-3</v>
      </c>
      <c r="U27" s="66">
        <v>1.98</v>
      </c>
      <c r="V27" s="63">
        <v>18.86</v>
      </c>
      <c r="W27" s="63">
        <v>15.62</v>
      </c>
      <c r="X27" s="63">
        <v>38.340000000000003</v>
      </c>
      <c r="Y27" s="63" t="s">
        <v>75</v>
      </c>
      <c r="Z27" s="63" t="s">
        <v>143</v>
      </c>
      <c r="AA27" s="63">
        <v>-1141</v>
      </c>
      <c r="AB27" s="63">
        <v>2350</v>
      </c>
      <c r="AC27" s="65" t="s">
        <v>311</v>
      </c>
      <c r="AD27" s="63">
        <v>-2220</v>
      </c>
      <c r="AE27" s="63">
        <v>3610</v>
      </c>
      <c r="AF27" s="69">
        <v>1340</v>
      </c>
      <c r="AG27" s="63"/>
      <c r="AH27" s="63"/>
      <c r="AI27" s="63"/>
    </row>
    <row r="28" spans="1:40" s="63" customFormat="1">
      <c r="A28" s="63" t="s">
        <v>144</v>
      </c>
      <c r="B28" s="63">
        <v>63.79</v>
      </c>
      <c r="C28" s="64">
        <v>0.113</v>
      </c>
      <c r="D28" s="64">
        <v>0.17799999999999999</v>
      </c>
      <c r="E28" s="64">
        <v>1.6199999999999999E-2</v>
      </c>
      <c r="F28" s="68">
        <v>2.8000000000000001E-2</v>
      </c>
      <c r="G28" s="75">
        <v>1.0499999999999999E-3</v>
      </c>
      <c r="H28" s="78">
        <v>2.3800000000000001E-4</v>
      </c>
      <c r="I28" s="65">
        <v>0.68</v>
      </c>
      <c r="J28" s="67">
        <v>1680</v>
      </c>
      <c r="K28" s="67">
        <v>-1</v>
      </c>
      <c r="L28" s="65">
        <v>0.44500000000000001</v>
      </c>
      <c r="M28" s="45" t="s">
        <v>145</v>
      </c>
      <c r="N28" s="56">
        <v>5.4599999999999996E-3</v>
      </c>
      <c r="O28" s="52">
        <v>0.34200000000000003</v>
      </c>
      <c r="P28" s="56">
        <v>3.3899999999999998E-3</v>
      </c>
      <c r="Q28" s="57">
        <v>78.599999999999994</v>
      </c>
      <c r="R28" s="53">
        <v>0.624</v>
      </c>
      <c r="S28" s="53">
        <v>6.58</v>
      </c>
      <c r="T28" s="56">
        <v>0.11</v>
      </c>
      <c r="U28" s="54">
        <v>4.3499999999999996</v>
      </c>
      <c r="V28" s="45">
        <v>18.86</v>
      </c>
      <c r="W28" s="45">
        <v>15.62</v>
      </c>
      <c r="X28" s="45">
        <v>38.340000000000003</v>
      </c>
      <c r="Y28" s="45" t="s">
        <v>75</v>
      </c>
      <c r="Z28" s="63" t="s">
        <v>144</v>
      </c>
      <c r="AA28" s="63">
        <v>6.73</v>
      </c>
      <c r="AB28" s="63">
        <v>1.53</v>
      </c>
      <c r="AC28" s="63">
        <v>16.32</v>
      </c>
      <c r="AD28" s="63">
        <v>28</v>
      </c>
      <c r="AE28" s="63">
        <v>1840</v>
      </c>
      <c r="AF28" s="69">
        <v>2860</v>
      </c>
    </row>
    <row r="29" spans="1:40" s="63" customFormat="1">
      <c r="A29" s="45" t="s">
        <v>145</v>
      </c>
      <c r="B29" s="45">
        <v>98.22</v>
      </c>
      <c r="C29" s="52">
        <v>6.9599999999999995E-2</v>
      </c>
      <c r="D29" s="52">
        <v>1.01E-2</v>
      </c>
      <c r="E29" s="52">
        <v>1.44E-2</v>
      </c>
      <c r="F29" s="56">
        <v>2.5000000000000001E-3</v>
      </c>
      <c r="G29" s="74">
        <v>1.5E-3</v>
      </c>
      <c r="H29" s="77">
        <v>1.16E-4</v>
      </c>
      <c r="I29" s="53">
        <v>0.55900000000000005</v>
      </c>
      <c r="J29" s="55">
        <v>2680</v>
      </c>
      <c r="K29" s="55">
        <v>-1</v>
      </c>
      <c r="L29" s="53">
        <v>0.153</v>
      </c>
      <c r="M29" s="197" t="s">
        <v>146</v>
      </c>
      <c r="N29" s="199">
        <v>4.64E-3</v>
      </c>
      <c r="O29" s="198">
        <v>0.26200000000000001</v>
      </c>
      <c r="P29" s="199">
        <v>3.2000000000000002E-3</v>
      </c>
      <c r="Q29" s="204">
        <v>74.3</v>
      </c>
      <c r="R29" s="202">
        <v>0.67200000000000004</v>
      </c>
      <c r="S29" s="202">
        <v>1.52</v>
      </c>
      <c r="T29" s="199">
        <v>1.49E-2</v>
      </c>
      <c r="U29" s="205">
        <v>1.31</v>
      </c>
      <c r="V29" s="197">
        <v>18.86</v>
      </c>
      <c r="W29" s="197">
        <v>15.62</v>
      </c>
      <c r="X29" s="197">
        <v>38.340000000000003</v>
      </c>
      <c r="Y29" s="197" t="s">
        <v>75</v>
      </c>
      <c r="Z29" s="45" t="s">
        <v>145</v>
      </c>
      <c r="AA29" s="58">
        <v>9.6760000000000002</v>
      </c>
      <c r="AB29" s="45">
        <v>0.75</v>
      </c>
      <c r="AC29" s="45">
        <v>14.53</v>
      </c>
      <c r="AD29" s="45">
        <v>2.5</v>
      </c>
      <c r="AE29" s="45">
        <v>916.9</v>
      </c>
      <c r="AF29" s="57">
        <v>298</v>
      </c>
      <c r="AG29" s="46"/>
      <c r="AH29" s="46"/>
      <c r="AI29" s="46"/>
    </row>
    <row r="30" spans="1:40">
      <c r="A30" s="197" t="s">
        <v>146</v>
      </c>
      <c r="B30" s="197">
        <v>94.17</v>
      </c>
      <c r="C30" s="198">
        <v>9.1999999999999998E-2</v>
      </c>
      <c r="D30" s="198">
        <v>2.87E-2</v>
      </c>
      <c r="E30" s="198">
        <v>2.0500000000000001E-2</v>
      </c>
      <c r="F30" s="199">
        <v>7.2700000000000004E-3</v>
      </c>
      <c r="G30" s="200">
        <v>1.6100000000000001E-3</v>
      </c>
      <c r="H30" s="201">
        <v>1.3300000000000001E-4</v>
      </c>
      <c r="I30" s="202">
        <v>0.61</v>
      </c>
      <c r="J30" s="203">
        <v>2630</v>
      </c>
      <c r="K30" s="203">
        <v>-1</v>
      </c>
      <c r="L30" s="202">
        <v>0.157</v>
      </c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6"/>
      <c r="Z30" s="70" t="s">
        <v>146</v>
      </c>
      <c r="AA30" s="72">
        <v>10.4</v>
      </c>
      <c r="AB30" s="70">
        <v>0.85399999999999998</v>
      </c>
      <c r="AC30" s="70">
        <v>20.59</v>
      </c>
      <c r="AD30" s="70">
        <v>7.24</v>
      </c>
      <c r="AE30" s="70">
        <v>1468</v>
      </c>
      <c r="AF30" s="71">
        <v>592</v>
      </c>
      <c r="AJ30" s="79"/>
      <c r="AK30" s="79"/>
      <c r="AL30" s="79"/>
      <c r="AM30" s="79"/>
      <c r="AN30" s="79"/>
    </row>
    <row r="31" spans="1:40">
      <c r="A31" s="6"/>
      <c r="B31" s="6"/>
      <c r="C31" s="6"/>
      <c r="D31" s="6"/>
      <c r="E31" s="6"/>
      <c r="F31" s="6"/>
      <c r="G31" s="79"/>
      <c r="H31" s="186"/>
      <c r="I31" s="186"/>
      <c r="J31" s="186"/>
      <c r="K31" s="186"/>
      <c r="M31" s="207" t="s">
        <v>303</v>
      </c>
      <c r="Z31" s="258" t="s">
        <v>310</v>
      </c>
      <c r="AA31" s="258"/>
      <c r="AB31" s="258"/>
      <c r="AC31" s="258"/>
      <c r="AD31" s="258"/>
      <c r="AE31" s="258"/>
      <c r="AF31" s="258"/>
      <c r="AG31" s="6"/>
      <c r="AH31" s="6"/>
      <c r="AI31" s="6"/>
      <c r="AJ31" s="79"/>
      <c r="AK31" s="79"/>
      <c r="AL31" s="79"/>
      <c r="AM31" s="79"/>
      <c r="AN31" s="79"/>
    </row>
    <row r="32" spans="1:40">
      <c r="A32" s="191" t="s">
        <v>303</v>
      </c>
      <c r="Z32" s="256" t="s">
        <v>305</v>
      </c>
      <c r="AA32" s="257"/>
      <c r="AB32" s="257"/>
      <c r="AC32" s="257"/>
      <c r="AD32" s="257"/>
      <c r="AE32" s="257"/>
      <c r="AF32" s="257"/>
      <c r="AG32" s="79"/>
      <c r="AH32" s="79"/>
      <c r="AI32" s="79"/>
      <c r="AJ32" s="6"/>
      <c r="AK32" s="6"/>
      <c r="AL32" s="6"/>
      <c r="AM32" s="6"/>
      <c r="AN32" s="6"/>
    </row>
    <row r="33" spans="4:32">
      <c r="Z33" s="215" t="s">
        <v>312</v>
      </c>
      <c r="AA33" s="216"/>
      <c r="AB33" s="216"/>
      <c r="AC33" s="217"/>
      <c r="AD33" s="216"/>
      <c r="AE33" s="216"/>
      <c r="AF33" s="216"/>
    </row>
    <row r="34" spans="4:32">
      <c r="D34" s="189"/>
      <c r="E34" s="189"/>
      <c r="F34" s="189"/>
      <c r="G34" s="189"/>
      <c r="H34" s="262"/>
      <c r="I34" s="262"/>
      <c r="J34" s="189"/>
      <c r="K34" s="189"/>
      <c r="L34" s="189"/>
      <c r="M34" s="189"/>
    </row>
    <row r="35" spans="4:32">
      <c r="D35" s="189"/>
      <c r="E35" s="190"/>
      <c r="F35" s="41"/>
      <c r="G35" s="261"/>
      <c r="H35" s="261"/>
      <c r="I35" s="189"/>
      <c r="J35" s="189"/>
      <c r="K35" s="189"/>
      <c r="L35" s="189"/>
      <c r="M35" s="189"/>
    </row>
    <row r="36" spans="4:32" ht="15.75" customHeight="1">
      <c r="D36" s="189"/>
      <c r="E36" s="190"/>
      <c r="F36" s="41"/>
      <c r="G36" s="261"/>
      <c r="H36" s="261"/>
      <c r="I36" s="189"/>
      <c r="J36" s="189"/>
      <c r="K36" s="189"/>
      <c r="L36" s="189"/>
      <c r="M36" s="189"/>
    </row>
    <row r="37" spans="4:32">
      <c r="D37" s="189"/>
      <c r="E37" s="189"/>
      <c r="F37" s="189"/>
      <c r="G37" s="59"/>
      <c r="H37" s="60"/>
      <c r="I37" s="189"/>
      <c r="J37" s="189"/>
      <c r="K37" s="189"/>
      <c r="L37" s="189"/>
      <c r="M37" s="189"/>
    </row>
    <row r="38" spans="4:32">
      <c r="D38" s="189"/>
      <c r="E38" s="189"/>
      <c r="F38" s="189"/>
      <c r="G38" s="61"/>
      <c r="H38" s="189"/>
      <c r="I38" s="189"/>
      <c r="J38" s="189"/>
      <c r="K38" s="189"/>
      <c r="L38" s="189"/>
      <c r="M38" s="189"/>
    </row>
    <row r="39" spans="4:32">
      <c r="D39" s="189"/>
      <c r="E39" s="189"/>
      <c r="F39" s="189"/>
      <c r="G39" s="61"/>
      <c r="H39" s="60"/>
      <c r="I39" s="189"/>
      <c r="J39" s="189"/>
      <c r="K39" s="189"/>
      <c r="L39" s="189"/>
      <c r="M39" s="189"/>
    </row>
    <row r="40" spans="4:32">
      <c r="D40" s="189"/>
      <c r="E40" s="189"/>
      <c r="F40" s="189"/>
      <c r="G40" s="61"/>
      <c r="H40" s="189"/>
      <c r="I40" s="189"/>
      <c r="J40" s="189"/>
      <c r="K40" s="189"/>
      <c r="L40" s="189"/>
      <c r="M40" s="189"/>
    </row>
    <row r="41" spans="4:32">
      <c r="D41" s="189"/>
      <c r="E41" s="189"/>
      <c r="F41" s="189"/>
      <c r="G41" s="42"/>
      <c r="H41" s="62"/>
      <c r="I41" s="189"/>
      <c r="J41" s="189"/>
      <c r="K41" s="189"/>
      <c r="L41" s="189"/>
      <c r="M41" s="189"/>
    </row>
    <row r="42" spans="4:32">
      <c r="D42" s="189"/>
      <c r="E42" s="189"/>
      <c r="F42" s="189"/>
      <c r="G42" s="189"/>
      <c r="H42" s="61"/>
      <c r="I42" s="189"/>
      <c r="J42" s="189"/>
      <c r="K42" s="189"/>
      <c r="L42" s="189"/>
      <c r="M42" s="189"/>
    </row>
    <row r="43" spans="4:32">
      <c r="D43" s="189"/>
      <c r="E43" s="189"/>
      <c r="F43" s="189"/>
      <c r="G43" s="60"/>
      <c r="H43" s="62"/>
      <c r="I43" s="189"/>
      <c r="J43" s="189"/>
      <c r="K43" s="189"/>
      <c r="L43" s="189"/>
      <c r="M43" s="189"/>
    </row>
    <row r="44" spans="4:32">
      <c r="D44" s="189"/>
      <c r="E44" s="189"/>
      <c r="F44" s="189"/>
      <c r="G44" s="189"/>
      <c r="H44" s="61"/>
      <c r="I44" s="189"/>
      <c r="J44" s="189"/>
      <c r="K44" s="189"/>
      <c r="L44" s="189"/>
      <c r="M44" s="189"/>
    </row>
    <row r="45" spans="4:32">
      <c r="D45" s="189"/>
      <c r="E45" s="189"/>
      <c r="F45" s="189"/>
      <c r="G45" s="59"/>
      <c r="H45" s="189"/>
      <c r="I45" s="189"/>
      <c r="J45" s="189"/>
      <c r="K45" s="189"/>
      <c r="L45" s="189"/>
      <c r="M45" s="189"/>
    </row>
    <row r="46" spans="4:32">
      <c r="D46" s="189"/>
      <c r="E46" s="189"/>
      <c r="F46" s="189"/>
      <c r="G46" s="42"/>
      <c r="H46" s="61"/>
      <c r="I46" s="189"/>
      <c r="J46" s="189"/>
      <c r="K46" s="189"/>
      <c r="L46" s="189"/>
      <c r="M46" s="189"/>
    </row>
    <row r="48" spans="4:32">
      <c r="D48" s="259"/>
      <c r="E48" s="189"/>
      <c r="F48" s="189"/>
      <c r="G48" s="189"/>
      <c r="H48" s="189"/>
      <c r="I48" s="189"/>
      <c r="J48" s="189"/>
      <c r="K48" s="189"/>
      <c r="L48" s="189"/>
      <c r="M48" s="189"/>
    </row>
    <row r="49" spans="4:4" ht="15.75" customHeight="1">
      <c r="D49" s="259"/>
    </row>
    <row r="50" spans="4:4">
      <c r="D50" s="259"/>
    </row>
    <row r="51" spans="4:4">
      <c r="D51" s="259"/>
    </row>
    <row r="52" spans="4:4">
      <c r="D52" s="259"/>
    </row>
    <row r="53" spans="4:4">
      <c r="D53" s="259"/>
    </row>
    <row r="54" spans="4:4">
      <c r="D54" s="259"/>
    </row>
    <row r="55" spans="4:4">
      <c r="D55" s="259"/>
    </row>
    <row r="56" spans="4:4">
      <c r="D56" s="259"/>
    </row>
    <row r="57" spans="4:4">
      <c r="D57" s="259"/>
    </row>
    <row r="58" spans="4:4">
      <c r="D58" s="259"/>
    </row>
  </sheetData>
  <mergeCells count="7">
    <mergeCell ref="Z32:AF32"/>
    <mergeCell ref="Z31:AF31"/>
    <mergeCell ref="D48:D58"/>
    <mergeCell ref="A1:L1"/>
    <mergeCell ref="H35:H36"/>
    <mergeCell ref="G35:G36"/>
    <mergeCell ref="H34:I34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view="pageLayout" zoomScaleNormal="150" workbookViewId="0">
      <selection activeCell="G23" sqref="G23"/>
    </sheetView>
  </sheetViews>
  <sheetFormatPr defaultColWidth="8.875" defaultRowHeight="15.75"/>
  <cols>
    <col min="1" max="2" width="8.875" style="170"/>
    <col min="3" max="3" width="11" style="170" customWidth="1"/>
    <col min="4" max="4" width="10.875" style="170" customWidth="1"/>
    <col min="5" max="5" width="9.875" style="170" customWidth="1"/>
    <col min="6" max="6" width="3.375" style="170" customWidth="1"/>
    <col min="7" max="8" width="8.875" style="170"/>
    <col min="9" max="9" width="6.625" style="170" customWidth="1"/>
    <col min="10" max="10" width="1.875" style="170" customWidth="1"/>
    <col min="11" max="11" width="5.625" style="170" customWidth="1"/>
    <col min="12" max="12" width="5.5" style="170" customWidth="1"/>
    <col min="13" max="13" width="8.875" style="170"/>
    <col min="14" max="14" width="2.375" style="170" customWidth="1"/>
    <col min="15" max="15" width="7.125" style="170" customWidth="1"/>
    <col min="16" max="16384" width="8.875" style="170"/>
  </cols>
  <sheetData>
    <row r="1" spans="1:15" ht="19.5" thickBot="1">
      <c r="A1" s="266" t="s">
        <v>325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</row>
    <row r="2" spans="1:15" ht="16.5" thickTop="1">
      <c r="A2" s="88"/>
      <c r="B2" s="83"/>
      <c r="C2" s="83"/>
      <c r="D2" s="83"/>
      <c r="E2" s="83"/>
      <c r="F2" s="265" t="s">
        <v>184</v>
      </c>
      <c r="G2" s="265"/>
      <c r="H2" s="265"/>
      <c r="I2" s="265"/>
      <c r="J2" s="265"/>
      <c r="K2" s="265"/>
      <c r="L2" s="90"/>
      <c r="M2" s="89"/>
      <c r="N2" s="89"/>
      <c r="O2" s="80"/>
    </row>
    <row r="3" spans="1:15" ht="18" customHeight="1">
      <c r="A3" s="267" t="s">
        <v>72</v>
      </c>
      <c r="B3" s="267" t="s">
        <v>280</v>
      </c>
      <c r="C3" s="267" t="s">
        <v>276</v>
      </c>
      <c r="D3" s="267" t="s">
        <v>139</v>
      </c>
      <c r="E3" s="92" t="s">
        <v>277</v>
      </c>
      <c r="F3" s="264" t="s">
        <v>232</v>
      </c>
      <c r="G3" s="268" t="s">
        <v>183</v>
      </c>
      <c r="H3" s="268" t="s">
        <v>182</v>
      </c>
      <c r="I3" s="94" t="s">
        <v>279</v>
      </c>
      <c r="J3" s="89"/>
      <c r="K3" s="263"/>
      <c r="L3" s="264" t="s">
        <v>232</v>
      </c>
      <c r="M3" s="95" t="s">
        <v>277</v>
      </c>
      <c r="N3" s="89"/>
      <c r="O3" s="80"/>
    </row>
    <row r="4" spans="1:15" s="96" customFormat="1" ht="18" customHeight="1">
      <c r="A4" s="267"/>
      <c r="B4" s="267"/>
      <c r="C4" s="267"/>
      <c r="D4" s="267"/>
      <c r="E4" s="92" t="s">
        <v>278</v>
      </c>
      <c r="F4" s="264"/>
      <c r="G4" s="268"/>
      <c r="H4" s="268"/>
      <c r="I4" s="94" t="s">
        <v>278</v>
      </c>
      <c r="J4" s="94"/>
      <c r="K4" s="263"/>
      <c r="L4" s="264"/>
      <c r="M4" s="9" t="s">
        <v>278</v>
      </c>
      <c r="N4" s="94"/>
      <c r="O4" s="94"/>
    </row>
    <row r="5" spans="1:15">
      <c r="A5" s="83" t="s">
        <v>135</v>
      </c>
      <c r="B5" s="83" t="s">
        <v>179</v>
      </c>
      <c r="C5" s="83" t="s">
        <v>169</v>
      </c>
      <c r="D5" s="83" t="s">
        <v>138</v>
      </c>
      <c r="E5" s="83" t="s">
        <v>172</v>
      </c>
      <c r="F5" s="81">
        <v>3</v>
      </c>
      <c r="G5" s="82">
        <v>37.960210564254268</v>
      </c>
      <c r="H5" s="82">
        <v>10.82</v>
      </c>
      <c r="I5" s="80">
        <v>7.4342947377237305</v>
      </c>
      <c r="J5" s="80" t="s">
        <v>167</v>
      </c>
      <c r="K5" s="80">
        <v>6.2122133093050785E-2</v>
      </c>
      <c r="L5" s="81">
        <v>13</v>
      </c>
      <c r="M5" s="80">
        <v>7.1616148517974656</v>
      </c>
      <c r="N5" s="80" t="s">
        <v>167</v>
      </c>
      <c r="O5" s="80">
        <v>1.380218004435659E-2</v>
      </c>
    </row>
    <row r="6" spans="1:15">
      <c r="A6" s="83" t="s">
        <v>123</v>
      </c>
      <c r="B6" s="83" t="s">
        <v>181</v>
      </c>
      <c r="C6" s="83" t="s">
        <v>169</v>
      </c>
      <c r="D6" s="83" t="s">
        <v>138</v>
      </c>
      <c r="E6" s="83" t="s">
        <v>172</v>
      </c>
      <c r="F6" s="81">
        <v>4</v>
      </c>
      <c r="G6" s="82">
        <v>57.657670396022652</v>
      </c>
      <c r="H6" s="82">
        <v>1.87</v>
      </c>
      <c r="I6" s="80">
        <v>8.0898539505490472</v>
      </c>
      <c r="J6" s="80" t="s">
        <v>167</v>
      </c>
      <c r="K6" s="80">
        <v>1.6318839599303758E-2</v>
      </c>
      <c r="L6" s="81">
        <v>13</v>
      </c>
      <c r="M6" s="80">
        <v>7.8241058903186067</v>
      </c>
      <c r="N6" s="80" t="s">
        <v>167</v>
      </c>
      <c r="O6" s="80">
        <v>1.2522215357255735E-2</v>
      </c>
    </row>
    <row r="7" spans="1:15">
      <c r="A7" s="83" t="s">
        <v>125</v>
      </c>
      <c r="B7" s="83" t="s">
        <v>180</v>
      </c>
      <c r="C7" s="83" t="s">
        <v>169</v>
      </c>
      <c r="D7" s="83" t="s">
        <v>138</v>
      </c>
      <c r="E7" s="83" t="s">
        <v>172</v>
      </c>
      <c r="F7" s="81">
        <v>7</v>
      </c>
      <c r="G7" s="82">
        <v>61.866627247321937</v>
      </c>
      <c r="H7" s="82">
        <v>10.16</v>
      </c>
      <c r="I7" s="80">
        <v>9.4356188888443491</v>
      </c>
      <c r="J7" s="80" t="s">
        <v>167</v>
      </c>
      <c r="K7" s="80">
        <v>4.2843691926135456E-2</v>
      </c>
      <c r="L7" s="81">
        <v>13</v>
      </c>
      <c r="M7" s="80">
        <v>9.4429471018066415</v>
      </c>
      <c r="N7" s="80" t="s">
        <v>167</v>
      </c>
      <c r="O7" s="80">
        <v>1.3403979874372625E-2</v>
      </c>
    </row>
    <row r="8" spans="1:15">
      <c r="A8" s="83" t="s">
        <v>119</v>
      </c>
      <c r="B8" s="83" t="s">
        <v>175</v>
      </c>
      <c r="C8" s="83" t="s">
        <v>174</v>
      </c>
      <c r="D8" s="83" t="s">
        <v>136</v>
      </c>
      <c r="E8" s="83" t="s">
        <v>168</v>
      </c>
      <c r="F8" s="81"/>
      <c r="G8" s="82"/>
      <c r="H8" s="82"/>
      <c r="I8" s="80"/>
      <c r="J8" s="80"/>
      <c r="K8" s="80"/>
      <c r="L8" s="81">
        <v>28</v>
      </c>
      <c r="M8" s="80">
        <v>9.5834558988573537</v>
      </c>
      <c r="N8" s="80" t="s">
        <v>167</v>
      </c>
      <c r="O8" s="80">
        <v>0.13422782108976627</v>
      </c>
    </row>
    <row r="9" spans="1:15">
      <c r="A9" s="83" t="s">
        <v>120</v>
      </c>
      <c r="B9" s="83" t="s">
        <v>177</v>
      </c>
      <c r="C9" s="83" t="s">
        <v>174</v>
      </c>
      <c r="D9" s="83" t="s">
        <v>136</v>
      </c>
      <c r="E9" s="83" t="s">
        <v>168</v>
      </c>
      <c r="F9" s="81"/>
      <c r="G9" s="82"/>
      <c r="H9" s="82"/>
      <c r="I9" s="80"/>
      <c r="J9" s="80"/>
      <c r="K9" s="80"/>
      <c r="L9" s="81">
        <v>35</v>
      </c>
      <c r="M9" s="80">
        <v>8.33599159584071</v>
      </c>
      <c r="N9" s="80" t="s">
        <v>167</v>
      </c>
      <c r="O9" s="80">
        <v>4.7517197243583095E-2</v>
      </c>
    </row>
    <row r="10" spans="1:15">
      <c r="A10" s="83" t="s">
        <v>123</v>
      </c>
      <c r="B10" s="83" t="s">
        <v>176</v>
      </c>
      <c r="C10" s="83" t="s">
        <v>174</v>
      </c>
      <c r="D10" s="83" t="s">
        <v>136</v>
      </c>
      <c r="E10" s="83" t="s">
        <v>168</v>
      </c>
      <c r="F10" s="81"/>
      <c r="G10" s="82"/>
      <c r="H10" s="82"/>
      <c r="I10" s="80"/>
      <c r="J10" s="80"/>
      <c r="K10" s="80"/>
      <c r="L10" s="81">
        <v>35</v>
      </c>
      <c r="M10" s="80">
        <v>8.8387359167837314</v>
      </c>
      <c r="N10" s="80" t="s">
        <v>167</v>
      </c>
      <c r="O10" s="80">
        <v>1.9121836697059091E-2</v>
      </c>
    </row>
    <row r="11" spans="1:15">
      <c r="A11" s="83" t="s">
        <v>125</v>
      </c>
      <c r="B11" s="83" t="s">
        <v>178</v>
      </c>
      <c r="C11" s="83" t="s">
        <v>174</v>
      </c>
      <c r="D11" s="83" t="s">
        <v>136</v>
      </c>
      <c r="E11" s="83" t="s">
        <v>168</v>
      </c>
      <c r="F11" s="81"/>
      <c r="G11" s="82"/>
      <c r="H11" s="82"/>
      <c r="I11" s="80"/>
      <c r="J11" s="80"/>
      <c r="K11" s="80"/>
      <c r="L11" s="81">
        <v>32</v>
      </c>
      <c r="M11" s="80">
        <v>26.664940484130799</v>
      </c>
      <c r="N11" s="80" t="s">
        <v>167</v>
      </c>
      <c r="O11" s="80">
        <v>0.16529251042495666</v>
      </c>
    </row>
    <row r="12" spans="1:15">
      <c r="A12" s="83" t="s">
        <v>119</v>
      </c>
      <c r="B12" s="83" t="s">
        <v>173</v>
      </c>
      <c r="C12" s="83" t="s">
        <v>169</v>
      </c>
      <c r="D12" s="83" t="s">
        <v>137</v>
      </c>
      <c r="E12" s="83" t="s">
        <v>172</v>
      </c>
      <c r="F12" s="81">
        <v>23</v>
      </c>
      <c r="G12" s="82">
        <v>100</v>
      </c>
      <c r="H12" s="82">
        <v>0.74</v>
      </c>
      <c r="I12" s="80">
        <v>8.2414828685514809</v>
      </c>
      <c r="J12" s="80" t="s">
        <v>167</v>
      </c>
      <c r="K12" s="80">
        <v>4.1658961132185077E-2</v>
      </c>
      <c r="L12" s="81">
        <v>23</v>
      </c>
      <c r="M12" s="80">
        <v>8.072015013883771</v>
      </c>
      <c r="N12" s="80" t="s">
        <v>167</v>
      </c>
      <c r="O12" s="80">
        <v>4.574932800014677E-2</v>
      </c>
    </row>
    <row r="13" spans="1:15">
      <c r="A13" s="83" t="s">
        <v>123</v>
      </c>
      <c r="B13" s="83" t="s">
        <v>170</v>
      </c>
      <c r="C13" s="83" t="s">
        <v>169</v>
      </c>
      <c r="D13" s="83" t="s">
        <v>137</v>
      </c>
      <c r="E13" s="83" t="s">
        <v>168</v>
      </c>
      <c r="F13" s="81"/>
      <c r="G13" s="82"/>
      <c r="H13" s="82"/>
      <c r="I13" s="80"/>
      <c r="J13" s="80"/>
      <c r="K13" s="80"/>
      <c r="L13" s="81">
        <v>23</v>
      </c>
      <c r="M13" s="80">
        <v>24.482210038984537</v>
      </c>
      <c r="N13" s="80" t="s">
        <v>167</v>
      </c>
      <c r="O13" s="80">
        <v>4.1393901487825957E-2</v>
      </c>
    </row>
    <row r="14" spans="1:15">
      <c r="A14" s="87" t="s">
        <v>125</v>
      </c>
      <c r="B14" s="87" t="s">
        <v>171</v>
      </c>
      <c r="C14" s="87" t="s">
        <v>169</v>
      </c>
      <c r="D14" s="87" t="s">
        <v>137</v>
      </c>
      <c r="E14" s="87" t="s">
        <v>168</v>
      </c>
      <c r="F14" s="85"/>
      <c r="G14" s="86"/>
      <c r="H14" s="86"/>
      <c r="I14" s="84"/>
      <c r="J14" s="84"/>
      <c r="K14" s="84"/>
      <c r="L14" s="85">
        <v>23</v>
      </c>
      <c r="M14" s="84">
        <v>31.806577556696595</v>
      </c>
      <c r="N14" s="84" t="s">
        <v>167</v>
      </c>
      <c r="O14" s="84">
        <v>3.3191565164676202E-2</v>
      </c>
    </row>
  </sheetData>
  <mergeCells count="11">
    <mergeCell ref="K3:K4"/>
    <mergeCell ref="L3:L4"/>
    <mergeCell ref="F2:K2"/>
    <mergeCell ref="A1:O1"/>
    <mergeCell ref="D3:D4"/>
    <mergeCell ref="A3:A4"/>
    <mergeCell ref="B3:B4"/>
    <mergeCell ref="C3:C4"/>
    <mergeCell ref="F3:F4"/>
    <mergeCell ref="G3:G4"/>
    <mergeCell ref="H3:H4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12"/>
  <sheetViews>
    <sheetView view="pageLayout" zoomScaleNormal="50" workbookViewId="0">
      <selection activeCell="H26" sqref="H26"/>
    </sheetView>
  </sheetViews>
  <sheetFormatPr defaultColWidth="11" defaultRowHeight="15.75"/>
  <cols>
    <col min="1" max="1" width="6" style="4" customWidth="1"/>
    <col min="2" max="2" width="1.625" style="137" customWidth="1"/>
    <col min="3" max="3" width="2.625" style="138" customWidth="1"/>
    <col min="4" max="4" width="12" style="108" customWidth="1"/>
    <col min="5" max="5" width="8.625" style="120" customWidth="1"/>
    <col min="6" max="6" width="9.5" style="120" customWidth="1"/>
    <col min="7" max="7" width="13.125" style="120" customWidth="1"/>
    <col min="8" max="8" width="12.125" style="139" customWidth="1"/>
    <col min="9" max="9" width="8.375" style="28" customWidth="1"/>
    <col min="10" max="10" width="6.625" style="30" customWidth="1"/>
    <col min="11" max="11" width="6.125" style="30" customWidth="1"/>
    <col min="12" max="12" width="7.625" style="28" customWidth="1"/>
    <col min="13" max="13" width="6.5" style="28" customWidth="1"/>
    <col min="14" max="14" width="6.125" style="108" customWidth="1"/>
    <col min="15" max="17" width="7.625" style="108" hidden="1" customWidth="1"/>
    <col min="18" max="19" width="7.625" style="29" hidden="1" customWidth="1"/>
    <col min="20" max="20" width="7.625" style="4" customWidth="1"/>
    <col min="21" max="257" width="10.875" style="4"/>
    <col min="258" max="258" width="1.625" style="4" customWidth="1"/>
    <col min="259" max="259" width="2.625" style="4" customWidth="1"/>
    <col min="260" max="260" width="9.125" style="4" customWidth="1"/>
    <col min="261" max="262" width="6.625" style="4" customWidth="1"/>
    <col min="263" max="263" width="8.625" style="4" customWidth="1"/>
    <col min="264" max="264" width="6.625" style="4" customWidth="1"/>
    <col min="265" max="265" width="5.625" style="4" customWidth="1"/>
    <col min="266" max="267" width="4.625" style="4" customWidth="1"/>
    <col min="268" max="268" width="6.625" style="4" customWidth="1"/>
    <col min="269" max="269" width="5.625" style="4" customWidth="1"/>
    <col min="270" max="270" width="4.625" style="4" customWidth="1"/>
    <col min="271" max="275" width="0" style="4" hidden="1" customWidth="1"/>
    <col min="276" max="513" width="10.875" style="4"/>
    <col min="514" max="514" width="1.625" style="4" customWidth="1"/>
    <col min="515" max="515" width="2.625" style="4" customWidth="1"/>
    <col min="516" max="516" width="9.125" style="4" customWidth="1"/>
    <col min="517" max="518" width="6.625" style="4" customWidth="1"/>
    <col min="519" max="519" width="8.625" style="4" customWidth="1"/>
    <col min="520" max="520" width="6.625" style="4" customWidth="1"/>
    <col min="521" max="521" width="5.625" style="4" customWidth="1"/>
    <col min="522" max="523" width="4.625" style="4" customWidth="1"/>
    <col min="524" max="524" width="6.625" style="4" customWidth="1"/>
    <col min="525" max="525" width="5.625" style="4" customWidth="1"/>
    <col min="526" max="526" width="4.625" style="4" customWidth="1"/>
    <col min="527" max="531" width="0" style="4" hidden="1" customWidth="1"/>
    <col min="532" max="769" width="10.875" style="4"/>
    <col min="770" max="770" width="1.625" style="4" customWidth="1"/>
    <col min="771" max="771" width="2.625" style="4" customWidth="1"/>
    <col min="772" max="772" width="9.125" style="4" customWidth="1"/>
    <col min="773" max="774" width="6.625" style="4" customWidth="1"/>
    <col min="775" max="775" width="8.625" style="4" customWidth="1"/>
    <col min="776" max="776" width="6.625" style="4" customWidth="1"/>
    <col min="777" max="777" width="5.625" style="4" customWidth="1"/>
    <col min="778" max="779" width="4.625" style="4" customWidth="1"/>
    <col min="780" max="780" width="6.625" style="4" customWidth="1"/>
    <col min="781" max="781" width="5.625" style="4" customWidth="1"/>
    <col min="782" max="782" width="4.625" style="4" customWidth="1"/>
    <col min="783" max="787" width="0" style="4" hidden="1" customWidth="1"/>
    <col min="788" max="1025" width="10.875" style="4"/>
    <col min="1026" max="1026" width="1.625" style="4" customWidth="1"/>
    <col min="1027" max="1027" width="2.625" style="4" customWidth="1"/>
    <col min="1028" max="1028" width="9.125" style="4" customWidth="1"/>
    <col min="1029" max="1030" width="6.625" style="4" customWidth="1"/>
    <col min="1031" max="1031" width="8.625" style="4" customWidth="1"/>
    <col min="1032" max="1032" width="6.625" style="4" customWidth="1"/>
    <col min="1033" max="1033" width="5.625" style="4" customWidth="1"/>
    <col min="1034" max="1035" width="4.625" style="4" customWidth="1"/>
    <col min="1036" max="1036" width="6.625" style="4" customWidth="1"/>
    <col min="1037" max="1037" width="5.625" style="4" customWidth="1"/>
    <col min="1038" max="1038" width="4.625" style="4" customWidth="1"/>
    <col min="1039" max="1043" width="0" style="4" hidden="1" customWidth="1"/>
    <col min="1044" max="1281" width="10.875" style="4"/>
    <col min="1282" max="1282" width="1.625" style="4" customWidth="1"/>
    <col min="1283" max="1283" width="2.625" style="4" customWidth="1"/>
    <col min="1284" max="1284" width="9.125" style="4" customWidth="1"/>
    <col min="1285" max="1286" width="6.625" style="4" customWidth="1"/>
    <col min="1287" max="1287" width="8.625" style="4" customWidth="1"/>
    <col min="1288" max="1288" width="6.625" style="4" customWidth="1"/>
    <col min="1289" max="1289" width="5.625" style="4" customWidth="1"/>
    <col min="1290" max="1291" width="4.625" style="4" customWidth="1"/>
    <col min="1292" max="1292" width="6.625" style="4" customWidth="1"/>
    <col min="1293" max="1293" width="5.625" style="4" customWidth="1"/>
    <col min="1294" max="1294" width="4.625" style="4" customWidth="1"/>
    <col min="1295" max="1299" width="0" style="4" hidden="1" customWidth="1"/>
    <col min="1300" max="1537" width="10.875" style="4"/>
    <col min="1538" max="1538" width="1.625" style="4" customWidth="1"/>
    <col min="1539" max="1539" width="2.625" style="4" customWidth="1"/>
    <col min="1540" max="1540" width="9.125" style="4" customWidth="1"/>
    <col min="1541" max="1542" width="6.625" style="4" customWidth="1"/>
    <col min="1543" max="1543" width="8.625" style="4" customWidth="1"/>
    <col min="1544" max="1544" width="6.625" style="4" customWidth="1"/>
    <col min="1545" max="1545" width="5.625" style="4" customWidth="1"/>
    <col min="1546" max="1547" width="4.625" style="4" customWidth="1"/>
    <col min="1548" max="1548" width="6.625" style="4" customWidth="1"/>
    <col min="1549" max="1549" width="5.625" style="4" customWidth="1"/>
    <col min="1550" max="1550" width="4.625" style="4" customWidth="1"/>
    <col min="1551" max="1555" width="0" style="4" hidden="1" customWidth="1"/>
    <col min="1556" max="1793" width="10.875" style="4"/>
    <col min="1794" max="1794" width="1.625" style="4" customWidth="1"/>
    <col min="1795" max="1795" width="2.625" style="4" customWidth="1"/>
    <col min="1796" max="1796" width="9.125" style="4" customWidth="1"/>
    <col min="1797" max="1798" width="6.625" style="4" customWidth="1"/>
    <col min="1799" max="1799" width="8.625" style="4" customWidth="1"/>
    <col min="1800" max="1800" width="6.625" style="4" customWidth="1"/>
    <col min="1801" max="1801" width="5.625" style="4" customWidth="1"/>
    <col min="1802" max="1803" width="4.625" style="4" customWidth="1"/>
    <col min="1804" max="1804" width="6.625" style="4" customWidth="1"/>
    <col min="1805" max="1805" width="5.625" style="4" customWidth="1"/>
    <col min="1806" max="1806" width="4.625" style="4" customWidth="1"/>
    <col min="1807" max="1811" width="0" style="4" hidden="1" customWidth="1"/>
    <col min="1812" max="2049" width="10.875" style="4"/>
    <col min="2050" max="2050" width="1.625" style="4" customWidth="1"/>
    <col min="2051" max="2051" width="2.625" style="4" customWidth="1"/>
    <col min="2052" max="2052" width="9.125" style="4" customWidth="1"/>
    <col min="2053" max="2054" width="6.625" style="4" customWidth="1"/>
    <col min="2055" max="2055" width="8.625" style="4" customWidth="1"/>
    <col min="2056" max="2056" width="6.625" style="4" customWidth="1"/>
    <col min="2057" max="2057" width="5.625" style="4" customWidth="1"/>
    <col min="2058" max="2059" width="4.625" style="4" customWidth="1"/>
    <col min="2060" max="2060" width="6.625" style="4" customWidth="1"/>
    <col min="2061" max="2061" width="5.625" style="4" customWidth="1"/>
    <col min="2062" max="2062" width="4.625" style="4" customWidth="1"/>
    <col min="2063" max="2067" width="0" style="4" hidden="1" customWidth="1"/>
    <col min="2068" max="2305" width="10.875" style="4"/>
    <col min="2306" max="2306" width="1.625" style="4" customWidth="1"/>
    <col min="2307" max="2307" width="2.625" style="4" customWidth="1"/>
    <col min="2308" max="2308" width="9.125" style="4" customWidth="1"/>
    <col min="2309" max="2310" width="6.625" style="4" customWidth="1"/>
    <col min="2311" max="2311" width="8.625" style="4" customWidth="1"/>
    <col min="2312" max="2312" width="6.625" style="4" customWidth="1"/>
    <col min="2313" max="2313" width="5.625" style="4" customWidth="1"/>
    <col min="2314" max="2315" width="4.625" style="4" customWidth="1"/>
    <col min="2316" max="2316" width="6.625" style="4" customWidth="1"/>
    <col min="2317" max="2317" width="5.625" style="4" customWidth="1"/>
    <col min="2318" max="2318" width="4.625" style="4" customWidth="1"/>
    <col min="2319" max="2323" width="0" style="4" hidden="1" customWidth="1"/>
    <col min="2324" max="2561" width="10.875" style="4"/>
    <col min="2562" max="2562" width="1.625" style="4" customWidth="1"/>
    <col min="2563" max="2563" width="2.625" style="4" customWidth="1"/>
    <col min="2564" max="2564" width="9.125" style="4" customWidth="1"/>
    <col min="2565" max="2566" width="6.625" style="4" customWidth="1"/>
    <col min="2567" max="2567" width="8.625" style="4" customWidth="1"/>
    <col min="2568" max="2568" width="6.625" style="4" customWidth="1"/>
    <col min="2569" max="2569" width="5.625" style="4" customWidth="1"/>
    <col min="2570" max="2571" width="4.625" style="4" customWidth="1"/>
    <col min="2572" max="2572" width="6.625" style="4" customWidth="1"/>
    <col min="2573" max="2573" width="5.625" style="4" customWidth="1"/>
    <col min="2574" max="2574" width="4.625" style="4" customWidth="1"/>
    <col min="2575" max="2579" width="0" style="4" hidden="1" customWidth="1"/>
    <col min="2580" max="2817" width="10.875" style="4"/>
    <col min="2818" max="2818" width="1.625" style="4" customWidth="1"/>
    <col min="2819" max="2819" width="2.625" style="4" customWidth="1"/>
    <col min="2820" max="2820" width="9.125" style="4" customWidth="1"/>
    <col min="2821" max="2822" width="6.625" style="4" customWidth="1"/>
    <col min="2823" max="2823" width="8.625" style="4" customWidth="1"/>
    <col min="2824" max="2824" width="6.625" style="4" customWidth="1"/>
    <col min="2825" max="2825" width="5.625" style="4" customWidth="1"/>
    <col min="2826" max="2827" width="4.625" style="4" customWidth="1"/>
    <col min="2828" max="2828" width="6.625" style="4" customWidth="1"/>
    <col min="2829" max="2829" width="5.625" style="4" customWidth="1"/>
    <col min="2830" max="2830" width="4.625" style="4" customWidth="1"/>
    <col min="2831" max="2835" width="0" style="4" hidden="1" customWidth="1"/>
    <col min="2836" max="3073" width="10.875" style="4"/>
    <col min="3074" max="3074" width="1.625" style="4" customWidth="1"/>
    <col min="3075" max="3075" width="2.625" style="4" customWidth="1"/>
    <col min="3076" max="3076" width="9.125" style="4" customWidth="1"/>
    <col min="3077" max="3078" width="6.625" style="4" customWidth="1"/>
    <col min="3079" max="3079" width="8.625" style="4" customWidth="1"/>
    <col min="3080" max="3080" width="6.625" style="4" customWidth="1"/>
    <col min="3081" max="3081" width="5.625" style="4" customWidth="1"/>
    <col min="3082" max="3083" width="4.625" style="4" customWidth="1"/>
    <col min="3084" max="3084" width="6.625" style="4" customWidth="1"/>
    <col min="3085" max="3085" width="5.625" style="4" customWidth="1"/>
    <col min="3086" max="3086" width="4.625" style="4" customWidth="1"/>
    <col min="3087" max="3091" width="0" style="4" hidden="1" customWidth="1"/>
    <col min="3092" max="3329" width="10.875" style="4"/>
    <col min="3330" max="3330" width="1.625" style="4" customWidth="1"/>
    <col min="3331" max="3331" width="2.625" style="4" customWidth="1"/>
    <col min="3332" max="3332" width="9.125" style="4" customWidth="1"/>
    <col min="3333" max="3334" width="6.625" style="4" customWidth="1"/>
    <col min="3335" max="3335" width="8.625" style="4" customWidth="1"/>
    <col min="3336" max="3336" width="6.625" style="4" customWidth="1"/>
    <col min="3337" max="3337" width="5.625" style="4" customWidth="1"/>
    <col min="3338" max="3339" width="4.625" style="4" customWidth="1"/>
    <col min="3340" max="3340" width="6.625" style="4" customWidth="1"/>
    <col min="3341" max="3341" width="5.625" style="4" customWidth="1"/>
    <col min="3342" max="3342" width="4.625" style="4" customWidth="1"/>
    <col min="3343" max="3347" width="0" style="4" hidden="1" customWidth="1"/>
    <col min="3348" max="3585" width="10.875" style="4"/>
    <col min="3586" max="3586" width="1.625" style="4" customWidth="1"/>
    <col min="3587" max="3587" width="2.625" style="4" customWidth="1"/>
    <col min="3588" max="3588" width="9.125" style="4" customWidth="1"/>
    <col min="3589" max="3590" width="6.625" style="4" customWidth="1"/>
    <col min="3591" max="3591" width="8.625" style="4" customWidth="1"/>
    <col min="3592" max="3592" width="6.625" style="4" customWidth="1"/>
    <col min="3593" max="3593" width="5.625" style="4" customWidth="1"/>
    <col min="3594" max="3595" width="4.625" style="4" customWidth="1"/>
    <col min="3596" max="3596" width="6.625" style="4" customWidth="1"/>
    <col min="3597" max="3597" width="5.625" style="4" customWidth="1"/>
    <col min="3598" max="3598" width="4.625" style="4" customWidth="1"/>
    <col min="3599" max="3603" width="0" style="4" hidden="1" customWidth="1"/>
    <col min="3604" max="3841" width="10.875" style="4"/>
    <col min="3842" max="3842" width="1.625" style="4" customWidth="1"/>
    <col min="3843" max="3843" width="2.625" style="4" customWidth="1"/>
    <col min="3844" max="3844" width="9.125" style="4" customWidth="1"/>
    <col min="3845" max="3846" width="6.625" style="4" customWidth="1"/>
    <col min="3847" max="3847" width="8.625" style="4" customWidth="1"/>
    <col min="3848" max="3848" width="6.625" style="4" customWidth="1"/>
    <col min="3849" max="3849" width="5.625" style="4" customWidth="1"/>
    <col min="3850" max="3851" width="4.625" style="4" customWidth="1"/>
    <col min="3852" max="3852" width="6.625" style="4" customWidth="1"/>
    <col min="3853" max="3853" width="5.625" style="4" customWidth="1"/>
    <col min="3854" max="3854" width="4.625" style="4" customWidth="1"/>
    <col min="3855" max="3859" width="0" style="4" hidden="1" customWidth="1"/>
    <col min="3860" max="4097" width="10.875" style="4"/>
    <col min="4098" max="4098" width="1.625" style="4" customWidth="1"/>
    <col min="4099" max="4099" width="2.625" style="4" customWidth="1"/>
    <col min="4100" max="4100" width="9.125" style="4" customWidth="1"/>
    <col min="4101" max="4102" width="6.625" style="4" customWidth="1"/>
    <col min="4103" max="4103" width="8.625" style="4" customWidth="1"/>
    <col min="4104" max="4104" width="6.625" style="4" customWidth="1"/>
    <col min="4105" max="4105" width="5.625" style="4" customWidth="1"/>
    <col min="4106" max="4107" width="4.625" style="4" customWidth="1"/>
    <col min="4108" max="4108" width="6.625" style="4" customWidth="1"/>
    <col min="4109" max="4109" width="5.625" style="4" customWidth="1"/>
    <col min="4110" max="4110" width="4.625" style="4" customWidth="1"/>
    <col min="4111" max="4115" width="0" style="4" hidden="1" customWidth="1"/>
    <col min="4116" max="4353" width="10.875" style="4"/>
    <col min="4354" max="4354" width="1.625" style="4" customWidth="1"/>
    <col min="4355" max="4355" width="2.625" style="4" customWidth="1"/>
    <col min="4356" max="4356" width="9.125" style="4" customWidth="1"/>
    <col min="4357" max="4358" width="6.625" style="4" customWidth="1"/>
    <col min="4359" max="4359" width="8.625" style="4" customWidth="1"/>
    <col min="4360" max="4360" width="6.625" style="4" customWidth="1"/>
    <col min="4361" max="4361" width="5.625" style="4" customWidth="1"/>
    <col min="4362" max="4363" width="4.625" style="4" customWidth="1"/>
    <col min="4364" max="4364" width="6.625" style="4" customWidth="1"/>
    <col min="4365" max="4365" width="5.625" style="4" customWidth="1"/>
    <col min="4366" max="4366" width="4.625" style="4" customWidth="1"/>
    <col min="4367" max="4371" width="0" style="4" hidden="1" customWidth="1"/>
    <col min="4372" max="4609" width="10.875" style="4"/>
    <col min="4610" max="4610" width="1.625" style="4" customWidth="1"/>
    <col min="4611" max="4611" width="2.625" style="4" customWidth="1"/>
    <col min="4612" max="4612" width="9.125" style="4" customWidth="1"/>
    <col min="4613" max="4614" width="6.625" style="4" customWidth="1"/>
    <col min="4615" max="4615" width="8.625" style="4" customWidth="1"/>
    <col min="4616" max="4616" width="6.625" style="4" customWidth="1"/>
    <col min="4617" max="4617" width="5.625" style="4" customWidth="1"/>
    <col min="4618" max="4619" width="4.625" style="4" customWidth="1"/>
    <col min="4620" max="4620" width="6.625" style="4" customWidth="1"/>
    <col min="4621" max="4621" width="5.625" style="4" customWidth="1"/>
    <col min="4622" max="4622" width="4.625" style="4" customWidth="1"/>
    <col min="4623" max="4627" width="0" style="4" hidden="1" customWidth="1"/>
    <col min="4628" max="4865" width="10.875" style="4"/>
    <col min="4866" max="4866" width="1.625" style="4" customWidth="1"/>
    <col min="4867" max="4867" width="2.625" style="4" customWidth="1"/>
    <col min="4868" max="4868" width="9.125" style="4" customWidth="1"/>
    <col min="4869" max="4870" width="6.625" style="4" customWidth="1"/>
    <col min="4871" max="4871" width="8.625" style="4" customWidth="1"/>
    <col min="4872" max="4872" width="6.625" style="4" customWidth="1"/>
    <col min="4873" max="4873" width="5.625" style="4" customWidth="1"/>
    <col min="4874" max="4875" width="4.625" style="4" customWidth="1"/>
    <col min="4876" max="4876" width="6.625" style="4" customWidth="1"/>
    <col min="4877" max="4877" width="5.625" style="4" customWidth="1"/>
    <col min="4878" max="4878" width="4.625" style="4" customWidth="1"/>
    <col min="4879" max="4883" width="0" style="4" hidden="1" customWidth="1"/>
    <col min="4884" max="5121" width="10.875" style="4"/>
    <col min="5122" max="5122" width="1.625" style="4" customWidth="1"/>
    <col min="5123" max="5123" width="2.625" style="4" customWidth="1"/>
    <col min="5124" max="5124" width="9.125" style="4" customWidth="1"/>
    <col min="5125" max="5126" width="6.625" style="4" customWidth="1"/>
    <col min="5127" max="5127" width="8.625" style="4" customWidth="1"/>
    <col min="5128" max="5128" width="6.625" style="4" customWidth="1"/>
    <col min="5129" max="5129" width="5.625" style="4" customWidth="1"/>
    <col min="5130" max="5131" width="4.625" style="4" customWidth="1"/>
    <col min="5132" max="5132" width="6.625" style="4" customWidth="1"/>
    <col min="5133" max="5133" width="5.625" style="4" customWidth="1"/>
    <col min="5134" max="5134" width="4.625" style="4" customWidth="1"/>
    <col min="5135" max="5139" width="0" style="4" hidden="1" customWidth="1"/>
    <col min="5140" max="5377" width="10.875" style="4"/>
    <col min="5378" max="5378" width="1.625" style="4" customWidth="1"/>
    <col min="5379" max="5379" width="2.625" style="4" customWidth="1"/>
    <col min="5380" max="5380" width="9.125" style="4" customWidth="1"/>
    <col min="5381" max="5382" width="6.625" style="4" customWidth="1"/>
    <col min="5383" max="5383" width="8.625" style="4" customWidth="1"/>
    <col min="5384" max="5384" width="6.625" style="4" customWidth="1"/>
    <col min="5385" max="5385" width="5.625" style="4" customWidth="1"/>
    <col min="5386" max="5387" width="4.625" style="4" customWidth="1"/>
    <col min="5388" max="5388" width="6.625" style="4" customWidth="1"/>
    <col min="5389" max="5389" width="5.625" style="4" customWidth="1"/>
    <col min="5390" max="5390" width="4.625" style="4" customWidth="1"/>
    <col min="5391" max="5395" width="0" style="4" hidden="1" customWidth="1"/>
    <col min="5396" max="5633" width="10.875" style="4"/>
    <col min="5634" max="5634" width="1.625" style="4" customWidth="1"/>
    <col min="5635" max="5635" width="2.625" style="4" customWidth="1"/>
    <col min="5636" max="5636" width="9.125" style="4" customWidth="1"/>
    <col min="5637" max="5638" width="6.625" style="4" customWidth="1"/>
    <col min="5639" max="5639" width="8.625" style="4" customWidth="1"/>
    <col min="5640" max="5640" width="6.625" style="4" customWidth="1"/>
    <col min="5641" max="5641" width="5.625" style="4" customWidth="1"/>
    <col min="5642" max="5643" width="4.625" style="4" customWidth="1"/>
    <col min="5644" max="5644" width="6.625" style="4" customWidth="1"/>
    <col min="5645" max="5645" width="5.625" style="4" customWidth="1"/>
    <col min="5646" max="5646" width="4.625" style="4" customWidth="1"/>
    <col min="5647" max="5651" width="0" style="4" hidden="1" customWidth="1"/>
    <col min="5652" max="5889" width="10.875" style="4"/>
    <col min="5890" max="5890" width="1.625" style="4" customWidth="1"/>
    <col min="5891" max="5891" width="2.625" style="4" customWidth="1"/>
    <col min="5892" max="5892" width="9.125" style="4" customWidth="1"/>
    <col min="5893" max="5894" width="6.625" style="4" customWidth="1"/>
    <col min="5895" max="5895" width="8.625" style="4" customWidth="1"/>
    <col min="5896" max="5896" width="6.625" style="4" customWidth="1"/>
    <col min="5897" max="5897" width="5.625" style="4" customWidth="1"/>
    <col min="5898" max="5899" width="4.625" style="4" customWidth="1"/>
    <col min="5900" max="5900" width="6.625" style="4" customWidth="1"/>
    <col min="5901" max="5901" width="5.625" style="4" customWidth="1"/>
    <col min="5902" max="5902" width="4.625" style="4" customWidth="1"/>
    <col min="5903" max="5907" width="0" style="4" hidden="1" customWidth="1"/>
    <col min="5908" max="6145" width="10.875" style="4"/>
    <col min="6146" max="6146" width="1.625" style="4" customWidth="1"/>
    <col min="6147" max="6147" width="2.625" style="4" customWidth="1"/>
    <col min="6148" max="6148" width="9.125" style="4" customWidth="1"/>
    <col min="6149" max="6150" width="6.625" style="4" customWidth="1"/>
    <col min="6151" max="6151" width="8.625" style="4" customWidth="1"/>
    <col min="6152" max="6152" width="6.625" style="4" customWidth="1"/>
    <col min="6153" max="6153" width="5.625" style="4" customWidth="1"/>
    <col min="6154" max="6155" width="4.625" style="4" customWidth="1"/>
    <col min="6156" max="6156" width="6.625" style="4" customWidth="1"/>
    <col min="6157" max="6157" width="5.625" style="4" customWidth="1"/>
    <col min="6158" max="6158" width="4.625" style="4" customWidth="1"/>
    <col min="6159" max="6163" width="0" style="4" hidden="1" customWidth="1"/>
    <col min="6164" max="6401" width="10.875" style="4"/>
    <col min="6402" max="6402" width="1.625" style="4" customWidth="1"/>
    <col min="6403" max="6403" width="2.625" style="4" customWidth="1"/>
    <col min="6404" max="6404" width="9.125" style="4" customWidth="1"/>
    <col min="6405" max="6406" width="6.625" style="4" customWidth="1"/>
    <col min="6407" max="6407" width="8.625" style="4" customWidth="1"/>
    <col min="6408" max="6408" width="6.625" style="4" customWidth="1"/>
    <col min="6409" max="6409" width="5.625" style="4" customWidth="1"/>
    <col min="6410" max="6411" width="4.625" style="4" customWidth="1"/>
    <col min="6412" max="6412" width="6.625" style="4" customWidth="1"/>
    <col min="6413" max="6413" width="5.625" style="4" customWidth="1"/>
    <col min="6414" max="6414" width="4.625" style="4" customWidth="1"/>
    <col min="6415" max="6419" width="0" style="4" hidden="1" customWidth="1"/>
    <col min="6420" max="6657" width="10.875" style="4"/>
    <col min="6658" max="6658" width="1.625" style="4" customWidth="1"/>
    <col min="6659" max="6659" width="2.625" style="4" customWidth="1"/>
    <col min="6660" max="6660" width="9.125" style="4" customWidth="1"/>
    <col min="6661" max="6662" width="6.625" style="4" customWidth="1"/>
    <col min="6663" max="6663" width="8.625" style="4" customWidth="1"/>
    <col min="6664" max="6664" width="6.625" style="4" customWidth="1"/>
    <col min="6665" max="6665" width="5.625" style="4" customWidth="1"/>
    <col min="6666" max="6667" width="4.625" style="4" customWidth="1"/>
    <col min="6668" max="6668" width="6.625" style="4" customWidth="1"/>
    <col min="6669" max="6669" width="5.625" style="4" customWidth="1"/>
    <col min="6670" max="6670" width="4.625" style="4" customWidth="1"/>
    <col min="6671" max="6675" width="0" style="4" hidden="1" customWidth="1"/>
    <col min="6676" max="6913" width="10.875" style="4"/>
    <col min="6914" max="6914" width="1.625" style="4" customWidth="1"/>
    <col min="6915" max="6915" width="2.625" style="4" customWidth="1"/>
    <col min="6916" max="6916" width="9.125" style="4" customWidth="1"/>
    <col min="6917" max="6918" width="6.625" style="4" customWidth="1"/>
    <col min="6919" max="6919" width="8.625" style="4" customWidth="1"/>
    <col min="6920" max="6920" width="6.625" style="4" customWidth="1"/>
    <col min="6921" max="6921" width="5.625" style="4" customWidth="1"/>
    <col min="6922" max="6923" width="4.625" style="4" customWidth="1"/>
    <col min="6924" max="6924" width="6.625" style="4" customWidth="1"/>
    <col min="6925" max="6925" width="5.625" style="4" customWidth="1"/>
    <col min="6926" max="6926" width="4.625" style="4" customWidth="1"/>
    <col min="6927" max="6931" width="0" style="4" hidden="1" customWidth="1"/>
    <col min="6932" max="7169" width="10.875" style="4"/>
    <col min="7170" max="7170" width="1.625" style="4" customWidth="1"/>
    <col min="7171" max="7171" width="2.625" style="4" customWidth="1"/>
    <col min="7172" max="7172" width="9.125" style="4" customWidth="1"/>
    <col min="7173" max="7174" width="6.625" style="4" customWidth="1"/>
    <col min="7175" max="7175" width="8.625" style="4" customWidth="1"/>
    <col min="7176" max="7176" width="6.625" style="4" customWidth="1"/>
    <col min="7177" max="7177" width="5.625" style="4" customWidth="1"/>
    <col min="7178" max="7179" width="4.625" style="4" customWidth="1"/>
    <col min="7180" max="7180" width="6.625" style="4" customWidth="1"/>
    <col min="7181" max="7181" width="5.625" style="4" customWidth="1"/>
    <col min="7182" max="7182" width="4.625" style="4" customWidth="1"/>
    <col min="7183" max="7187" width="0" style="4" hidden="1" customWidth="1"/>
    <col min="7188" max="7425" width="10.875" style="4"/>
    <col min="7426" max="7426" width="1.625" style="4" customWidth="1"/>
    <col min="7427" max="7427" width="2.625" style="4" customWidth="1"/>
    <col min="7428" max="7428" width="9.125" style="4" customWidth="1"/>
    <col min="7429" max="7430" width="6.625" style="4" customWidth="1"/>
    <col min="7431" max="7431" width="8.625" style="4" customWidth="1"/>
    <col min="7432" max="7432" width="6.625" style="4" customWidth="1"/>
    <col min="7433" max="7433" width="5.625" style="4" customWidth="1"/>
    <col min="7434" max="7435" width="4.625" style="4" customWidth="1"/>
    <col min="7436" max="7436" width="6.625" style="4" customWidth="1"/>
    <col min="7437" max="7437" width="5.625" style="4" customWidth="1"/>
    <col min="7438" max="7438" width="4.625" style="4" customWidth="1"/>
    <col min="7439" max="7443" width="0" style="4" hidden="1" customWidth="1"/>
    <col min="7444" max="7681" width="10.875" style="4"/>
    <col min="7682" max="7682" width="1.625" style="4" customWidth="1"/>
    <col min="7683" max="7683" width="2.625" style="4" customWidth="1"/>
    <col min="7684" max="7684" width="9.125" style="4" customWidth="1"/>
    <col min="7685" max="7686" width="6.625" style="4" customWidth="1"/>
    <col min="7687" max="7687" width="8.625" style="4" customWidth="1"/>
    <col min="7688" max="7688" width="6.625" style="4" customWidth="1"/>
    <col min="7689" max="7689" width="5.625" style="4" customWidth="1"/>
    <col min="7690" max="7691" width="4.625" style="4" customWidth="1"/>
    <col min="7692" max="7692" width="6.625" style="4" customWidth="1"/>
    <col min="7693" max="7693" width="5.625" style="4" customWidth="1"/>
    <col min="7694" max="7694" width="4.625" style="4" customWidth="1"/>
    <col min="7695" max="7699" width="0" style="4" hidden="1" customWidth="1"/>
    <col min="7700" max="7937" width="10.875" style="4"/>
    <col min="7938" max="7938" width="1.625" style="4" customWidth="1"/>
    <col min="7939" max="7939" width="2.625" style="4" customWidth="1"/>
    <col min="7940" max="7940" width="9.125" style="4" customWidth="1"/>
    <col min="7941" max="7942" width="6.625" style="4" customWidth="1"/>
    <col min="7943" max="7943" width="8.625" style="4" customWidth="1"/>
    <col min="7944" max="7944" width="6.625" style="4" customWidth="1"/>
    <col min="7945" max="7945" width="5.625" style="4" customWidth="1"/>
    <col min="7946" max="7947" width="4.625" style="4" customWidth="1"/>
    <col min="7948" max="7948" width="6.625" style="4" customWidth="1"/>
    <col min="7949" max="7949" width="5.625" style="4" customWidth="1"/>
    <col min="7950" max="7950" width="4.625" style="4" customWidth="1"/>
    <col min="7951" max="7955" width="0" style="4" hidden="1" customWidth="1"/>
    <col min="7956" max="8193" width="10.875" style="4"/>
    <col min="8194" max="8194" width="1.625" style="4" customWidth="1"/>
    <col min="8195" max="8195" width="2.625" style="4" customWidth="1"/>
    <col min="8196" max="8196" width="9.125" style="4" customWidth="1"/>
    <col min="8197" max="8198" width="6.625" style="4" customWidth="1"/>
    <col min="8199" max="8199" width="8.625" style="4" customWidth="1"/>
    <col min="8200" max="8200" width="6.625" style="4" customWidth="1"/>
    <col min="8201" max="8201" width="5.625" style="4" customWidth="1"/>
    <col min="8202" max="8203" width="4.625" style="4" customWidth="1"/>
    <col min="8204" max="8204" width="6.625" style="4" customWidth="1"/>
    <col min="8205" max="8205" width="5.625" style="4" customWidth="1"/>
    <col min="8206" max="8206" width="4.625" style="4" customWidth="1"/>
    <col min="8207" max="8211" width="0" style="4" hidden="1" customWidth="1"/>
    <col min="8212" max="8449" width="10.875" style="4"/>
    <col min="8450" max="8450" width="1.625" style="4" customWidth="1"/>
    <col min="8451" max="8451" width="2.625" style="4" customWidth="1"/>
    <col min="8452" max="8452" width="9.125" style="4" customWidth="1"/>
    <col min="8453" max="8454" width="6.625" style="4" customWidth="1"/>
    <col min="8455" max="8455" width="8.625" style="4" customWidth="1"/>
    <col min="8456" max="8456" width="6.625" style="4" customWidth="1"/>
    <col min="8457" max="8457" width="5.625" style="4" customWidth="1"/>
    <col min="8458" max="8459" width="4.625" style="4" customWidth="1"/>
    <col min="8460" max="8460" width="6.625" style="4" customWidth="1"/>
    <col min="8461" max="8461" width="5.625" style="4" customWidth="1"/>
    <col min="8462" max="8462" width="4.625" style="4" customWidth="1"/>
    <col min="8463" max="8467" width="0" style="4" hidden="1" customWidth="1"/>
    <col min="8468" max="8705" width="10.875" style="4"/>
    <col min="8706" max="8706" width="1.625" style="4" customWidth="1"/>
    <col min="8707" max="8707" width="2.625" style="4" customWidth="1"/>
    <col min="8708" max="8708" width="9.125" style="4" customWidth="1"/>
    <col min="8709" max="8710" width="6.625" style="4" customWidth="1"/>
    <col min="8711" max="8711" width="8.625" style="4" customWidth="1"/>
    <col min="8712" max="8712" width="6.625" style="4" customWidth="1"/>
    <col min="8713" max="8713" width="5.625" style="4" customWidth="1"/>
    <col min="8714" max="8715" width="4.625" style="4" customWidth="1"/>
    <col min="8716" max="8716" width="6.625" style="4" customWidth="1"/>
    <col min="8717" max="8717" width="5.625" style="4" customWidth="1"/>
    <col min="8718" max="8718" width="4.625" style="4" customWidth="1"/>
    <col min="8719" max="8723" width="0" style="4" hidden="1" customWidth="1"/>
    <col min="8724" max="8961" width="10.875" style="4"/>
    <col min="8962" max="8962" width="1.625" style="4" customWidth="1"/>
    <col min="8963" max="8963" width="2.625" style="4" customWidth="1"/>
    <col min="8964" max="8964" width="9.125" style="4" customWidth="1"/>
    <col min="8965" max="8966" width="6.625" style="4" customWidth="1"/>
    <col min="8967" max="8967" width="8.625" style="4" customWidth="1"/>
    <col min="8968" max="8968" width="6.625" style="4" customWidth="1"/>
    <col min="8969" max="8969" width="5.625" style="4" customWidth="1"/>
    <col min="8970" max="8971" width="4.625" style="4" customWidth="1"/>
    <col min="8972" max="8972" width="6.625" style="4" customWidth="1"/>
    <col min="8973" max="8973" width="5.625" style="4" customWidth="1"/>
    <col min="8974" max="8974" width="4.625" style="4" customWidth="1"/>
    <col min="8975" max="8979" width="0" style="4" hidden="1" customWidth="1"/>
    <col min="8980" max="9217" width="10.875" style="4"/>
    <col min="9218" max="9218" width="1.625" style="4" customWidth="1"/>
    <col min="9219" max="9219" width="2.625" style="4" customWidth="1"/>
    <col min="9220" max="9220" width="9.125" style="4" customWidth="1"/>
    <col min="9221" max="9222" width="6.625" style="4" customWidth="1"/>
    <col min="9223" max="9223" width="8.625" style="4" customWidth="1"/>
    <col min="9224" max="9224" width="6.625" style="4" customWidth="1"/>
    <col min="9225" max="9225" width="5.625" style="4" customWidth="1"/>
    <col min="9226" max="9227" width="4.625" style="4" customWidth="1"/>
    <col min="9228" max="9228" width="6.625" style="4" customWidth="1"/>
    <col min="9229" max="9229" width="5.625" style="4" customWidth="1"/>
    <col min="9230" max="9230" width="4.625" style="4" customWidth="1"/>
    <col min="9231" max="9235" width="0" style="4" hidden="1" customWidth="1"/>
    <col min="9236" max="9473" width="10.875" style="4"/>
    <col min="9474" max="9474" width="1.625" style="4" customWidth="1"/>
    <col min="9475" max="9475" width="2.625" style="4" customWidth="1"/>
    <col min="9476" max="9476" width="9.125" style="4" customWidth="1"/>
    <col min="9477" max="9478" width="6.625" style="4" customWidth="1"/>
    <col min="9479" max="9479" width="8.625" style="4" customWidth="1"/>
    <col min="9480" max="9480" width="6.625" style="4" customWidth="1"/>
    <col min="9481" max="9481" width="5.625" style="4" customWidth="1"/>
    <col min="9482" max="9483" width="4.625" style="4" customWidth="1"/>
    <col min="9484" max="9484" width="6.625" style="4" customWidth="1"/>
    <col min="9485" max="9485" width="5.625" style="4" customWidth="1"/>
    <col min="9486" max="9486" width="4.625" style="4" customWidth="1"/>
    <col min="9487" max="9491" width="0" style="4" hidden="1" customWidth="1"/>
    <col min="9492" max="9729" width="10.875" style="4"/>
    <col min="9730" max="9730" width="1.625" style="4" customWidth="1"/>
    <col min="9731" max="9731" width="2.625" style="4" customWidth="1"/>
    <col min="9732" max="9732" width="9.125" style="4" customWidth="1"/>
    <col min="9733" max="9734" width="6.625" style="4" customWidth="1"/>
    <col min="9735" max="9735" width="8.625" style="4" customWidth="1"/>
    <col min="9736" max="9736" width="6.625" style="4" customWidth="1"/>
    <col min="9737" max="9737" width="5.625" style="4" customWidth="1"/>
    <col min="9738" max="9739" width="4.625" style="4" customWidth="1"/>
    <col min="9740" max="9740" width="6.625" style="4" customWidth="1"/>
    <col min="9741" max="9741" width="5.625" style="4" customWidth="1"/>
    <col min="9742" max="9742" width="4.625" style="4" customWidth="1"/>
    <col min="9743" max="9747" width="0" style="4" hidden="1" customWidth="1"/>
    <col min="9748" max="9985" width="10.875" style="4"/>
    <col min="9986" max="9986" width="1.625" style="4" customWidth="1"/>
    <col min="9987" max="9987" width="2.625" style="4" customWidth="1"/>
    <col min="9988" max="9988" width="9.125" style="4" customWidth="1"/>
    <col min="9989" max="9990" width="6.625" style="4" customWidth="1"/>
    <col min="9991" max="9991" width="8.625" style="4" customWidth="1"/>
    <col min="9992" max="9992" width="6.625" style="4" customWidth="1"/>
    <col min="9993" max="9993" width="5.625" style="4" customWidth="1"/>
    <col min="9994" max="9995" width="4.625" style="4" customWidth="1"/>
    <col min="9996" max="9996" width="6.625" style="4" customWidth="1"/>
    <col min="9997" max="9997" width="5.625" style="4" customWidth="1"/>
    <col min="9998" max="9998" width="4.625" style="4" customWidth="1"/>
    <col min="9999" max="10003" width="0" style="4" hidden="1" customWidth="1"/>
    <col min="10004" max="10241" width="10.875" style="4"/>
    <col min="10242" max="10242" width="1.625" style="4" customWidth="1"/>
    <col min="10243" max="10243" width="2.625" style="4" customWidth="1"/>
    <col min="10244" max="10244" width="9.125" style="4" customWidth="1"/>
    <col min="10245" max="10246" width="6.625" style="4" customWidth="1"/>
    <col min="10247" max="10247" width="8.625" style="4" customWidth="1"/>
    <col min="10248" max="10248" width="6.625" style="4" customWidth="1"/>
    <col min="10249" max="10249" width="5.625" style="4" customWidth="1"/>
    <col min="10250" max="10251" width="4.625" style="4" customWidth="1"/>
    <col min="10252" max="10252" width="6.625" style="4" customWidth="1"/>
    <col min="10253" max="10253" width="5.625" style="4" customWidth="1"/>
    <col min="10254" max="10254" width="4.625" style="4" customWidth="1"/>
    <col min="10255" max="10259" width="0" style="4" hidden="1" customWidth="1"/>
    <col min="10260" max="10497" width="10.875" style="4"/>
    <col min="10498" max="10498" width="1.625" style="4" customWidth="1"/>
    <col min="10499" max="10499" width="2.625" style="4" customWidth="1"/>
    <col min="10500" max="10500" width="9.125" style="4" customWidth="1"/>
    <col min="10501" max="10502" width="6.625" style="4" customWidth="1"/>
    <col min="10503" max="10503" width="8.625" style="4" customWidth="1"/>
    <col min="10504" max="10504" width="6.625" style="4" customWidth="1"/>
    <col min="10505" max="10505" width="5.625" style="4" customWidth="1"/>
    <col min="10506" max="10507" width="4.625" style="4" customWidth="1"/>
    <col min="10508" max="10508" width="6.625" style="4" customWidth="1"/>
    <col min="10509" max="10509" width="5.625" style="4" customWidth="1"/>
    <col min="10510" max="10510" width="4.625" style="4" customWidth="1"/>
    <col min="10511" max="10515" width="0" style="4" hidden="1" customWidth="1"/>
    <col min="10516" max="10753" width="10.875" style="4"/>
    <col min="10754" max="10754" width="1.625" style="4" customWidth="1"/>
    <col min="10755" max="10755" width="2.625" style="4" customWidth="1"/>
    <col min="10756" max="10756" width="9.125" style="4" customWidth="1"/>
    <col min="10757" max="10758" width="6.625" style="4" customWidth="1"/>
    <col min="10759" max="10759" width="8.625" style="4" customWidth="1"/>
    <col min="10760" max="10760" width="6.625" style="4" customWidth="1"/>
    <col min="10761" max="10761" width="5.625" style="4" customWidth="1"/>
    <col min="10762" max="10763" width="4.625" style="4" customWidth="1"/>
    <col min="10764" max="10764" width="6.625" style="4" customWidth="1"/>
    <col min="10765" max="10765" width="5.625" style="4" customWidth="1"/>
    <col min="10766" max="10766" width="4.625" style="4" customWidth="1"/>
    <col min="10767" max="10771" width="0" style="4" hidden="1" customWidth="1"/>
    <col min="10772" max="11009" width="10.875" style="4"/>
    <col min="11010" max="11010" width="1.625" style="4" customWidth="1"/>
    <col min="11011" max="11011" width="2.625" style="4" customWidth="1"/>
    <col min="11012" max="11012" width="9.125" style="4" customWidth="1"/>
    <col min="11013" max="11014" width="6.625" style="4" customWidth="1"/>
    <col min="11015" max="11015" width="8.625" style="4" customWidth="1"/>
    <col min="11016" max="11016" width="6.625" style="4" customWidth="1"/>
    <col min="11017" max="11017" width="5.625" style="4" customWidth="1"/>
    <col min="11018" max="11019" width="4.625" style="4" customWidth="1"/>
    <col min="11020" max="11020" width="6.625" style="4" customWidth="1"/>
    <col min="11021" max="11021" width="5.625" style="4" customWidth="1"/>
    <col min="11022" max="11022" width="4.625" style="4" customWidth="1"/>
    <col min="11023" max="11027" width="0" style="4" hidden="1" customWidth="1"/>
    <col min="11028" max="11265" width="10.875" style="4"/>
    <col min="11266" max="11266" width="1.625" style="4" customWidth="1"/>
    <col min="11267" max="11267" width="2.625" style="4" customWidth="1"/>
    <col min="11268" max="11268" width="9.125" style="4" customWidth="1"/>
    <col min="11269" max="11270" width="6.625" style="4" customWidth="1"/>
    <col min="11271" max="11271" width="8.625" style="4" customWidth="1"/>
    <col min="11272" max="11272" width="6.625" style="4" customWidth="1"/>
    <col min="11273" max="11273" width="5.625" style="4" customWidth="1"/>
    <col min="11274" max="11275" width="4.625" style="4" customWidth="1"/>
    <col min="11276" max="11276" width="6.625" style="4" customWidth="1"/>
    <col min="11277" max="11277" width="5.625" style="4" customWidth="1"/>
    <col min="11278" max="11278" width="4.625" style="4" customWidth="1"/>
    <col min="11279" max="11283" width="0" style="4" hidden="1" customWidth="1"/>
    <col min="11284" max="11521" width="10.875" style="4"/>
    <col min="11522" max="11522" width="1.625" style="4" customWidth="1"/>
    <col min="11523" max="11523" width="2.625" style="4" customWidth="1"/>
    <col min="11524" max="11524" width="9.125" style="4" customWidth="1"/>
    <col min="11525" max="11526" width="6.625" style="4" customWidth="1"/>
    <col min="11527" max="11527" width="8.625" style="4" customWidth="1"/>
    <col min="11528" max="11528" width="6.625" style="4" customWidth="1"/>
    <col min="11529" max="11529" width="5.625" style="4" customWidth="1"/>
    <col min="11530" max="11531" width="4.625" style="4" customWidth="1"/>
    <col min="11532" max="11532" width="6.625" style="4" customWidth="1"/>
    <col min="11533" max="11533" width="5.625" style="4" customWidth="1"/>
    <col min="11534" max="11534" width="4.625" style="4" customWidth="1"/>
    <col min="11535" max="11539" width="0" style="4" hidden="1" customWidth="1"/>
    <col min="11540" max="11777" width="10.875" style="4"/>
    <col min="11778" max="11778" width="1.625" style="4" customWidth="1"/>
    <col min="11779" max="11779" width="2.625" style="4" customWidth="1"/>
    <col min="11780" max="11780" width="9.125" style="4" customWidth="1"/>
    <col min="11781" max="11782" width="6.625" style="4" customWidth="1"/>
    <col min="11783" max="11783" width="8.625" style="4" customWidth="1"/>
    <col min="11784" max="11784" width="6.625" style="4" customWidth="1"/>
    <col min="11785" max="11785" width="5.625" style="4" customWidth="1"/>
    <col min="11786" max="11787" width="4.625" style="4" customWidth="1"/>
    <col min="11788" max="11788" width="6.625" style="4" customWidth="1"/>
    <col min="11789" max="11789" width="5.625" style="4" customWidth="1"/>
    <col min="11790" max="11790" width="4.625" style="4" customWidth="1"/>
    <col min="11791" max="11795" width="0" style="4" hidden="1" customWidth="1"/>
    <col min="11796" max="12033" width="10.875" style="4"/>
    <col min="12034" max="12034" width="1.625" style="4" customWidth="1"/>
    <col min="12035" max="12035" width="2.625" style="4" customWidth="1"/>
    <col min="12036" max="12036" width="9.125" style="4" customWidth="1"/>
    <col min="12037" max="12038" width="6.625" style="4" customWidth="1"/>
    <col min="12039" max="12039" width="8.625" style="4" customWidth="1"/>
    <col min="12040" max="12040" width="6.625" style="4" customWidth="1"/>
    <col min="12041" max="12041" width="5.625" style="4" customWidth="1"/>
    <col min="12042" max="12043" width="4.625" style="4" customWidth="1"/>
    <col min="12044" max="12044" width="6.625" style="4" customWidth="1"/>
    <col min="12045" max="12045" width="5.625" style="4" customWidth="1"/>
    <col min="12046" max="12046" width="4.625" style="4" customWidth="1"/>
    <col min="12047" max="12051" width="0" style="4" hidden="1" customWidth="1"/>
    <col min="12052" max="12289" width="10.875" style="4"/>
    <col min="12290" max="12290" width="1.625" style="4" customWidth="1"/>
    <col min="12291" max="12291" width="2.625" style="4" customWidth="1"/>
    <col min="12292" max="12292" width="9.125" style="4" customWidth="1"/>
    <col min="12293" max="12294" width="6.625" style="4" customWidth="1"/>
    <col min="12295" max="12295" width="8.625" style="4" customWidth="1"/>
    <col min="12296" max="12296" width="6.625" style="4" customWidth="1"/>
    <col min="12297" max="12297" width="5.625" style="4" customWidth="1"/>
    <col min="12298" max="12299" width="4.625" style="4" customWidth="1"/>
    <col min="12300" max="12300" width="6.625" style="4" customWidth="1"/>
    <col min="12301" max="12301" width="5.625" style="4" customWidth="1"/>
    <col min="12302" max="12302" width="4.625" style="4" customWidth="1"/>
    <col min="12303" max="12307" width="0" style="4" hidden="1" customWidth="1"/>
    <col min="12308" max="12545" width="10.875" style="4"/>
    <col min="12546" max="12546" width="1.625" style="4" customWidth="1"/>
    <col min="12547" max="12547" width="2.625" style="4" customWidth="1"/>
    <col min="12548" max="12548" width="9.125" style="4" customWidth="1"/>
    <col min="12549" max="12550" width="6.625" style="4" customWidth="1"/>
    <col min="12551" max="12551" width="8.625" style="4" customWidth="1"/>
    <col min="12552" max="12552" width="6.625" style="4" customWidth="1"/>
    <col min="12553" max="12553" width="5.625" style="4" customWidth="1"/>
    <col min="12554" max="12555" width="4.625" style="4" customWidth="1"/>
    <col min="12556" max="12556" width="6.625" style="4" customWidth="1"/>
    <col min="12557" max="12557" width="5.625" style="4" customWidth="1"/>
    <col min="12558" max="12558" width="4.625" style="4" customWidth="1"/>
    <col min="12559" max="12563" width="0" style="4" hidden="1" customWidth="1"/>
    <col min="12564" max="12801" width="10.875" style="4"/>
    <col min="12802" max="12802" width="1.625" style="4" customWidth="1"/>
    <col min="12803" max="12803" width="2.625" style="4" customWidth="1"/>
    <col min="12804" max="12804" width="9.125" style="4" customWidth="1"/>
    <col min="12805" max="12806" width="6.625" style="4" customWidth="1"/>
    <col min="12807" max="12807" width="8.625" style="4" customWidth="1"/>
    <col min="12808" max="12808" width="6.625" style="4" customWidth="1"/>
    <col min="12809" max="12809" width="5.625" style="4" customWidth="1"/>
    <col min="12810" max="12811" width="4.625" style="4" customWidth="1"/>
    <col min="12812" max="12812" width="6.625" style="4" customWidth="1"/>
    <col min="12813" max="12813" width="5.625" style="4" customWidth="1"/>
    <col min="12814" max="12814" width="4.625" style="4" customWidth="1"/>
    <col min="12815" max="12819" width="0" style="4" hidden="1" customWidth="1"/>
    <col min="12820" max="13057" width="10.875" style="4"/>
    <col min="13058" max="13058" width="1.625" style="4" customWidth="1"/>
    <col min="13059" max="13059" width="2.625" style="4" customWidth="1"/>
    <col min="13060" max="13060" width="9.125" style="4" customWidth="1"/>
    <col min="13061" max="13062" width="6.625" style="4" customWidth="1"/>
    <col min="13063" max="13063" width="8.625" style="4" customWidth="1"/>
    <col min="13064" max="13064" width="6.625" style="4" customWidth="1"/>
    <col min="13065" max="13065" width="5.625" style="4" customWidth="1"/>
    <col min="13066" max="13067" width="4.625" style="4" customWidth="1"/>
    <col min="13068" max="13068" width="6.625" style="4" customWidth="1"/>
    <col min="13069" max="13069" width="5.625" style="4" customWidth="1"/>
    <col min="13070" max="13070" width="4.625" style="4" customWidth="1"/>
    <col min="13071" max="13075" width="0" style="4" hidden="1" customWidth="1"/>
    <col min="13076" max="13313" width="10.875" style="4"/>
    <col min="13314" max="13314" width="1.625" style="4" customWidth="1"/>
    <col min="13315" max="13315" width="2.625" style="4" customWidth="1"/>
    <col min="13316" max="13316" width="9.125" style="4" customWidth="1"/>
    <col min="13317" max="13318" width="6.625" style="4" customWidth="1"/>
    <col min="13319" max="13319" width="8.625" style="4" customWidth="1"/>
    <col min="13320" max="13320" width="6.625" style="4" customWidth="1"/>
    <col min="13321" max="13321" width="5.625" style="4" customWidth="1"/>
    <col min="13322" max="13323" width="4.625" style="4" customWidth="1"/>
    <col min="13324" max="13324" width="6.625" style="4" customWidth="1"/>
    <col min="13325" max="13325" width="5.625" style="4" customWidth="1"/>
    <col min="13326" max="13326" width="4.625" style="4" customWidth="1"/>
    <col min="13327" max="13331" width="0" style="4" hidden="1" customWidth="1"/>
    <col min="13332" max="13569" width="10.875" style="4"/>
    <col min="13570" max="13570" width="1.625" style="4" customWidth="1"/>
    <col min="13571" max="13571" width="2.625" style="4" customWidth="1"/>
    <col min="13572" max="13572" width="9.125" style="4" customWidth="1"/>
    <col min="13573" max="13574" width="6.625" style="4" customWidth="1"/>
    <col min="13575" max="13575" width="8.625" style="4" customWidth="1"/>
    <col min="13576" max="13576" width="6.625" style="4" customWidth="1"/>
    <col min="13577" max="13577" width="5.625" style="4" customWidth="1"/>
    <col min="13578" max="13579" width="4.625" style="4" customWidth="1"/>
    <col min="13580" max="13580" width="6.625" style="4" customWidth="1"/>
    <col min="13581" max="13581" width="5.625" style="4" customWidth="1"/>
    <col min="13582" max="13582" width="4.625" style="4" customWidth="1"/>
    <col min="13583" max="13587" width="0" style="4" hidden="1" customWidth="1"/>
    <col min="13588" max="13825" width="10.875" style="4"/>
    <col min="13826" max="13826" width="1.625" style="4" customWidth="1"/>
    <col min="13827" max="13827" width="2.625" style="4" customWidth="1"/>
    <col min="13828" max="13828" width="9.125" style="4" customWidth="1"/>
    <col min="13829" max="13830" width="6.625" style="4" customWidth="1"/>
    <col min="13831" max="13831" width="8.625" style="4" customWidth="1"/>
    <col min="13832" max="13832" width="6.625" style="4" customWidth="1"/>
    <col min="13833" max="13833" width="5.625" style="4" customWidth="1"/>
    <col min="13834" max="13835" width="4.625" style="4" customWidth="1"/>
    <col min="13836" max="13836" width="6.625" style="4" customWidth="1"/>
    <col min="13837" max="13837" width="5.625" style="4" customWidth="1"/>
    <col min="13838" max="13838" width="4.625" style="4" customWidth="1"/>
    <col min="13839" max="13843" width="0" style="4" hidden="1" customWidth="1"/>
    <col min="13844" max="14081" width="10.875" style="4"/>
    <col min="14082" max="14082" width="1.625" style="4" customWidth="1"/>
    <col min="14083" max="14083" width="2.625" style="4" customWidth="1"/>
    <col min="14084" max="14084" width="9.125" style="4" customWidth="1"/>
    <col min="14085" max="14086" width="6.625" style="4" customWidth="1"/>
    <col min="14087" max="14087" width="8.625" style="4" customWidth="1"/>
    <col min="14088" max="14088" width="6.625" style="4" customWidth="1"/>
    <col min="14089" max="14089" width="5.625" style="4" customWidth="1"/>
    <col min="14090" max="14091" width="4.625" style="4" customWidth="1"/>
    <col min="14092" max="14092" width="6.625" style="4" customWidth="1"/>
    <col min="14093" max="14093" width="5.625" style="4" customWidth="1"/>
    <col min="14094" max="14094" width="4.625" style="4" customWidth="1"/>
    <col min="14095" max="14099" width="0" style="4" hidden="1" customWidth="1"/>
    <col min="14100" max="14337" width="10.875" style="4"/>
    <col min="14338" max="14338" width="1.625" style="4" customWidth="1"/>
    <col min="14339" max="14339" width="2.625" style="4" customWidth="1"/>
    <col min="14340" max="14340" width="9.125" style="4" customWidth="1"/>
    <col min="14341" max="14342" width="6.625" style="4" customWidth="1"/>
    <col min="14343" max="14343" width="8.625" style="4" customWidth="1"/>
    <col min="14344" max="14344" width="6.625" style="4" customWidth="1"/>
    <col min="14345" max="14345" width="5.625" style="4" customWidth="1"/>
    <col min="14346" max="14347" width="4.625" style="4" customWidth="1"/>
    <col min="14348" max="14348" width="6.625" style="4" customWidth="1"/>
    <col min="14349" max="14349" width="5.625" style="4" customWidth="1"/>
    <col min="14350" max="14350" width="4.625" style="4" customWidth="1"/>
    <col min="14351" max="14355" width="0" style="4" hidden="1" customWidth="1"/>
    <col min="14356" max="14593" width="10.875" style="4"/>
    <col min="14594" max="14594" width="1.625" style="4" customWidth="1"/>
    <col min="14595" max="14595" width="2.625" style="4" customWidth="1"/>
    <col min="14596" max="14596" width="9.125" style="4" customWidth="1"/>
    <col min="14597" max="14598" width="6.625" style="4" customWidth="1"/>
    <col min="14599" max="14599" width="8.625" style="4" customWidth="1"/>
    <col min="14600" max="14600" width="6.625" style="4" customWidth="1"/>
    <col min="14601" max="14601" width="5.625" style="4" customWidth="1"/>
    <col min="14602" max="14603" width="4.625" style="4" customWidth="1"/>
    <col min="14604" max="14604" width="6.625" style="4" customWidth="1"/>
    <col min="14605" max="14605" width="5.625" style="4" customWidth="1"/>
    <col min="14606" max="14606" width="4.625" style="4" customWidth="1"/>
    <col min="14607" max="14611" width="0" style="4" hidden="1" customWidth="1"/>
    <col min="14612" max="14849" width="10.875" style="4"/>
    <col min="14850" max="14850" width="1.625" style="4" customWidth="1"/>
    <col min="14851" max="14851" width="2.625" style="4" customWidth="1"/>
    <col min="14852" max="14852" width="9.125" style="4" customWidth="1"/>
    <col min="14853" max="14854" width="6.625" style="4" customWidth="1"/>
    <col min="14855" max="14855" width="8.625" style="4" customWidth="1"/>
    <col min="14856" max="14856" width="6.625" style="4" customWidth="1"/>
    <col min="14857" max="14857" width="5.625" style="4" customWidth="1"/>
    <col min="14858" max="14859" width="4.625" style="4" customWidth="1"/>
    <col min="14860" max="14860" width="6.625" style="4" customWidth="1"/>
    <col min="14861" max="14861" width="5.625" style="4" customWidth="1"/>
    <col min="14862" max="14862" width="4.625" style="4" customWidth="1"/>
    <col min="14863" max="14867" width="0" style="4" hidden="1" customWidth="1"/>
    <col min="14868" max="15105" width="10.875" style="4"/>
    <col min="15106" max="15106" width="1.625" style="4" customWidth="1"/>
    <col min="15107" max="15107" width="2.625" style="4" customWidth="1"/>
    <col min="15108" max="15108" width="9.125" style="4" customWidth="1"/>
    <col min="15109" max="15110" width="6.625" style="4" customWidth="1"/>
    <col min="15111" max="15111" width="8.625" style="4" customWidth="1"/>
    <col min="15112" max="15112" width="6.625" style="4" customWidth="1"/>
    <col min="15113" max="15113" width="5.625" style="4" customWidth="1"/>
    <col min="15114" max="15115" width="4.625" style="4" customWidth="1"/>
    <col min="15116" max="15116" width="6.625" style="4" customWidth="1"/>
    <col min="15117" max="15117" width="5.625" style="4" customWidth="1"/>
    <col min="15118" max="15118" width="4.625" style="4" customWidth="1"/>
    <col min="15119" max="15123" width="0" style="4" hidden="1" customWidth="1"/>
    <col min="15124" max="15361" width="10.875" style="4"/>
    <col min="15362" max="15362" width="1.625" style="4" customWidth="1"/>
    <col min="15363" max="15363" width="2.625" style="4" customWidth="1"/>
    <col min="15364" max="15364" width="9.125" style="4" customWidth="1"/>
    <col min="15365" max="15366" width="6.625" style="4" customWidth="1"/>
    <col min="15367" max="15367" width="8.625" style="4" customWidth="1"/>
    <col min="15368" max="15368" width="6.625" style="4" customWidth="1"/>
    <col min="15369" max="15369" width="5.625" style="4" customWidth="1"/>
    <col min="15370" max="15371" width="4.625" style="4" customWidth="1"/>
    <col min="15372" max="15372" width="6.625" style="4" customWidth="1"/>
    <col min="15373" max="15373" width="5.625" style="4" customWidth="1"/>
    <col min="15374" max="15374" width="4.625" style="4" customWidth="1"/>
    <col min="15375" max="15379" width="0" style="4" hidden="1" customWidth="1"/>
    <col min="15380" max="15617" width="10.875" style="4"/>
    <col min="15618" max="15618" width="1.625" style="4" customWidth="1"/>
    <col min="15619" max="15619" width="2.625" style="4" customWidth="1"/>
    <col min="15620" max="15620" width="9.125" style="4" customWidth="1"/>
    <col min="15621" max="15622" width="6.625" style="4" customWidth="1"/>
    <col min="15623" max="15623" width="8.625" style="4" customWidth="1"/>
    <col min="15624" max="15624" width="6.625" style="4" customWidth="1"/>
    <col min="15625" max="15625" width="5.625" style="4" customWidth="1"/>
    <col min="15626" max="15627" width="4.625" style="4" customWidth="1"/>
    <col min="15628" max="15628" width="6.625" style="4" customWidth="1"/>
    <col min="15629" max="15629" width="5.625" style="4" customWidth="1"/>
    <col min="15630" max="15630" width="4.625" style="4" customWidth="1"/>
    <col min="15631" max="15635" width="0" style="4" hidden="1" customWidth="1"/>
    <col min="15636" max="15873" width="10.875" style="4"/>
    <col min="15874" max="15874" width="1.625" style="4" customWidth="1"/>
    <col min="15875" max="15875" width="2.625" style="4" customWidth="1"/>
    <col min="15876" max="15876" width="9.125" style="4" customWidth="1"/>
    <col min="15877" max="15878" width="6.625" style="4" customWidth="1"/>
    <col min="15879" max="15879" width="8.625" style="4" customWidth="1"/>
    <col min="15880" max="15880" width="6.625" style="4" customWidth="1"/>
    <col min="15881" max="15881" width="5.625" style="4" customWidth="1"/>
    <col min="15882" max="15883" width="4.625" style="4" customWidth="1"/>
    <col min="15884" max="15884" width="6.625" style="4" customWidth="1"/>
    <col min="15885" max="15885" width="5.625" style="4" customWidth="1"/>
    <col min="15886" max="15886" width="4.625" style="4" customWidth="1"/>
    <col min="15887" max="15891" width="0" style="4" hidden="1" customWidth="1"/>
    <col min="15892" max="16129" width="10.875" style="4"/>
    <col min="16130" max="16130" width="1.625" style="4" customWidth="1"/>
    <col min="16131" max="16131" width="2.625" style="4" customWidth="1"/>
    <col min="16132" max="16132" width="9.125" style="4" customWidth="1"/>
    <col min="16133" max="16134" width="6.625" style="4" customWidth="1"/>
    <col min="16135" max="16135" width="8.625" style="4" customWidth="1"/>
    <col min="16136" max="16136" width="6.625" style="4" customWidth="1"/>
    <col min="16137" max="16137" width="5.625" style="4" customWidth="1"/>
    <col min="16138" max="16139" width="4.625" style="4" customWidth="1"/>
    <col min="16140" max="16140" width="6.625" style="4" customWidth="1"/>
    <col min="16141" max="16141" width="5.625" style="4" customWidth="1"/>
    <col min="16142" max="16142" width="4.625" style="4" customWidth="1"/>
    <col min="16143" max="16147" width="0" style="4" hidden="1" customWidth="1"/>
    <col min="16148" max="16384" width="10.875" style="4"/>
  </cols>
  <sheetData>
    <row r="1" spans="2:19" ht="16.5" thickBot="1">
      <c r="B1" s="273" t="s">
        <v>326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</row>
    <row r="2" spans="2:19" s="143" customFormat="1" ht="18" customHeight="1" thickTop="1">
      <c r="B2" s="140"/>
      <c r="C2" s="271" t="s">
        <v>185</v>
      </c>
      <c r="D2" s="97" t="s">
        <v>289</v>
      </c>
      <c r="E2" s="269" t="s">
        <v>281</v>
      </c>
      <c r="F2" s="269" t="s">
        <v>282</v>
      </c>
      <c r="G2" s="141" t="s">
        <v>283</v>
      </c>
      <c r="H2" s="98" t="s">
        <v>284</v>
      </c>
      <c r="I2" s="277" t="s">
        <v>186</v>
      </c>
      <c r="J2" s="99" t="s">
        <v>285</v>
      </c>
      <c r="K2" s="99" t="s">
        <v>286</v>
      </c>
      <c r="L2" s="142" t="s">
        <v>187</v>
      </c>
      <c r="M2" s="142" t="s">
        <v>292</v>
      </c>
      <c r="N2" s="100" t="s">
        <v>188</v>
      </c>
      <c r="O2" s="101" t="s">
        <v>189</v>
      </c>
      <c r="P2" s="101" t="s">
        <v>190</v>
      </c>
      <c r="Q2" s="101" t="s">
        <v>191</v>
      </c>
      <c r="R2" s="143" t="s">
        <v>192</v>
      </c>
      <c r="S2" s="143" t="s">
        <v>193</v>
      </c>
    </row>
    <row r="3" spans="2:19" s="143" customFormat="1" ht="14.25" customHeight="1">
      <c r="B3" s="144"/>
      <c r="C3" s="272"/>
      <c r="D3" s="102" t="s">
        <v>194</v>
      </c>
      <c r="E3" s="270"/>
      <c r="F3" s="270"/>
      <c r="G3" s="103" t="s">
        <v>287</v>
      </c>
      <c r="H3" s="104" t="s">
        <v>288</v>
      </c>
      <c r="I3" s="278"/>
      <c r="J3" s="145" t="s">
        <v>195</v>
      </c>
      <c r="K3" s="145" t="s">
        <v>195</v>
      </c>
      <c r="L3" s="105" t="s">
        <v>196</v>
      </c>
      <c r="M3" s="105" t="s">
        <v>196</v>
      </c>
      <c r="N3" s="102" t="s">
        <v>197</v>
      </c>
      <c r="O3" s="93"/>
      <c r="P3" s="93"/>
      <c r="Q3" s="93"/>
    </row>
    <row r="4" spans="2:19" s="29" customFormat="1">
      <c r="B4" s="275" t="s">
        <v>290</v>
      </c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108"/>
      <c r="P4" s="108"/>
      <c r="Q4" s="108"/>
    </row>
    <row r="5" spans="2:19" s="29" customFormat="1">
      <c r="B5" s="137" t="s">
        <v>198</v>
      </c>
      <c r="C5" s="138" t="s">
        <v>199</v>
      </c>
      <c r="D5" s="108">
        <v>0.5</v>
      </c>
      <c r="E5" s="147">
        <v>39.113390000000003</v>
      </c>
      <c r="F5" s="120">
        <v>2.5625200000000001E-2</v>
      </c>
      <c r="G5" s="169">
        <v>128.6953</v>
      </c>
      <c r="H5" s="139">
        <v>0.50192064810735981</v>
      </c>
      <c r="I5" s="149">
        <v>19.910244602968952</v>
      </c>
      <c r="J5" s="30">
        <v>2.7554989999999999</v>
      </c>
      <c r="K5" s="30">
        <v>0.40260707182711269</v>
      </c>
      <c r="L5" s="150">
        <v>3.6822010000000001</v>
      </c>
      <c r="M5" s="150">
        <v>0.96141379999999999</v>
      </c>
      <c r="N5" s="108"/>
      <c r="O5" s="108"/>
      <c r="P5" s="108"/>
      <c r="Q5" s="108"/>
    </row>
    <row r="6" spans="2:19" s="29" customFormat="1">
      <c r="B6" s="137" t="s">
        <v>198</v>
      </c>
      <c r="C6" s="138" t="s">
        <v>201</v>
      </c>
      <c r="D6" s="108">
        <v>0.8</v>
      </c>
      <c r="E6" s="147">
        <v>14.170019999999999</v>
      </c>
      <c r="F6" s="120">
        <v>5.8087800000000002E-2</v>
      </c>
      <c r="G6" s="169">
        <v>41.454699999999995</v>
      </c>
      <c r="H6" s="150">
        <v>2.4049261526013601</v>
      </c>
      <c r="I6" s="149">
        <v>8.7833245535207052</v>
      </c>
      <c r="J6" s="30">
        <v>13.531879999999999</v>
      </c>
      <c r="K6" s="30">
        <v>2.3316774934372098</v>
      </c>
      <c r="L6" s="150">
        <v>6.543482</v>
      </c>
      <c r="M6" s="150">
        <v>0.2505638</v>
      </c>
      <c r="N6" s="108"/>
      <c r="O6" s="108">
        <v>40</v>
      </c>
      <c r="P6" s="108" t="s">
        <v>200</v>
      </c>
      <c r="Q6" s="108" t="s">
        <v>169</v>
      </c>
      <c r="R6" s="29">
        <v>1</v>
      </c>
      <c r="S6" s="29">
        <v>0</v>
      </c>
    </row>
    <row r="7" spans="2:19" s="29" customFormat="1">
      <c r="B7" s="137" t="s">
        <v>198</v>
      </c>
      <c r="C7" s="138" t="s">
        <v>202</v>
      </c>
      <c r="D7" s="108">
        <v>1</v>
      </c>
      <c r="E7" s="151">
        <v>6.654039</v>
      </c>
      <c r="F7" s="120">
        <v>2.7065599999999999E-2</v>
      </c>
      <c r="G7" s="169">
        <v>15.838799999999999</v>
      </c>
      <c r="H7" s="150">
        <v>3.9008047202526046</v>
      </c>
      <c r="I7" s="149">
        <v>18.850644360368882</v>
      </c>
      <c r="J7" s="30">
        <v>29.603120000000001</v>
      </c>
      <c r="K7" s="30">
        <v>5.4606413488041561</v>
      </c>
      <c r="L7" s="150">
        <v>6.7168830000000002</v>
      </c>
      <c r="M7" s="150">
        <v>0.1215748</v>
      </c>
      <c r="N7" s="108"/>
      <c r="O7" s="108">
        <v>40</v>
      </c>
      <c r="P7" s="108" t="s">
        <v>200</v>
      </c>
      <c r="Q7" s="108" t="s">
        <v>169</v>
      </c>
      <c r="R7" s="29">
        <v>1</v>
      </c>
      <c r="S7" s="29">
        <v>0</v>
      </c>
    </row>
    <row r="8" spans="2:19" s="29" customFormat="1">
      <c r="B8" s="137" t="s">
        <v>198</v>
      </c>
      <c r="C8" s="138" t="s">
        <v>203</v>
      </c>
      <c r="D8" s="108">
        <v>1.5</v>
      </c>
      <c r="E8" s="151">
        <v>4.6025020000000003</v>
      </c>
      <c r="F8" s="120">
        <v>1.7434700000000001E-2</v>
      </c>
      <c r="G8" s="169">
        <v>8.4236999999999984</v>
      </c>
      <c r="H8" s="150">
        <v>7.5741528723058709</v>
      </c>
      <c r="I8" s="149">
        <v>29.263709728300455</v>
      </c>
      <c r="J8" s="30">
        <v>45.846049999999998</v>
      </c>
      <c r="K8" s="30">
        <v>11.536118659786826</v>
      </c>
      <c r="L8" s="139">
        <v>7.18994</v>
      </c>
      <c r="M8" s="139">
        <v>6.3608300000000007E-2</v>
      </c>
      <c r="N8" s="108"/>
      <c r="O8" s="108">
        <v>40</v>
      </c>
      <c r="P8" s="108" t="s">
        <v>200</v>
      </c>
      <c r="Q8" s="108" t="s">
        <v>169</v>
      </c>
      <c r="R8" s="29">
        <v>1</v>
      </c>
      <c r="S8" s="29">
        <v>0</v>
      </c>
    </row>
    <row r="9" spans="2:19" s="29" customFormat="1">
      <c r="B9" s="137" t="s">
        <v>198</v>
      </c>
      <c r="C9" s="138" t="s">
        <v>204</v>
      </c>
      <c r="D9" s="108">
        <v>1.9</v>
      </c>
      <c r="E9" s="151">
        <v>4.2129859999999999</v>
      </c>
      <c r="F9" s="120">
        <v>1.9988200000000001E-2</v>
      </c>
      <c r="G9" s="169">
        <v>7.0391999999999992</v>
      </c>
      <c r="H9" s="150">
        <v>8.0059129077153148</v>
      </c>
      <c r="I9" s="149">
        <v>25.52525990334297</v>
      </c>
      <c r="J9" s="30">
        <v>50.565240000000003</v>
      </c>
      <c r="K9" s="30">
        <v>17.957924905918194</v>
      </c>
      <c r="L9" s="139">
        <v>7.257504</v>
      </c>
      <c r="M9" s="139">
        <v>5.3002899999999999E-2</v>
      </c>
      <c r="N9" s="108"/>
      <c r="O9" s="108">
        <v>40</v>
      </c>
      <c r="P9" s="108" t="s">
        <v>200</v>
      </c>
      <c r="Q9" s="108" t="s">
        <v>169</v>
      </c>
      <c r="R9" s="29">
        <v>1</v>
      </c>
      <c r="S9" s="29">
        <v>0</v>
      </c>
    </row>
    <row r="10" spans="2:19" s="29" customFormat="1">
      <c r="B10" s="137" t="s">
        <v>198</v>
      </c>
      <c r="C10" s="138" t="s">
        <v>205</v>
      </c>
      <c r="D10" s="108">
        <v>2</v>
      </c>
      <c r="E10" s="151">
        <v>4.5687389999999999</v>
      </c>
      <c r="F10" s="120">
        <v>2.1548999999999999E-2</v>
      </c>
      <c r="G10" s="169">
        <v>8.3207000000000004</v>
      </c>
      <c r="H10" s="150">
        <v>5.7349509955522624</v>
      </c>
      <c r="I10" s="149">
        <v>23.676458304329667</v>
      </c>
      <c r="J10" s="30">
        <v>46.12032</v>
      </c>
      <c r="K10" s="30">
        <v>22.558117856931052</v>
      </c>
      <c r="L10" s="139">
        <v>7.1798339999999996</v>
      </c>
      <c r="M10" s="139">
        <v>7.3280200000000004E-2</v>
      </c>
      <c r="N10" s="108"/>
      <c r="O10" s="108">
        <v>40</v>
      </c>
      <c r="P10" s="108" t="s">
        <v>200</v>
      </c>
      <c r="Q10" s="108" t="s">
        <v>169</v>
      </c>
      <c r="R10" s="29">
        <v>1</v>
      </c>
      <c r="S10" s="29">
        <v>0</v>
      </c>
    </row>
    <row r="11" spans="2:19" s="29" customFormat="1">
      <c r="B11" s="137" t="s">
        <v>198</v>
      </c>
      <c r="C11" s="138" t="s">
        <v>206</v>
      </c>
      <c r="D11" s="108">
        <v>2.2000000000000002</v>
      </c>
      <c r="E11" s="151">
        <v>3.7636430000000001</v>
      </c>
      <c r="F11" s="120">
        <v>2.0546499999999999E-2</v>
      </c>
      <c r="G11" s="169">
        <v>5.5212000000000003</v>
      </c>
      <c r="H11" s="150">
        <v>5.7689758666222213</v>
      </c>
      <c r="I11" s="149">
        <v>24.831674494439444</v>
      </c>
      <c r="J11" s="30">
        <v>56.596899999999998</v>
      </c>
      <c r="K11" s="30">
        <v>27.185603276907727</v>
      </c>
      <c r="L11" s="139">
        <v>7.2550140000000001</v>
      </c>
      <c r="M11" s="139">
        <v>5.59389E-2</v>
      </c>
      <c r="N11" s="108"/>
      <c r="O11" s="108">
        <v>40</v>
      </c>
      <c r="P11" s="108" t="s">
        <v>200</v>
      </c>
      <c r="Q11" s="108" t="s">
        <v>169</v>
      </c>
      <c r="R11" s="29">
        <v>1</v>
      </c>
      <c r="S11" s="29">
        <v>0</v>
      </c>
    </row>
    <row r="12" spans="2:19" s="29" customFormat="1">
      <c r="B12" s="137" t="s">
        <v>198</v>
      </c>
      <c r="C12" s="138" t="s">
        <v>207</v>
      </c>
      <c r="D12" s="108">
        <v>2.5</v>
      </c>
      <c r="E12" s="151">
        <v>3.8968259999999999</v>
      </c>
      <c r="F12" s="120">
        <v>1.7966099999999999E-2</v>
      </c>
      <c r="G12" s="169">
        <v>6.0505000000000004</v>
      </c>
      <c r="H12" s="150">
        <v>6.8490136703149496</v>
      </c>
      <c r="I12" s="149">
        <v>28.398149848882063</v>
      </c>
      <c r="J12" s="30">
        <v>54.054819999999999</v>
      </c>
      <c r="K12" s="30">
        <v>32.67942256708276</v>
      </c>
      <c r="L12" s="139">
        <v>7.1750689999999997</v>
      </c>
      <c r="M12" s="139">
        <v>5.3252800000000003E-2</v>
      </c>
      <c r="N12" s="108"/>
      <c r="O12" s="108">
        <v>40</v>
      </c>
      <c r="P12" s="108" t="s">
        <v>200</v>
      </c>
      <c r="Q12" s="108" t="s">
        <v>169</v>
      </c>
      <c r="R12" s="29">
        <v>1</v>
      </c>
      <c r="S12" s="29">
        <v>0</v>
      </c>
    </row>
    <row r="13" spans="2:19" s="29" customFormat="1">
      <c r="B13" s="137" t="s">
        <v>198</v>
      </c>
      <c r="C13" s="138" t="s">
        <v>208</v>
      </c>
      <c r="D13" s="108">
        <v>3</v>
      </c>
      <c r="E13" s="151">
        <v>3.5200670000000001</v>
      </c>
      <c r="F13" s="120">
        <v>2.2361800000000001E-2</v>
      </c>
      <c r="G13" s="169">
        <v>4.7892000000000001</v>
      </c>
      <c r="H13" s="150">
        <v>8.6325545496951044</v>
      </c>
      <c r="I13" s="149">
        <v>22.815873498555572</v>
      </c>
      <c r="J13" s="30">
        <v>59.750230000000002</v>
      </c>
      <c r="K13" s="30">
        <v>39.603878699234471</v>
      </c>
      <c r="L13" s="139">
        <v>7.1625670000000001</v>
      </c>
      <c r="M13" s="139">
        <v>4.2341499999999997E-2</v>
      </c>
      <c r="N13" s="108"/>
      <c r="O13" s="108">
        <v>40</v>
      </c>
      <c r="P13" s="108" t="s">
        <v>200</v>
      </c>
      <c r="Q13" s="108" t="s">
        <v>169</v>
      </c>
      <c r="R13" s="29">
        <v>1</v>
      </c>
      <c r="S13" s="29">
        <v>0</v>
      </c>
    </row>
    <row r="14" spans="2:19" s="29" customFormat="1">
      <c r="B14" s="137" t="s">
        <v>198</v>
      </c>
      <c r="C14" s="138" t="s">
        <v>209</v>
      </c>
      <c r="D14" s="108">
        <v>5</v>
      </c>
      <c r="E14" s="151">
        <v>3.284243</v>
      </c>
      <c r="F14" s="120">
        <v>2.7531799999999999E-2</v>
      </c>
      <c r="G14" s="169">
        <v>3.8719999999999999</v>
      </c>
      <c r="H14" s="149">
        <v>27.970315589946519</v>
      </c>
      <c r="I14" s="149">
        <v>18.531443639718436</v>
      </c>
      <c r="J14" s="30">
        <v>65.140510000000006</v>
      </c>
      <c r="K14" s="30">
        <v>62.039789435745739</v>
      </c>
      <c r="L14" s="139">
        <v>7.2840629999999997</v>
      </c>
      <c r="M14" s="139">
        <v>2.2134000000000001E-2</v>
      </c>
      <c r="N14" s="108"/>
      <c r="O14" s="108">
        <v>40</v>
      </c>
      <c r="P14" s="108" t="s">
        <v>200</v>
      </c>
      <c r="Q14" s="108" t="s">
        <v>169</v>
      </c>
      <c r="R14" s="29">
        <v>1</v>
      </c>
      <c r="S14" s="29">
        <v>0</v>
      </c>
    </row>
    <row r="15" spans="2:19" s="29" customFormat="1">
      <c r="B15" s="137"/>
      <c r="C15" s="138" t="s">
        <v>210</v>
      </c>
      <c r="D15" s="108">
        <v>7</v>
      </c>
      <c r="E15" s="151">
        <v>3.6815639999999998</v>
      </c>
      <c r="F15" s="120">
        <v>5.2034200000000003E-2</v>
      </c>
      <c r="G15" s="169">
        <v>5.1627999999999998</v>
      </c>
      <c r="H15" s="149">
        <v>23.288058265198959</v>
      </c>
      <c r="I15" s="149">
        <v>9.8051666019656292</v>
      </c>
      <c r="J15" s="30">
        <v>58.579920000000001</v>
      </c>
      <c r="K15" s="30">
        <v>80.71990746246108</v>
      </c>
      <c r="L15" s="139">
        <v>7.3450470000000001</v>
      </c>
      <c r="M15" s="139">
        <v>2.71652E-2</v>
      </c>
      <c r="N15" s="108"/>
      <c r="O15" s="108">
        <v>40</v>
      </c>
      <c r="P15" s="108" t="s">
        <v>200</v>
      </c>
      <c r="Q15" s="108" t="s">
        <v>169</v>
      </c>
      <c r="R15" s="29">
        <v>1</v>
      </c>
      <c r="S15" s="29">
        <v>0</v>
      </c>
    </row>
    <row r="16" spans="2:19" s="29" customFormat="1">
      <c r="B16" s="137"/>
      <c r="C16" s="138" t="s">
        <v>211</v>
      </c>
      <c r="D16" s="108">
        <v>10</v>
      </c>
      <c r="E16" s="151">
        <v>3.713768</v>
      </c>
      <c r="F16" s="120">
        <v>2.33563E-2</v>
      </c>
      <c r="G16" s="169">
        <v>5.0747</v>
      </c>
      <c r="H16" s="149">
        <v>16.266710760977126</v>
      </c>
      <c r="I16" s="149">
        <v>21.844384598587961</v>
      </c>
      <c r="J16" s="30">
        <v>59.579630000000002</v>
      </c>
      <c r="K16" s="30">
        <v>93.767971558709903</v>
      </c>
      <c r="L16" s="139">
        <v>7.5353529999999997</v>
      </c>
      <c r="M16" s="139">
        <v>3.3125599999999998E-2</v>
      </c>
      <c r="N16" s="108"/>
      <c r="O16" s="108">
        <v>40</v>
      </c>
      <c r="P16" s="108" t="s">
        <v>200</v>
      </c>
      <c r="Q16" s="108" t="s">
        <v>169</v>
      </c>
      <c r="R16" s="29">
        <v>1</v>
      </c>
      <c r="S16" s="29">
        <v>0</v>
      </c>
    </row>
    <row r="17" spans="2:19" s="29" customFormat="1">
      <c r="B17" s="137"/>
      <c r="C17" s="138" t="s">
        <v>212</v>
      </c>
      <c r="D17" s="108">
        <v>15</v>
      </c>
      <c r="E17" s="151">
        <v>3.4690880000000002</v>
      </c>
      <c r="F17" s="120">
        <v>8.0975000000000005E-3</v>
      </c>
      <c r="G17" s="169">
        <v>4.2896999999999998</v>
      </c>
      <c r="H17" s="150">
        <v>7.7693214380969406</v>
      </c>
      <c r="I17" s="149">
        <v>63.007594936708855</v>
      </c>
      <c r="J17" s="30">
        <v>63.389110000000002</v>
      </c>
      <c r="K17" s="30">
        <v>100</v>
      </c>
      <c r="L17" s="139">
        <v>7.4877130000000003</v>
      </c>
      <c r="M17" s="139">
        <v>4.3034799999999998E-2</v>
      </c>
      <c r="N17" s="108"/>
      <c r="O17" s="108">
        <v>40</v>
      </c>
      <c r="P17" s="108" t="s">
        <v>200</v>
      </c>
      <c r="Q17" s="108" t="s">
        <v>169</v>
      </c>
      <c r="R17" s="29">
        <v>1</v>
      </c>
      <c r="S17" s="29">
        <v>0</v>
      </c>
    </row>
    <row r="18" spans="2:19" s="29" customFormat="1">
      <c r="B18" s="173" t="s">
        <v>293</v>
      </c>
      <c r="D18" s="132"/>
      <c r="E18" s="133"/>
      <c r="F18" s="133" t="s">
        <v>213</v>
      </c>
      <c r="G18" s="133"/>
      <c r="H18" s="153">
        <v>124.66761843738658</v>
      </c>
      <c r="I18" s="153">
        <v>18.00273980895841</v>
      </c>
      <c r="J18" s="276" t="s">
        <v>226</v>
      </c>
      <c r="K18" s="276"/>
      <c r="L18" s="155">
        <v>7.1616148517974656</v>
      </c>
      <c r="M18" s="155">
        <v>1.380218004435659E-2</v>
      </c>
      <c r="N18" s="108"/>
      <c r="O18" s="108">
        <v>40</v>
      </c>
      <c r="P18" s="108" t="s">
        <v>200</v>
      </c>
      <c r="Q18" s="108" t="s">
        <v>169</v>
      </c>
      <c r="R18" s="29">
        <v>1</v>
      </c>
      <c r="S18" s="29">
        <v>0</v>
      </c>
    </row>
    <row r="19" spans="2:19" s="29" customFormat="1">
      <c r="B19" s="173" t="s">
        <v>294</v>
      </c>
      <c r="C19" s="163"/>
      <c r="D19" s="132"/>
      <c r="E19" s="133" t="s">
        <v>227</v>
      </c>
      <c r="F19" s="133" t="s">
        <v>228</v>
      </c>
      <c r="G19" s="133" t="s">
        <v>229</v>
      </c>
      <c r="H19" s="153">
        <v>47.324090464273027</v>
      </c>
      <c r="I19" s="279" t="s">
        <v>230</v>
      </c>
      <c r="J19" s="279"/>
      <c r="K19" s="196">
        <v>37.960210564254268</v>
      </c>
      <c r="L19" s="155">
        <v>7.4342947377237305</v>
      </c>
      <c r="M19" s="155">
        <v>6.2122133093050785E-2</v>
      </c>
      <c r="N19" s="132"/>
      <c r="O19" s="108"/>
      <c r="P19" s="108"/>
      <c r="Q19" s="108" t="s">
        <v>169</v>
      </c>
    </row>
    <row r="20" spans="2:19" s="29" customFormat="1">
      <c r="C20" s="172"/>
      <c r="D20" s="172"/>
      <c r="E20" s="172"/>
      <c r="F20" s="172"/>
      <c r="G20" s="133"/>
      <c r="H20" s="153"/>
      <c r="I20" s="153"/>
      <c r="J20" s="154"/>
      <c r="K20" s="154"/>
      <c r="L20" s="155"/>
      <c r="M20" s="155"/>
      <c r="N20" s="108"/>
      <c r="O20" s="108"/>
      <c r="P20" s="108"/>
      <c r="Q20" s="108"/>
    </row>
    <row r="21" spans="2:19" s="29" customFormat="1">
      <c r="B21" s="12" t="s">
        <v>303</v>
      </c>
      <c r="C21" s="172"/>
      <c r="D21" s="172"/>
      <c r="E21" s="172"/>
      <c r="F21" s="172"/>
      <c r="G21" s="133"/>
      <c r="H21" s="153"/>
      <c r="I21" s="153"/>
      <c r="J21" s="154"/>
      <c r="K21" s="154"/>
      <c r="L21" s="155"/>
      <c r="M21" s="155"/>
      <c r="N21" s="108"/>
      <c r="O21" s="108"/>
      <c r="P21" s="108"/>
      <c r="Q21" s="108"/>
    </row>
    <row r="22" spans="2:19" s="29" customFormat="1">
      <c r="B22" s="164"/>
      <c r="C22" s="152"/>
      <c r="D22" s="132"/>
      <c r="E22" s="133"/>
      <c r="F22" s="133"/>
      <c r="G22" s="133"/>
      <c r="H22" s="153"/>
      <c r="I22" s="153"/>
      <c r="J22" s="154"/>
      <c r="K22" s="154"/>
      <c r="L22" s="155"/>
      <c r="M22" s="155"/>
      <c r="N22" s="108"/>
      <c r="O22" s="108"/>
      <c r="P22" s="108"/>
      <c r="Q22" s="108"/>
    </row>
    <row r="23" spans="2:19" s="29" customFormat="1">
      <c r="B23" s="164"/>
      <c r="C23" s="152"/>
      <c r="D23" s="132"/>
      <c r="E23" s="133"/>
      <c r="F23" s="133"/>
      <c r="G23" s="133"/>
      <c r="H23" s="153"/>
      <c r="I23" s="153"/>
      <c r="J23" s="154"/>
      <c r="K23" s="154"/>
      <c r="L23" s="155"/>
      <c r="M23" s="155"/>
      <c r="N23" s="108"/>
      <c r="O23" s="108"/>
      <c r="P23" s="108"/>
      <c r="Q23" s="108"/>
    </row>
    <row r="24" spans="2:19" s="29" customFormat="1">
      <c r="B24" s="164"/>
      <c r="C24" s="152"/>
      <c r="D24" s="132"/>
      <c r="E24" s="133"/>
      <c r="F24" s="133"/>
      <c r="G24" s="133"/>
      <c r="H24" s="153"/>
      <c r="I24" s="153"/>
      <c r="J24" s="154"/>
      <c r="K24" s="154"/>
      <c r="L24" s="155"/>
      <c r="M24" s="155"/>
      <c r="N24" s="108"/>
      <c r="O24" s="108"/>
      <c r="P24" s="108"/>
      <c r="Q24" s="108"/>
    </row>
    <row r="25" spans="2:19" s="29" customFormat="1">
      <c r="B25" s="164"/>
      <c r="C25" s="152"/>
      <c r="D25" s="132"/>
      <c r="E25" s="133"/>
      <c r="F25" s="133"/>
      <c r="G25" s="133"/>
      <c r="H25" s="153"/>
      <c r="I25" s="153"/>
      <c r="J25" s="154"/>
      <c r="K25" s="154"/>
      <c r="L25" s="155"/>
      <c r="M25" s="155"/>
      <c r="N25" s="108"/>
      <c r="O25" s="108"/>
      <c r="P25" s="108"/>
      <c r="Q25" s="108"/>
    </row>
    <row r="26" spans="2:19" s="29" customFormat="1">
      <c r="B26" s="164"/>
      <c r="C26" s="152"/>
      <c r="D26" s="132"/>
      <c r="E26" s="133"/>
      <c r="F26" s="133"/>
      <c r="G26" s="133"/>
      <c r="H26" s="153"/>
      <c r="I26" s="153"/>
      <c r="J26" s="154"/>
      <c r="K26" s="154"/>
      <c r="L26" s="155"/>
      <c r="M26" s="155"/>
      <c r="N26" s="108"/>
      <c r="O26" s="108"/>
      <c r="P26" s="108"/>
      <c r="Q26" s="108"/>
    </row>
    <row r="27" spans="2:19" s="29" customFormat="1">
      <c r="B27" s="164"/>
      <c r="C27" s="152"/>
      <c r="D27" s="132"/>
      <c r="E27" s="133"/>
      <c r="F27" s="133"/>
      <c r="G27" s="133"/>
      <c r="H27" s="153"/>
      <c r="I27" s="153"/>
      <c r="J27" s="154"/>
      <c r="K27" s="154"/>
      <c r="L27" s="155"/>
      <c r="M27" s="155"/>
      <c r="N27" s="108"/>
      <c r="O27" s="108"/>
      <c r="P27" s="108"/>
      <c r="Q27" s="108"/>
    </row>
    <row r="28" spans="2:19" s="29" customFormat="1">
      <c r="B28" s="164"/>
      <c r="C28" s="152"/>
      <c r="D28" s="132"/>
      <c r="E28" s="133"/>
      <c r="F28" s="133"/>
      <c r="G28" s="133"/>
      <c r="H28" s="153"/>
      <c r="I28" s="153"/>
      <c r="J28" s="154"/>
      <c r="K28" s="154"/>
      <c r="L28" s="155"/>
      <c r="M28" s="155"/>
      <c r="N28" s="108"/>
      <c r="O28" s="108"/>
      <c r="P28" s="108"/>
      <c r="Q28" s="108"/>
    </row>
    <row r="29" spans="2:19" s="29" customFormat="1">
      <c r="B29" s="164"/>
      <c r="C29" s="152"/>
      <c r="D29" s="132"/>
      <c r="E29" s="133"/>
      <c r="F29" s="133"/>
      <c r="G29" s="133"/>
      <c r="H29" s="153"/>
      <c r="I29" s="153"/>
      <c r="J29" s="154"/>
      <c r="K29" s="154"/>
      <c r="L29" s="155"/>
      <c r="M29" s="155"/>
      <c r="N29" s="108"/>
      <c r="O29" s="108"/>
      <c r="P29" s="108"/>
      <c r="Q29" s="108"/>
    </row>
    <row r="30" spans="2:19" s="29" customFormat="1">
      <c r="B30" s="164"/>
      <c r="C30" s="152"/>
      <c r="D30" s="132"/>
      <c r="E30" s="133"/>
      <c r="F30" s="133"/>
      <c r="G30" s="133"/>
      <c r="H30" s="153"/>
      <c r="I30" s="153"/>
      <c r="J30" s="154"/>
      <c r="K30" s="154"/>
      <c r="L30" s="155"/>
      <c r="M30" s="155"/>
      <c r="N30" s="108"/>
      <c r="O30" s="108"/>
      <c r="P30" s="108"/>
      <c r="Q30" s="108"/>
    </row>
    <row r="31" spans="2:19" s="29" customFormat="1">
      <c r="B31" s="164"/>
      <c r="C31" s="152"/>
      <c r="D31" s="132"/>
      <c r="E31" s="133"/>
      <c r="F31" s="133"/>
      <c r="G31" s="133"/>
      <c r="H31" s="153"/>
      <c r="I31" s="153"/>
      <c r="J31" s="154"/>
      <c r="K31" s="154"/>
      <c r="L31" s="155"/>
      <c r="M31" s="155"/>
      <c r="N31" s="108"/>
      <c r="O31" s="108"/>
      <c r="P31" s="108"/>
      <c r="Q31" s="108"/>
    </row>
    <row r="32" spans="2:19" s="29" customFormat="1">
      <c r="B32" s="164"/>
      <c r="C32" s="152"/>
      <c r="D32" s="132"/>
      <c r="E32" s="133"/>
      <c r="F32" s="133"/>
      <c r="G32" s="133"/>
      <c r="H32" s="153"/>
      <c r="I32" s="153"/>
      <c r="J32" s="196"/>
      <c r="K32" s="196"/>
      <c r="L32" s="155"/>
      <c r="M32" s="155"/>
      <c r="N32" s="108"/>
      <c r="O32" s="108"/>
      <c r="P32" s="108"/>
      <c r="Q32" s="108"/>
    </row>
    <row r="33" spans="2:19" s="29" customFormat="1" ht="16.5" thickBot="1">
      <c r="B33" s="164"/>
      <c r="C33" s="152"/>
      <c r="D33" s="132"/>
      <c r="E33" s="133"/>
      <c r="F33" s="133"/>
      <c r="G33" s="133"/>
      <c r="H33" s="153"/>
      <c r="I33" s="153"/>
      <c r="J33" s="154"/>
      <c r="K33" s="154"/>
      <c r="L33" s="155"/>
      <c r="M33" s="155"/>
      <c r="N33" s="108"/>
      <c r="O33" s="108"/>
      <c r="P33" s="108"/>
      <c r="Q33" s="108"/>
    </row>
    <row r="34" spans="2:19" s="29" customFormat="1" ht="19.5" thickTop="1">
      <c r="B34" s="140"/>
      <c r="C34" s="271" t="s">
        <v>185</v>
      </c>
      <c r="D34" s="97" t="s">
        <v>289</v>
      </c>
      <c r="E34" s="269" t="s">
        <v>281</v>
      </c>
      <c r="F34" s="269" t="s">
        <v>282</v>
      </c>
      <c r="G34" s="141" t="s">
        <v>283</v>
      </c>
      <c r="H34" s="98" t="s">
        <v>284</v>
      </c>
      <c r="I34" s="277" t="s">
        <v>186</v>
      </c>
      <c r="J34" s="99" t="s">
        <v>285</v>
      </c>
      <c r="K34" s="99" t="s">
        <v>286</v>
      </c>
      <c r="L34" s="142" t="s">
        <v>187</v>
      </c>
      <c r="M34" s="142" t="s">
        <v>292</v>
      </c>
      <c r="N34" s="100" t="s">
        <v>188</v>
      </c>
      <c r="O34" s="108"/>
      <c r="P34" s="108"/>
      <c r="Q34" s="108"/>
    </row>
    <row r="35" spans="2:19" s="29" customFormat="1" ht="18.75">
      <c r="B35" s="144"/>
      <c r="C35" s="272"/>
      <c r="D35" s="102" t="s">
        <v>194</v>
      </c>
      <c r="E35" s="270"/>
      <c r="F35" s="270"/>
      <c r="G35" s="103" t="s">
        <v>287</v>
      </c>
      <c r="H35" s="104" t="s">
        <v>288</v>
      </c>
      <c r="I35" s="278"/>
      <c r="J35" s="145" t="s">
        <v>195</v>
      </c>
      <c r="K35" s="145" t="s">
        <v>195</v>
      </c>
      <c r="L35" s="105" t="s">
        <v>196</v>
      </c>
      <c r="M35" s="105" t="s">
        <v>196</v>
      </c>
      <c r="N35" s="102" t="s">
        <v>197</v>
      </c>
      <c r="O35" s="108"/>
      <c r="P35" s="108"/>
      <c r="Q35" s="108" t="s">
        <v>169</v>
      </c>
    </row>
    <row r="36" spans="2:19" s="29" customFormat="1">
      <c r="B36" s="274" t="s">
        <v>291</v>
      </c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108"/>
      <c r="P36" s="108"/>
      <c r="Q36" s="108"/>
    </row>
    <row r="37" spans="2:19" s="29" customFormat="1">
      <c r="B37" s="137" t="s">
        <v>198</v>
      </c>
      <c r="C37" s="138" t="s">
        <v>199</v>
      </c>
      <c r="D37" s="108">
        <v>0.5</v>
      </c>
      <c r="E37" s="147">
        <v>46.087890000000002</v>
      </c>
      <c r="F37" s="120">
        <v>2.89822E-2</v>
      </c>
      <c r="G37" s="169">
        <v>150.7689</v>
      </c>
      <c r="H37" s="139">
        <v>0.77781033772338481</v>
      </c>
      <c r="I37" s="149">
        <v>17.604046621719537</v>
      </c>
      <c r="J37" s="30">
        <v>3.3194669999999999</v>
      </c>
      <c r="K37" s="30">
        <v>0.48885409465864366</v>
      </c>
      <c r="L37" s="150">
        <v>5.2295439999999997</v>
      </c>
      <c r="M37" s="150">
        <v>0.89341579999999998</v>
      </c>
      <c r="N37" s="108"/>
      <c r="O37" s="108">
        <v>40</v>
      </c>
      <c r="P37" s="108" t="s">
        <v>219</v>
      </c>
      <c r="Q37" s="108" t="s">
        <v>169</v>
      </c>
      <c r="R37" s="29">
        <v>1</v>
      </c>
      <c r="S37" s="29">
        <v>0</v>
      </c>
    </row>
    <row r="38" spans="2:19" s="29" customFormat="1">
      <c r="B38" s="137" t="s">
        <v>198</v>
      </c>
      <c r="C38" s="138" t="s">
        <v>201</v>
      </c>
      <c r="D38" s="108">
        <v>0.8</v>
      </c>
      <c r="E38" s="147">
        <v>18.20795</v>
      </c>
      <c r="F38" s="120">
        <v>2.0165800000000001E-2</v>
      </c>
      <c r="G38" s="169">
        <v>55.826500000000003</v>
      </c>
      <c r="H38" s="150">
        <v>2.5691520050776804</v>
      </c>
      <c r="I38" s="149">
        <v>25.300459193287644</v>
      </c>
      <c r="J38" s="30">
        <v>9.3635300000000008</v>
      </c>
      <c r="K38" s="30">
        <v>2.1035671121775015</v>
      </c>
      <c r="L38" s="150">
        <v>5.8251759999999999</v>
      </c>
      <c r="M38" s="150">
        <v>0.29007300000000003</v>
      </c>
      <c r="N38" s="108"/>
      <c r="O38" s="108">
        <v>40</v>
      </c>
      <c r="P38" s="108" t="s">
        <v>219</v>
      </c>
      <c r="Q38" s="108" t="s">
        <v>169</v>
      </c>
      <c r="R38" s="29">
        <v>1</v>
      </c>
      <c r="S38" s="29">
        <v>0</v>
      </c>
    </row>
    <row r="39" spans="2:19" s="29" customFormat="1">
      <c r="B39" s="137" t="s">
        <v>198</v>
      </c>
      <c r="C39" s="138" t="s">
        <v>202</v>
      </c>
      <c r="D39" s="108">
        <v>1</v>
      </c>
      <c r="E39" s="151">
        <v>8.4270849999999999</v>
      </c>
      <c r="F39" s="120">
        <v>6.1671E-3</v>
      </c>
      <c r="G39" s="169">
        <v>21.5307</v>
      </c>
      <c r="H39" s="150">
        <v>3.602142745259572</v>
      </c>
      <c r="I39" s="149">
        <v>82.7299703264095</v>
      </c>
      <c r="J39" s="30">
        <v>24.42943</v>
      </c>
      <c r="K39" s="30">
        <v>4.36751520486962</v>
      </c>
      <c r="L39" s="150">
        <v>7.0276189999999996</v>
      </c>
      <c r="M39" s="150">
        <v>0.14177809999999999</v>
      </c>
      <c r="N39" s="108"/>
      <c r="O39" s="108">
        <v>40</v>
      </c>
      <c r="P39" s="108" t="s">
        <v>219</v>
      </c>
      <c r="Q39" s="108" t="s">
        <v>169</v>
      </c>
      <c r="R39" s="29">
        <v>1</v>
      </c>
      <c r="S39" s="29">
        <v>0</v>
      </c>
    </row>
    <row r="40" spans="2:19" s="29" customFormat="1">
      <c r="B40" s="137" t="s">
        <v>198</v>
      </c>
      <c r="C40" s="138" t="s">
        <v>203</v>
      </c>
      <c r="D40" s="108">
        <v>1.5</v>
      </c>
      <c r="E40" s="151">
        <v>5.2211259999999999</v>
      </c>
      <c r="F40" s="120">
        <v>3.9208000000000003E-3</v>
      </c>
      <c r="G40" s="169">
        <v>9.9604999999999997</v>
      </c>
      <c r="H40" s="150">
        <v>9.181394822317829</v>
      </c>
      <c r="I40" s="149">
        <v>130.12752499489898</v>
      </c>
      <c r="J40" s="30">
        <v>43.538499999999999</v>
      </c>
      <c r="K40" s="30">
        <v>10.138025361246525</v>
      </c>
      <c r="L40" s="139">
        <v>7.7533500000000002</v>
      </c>
      <c r="M40" s="139">
        <v>6.5801899999999997E-2</v>
      </c>
      <c r="N40" s="108"/>
      <c r="O40" s="108">
        <v>40</v>
      </c>
      <c r="P40" s="108" t="s">
        <v>219</v>
      </c>
      <c r="Q40" s="108" t="s">
        <v>169</v>
      </c>
      <c r="R40" s="29">
        <v>1</v>
      </c>
      <c r="S40" s="29">
        <v>0</v>
      </c>
    </row>
    <row r="41" spans="2:19" s="29" customFormat="1">
      <c r="B41" s="137" t="s">
        <v>198</v>
      </c>
      <c r="C41" s="138" t="s">
        <v>204</v>
      </c>
      <c r="D41" s="108">
        <v>1.9</v>
      </c>
      <c r="E41" s="151">
        <v>4.4461409999999999</v>
      </c>
      <c r="F41" s="120">
        <v>3.6454999999999999E-3</v>
      </c>
      <c r="G41" s="169">
        <v>7.1739000000000006</v>
      </c>
      <c r="H41" s="149">
        <v>11.764142932171609</v>
      </c>
      <c r="I41" s="149">
        <v>139.95446440817446</v>
      </c>
      <c r="J41" s="30">
        <v>52.234139999999996</v>
      </c>
      <c r="K41" s="30">
        <v>17.531793692192601</v>
      </c>
      <c r="L41" s="139">
        <v>7.9184830000000002</v>
      </c>
      <c r="M41" s="139">
        <v>4.6613000000000002E-2</v>
      </c>
      <c r="N41" s="108"/>
      <c r="O41" s="108">
        <v>40</v>
      </c>
      <c r="P41" s="108" t="s">
        <v>219</v>
      </c>
      <c r="Q41" s="108" t="s">
        <v>169</v>
      </c>
      <c r="R41" s="29">
        <v>1</v>
      </c>
      <c r="S41" s="29">
        <v>0</v>
      </c>
    </row>
    <row r="42" spans="2:19" s="29" customFormat="1">
      <c r="B42" s="137" t="s">
        <v>198</v>
      </c>
      <c r="C42" s="138" t="s">
        <v>205</v>
      </c>
      <c r="D42" s="108">
        <v>2</v>
      </c>
      <c r="E42" s="151">
        <v>4.3019949999999998</v>
      </c>
      <c r="F42" s="120">
        <v>3.2139999999999998E-3</v>
      </c>
      <c r="G42" s="169">
        <v>6.6943999999999999</v>
      </c>
      <c r="H42" s="150">
        <v>8.9689713669091677</v>
      </c>
      <c r="I42" s="149">
        <v>158.74424393279403</v>
      </c>
      <c r="J42" s="30">
        <v>53.929879999999997</v>
      </c>
      <c r="K42" s="30">
        <v>23.168795625624035</v>
      </c>
      <c r="L42" s="139">
        <v>7.9099839999999997</v>
      </c>
      <c r="M42" s="139">
        <v>5.10001E-2</v>
      </c>
      <c r="N42" s="108"/>
      <c r="O42" s="108">
        <v>40</v>
      </c>
      <c r="P42" s="108" t="s">
        <v>219</v>
      </c>
      <c r="Q42" s="108" t="s">
        <v>169</v>
      </c>
      <c r="R42" s="29">
        <v>1</v>
      </c>
      <c r="S42" s="29">
        <v>0</v>
      </c>
    </row>
    <row r="43" spans="2:19" s="29" customFormat="1">
      <c r="B43" s="137" t="s">
        <v>198</v>
      </c>
      <c r="C43" s="138" t="s">
        <v>206</v>
      </c>
      <c r="D43" s="108">
        <v>2.2000000000000002</v>
      </c>
      <c r="E43" s="151">
        <v>4.1993029999999996</v>
      </c>
      <c r="F43" s="120">
        <v>4.3368E-3</v>
      </c>
      <c r="G43" s="169">
        <v>6.3347999999999995</v>
      </c>
      <c r="H43" s="150">
        <v>8.3110055990960667</v>
      </c>
      <c r="I43" s="149">
        <v>117.64526840066408</v>
      </c>
      <c r="J43" s="30">
        <v>55.33925</v>
      </c>
      <c r="K43" s="30">
        <v>28.392265822408586</v>
      </c>
      <c r="L43" s="139">
        <v>7.9225289999999999</v>
      </c>
      <c r="M43" s="139">
        <v>5.27882E-2</v>
      </c>
      <c r="N43" s="108"/>
      <c r="O43" s="108">
        <v>40</v>
      </c>
      <c r="P43" s="108" t="s">
        <v>219</v>
      </c>
      <c r="Q43" s="108" t="s">
        <v>169</v>
      </c>
      <c r="R43" s="29">
        <v>1</v>
      </c>
      <c r="S43" s="29">
        <v>0</v>
      </c>
    </row>
    <row r="44" spans="2:19" s="29" customFormat="1">
      <c r="B44" s="137" t="s">
        <v>198</v>
      </c>
      <c r="C44" s="138" t="s">
        <v>207</v>
      </c>
      <c r="D44" s="108">
        <v>2.5</v>
      </c>
      <c r="E44" s="151">
        <v>4.4317460000000004</v>
      </c>
      <c r="F44" s="120">
        <v>4.9798999999999998E-3</v>
      </c>
      <c r="G44" s="169">
        <v>7.1199000000000003</v>
      </c>
      <c r="H44" s="150">
        <v>9.4873346361077235</v>
      </c>
      <c r="I44" s="149">
        <v>102.45265969196168</v>
      </c>
      <c r="J44" s="30">
        <v>52.442480000000003</v>
      </c>
      <c r="K44" s="30">
        <v>34.355059268729988</v>
      </c>
      <c r="L44" s="139">
        <v>7.9242710000000001</v>
      </c>
      <c r="M44" s="139">
        <v>5.0784500000000003E-2</v>
      </c>
      <c r="N44" s="108"/>
      <c r="O44" s="108">
        <v>40</v>
      </c>
      <c r="P44" s="108" t="s">
        <v>219</v>
      </c>
      <c r="Q44" s="108" t="s">
        <v>169</v>
      </c>
      <c r="R44" s="29">
        <v>1</v>
      </c>
      <c r="S44" s="29">
        <v>0</v>
      </c>
    </row>
    <row r="45" spans="2:19" s="29" customFormat="1">
      <c r="B45" s="137" t="s">
        <v>198</v>
      </c>
      <c r="C45" s="138" t="s">
        <v>208</v>
      </c>
      <c r="D45" s="108">
        <v>3</v>
      </c>
      <c r="E45" s="151">
        <v>3.6274899999999999</v>
      </c>
      <c r="F45" s="120">
        <v>5.8539000000000004E-3</v>
      </c>
      <c r="G45" s="169">
        <v>4.4220999999999995</v>
      </c>
      <c r="H45" s="149">
        <v>12.708457400330948</v>
      </c>
      <c r="I45" s="149">
        <v>87.156254804489308</v>
      </c>
      <c r="J45" s="30">
        <v>63.904290000000003</v>
      </c>
      <c r="K45" s="30">
        <v>42.342329603977348</v>
      </c>
      <c r="L45" s="139">
        <v>7.9003969999999999</v>
      </c>
      <c r="M45" s="139">
        <v>3.2056500000000002E-2</v>
      </c>
      <c r="N45" s="108"/>
      <c r="O45" s="108">
        <v>40</v>
      </c>
      <c r="P45" s="108" t="s">
        <v>219</v>
      </c>
      <c r="Q45" s="108" t="s">
        <v>169</v>
      </c>
      <c r="R45" s="29">
        <v>1</v>
      </c>
      <c r="S45" s="29">
        <v>0</v>
      </c>
    </row>
    <row r="46" spans="2:19" s="29" customFormat="1">
      <c r="B46" s="137"/>
      <c r="C46" s="138" t="s">
        <v>209</v>
      </c>
      <c r="D46" s="108">
        <v>5</v>
      </c>
      <c r="E46" s="151">
        <v>3.373354</v>
      </c>
      <c r="F46" s="120">
        <v>3.5195000000000001E-3</v>
      </c>
      <c r="G46" s="169">
        <v>3.3813</v>
      </c>
      <c r="H46" s="149">
        <v>35.051269506861246</v>
      </c>
      <c r="I46" s="149">
        <v>144.96490978832219</v>
      </c>
      <c r="J46" s="30">
        <v>70.31344</v>
      </c>
      <c r="K46" s="30">
        <v>64.37206589105989</v>
      </c>
      <c r="L46" s="139">
        <v>8.0818560000000002</v>
      </c>
      <c r="M46" s="139">
        <v>1.81768E-2</v>
      </c>
      <c r="N46" s="108"/>
      <c r="O46" s="108">
        <v>40</v>
      </c>
      <c r="P46" s="108" t="s">
        <v>219</v>
      </c>
      <c r="Q46" s="108" t="s">
        <v>169</v>
      </c>
      <c r="R46" s="29">
        <v>1</v>
      </c>
      <c r="S46" s="29">
        <v>0</v>
      </c>
    </row>
    <row r="47" spans="2:19" s="29" customFormat="1">
      <c r="B47" s="137"/>
      <c r="C47" s="138" t="s">
        <v>210</v>
      </c>
      <c r="D47" s="108">
        <v>7</v>
      </c>
      <c r="E47" s="151">
        <v>3.5766610000000001</v>
      </c>
      <c r="F47" s="120">
        <v>2.7534999999999999E-3</v>
      </c>
      <c r="G47" s="169">
        <v>4.069</v>
      </c>
      <c r="H47" s="149">
        <v>30.655598416846981</v>
      </c>
      <c r="I47" s="149">
        <v>185.29289994552389</v>
      </c>
      <c r="J47" s="30">
        <v>66.307000000000002</v>
      </c>
      <c r="K47" s="30">
        <v>83.639121217362629</v>
      </c>
      <c r="L47" s="139">
        <v>8.0818779999999997</v>
      </c>
      <c r="M47" s="139">
        <v>2.2336700000000001E-2</v>
      </c>
      <c r="N47" s="108"/>
      <c r="O47" s="108">
        <v>40</v>
      </c>
      <c r="P47" s="108" t="s">
        <v>219</v>
      </c>
      <c r="Q47" s="108" t="s">
        <v>169</v>
      </c>
      <c r="R47" s="29">
        <v>1</v>
      </c>
      <c r="S47" s="29">
        <v>0</v>
      </c>
    </row>
    <row r="48" spans="2:19" s="29" customFormat="1">
      <c r="B48" s="137"/>
      <c r="C48" s="138" t="s">
        <v>211</v>
      </c>
      <c r="D48" s="108">
        <v>10</v>
      </c>
      <c r="E48" s="151">
        <v>3.3790369999999998</v>
      </c>
      <c r="F48" s="120">
        <v>3.8208000000000001E-3</v>
      </c>
      <c r="G48" s="169">
        <v>3.3506999999999998</v>
      </c>
      <c r="H48" s="149">
        <v>20.293245954602131</v>
      </c>
      <c r="I48" s="149">
        <v>133.53329145728642</v>
      </c>
      <c r="J48" s="30">
        <v>70.632509999999996</v>
      </c>
      <c r="K48" s="30">
        <v>96.393434059049554</v>
      </c>
      <c r="L48" s="139">
        <v>8.1321320000000004</v>
      </c>
      <c r="M48" s="139">
        <v>2.4526599999999999E-2</v>
      </c>
      <c r="N48" s="108"/>
      <c r="O48" s="108">
        <v>40</v>
      </c>
      <c r="P48" s="108" t="s">
        <v>219</v>
      </c>
      <c r="Q48" s="108" t="s">
        <v>169</v>
      </c>
      <c r="R48" s="29">
        <v>1</v>
      </c>
      <c r="S48" s="29">
        <v>0</v>
      </c>
    </row>
    <row r="49" spans="2:19" s="29" customFormat="1">
      <c r="B49" s="137"/>
      <c r="C49" s="138" t="s">
        <v>212</v>
      </c>
      <c r="D49" s="108">
        <v>15</v>
      </c>
      <c r="E49" s="151">
        <v>3.4786359999999998</v>
      </c>
      <c r="F49" s="120">
        <v>4.9278000000000004E-3</v>
      </c>
      <c r="G49" s="171">
        <v>3.8064</v>
      </c>
      <c r="H49" s="150">
        <v>5.7383671389950024</v>
      </c>
      <c r="I49" s="149">
        <v>103.53585778643613</v>
      </c>
      <c r="J49" s="30">
        <v>67.598269999999999</v>
      </c>
      <c r="K49" s="30">
        <v>100</v>
      </c>
      <c r="L49" s="139">
        <v>8.0130590000000002</v>
      </c>
      <c r="M49" s="139">
        <v>5.0520700000000002E-2</v>
      </c>
      <c r="N49" s="108"/>
      <c r="O49" s="108">
        <v>40</v>
      </c>
      <c r="P49" s="108" t="s">
        <v>219</v>
      </c>
      <c r="Q49" s="108" t="s">
        <v>169</v>
      </c>
      <c r="R49" s="29">
        <v>1</v>
      </c>
      <c r="S49" s="29">
        <v>0</v>
      </c>
    </row>
    <row r="50" spans="2:19" s="29" customFormat="1">
      <c r="B50" s="173" t="s">
        <v>293</v>
      </c>
      <c r="D50" s="108"/>
      <c r="E50" s="120"/>
      <c r="F50" s="120" t="s">
        <v>213</v>
      </c>
      <c r="G50" s="120"/>
      <c r="H50" s="149">
        <v>159.10889286229934</v>
      </c>
      <c r="I50" s="149">
        <v>120.16603127054763</v>
      </c>
      <c r="J50" s="30"/>
      <c r="K50" s="30" t="s">
        <v>214</v>
      </c>
      <c r="L50" s="139">
        <v>7.8241058903186067</v>
      </c>
      <c r="M50" s="139">
        <v>1.2522215357255735E-2</v>
      </c>
      <c r="N50" s="108"/>
      <c r="O50" s="108"/>
      <c r="P50" s="108"/>
      <c r="Q50" s="108" t="s">
        <v>169</v>
      </c>
    </row>
    <row r="51" spans="2:19" s="29" customFormat="1">
      <c r="B51" s="173" t="s">
        <v>294</v>
      </c>
      <c r="C51" s="163"/>
      <c r="D51" s="132"/>
      <c r="E51" s="133" t="s">
        <v>215</v>
      </c>
      <c r="F51" s="133" t="s">
        <v>216</v>
      </c>
      <c r="G51" s="133" t="s">
        <v>217</v>
      </c>
      <c r="H51" s="153">
        <v>91.738481017305361</v>
      </c>
      <c r="I51" s="153" t="s">
        <v>218</v>
      </c>
      <c r="J51" s="196"/>
      <c r="K51" s="196">
        <v>57.657670396022652</v>
      </c>
      <c r="L51" s="155">
        <v>8.0898539505490472</v>
      </c>
      <c r="M51" s="155">
        <v>1.6318839599303758E-2</v>
      </c>
      <c r="N51" s="108"/>
      <c r="O51" s="108"/>
      <c r="P51" s="108"/>
      <c r="Q51" s="108" t="s">
        <v>169</v>
      </c>
    </row>
    <row r="52" spans="2:19" s="29" customFormat="1">
      <c r="B52" s="137"/>
      <c r="C52" s="146"/>
      <c r="D52" s="108"/>
      <c r="E52" s="120"/>
      <c r="F52" s="120"/>
      <c r="G52" s="120"/>
      <c r="H52" s="139"/>
      <c r="I52" s="28"/>
      <c r="J52" s="30"/>
      <c r="K52" s="30"/>
      <c r="L52" s="28"/>
      <c r="M52" s="28"/>
      <c r="N52" s="108"/>
      <c r="O52" s="108"/>
      <c r="P52" s="108"/>
      <c r="Q52" s="108"/>
    </row>
    <row r="53" spans="2:19" s="29" customFormat="1">
      <c r="B53" s="29" t="s">
        <v>303</v>
      </c>
      <c r="O53" s="108"/>
      <c r="P53" s="108"/>
      <c r="Q53" s="108"/>
    </row>
    <row r="54" spans="2:19" s="29" customFormat="1">
      <c r="O54" s="108">
        <v>40</v>
      </c>
      <c r="P54" s="108" t="s">
        <v>225</v>
      </c>
      <c r="Q54" s="108" t="s">
        <v>169</v>
      </c>
      <c r="R54" s="29">
        <v>1</v>
      </c>
      <c r="S54" s="29">
        <v>0</v>
      </c>
    </row>
    <row r="55" spans="2:19" s="29" customFormat="1">
      <c r="O55" s="108">
        <v>40</v>
      </c>
      <c r="P55" s="108" t="s">
        <v>225</v>
      </c>
      <c r="Q55" s="108" t="s">
        <v>169</v>
      </c>
      <c r="R55" s="29">
        <v>1</v>
      </c>
      <c r="S55" s="29">
        <v>0</v>
      </c>
    </row>
    <row r="56" spans="2:19" s="29" customFormat="1">
      <c r="O56" s="108">
        <v>40</v>
      </c>
      <c r="P56" s="108" t="s">
        <v>225</v>
      </c>
      <c r="Q56" s="108" t="s">
        <v>169</v>
      </c>
      <c r="R56" s="29">
        <v>1</v>
      </c>
      <c r="S56" s="29">
        <v>0</v>
      </c>
    </row>
    <row r="57" spans="2:19" s="29" customFormat="1">
      <c r="O57" s="108">
        <v>40</v>
      </c>
      <c r="P57" s="108" t="s">
        <v>225</v>
      </c>
      <c r="Q57" s="108" t="s">
        <v>169</v>
      </c>
      <c r="R57" s="29">
        <v>1</v>
      </c>
      <c r="S57" s="29">
        <v>0</v>
      </c>
    </row>
    <row r="58" spans="2:19" s="29" customFormat="1">
      <c r="O58" s="108">
        <v>40</v>
      </c>
      <c r="P58" s="108" t="s">
        <v>225</v>
      </c>
      <c r="Q58" s="108" t="s">
        <v>169</v>
      </c>
      <c r="R58" s="29">
        <v>1</v>
      </c>
      <c r="S58" s="29">
        <v>0</v>
      </c>
    </row>
    <row r="59" spans="2:19" s="29" customFormat="1">
      <c r="O59" s="108">
        <v>40</v>
      </c>
      <c r="P59" s="108" t="s">
        <v>225</v>
      </c>
      <c r="Q59" s="108" t="s">
        <v>169</v>
      </c>
      <c r="R59" s="29">
        <v>1</v>
      </c>
      <c r="S59" s="29">
        <v>0</v>
      </c>
    </row>
    <row r="60" spans="2:19" s="29" customFormat="1">
      <c r="O60" s="108">
        <v>40</v>
      </c>
      <c r="P60" s="108" t="s">
        <v>225</v>
      </c>
      <c r="Q60" s="108" t="s">
        <v>169</v>
      </c>
      <c r="R60" s="29">
        <v>1</v>
      </c>
      <c r="S60" s="29">
        <v>0</v>
      </c>
    </row>
    <row r="61" spans="2:19" s="29" customFormat="1">
      <c r="O61" s="108">
        <v>40</v>
      </c>
      <c r="P61" s="108" t="s">
        <v>225</v>
      </c>
      <c r="Q61" s="108" t="s">
        <v>169</v>
      </c>
      <c r="R61" s="29">
        <v>1</v>
      </c>
      <c r="S61" s="29">
        <v>0</v>
      </c>
    </row>
    <row r="62" spans="2:19" s="29" customFormat="1">
      <c r="O62" s="108">
        <v>40</v>
      </c>
      <c r="P62" s="108" t="s">
        <v>225</v>
      </c>
      <c r="Q62" s="108" t="s">
        <v>169</v>
      </c>
      <c r="R62" s="29">
        <v>1</v>
      </c>
      <c r="S62" s="29">
        <v>0</v>
      </c>
    </row>
    <row r="63" spans="2:19" s="29" customFormat="1">
      <c r="O63" s="108">
        <v>40</v>
      </c>
      <c r="P63" s="108" t="s">
        <v>225</v>
      </c>
      <c r="Q63" s="108" t="s">
        <v>169</v>
      </c>
      <c r="R63" s="29">
        <v>1</v>
      </c>
      <c r="S63" s="29">
        <v>0</v>
      </c>
    </row>
    <row r="64" spans="2:19" s="29" customFormat="1">
      <c r="O64" s="108">
        <v>40</v>
      </c>
      <c r="P64" s="108" t="s">
        <v>225</v>
      </c>
      <c r="Q64" s="108" t="s">
        <v>169</v>
      </c>
      <c r="R64" s="29">
        <v>1</v>
      </c>
      <c r="S64" s="29">
        <v>0</v>
      </c>
    </row>
    <row r="65" spans="2:19" s="29" customFormat="1">
      <c r="O65" s="108">
        <v>40</v>
      </c>
      <c r="P65" s="108" t="s">
        <v>225</v>
      </c>
      <c r="Q65" s="108" t="s">
        <v>169</v>
      </c>
      <c r="R65" s="29">
        <v>1</v>
      </c>
      <c r="S65" s="29">
        <v>0</v>
      </c>
    </row>
    <row r="66" spans="2:19" s="29" customFormat="1" ht="16.5" thickBot="1">
      <c r="B66" s="209"/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108"/>
      <c r="P66" s="108"/>
      <c r="Q66" s="108"/>
    </row>
    <row r="67" spans="2:19" s="29" customFormat="1" ht="19.5" thickTop="1">
      <c r="B67" s="140"/>
      <c r="C67" s="271" t="s">
        <v>185</v>
      </c>
      <c r="D67" s="97" t="s">
        <v>289</v>
      </c>
      <c r="E67" s="269" t="s">
        <v>281</v>
      </c>
      <c r="F67" s="269" t="s">
        <v>282</v>
      </c>
      <c r="G67" s="141" t="s">
        <v>283</v>
      </c>
      <c r="H67" s="98" t="s">
        <v>284</v>
      </c>
      <c r="I67" s="277" t="s">
        <v>186</v>
      </c>
      <c r="J67" s="99" t="s">
        <v>285</v>
      </c>
      <c r="K67" s="99" t="s">
        <v>286</v>
      </c>
      <c r="L67" s="142" t="s">
        <v>187</v>
      </c>
      <c r="M67" s="142" t="s">
        <v>292</v>
      </c>
      <c r="N67" s="100" t="s">
        <v>188</v>
      </c>
      <c r="O67" s="108"/>
      <c r="P67" s="108"/>
      <c r="Q67" s="108" t="s">
        <v>169</v>
      </c>
    </row>
    <row r="68" spans="2:19" s="29" customFormat="1" ht="18.75">
      <c r="B68" s="144"/>
      <c r="C68" s="272"/>
      <c r="D68" s="102" t="s">
        <v>194</v>
      </c>
      <c r="E68" s="270"/>
      <c r="F68" s="270"/>
      <c r="G68" s="103" t="s">
        <v>287</v>
      </c>
      <c r="H68" s="104" t="s">
        <v>288</v>
      </c>
      <c r="I68" s="278"/>
      <c r="J68" s="145" t="s">
        <v>195</v>
      </c>
      <c r="K68" s="145" t="s">
        <v>195</v>
      </c>
      <c r="L68" s="105" t="s">
        <v>196</v>
      </c>
      <c r="M68" s="105" t="s">
        <v>196</v>
      </c>
      <c r="N68" s="102" t="s">
        <v>197</v>
      </c>
      <c r="O68" s="108"/>
      <c r="P68" s="108"/>
      <c r="Q68" s="108" t="s">
        <v>169</v>
      </c>
    </row>
    <row r="69" spans="2:19" s="29" customFormat="1">
      <c r="B69" s="274" t="s">
        <v>313</v>
      </c>
      <c r="C69" s="274"/>
      <c r="D69" s="274"/>
      <c r="E69" s="274"/>
      <c r="F69" s="274"/>
      <c r="G69" s="274"/>
      <c r="H69" s="274"/>
      <c r="I69" s="274"/>
      <c r="J69" s="274"/>
      <c r="K69" s="274"/>
      <c r="L69" s="274"/>
      <c r="M69" s="274"/>
      <c r="N69" s="274"/>
      <c r="O69" s="108"/>
      <c r="P69" s="108"/>
      <c r="Q69" s="108"/>
    </row>
    <row r="70" spans="2:19" s="29" customFormat="1">
      <c r="B70" s="137" t="s">
        <v>198</v>
      </c>
      <c r="C70" s="138" t="s">
        <v>199</v>
      </c>
      <c r="D70" s="108">
        <v>0.5</v>
      </c>
      <c r="E70" s="147">
        <v>37.938450000000003</v>
      </c>
      <c r="F70" s="120">
        <v>4.7810100000000001E-2</v>
      </c>
      <c r="G70" s="148">
        <v>124.2032</v>
      </c>
      <c r="H70" s="139">
        <v>0.80201082451001438</v>
      </c>
      <c r="I70" s="149">
        <v>10.671468999228196</v>
      </c>
      <c r="J70" s="30">
        <v>3.2469809999999999</v>
      </c>
      <c r="K70" s="30">
        <v>0.67081543059309834</v>
      </c>
      <c r="L70" s="150">
        <v>4.2112129999999999</v>
      </c>
      <c r="M70" s="150">
        <v>0.69030930000000001</v>
      </c>
      <c r="N70" s="108"/>
      <c r="O70" s="108"/>
      <c r="P70" s="108"/>
      <c r="Q70" s="108"/>
    </row>
    <row r="71" spans="2:19" s="29" customFormat="1">
      <c r="B71" s="137" t="s">
        <v>198</v>
      </c>
      <c r="C71" s="138" t="s">
        <v>201</v>
      </c>
      <c r="D71" s="108">
        <v>0.8</v>
      </c>
      <c r="E71" s="147">
        <v>13.785819999999999</v>
      </c>
      <c r="F71" s="120">
        <v>7.6316400000000006E-2</v>
      </c>
      <c r="G71" s="147">
        <v>39.737499999999997</v>
      </c>
      <c r="H71" s="150">
        <v>3.0200511813469411</v>
      </c>
      <c r="I71" s="149">
        <v>6.6853782411120015</v>
      </c>
      <c r="J71" s="30">
        <v>14.814109999999999</v>
      </c>
      <c r="K71" s="30">
        <v>3.1968373641077217</v>
      </c>
      <c r="L71" s="150">
        <v>6.9736539999999998</v>
      </c>
      <c r="M71" s="150">
        <v>0.21911330000000001</v>
      </c>
      <c r="N71" s="108"/>
      <c r="O71" s="108">
        <v>720</v>
      </c>
      <c r="P71" s="108" t="s">
        <v>231</v>
      </c>
      <c r="Q71" s="108" t="s">
        <v>174</v>
      </c>
      <c r="R71" s="29">
        <v>1</v>
      </c>
      <c r="S71" s="29">
        <v>0</v>
      </c>
    </row>
    <row r="72" spans="2:19" s="29" customFormat="1">
      <c r="B72" s="137" t="s">
        <v>198</v>
      </c>
      <c r="C72" s="138" t="s">
        <v>202</v>
      </c>
      <c r="D72" s="108">
        <v>1</v>
      </c>
      <c r="E72" s="151">
        <v>6.3207500000000003</v>
      </c>
      <c r="F72" s="120">
        <v>6.5104499999999996E-2</v>
      </c>
      <c r="G72" s="147">
        <v>12.763699999999998</v>
      </c>
      <c r="H72" s="150">
        <v>3.5893910507572109</v>
      </c>
      <c r="I72" s="149">
        <v>7.8366933161302219</v>
      </c>
      <c r="J72" s="30">
        <v>40.33211</v>
      </c>
      <c r="K72" s="30">
        <v>6.1990648025612618</v>
      </c>
      <c r="L72" s="150">
        <v>8.6943359999999998</v>
      </c>
      <c r="M72" s="150">
        <v>0.1055082</v>
      </c>
      <c r="N72" s="108"/>
      <c r="O72" s="108">
        <v>1320</v>
      </c>
      <c r="P72" s="108" t="s">
        <v>231</v>
      </c>
      <c r="Q72" s="108" t="s">
        <v>174</v>
      </c>
      <c r="R72" s="29">
        <v>1</v>
      </c>
      <c r="S72" s="29">
        <v>0</v>
      </c>
    </row>
    <row r="73" spans="2:19" s="29" customFormat="1">
      <c r="B73" s="137"/>
      <c r="C73" s="138" t="s">
        <v>203</v>
      </c>
      <c r="D73" s="108">
        <v>1.5</v>
      </c>
      <c r="E73" s="151">
        <v>5.699586</v>
      </c>
      <c r="F73" s="120">
        <v>4.6078000000000001E-2</v>
      </c>
      <c r="G73" s="147">
        <v>10.0076</v>
      </c>
      <c r="H73" s="150">
        <v>7.5807868097843052</v>
      </c>
      <c r="I73" s="149">
        <v>11.072615998958288</v>
      </c>
      <c r="J73" s="30">
        <v>48.10172</v>
      </c>
      <c r="K73" s="30">
        <v>12.53976322286848</v>
      </c>
      <c r="L73" s="139">
        <v>9.3469829999999998</v>
      </c>
      <c r="M73" s="139">
        <v>6.5360100000000004E-2</v>
      </c>
      <c r="N73" s="108"/>
      <c r="O73" s="108">
        <v>720</v>
      </c>
      <c r="P73" s="108" t="s">
        <v>231</v>
      </c>
      <c r="Q73" s="108" t="s">
        <v>174</v>
      </c>
      <c r="R73" s="29">
        <v>1</v>
      </c>
      <c r="S73" s="29">
        <v>0</v>
      </c>
    </row>
    <row r="74" spans="2:19" s="29" customFormat="1">
      <c r="B74" s="137"/>
      <c r="C74" s="138" t="s">
        <v>204</v>
      </c>
      <c r="D74" s="108">
        <v>1.9</v>
      </c>
      <c r="E74" s="151">
        <v>4.7132509999999996</v>
      </c>
      <c r="F74" s="120">
        <v>2.4163500000000001E-2</v>
      </c>
      <c r="G74" s="151">
        <v>6.6993999999999998</v>
      </c>
      <c r="H74" s="150">
        <v>8.8741159578847526</v>
      </c>
      <c r="I74" s="149">
        <v>21.114656403252837</v>
      </c>
      <c r="J74" s="30">
        <v>57.962600000000002</v>
      </c>
      <c r="K74" s="30">
        <v>19.962224036983358</v>
      </c>
      <c r="L74" s="139">
        <v>9.3109260000000003</v>
      </c>
      <c r="M74" s="139">
        <v>5.1019700000000001E-2</v>
      </c>
      <c r="N74" s="108"/>
      <c r="O74" s="108">
        <v>1320</v>
      </c>
      <c r="P74" s="108" t="s">
        <v>231</v>
      </c>
      <c r="Q74" s="108" t="s">
        <v>174</v>
      </c>
      <c r="R74" s="29">
        <v>1</v>
      </c>
      <c r="S74" s="29">
        <v>0</v>
      </c>
    </row>
    <row r="75" spans="2:19" s="29" customFormat="1">
      <c r="B75" s="137"/>
      <c r="C75" s="138" t="s">
        <v>205</v>
      </c>
      <c r="D75" s="108">
        <v>2</v>
      </c>
      <c r="E75" s="151">
        <v>4.5612649999999997</v>
      </c>
      <c r="F75" s="120">
        <v>1.27195E-2</v>
      </c>
      <c r="G75" s="151">
        <v>6.0682</v>
      </c>
      <c r="H75" s="150">
        <v>6.3573658461999827</v>
      </c>
      <c r="I75" s="149">
        <v>40.111954086245525</v>
      </c>
      <c r="J75" s="30">
        <v>60.635770000000001</v>
      </c>
      <c r="K75" s="30">
        <v>25.27963245246448</v>
      </c>
      <c r="L75" s="139">
        <v>9.4252830000000003</v>
      </c>
      <c r="M75" s="139">
        <v>5.72381E-2</v>
      </c>
      <c r="N75" s="108"/>
      <c r="O75" s="108">
        <v>720</v>
      </c>
      <c r="P75" s="108" t="s">
        <v>231</v>
      </c>
      <c r="Q75" s="108" t="s">
        <v>174</v>
      </c>
      <c r="R75" s="29">
        <v>1</v>
      </c>
      <c r="S75" s="29">
        <v>0</v>
      </c>
    </row>
    <row r="76" spans="2:19" s="29" customFormat="1">
      <c r="B76" s="137"/>
      <c r="C76" s="138" t="s">
        <v>206</v>
      </c>
      <c r="D76" s="108">
        <v>2.2000000000000002</v>
      </c>
      <c r="E76" s="151">
        <v>4.3059339999999997</v>
      </c>
      <c r="F76" s="120">
        <v>1.41884E-2</v>
      </c>
      <c r="G76" s="151">
        <v>4.9080000000000004</v>
      </c>
      <c r="H76" s="150">
        <v>6.5836283415291508</v>
      </c>
      <c r="I76" s="149">
        <v>35.959234304079388</v>
      </c>
      <c r="J76" s="30">
        <v>66.277230000000003</v>
      </c>
      <c r="K76" s="30">
        <v>30.786290649360989</v>
      </c>
      <c r="L76" s="139">
        <v>9.7236030000000007</v>
      </c>
      <c r="M76" s="139">
        <v>5.2006799999999999E-2</v>
      </c>
      <c r="N76" s="108"/>
      <c r="O76" s="108">
        <v>1320</v>
      </c>
      <c r="P76" s="108" t="s">
        <v>231</v>
      </c>
      <c r="Q76" s="108" t="s">
        <v>174</v>
      </c>
      <c r="R76" s="29">
        <v>1</v>
      </c>
      <c r="S76" s="29">
        <v>0</v>
      </c>
    </row>
    <row r="77" spans="2:19" s="29" customFormat="1">
      <c r="B77" s="137"/>
      <c r="C77" s="138" t="s">
        <v>207</v>
      </c>
      <c r="D77" s="108">
        <v>2.5</v>
      </c>
      <c r="E77" s="151">
        <v>4.1770040000000002</v>
      </c>
      <c r="F77" s="120">
        <v>2.1732100000000001E-2</v>
      </c>
      <c r="G77" s="151">
        <v>4.8050999999999995</v>
      </c>
      <c r="H77" s="150">
        <v>6.8520670713042069</v>
      </c>
      <c r="I77" s="149">
        <v>23.476976454185284</v>
      </c>
      <c r="J77" s="30">
        <v>65.978480000000005</v>
      </c>
      <c r="K77" s="30">
        <v>36.517475544150813</v>
      </c>
      <c r="L77" s="139">
        <v>9.3902520000000003</v>
      </c>
      <c r="M77" s="139">
        <v>4.7842000000000003E-2</v>
      </c>
      <c r="N77" s="108"/>
      <c r="O77" s="108">
        <v>720</v>
      </c>
      <c r="P77" s="108" t="s">
        <v>231</v>
      </c>
      <c r="Q77" s="108" t="s">
        <v>174</v>
      </c>
      <c r="R77" s="29">
        <v>1</v>
      </c>
      <c r="S77" s="29">
        <v>0</v>
      </c>
    </row>
    <row r="78" spans="2:19" s="29" customFormat="1">
      <c r="B78" s="137"/>
      <c r="C78" s="138" t="s">
        <v>208</v>
      </c>
      <c r="D78" s="108">
        <v>3</v>
      </c>
      <c r="E78" s="151">
        <v>4.0610590000000002</v>
      </c>
      <c r="F78" s="120">
        <v>2.6917300000000002E-2</v>
      </c>
      <c r="G78" s="151">
        <v>4.2061000000000002</v>
      </c>
      <c r="H78" s="150">
        <v>9.1535582046776227</v>
      </c>
      <c r="I78" s="149">
        <v>18.954501380153282</v>
      </c>
      <c r="J78" s="30">
        <v>69.383160000000004</v>
      </c>
      <c r="K78" s="30">
        <v>44.173666584067547</v>
      </c>
      <c r="L78" s="139">
        <v>9.5996170000000003</v>
      </c>
      <c r="M78" s="139">
        <v>3.96443E-2</v>
      </c>
      <c r="N78" s="108"/>
      <c r="O78" s="108">
        <v>1320</v>
      </c>
      <c r="P78" s="108" t="s">
        <v>231</v>
      </c>
      <c r="Q78" s="108" t="s">
        <v>174</v>
      </c>
      <c r="R78" s="29">
        <v>1</v>
      </c>
      <c r="S78" s="29">
        <v>0</v>
      </c>
    </row>
    <row r="79" spans="2:19" s="29" customFormat="1">
      <c r="B79" s="137"/>
      <c r="C79" s="138" t="s">
        <v>209</v>
      </c>
      <c r="D79" s="108">
        <v>5</v>
      </c>
      <c r="E79" s="151">
        <v>3.6024419999999999</v>
      </c>
      <c r="F79" s="120">
        <v>1.8683700000000001E-2</v>
      </c>
      <c r="G79" s="151">
        <v>2.8519000000000001</v>
      </c>
      <c r="H79" s="149">
        <v>28.564732069611715</v>
      </c>
      <c r="I79" s="149">
        <v>27.307439104674124</v>
      </c>
      <c r="J79" s="30">
        <v>76.592510000000004</v>
      </c>
      <c r="K79" s="30">
        <v>68.065692049883197</v>
      </c>
      <c r="L79" s="139">
        <v>9.3982089999999996</v>
      </c>
      <c r="M79" s="139">
        <v>1.7715999999999999E-2</v>
      </c>
      <c r="N79" s="108"/>
      <c r="O79" s="108">
        <v>720</v>
      </c>
      <c r="P79" s="108" t="s">
        <v>231</v>
      </c>
      <c r="Q79" s="108" t="s">
        <v>174</v>
      </c>
      <c r="R79" s="29">
        <v>1</v>
      </c>
      <c r="S79" s="29">
        <v>0</v>
      </c>
    </row>
    <row r="80" spans="2:19" s="29" customFormat="1">
      <c r="B80" s="137" t="s">
        <v>198</v>
      </c>
      <c r="C80" s="138" t="s">
        <v>210</v>
      </c>
      <c r="D80" s="108">
        <v>7</v>
      </c>
      <c r="E80" s="151">
        <v>3.7598820000000002</v>
      </c>
      <c r="F80" s="120">
        <v>3.2946700000000002E-2</v>
      </c>
      <c r="G80" s="151">
        <v>2.9228000000000001</v>
      </c>
      <c r="H80" s="149">
        <v>21.586890549179483</v>
      </c>
      <c r="I80" s="149">
        <v>15.485739087677976</v>
      </c>
      <c r="J80" s="30">
        <v>77.047349999999994</v>
      </c>
      <c r="K80" s="30">
        <v>86.121332742464773</v>
      </c>
      <c r="L80" s="139">
        <v>9.8670430000000007</v>
      </c>
      <c r="M80" s="139">
        <v>2.0571099999999998E-2</v>
      </c>
      <c r="N80" s="108"/>
      <c r="O80" s="108">
        <v>1320</v>
      </c>
      <c r="P80" s="108" t="s">
        <v>231</v>
      </c>
      <c r="Q80" s="108" t="s">
        <v>174</v>
      </c>
      <c r="R80" s="29">
        <v>1</v>
      </c>
      <c r="S80" s="29">
        <v>0</v>
      </c>
    </row>
    <row r="81" spans="2:19" s="29" customFormat="1">
      <c r="B81" s="137" t="s">
        <v>198</v>
      </c>
      <c r="C81" s="138" t="s">
        <v>211</v>
      </c>
      <c r="D81" s="108">
        <v>10</v>
      </c>
      <c r="E81" s="151">
        <v>4.1814099999999996</v>
      </c>
      <c r="F81" s="120">
        <v>2.7238700000000001E-2</v>
      </c>
      <c r="G81" s="151">
        <v>3.7655000000000003</v>
      </c>
      <c r="H81" s="149">
        <v>11.493258894914877</v>
      </c>
      <c r="I81" s="149">
        <v>18.730849857004923</v>
      </c>
      <c r="J81" s="30">
        <v>73.387969999999996</v>
      </c>
      <c r="K81" s="30">
        <v>95.734489047706148</v>
      </c>
      <c r="L81" s="139">
        <v>10.45284</v>
      </c>
      <c r="M81" s="139">
        <v>3.5298900000000001E-2</v>
      </c>
      <c r="N81" s="108"/>
      <c r="O81" s="108">
        <v>720</v>
      </c>
      <c r="P81" s="108" t="s">
        <v>231</v>
      </c>
      <c r="Q81" s="108" t="s">
        <v>174</v>
      </c>
      <c r="R81" s="29">
        <v>1</v>
      </c>
      <c r="S81" s="29">
        <v>0</v>
      </c>
    </row>
    <row r="82" spans="2:19" s="29" customFormat="1">
      <c r="B82" s="137" t="s">
        <v>198</v>
      </c>
      <c r="C82" s="138" t="s">
        <v>212</v>
      </c>
      <c r="D82" s="108">
        <v>15</v>
      </c>
      <c r="E82" s="151">
        <v>4.5271670000000004</v>
      </c>
      <c r="F82" s="120">
        <v>6.7124799999999998E-2</v>
      </c>
      <c r="G82" s="151">
        <v>3.9123999999999999</v>
      </c>
      <c r="H82" s="150">
        <v>5.0997424921800576</v>
      </c>
      <c r="I82" s="149">
        <v>7.6008271160584462</v>
      </c>
      <c r="J82" s="30">
        <v>74.534490000000005</v>
      </c>
      <c r="K82" s="30">
        <v>100</v>
      </c>
      <c r="L82" s="139">
        <v>11.49288</v>
      </c>
      <c r="M82" s="139">
        <v>5.8280400000000003E-2</v>
      </c>
      <c r="N82" s="108"/>
      <c r="O82" s="108">
        <v>1320</v>
      </c>
      <c r="P82" s="108" t="s">
        <v>231</v>
      </c>
      <c r="Q82" s="108" t="s">
        <v>174</v>
      </c>
      <c r="R82" s="29">
        <v>1</v>
      </c>
      <c r="S82" s="29">
        <v>0</v>
      </c>
    </row>
    <row r="83" spans="2:19" s="29" customFormat="1">
      <c r="B83" s="173" t="s">
        <v>293</v>
      </c>
      <c r="C83" s="146"/>
      <c r="D83" s="108"/>
      <c r="E83" s="120"/>
      <c r="F83" s="120" t="s">
        <v>213</v>
      </c>
      <c r="G83" s="120"/>
      <c r="H83" s="149">
        <v>119.55759929388032</v>
      </c>
      <c r="I83" s="149">
        <v>17.25014284805718</v>
      </c>
      <c r="J83" s="30"/>
      <c r="K83" s="121" t="s">
        <v>220</v>
      </c>
      <c r="L83" s="139">
        <v>9.4429471018066415</v>
      </c>
      <c r="M83" s="139">
        <v>1.3403979874372625E-2</v>
      </c>
      <c r="N83" s="108"/>
      <c r="O83" s="108">
        <v>720</v>
      </c>
      <c r="P83" s="108" t="s">
        <v>231</v>
      </c>
      <c r="Q83" s="108" t="s">
        <v>174</v>
      </c>
      <c r="R83" s="29">
        <v>1</v>
      </c>
      <c r="S83" s="29">
        <v>0</v>
      </c>
    </row>
    <row r="84" spans="2:19" s="29" customFormat="1">
      <c r="B84" s="179" t="s">
        <v>294</v>
      </c>
      <c r="C84" s="156"/>
      <c r="D84" s="123"/>
      <c r="E84" s="124" t="s">
        <v>221</v>
      </c>
      <c r="F84" s="124" t="s">
        <v>222</v>
      </c>
      <c r="G84" s="124" t="s">
        <v>223</v>
      </c>
      <c r="H84" s="157">
        <v>73.966254300991736</v>
      </c>
      <c r="I84" s="157" t="s">
        <v>224</v>
      </c>
      <c r="J84" s="39"/>
      <c r="K84" s="39">
        <v>61.866627247321937</v>
      </c>
      <c r="L84" s="158">
        <v>9.4356188888443491</v>
      </c>
      <c r="M84" s="158">
        <v>4.2843691926135456E-2</v>
      </c>
      <c r="N84" s="108"/>
      <c r="O84" s="108">
        <v>1320</v>
      </c>
      <c r="P84" s="108" t="s">
        <v>231</v>
      </c>
      <c r="Q84" s="108" t="s">
        <v>174</v>
      </c>
      <c r="R84" s="29">
        <v>1</v>
      </c>
      <c r="S84" s="29">
        <v>0</v>
      </c>
    </row>
    <row r="85" spans="2:19" s="29" customFormat="1">
      <c r="B85" s="175" t="s">
        <v>317</v>
      </c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08"/>
      <c r="O85" s="108">
        <v>720</v>
      </c>
      <c r="P85" s="108" t="s">
        <v>231</v>
      </c>
      <c r="Q85" s="108" t="s">
        <v>174</v>
      </c>
      <c r="R85" s="29">
        <v>1</v>
      </c>
      <c r="S85" s="29">
        <v>0</v>
      </c>
    </row>
    <row r="86" spans="2:19" s="29" customFormat="1" ht="18.75">
      <c r="B86" s="218" t="s">
        <v>314</v>
      </c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O86" s="108">
        <v>1320</v>
      </c>
      <c r="P86" s="108" t="s">
        <v>231</v>
      </c>
      <c r="Q86" s="108" t="s">
        <v>174</v>
      </c>
      <c r="R86" s="29">
        <v>1</v>
      </c>
      <c r="S86" s="29">
        <v>0</v>
      </c>
    </row>
    <row r="87" spans="2:19" s="29" customFormat="1">
      <c r="B87" s="175"/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O87" s="108">
        <v>720</v>
      </c>
      <c r="P87" s="108" t="s">
        <v>231</v>
      </c>
      <c r="Q87" s="108" t="s">
        <v>174</v>
      </c>
      <c r="R87" s="29">
        <v>1</v>
      </c>
      <c r="S87" s="29">
        <v>0</v>
      </c>
    </row>
    <row r="88" spans="2:19" s="29" customFormat="1">
      <c r="B88" s="175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O88" s="108">
        <v>1320</v>
      </c>
      <c r="P88" s="108" t="s">
        <v>231</v>
      </c>
      <c r="Q88" s="108" t="s">
        <v>174</v>
      </c>
      <c r="R88" s="29">
        <v>1</v>
      </c>
      <c r="S88" s="29">
        <v>0</v>
      </c>
    </row>
    <row r="89" spans="2:19" s="29" customFormat="1">
      <c r="B89" s="175"/>
      <c r="C89" s="175"/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O89" s="108">
        <v>720</v>
      </c>
      <c r="P89" s="108" t="s">
        <v>231</v>
      </c>
      <c r="Q89" s="108" t="s">
        <v>174</v>
      </c>
      <c r="R89" s="29">
        <v>1</v>
      </c>
      <c r="S89" s="29">
        <v>0</v>
      </c>
    </row>
    <row r="90" spans="2:19" s="29" customFormat="1">
      <c r="B90" s="176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O90" s="108">
        <v>1320</v>
      </c>
      <c r="P90" s="108" t="s">
        <v>231</v>
      </c>
      <c r="Q90" s="108" t="s">
        <v>174</v>
      </c>
      <c r="R90" s="29">
        <v>1</v>
      </c>
      <c r="S90" s="29">
        <v>0</v>
      </c>
    </row>
    <row r="91" spans="2:19" s="29" customFormat="1">
      <c r="B91" s="176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O91" s="108">
        <v>720</v>
      </c>
      <c r="P91" s="108" t="s">
        <v>231</v>
      </c>
      <c r="Q91" s="108" t="s">
        <v>174</v>
      </c>
      <c r="R91" s="29">
        <v>1</v>
      </c>
      <c r="S91" s="29">
        <v>0</v>
      </c>
    </row>
    <row r="92" spans="2:19" s="29" customFormat="1">
      <c r="B92" s="176"/>
      <c r="C92" s="176"/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O92" s="108">
        <v>1320</v>
      </c>
      <c r="P92" s="108" t="s">
        <v>231</v>
      </c>
      <c r="Q92" s="108" t="s">
        <v>174</v>
      </c>
      <c r="R92" s="29">
        <v>1</v>
      </c>
      <c r="S92" s="29">
        <v>0</v>
      </c>
    </row>
    <row r="93" spans="2:19" s="29" customFormat="1">
      <c r="B93" s="176"/>
      <c r="C93" s="176"/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O93" s="108">
        <v>720</v>
      </c>
      <c r="P93" s="108" t="s">
        <v>231</v>
      </c>
      <c r="Q93" s="108" t="s">
        <v>174</v>
      </c>
      <c r="R93" s="29">
        <v>1</v>
      </c>
      <c r="S93" s="29">
        <v>0</v>
      </c>
    </row>
    <row r="94" spans="2:19" s="29" customFormat="1">
      <c r="B94" s="175"/>
      <c r="C94" s="175"/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O94" s="108">
        <v>1320</v>
      </c>
      <c r="P94" s="108" t="s">
        <v>231</v>
      </c>
      <c r="Q94" s="108" t="s">
        <v>174</v>
      </c>
      <c r="R94" s="29">
        <v>1</v>
      </c>
      <c r="S94" s="29">
        <v>0</v>
      </c>
    </row>
    <row r="95" spans="2:19" s="29" customFormat="1">
      <c r="O95" s="108">
        <v>720</v>
      </c>
      <c r="P95" s="108" t="s">
        <v>231</v>
      </c>
      <c r="Q95" s="108" t="s">
        <v>174</v>
      </c>
      <c r="R95" s="29">
        <v>1</v>
      </c>
      <c r="S95" s="29">
        <v>0</v>
      </c>
    </row>
    <row r="96" spans="2:19" s="29" customFormat="1">
      <c r="O96" s="108">
        <v>720</v>
      </c>
      <c r="P96" s="108" t="s">
        <v>231</v>
      </c>
      <c r="Q96" s="108" t="s">
        <v>174</v>
      </c>
      <c r="R96" s="29">
        <v>1</v>
      </c>
      <c r="S96" s="29">
        <v>0</v>
      </c>
    </row>
    <row r="97" spans="15:19" s="29" customFormat="1">
      <c r="O97" s="108">
        <v>720</v>
      </c>
      <c r="P97" s="108" t="s">
        <v>231</v>
      </c>
      <c r="Q97" s="108" t="s">
        <v>174</v>
      </c>
      <c r="R97" s="29">
        <v>1</v>
      </c>
      <c r="S97" s="29">
        <v>0</v>
      </c>
    </row>
    <row r="98" spans="15:19" s="29" customFormat="1">
      <c r="O98" s="108">
        <v>1320</v>
      </c>
      <c r="P98" s="108" t="s">
        <v>231</v>
      </c>
      <c r="Q98" s="108" t="s">
        <v>174</v>
      </c>
      <c r="R98" s="29">
        <v>1</v>
      </c>
      <c r="S98" s="29">
        <v>0</v>
      </c>
    </row>
    <row r="99" spans="15:19" s="29" customFormat="1">
      <c r="O99" s="108">
        <v>360</v>
      </c>
      <c r="P99" s="108" t="s">
        <v>231</v>
      </c>
      <c r="Q99" s="108" t="s">
        <v>174</v>
      </c>
      <c r="R99" s="29">
        <v>1</v>
      </c>
      <c r="S99" s="29">
        <v>0</v>
      </c>
    </row>
    <row r="100" spans="15:19" s="29" customFormat="1">
      <c r="O100" s="108">
        <v>360</v>
      </c>
      <c r="P100" s="108" t="s">
        <v>231</v>
      </c>
      <c r="Q100" s="108" t="s">
        <v>174</v>
      </c>
      <c r="R100" s="29">
        <v>1</v>
      </c>
      <c r="S100" s="29">
        <v>0</v>
      </c>
    </row>
    <row r="101" spans="15:19" s="29" customFormat="1">
      <c r="O101" s="108">
        <v>360</v>
      </c>
      <c r="P101" s="108" t="s">
        <v>231</v>
      </c>
      <c r="Q101" s="108" t="s">
        <v>174</v>
      </c>
      <c r="R101" s="29">
        <v>1</v>
      </c>
      <c r="S101" s="29">
        <v>0</v>
      </c>
    </row>
    <row r="102" spans="15:19" s="29" customFormat="1">
      <c r="O102" s="108">
        <v>360</v>
      </c>
      <c r="P102" s="108" t="s">
        <v>231</v>
      </c>
      <c r="Q102" s="108" t="s">
        <v>174</v>
      </c>
      <c r="R102" s="29">
        <v>1</v>
      </c>
      <c r="S102" s="29">
        <v>0</v>
      </c>
    </row>
    <row r="103" spans="15:19" s="29" customFormat="1">
      <c r="O103" s="108"/>
      <c r="P103" s="108"/>
      <c r="Q103" s="108" t="s">
        <v>174</v>
      </c>
    </row>
    <row r="104" spans="15:19" s="29" customFormat="1">
      <c r="O104" s="108"/>
      <c r="P104" s="108"/>
      <c r="Q104" s="108"/>
    </row>
    <row r="105" spans="15:19" s="29" customFormat="1">
      <c r="O105" s="108"/>
      <c r="P105" s="108"/>
      <c r="Q105" s="108"/>
    </row>
    <row r="106" spans="15:19" s="29" customFormat="1">
      <c r="O106" s="108">
        <v>720</v>
      </c>
      <c r="P106" s="108" t="s">
        <v>252</v>
      </c>
      <c r="Q106" s="108" t="s">
        <v>174</v>
      </c>
      <c r="R106" s="29">
        <v>1</v>
      </c>
      <c r="S106" s="29">
        <v>0</v>
      </c>
    </row>
    <row r="107" spans="15:19" s="29" customFormat="1">
      <c r="O107" s="108">
        <v>1320</v>
      </c>
      <c r="P107" s="108" t="s">
        <v>252</v>
      </c>
      <c r="Q107" s="108" t="s">
        <v>174</v>
      </c>
      <c r="R107" s="29">
        <v>1</v>
      </c>
      <c r="S107" s="29">
        <v>0</v>
      </c>
    </row>
    <row r="108" spans="15:19" s="29" customFormat="1">
      <c r="O108" s="108">
        <v>720</v>
      </c>
      <c r="P108" s="108" t="s">
        <v>252</v>
      </c>
      <c r="Q108" s="108" t="s">
        <v>174</v>
      </c>
      <c r="R108" s="29">
        <v>1</v>
      </c>
      <c r="S108" s="29">
        <v>0</v>
      </c>
    </row>
    <row r="109" spans="15:19" s="29" customFormat="1">
      <c r="O109" s="108">
        <v>1320</v>
      </c>
      <c r="P109" s="108" t="s">
        <v>252</v>
      </c>
      <c r="Q109" s="108" t="s">
        <v>174</v>
      </c>
      <c r="R109" s="29">
        <v>1</v>
      </c>
      <c r="S109" s="29">
        <v>0</v>
      </c>
    </row>
    <row r="110" spans="15:19" s="29" customFormat="1">
      <c r="O110" s="108">
        <v>720</v>
      </c>
      <c r="P110" s="108" t="s">
        <v>252</v>
      </c>
      <c r="Q110" s="108" t="s">
        <v>174</v>
      </c>
      <c r="R110" s="29">
        <v>1</v>
      </c>
      <c r="S110" s="29">
        <v>0</v>
      </c>
    </row>
    <row r="111" spans="15:19" s="29" customFormat="1">
      <c r="O111" s="108">
        <v>1320</v>
      </c>
      <c r="P111" s="108" t="s">
        <v>252</v>
      </c>
      <c r="Q111" s="108" t="s">
        <v>174</v>
      </c>
      <c r="R111" s="29">
        <v>1</v>
      </c>
      <c r="S111" s="29">
        <v>0</v>
      </c>
    </row>
    <row r="112" spans="15:19" s="29" customFormat="1">
      <c r="O112" s="108">
        <v>720</v>
      </c>
      <c r="P112" s="108" t="s">
        <v>252</v>
      </c>
      <c r="Q112" s="108" t="s">
        <v>174</v>
      </c>
      <c r="R112" s="29">
        <v>1</v>
      </c>
      <c r="S112" s="29">
        <v>0</v>
      </c>
    </row>
    <row r="113" spans="15:19" s="29" customFormat="1">
      <c r="O113" s="108">
        <v>1320</v>
      </c>
      <c r="P113" s="108" t="s">
        <v>252</v>
      </c>
      <c r="Q113" s="108" t="s">
        <v>174</v>
      </c>
      <c r="R113" s="29">
        <v>1</v>
      </c>
      <c r="S113" s="29">
        <v>0</v>
      </c>
    </row>
    <row r="114" spans="15:19" s="29" customFormat="1">
      <c r="O114" s="108">
        <v>720</v>
      </c>
      <c r="P114" s="108" t="s">
        <v>252</v>
      </c>
      <c r="Q114" s="108" t="s">
        <v>174</v>
      </c>
      <c r="R114" s="29">
        <v>1</v>
      </c>
      <c r="S114" s="29">
        <v>0</v>
      </c>
    </row>
    <row r="115" spans="15:19" s="29" customFormat="1">
      <c r="O115" s="108">
        <v>1320</v>
      </c>
      <c r="P115" s="108" t="s">
        <v>252</v>
      </c>
      <c r="Q115" s="108" t="s">
        <v>174</v>
      </c>
      <c r="R115" s="29">
        <v>1</v>
      </c>
      <c r="S115" s="29">
        <v>0</v>
      </c>
    </row>
    <row r="116" spans="15:19" s="29" customFormat="1">
      <c r="O116" s="108">
        <v>720</v>
      </c>
      <c r="P116" s="108" t="s">
        <v>252</v>
      </c>
      <c r="Q116" s="108" t="s">
        <v>174</v>
      </c>
      <c r="R116" s="29">
        <v>1</v>
      </c>
      <c r="S116" s="29">
        <v>0</v>
      </c>
    </row>
    <row r="117" spans="15:19" s="29" customFormat="1">
      <c r="O117" s="108">
        <v>1320</v>
      </c>
      <c r="P117" s="108" t="s">
        <v>252</v>
      </c>
      <c r="Q117" s="108" t="s">
        <v>174</v>
      </c>
      <c r="R117" s="29">
        <v>1</v>
      </c>
      <c r="S117" s="29">
        <v>0</v>
      </c>
    </row>
    <row r="118" spans="15:19" s="29" customFormat="1">
      <c r="O118" s="108">
        <v>720</v>
      </c>
      <c r="P118" s="108" t="s">
        <v>252</v>
      </c>
      <c r="Q118" s="108" t="s">
        <v>174</v>
      </c>
      <c r="R118" s="29">
        <v>1</v>
      </c>
      <c r="S118" s="29">
        <v>0</v>
      </c>
    </row>
    <row r="119" spans="15:19" s="29" customFormat="1">
      <c r="O119" s="108">
        <v>1320</v>
      </c>
      <c r="P119" s="108" t="s">
        <v>252</v>
      </c>
      <c r="Q119" s="108" t="s">
        <v>174</v>
      </c>
      <c r="R119" s="29">
        <v>1</v>
      </c>
      <c r="S119" s="29">
        <v>0</v>
      </c>
    </row>
    <row r="120" spans="15:19" s="29" customFormat="1">
      <c r="O120" s="108">
        <v>720</v>
      </c>
      <c r="P120" s="108" t="s">
        <v>252</v>
      </c>
      <c r="Q120" s="108" t="s">
        <v>174</v>
      </c>
      <c r="R120" s="29">
        <v>1</v>
      </c>
      <c r="S120" s="29">
        <v>0</v>
      </c>
    </row>
    <row r="121" spans="15:19" s="29" customFormat="1">
      <c r="O121" s="108">
        <v>1320</v>
      </c>
      <c r="P121" s="108" t="s">
        <v>252</v>
      </c>
      <c r="Q121" s="108" t="s">
        <v>174</v>
      </c>
      <c r="R121" s="29">
        <v>1</v>
      </c>
      <c r="S121" s="29">
        <v>0</v>
      </c>
    </row>
    <row r="122" spans="15:19" s="29" customFormat="1">
      <c r="O122" s="108">
        <v>720</v>
      </c>
      <c r="P122" s="108" t="s">
        <v>252</v>
      </c>
      <c r="Q122" s="108" t="s">
        <v>174</v>
      </c>
      <c r="R122" s="29">
        <v>1</v>
      </c>
      <c r="S122" s="29">
        <v>0</v>
      </c>
    </row>
    <row r="123" spans="15:19" s="29" customFormat="1">
      <c r="O123" s="108">
        <v>1320</v>
      </c>
      <c r="P123" s="108" t="s">
        <v>252</v>
      </c>
      <c r="Q123" s="108" t="s">
        <v>174</v>
      </c>
      <c r="R123" s="29">
        <v>1</v>
      </c>
      <c r="S123" s="29">
        <v>0</v>
      </c>
    </row>
    <row r="124" spans="15:19" s="29" customFormat="1">
      <c r="O124" s="108">
        <v>720</v>
      </c>
      <c r="P124" s="108" t="s">
        <v>252</v>
      </c>
      <c r="Q124" s="108" t="s">
        <v>174</v>
      </c>
      <c r="R124" s="29">
        <v>1</v>
      </c>
      <c r="S124" s="29">
        <v>0</v>
      </c>
    </row>
    <row r="125" spans="15:19" s="29" customFormat="1">
      <c r="O125" s="108">
        <v>1320</v>
      </c>
      <c r="P125" s="108" t="s">
        <v>252</v>
      </c>
      <c r="Q125" s="108" t="s">
        <v>174</v>
      </c>
      <c r="R125" s="29">
        <v>1</v>
      </c>
      <c r="S125" s="29">
        <v>0</v>
      </c>
    </row>
    <row r="126" spans="15:19" s="29" customFormat="1">
      <c r="O126" s="108">
        <v>720</v>
      </c>
      <c r="P126" s="108" t="s">
        <v>252</v>
      </c>
      <c r="Q126" s="108" t="s">
        <v>174</v>
      </c>
      <c r="R126" s="29">
        <v>1</v>
      </c>
      <c r="S126" s="29">
        <v>0</v>
      </c>
    </row>
    <row r="127" spans="15:19" s="29" customFormat="1">
      <c r="O127" s="108">
        <v>1320</v>
      </c>
      <c r="P127" s="108" t="s">
        <v>252</v>
      </c>
      <c r="Q127" s="108" t="s">
        <v>174</v>
      </c>
      <c r="R127" s="29">
        <v>1</v>
      </c>
      <c r="S127" s="29">
        <v>0</v>
      </c>
    </row>
    <row r="128" spans="15:19" s="29" customFormat="1">
      <c r="O128" s="108">
        <v>720</v>
      </c>
      <c r="P128" s="108" t="s">
        <v>252</v>
      </c>
      <c r="Q128" s="108" t="s">
        <v>174</v>
      </c>
      <c r="R128" s="29">
        <v>1</v>
      </c>
      <c r="S128" s="29">
        <v>0</v>
      </c>
    </row>
    <row r="129" spans="15:19" s="29" customFormat="1">
      <c r="O129" s="108">
        <v>1320</v>
      </c>
      <c r="P129" s="108" t="s">
        <v>252</v>
      </c>
      <c r="Q129" s="108" t="s">
        <v>174</v>
      </c>
      <c r="R129" s="29">
        <v>1</v>
      </c>
      <c r="S129" s="29">
        <v>0</v>
      </c>
    </row>
    <row r="130" spans="15:19" s="29" customFormat="1">
      <c r="O130" s="108">
        <v>720</v>
      </c>
      <c r="P130" s="108" t="s">
        <v>252</v>
      </c>
      <c r="Q130" s="108" t="s">
        <v>174</v>
      </c>
      <c r="R130" s="29">
        <v>1</v>
      </c>
      <c r="S130" s="29">
        <v>0</v>
      </c>
    </row>
    <row r="131" spans="15:19" s="29" customFormat="1">
      <c r="O131" s="108">
        <v>1320</v>
      </c>
      <c r="P131" s="108" t="s">
        <v>252</v>
      </c>
      <c r="Q131" s="108" t="s">
        <v>174</v>
      </c>
      <c r="R131" s="29">
        <v>1</v>
      </c>
      <c r="S131" s="29">
        <v>0</v>
      </c>
    </row>
    <row r="132" spans="15:19" s="29" customFormat="1">
      <c r="O132" s="108">
        <v>720</v>
      </c>
      <c r="P132" s="108" t="s">
        <v>252</v>
      </c>
      <c r="Q132" s="108" t="s">
        <v>174</v>
      </c>
      <c r="R132" s="29">
        <v>1</v>
      </c>
      <c r="S132" s="29">
        <v>0</v>
      </c>
    </row>
    <row r="133" spans="15:19" s="29" customFormat="1">
      <c r="O133" s="108">
        <v>1320</v>
      </c>
      <c r="P133" s="108" t="s">
        <v>252</v>
      </c>
      <c r="Q133" s="108" t="s">
        <v>174</v>
      </c>
      <c r="R133" s="29">
        <v>1</v>
      </c>
      <c r="S133" s="29">
        <v>0</v>
      </c>
    </row>
    <row r="134" spans="15:19" s="29" customFormat="1">
      <c r="O134" s="108">
        <v>720</v>
      </c>
      <c r="P134" s="108" t="s">
        <v>252</v>
      </c>
      <c r="Q134" s="108" t="s">
        <v>174</v>
      </c>
      <c r="R134" s="29">
        <v>1</v>
      </c>
      <c r="S134" s="29">
        <v>0</v>
      </c>
    </row>
    <row r="135" spans="15:19" s="29" customFormat="1">
      <c r="O135" s="108">
        <v>1320</v>
      </c>
      <c r="P135" s="108" t="s">
        <v>252</v>
      </c>
      <c r="Q135" s="108" t="s">
        <v>174</v>
      </c>
      <c r="R135" s="29">
        <v>1</v>
      </c>
      <c r="S135" s="29">
        <v>0</v>
      </c>
    </row>
    <row r="136" spans="15:19" s="29" customFormat="1">
      <c r="O136" s="108">
        <v>3720</v>
      </c>
      <c r="P136" s="108" t="s">
        <v>252</v>
      </c>
      <c r="Q136" s="108" t="s">
        <v>174</v>
      </c>
      <c r="R136" s="29">
        <v>1</v>
      </c>
      <c r="S136" s="29">
        <v>0</v>
      </c>
    </row>
    <row r="137" spans="15:19" s="29" customFormat="1">
      <c r="O137" s="108">
        <v>7320</v>
      </c>
      <c r="P137" s="108" t="s">
        <v>252</v>
      </c>
      <c r="Q137" s="108" t="s">
        <v>174</v>
      </c>
      <c r="R137" s="29">
        <v>1</v>
      </c>
      <c r="S137" s="29">
        <v>0</v>
      </c>
    </row>
    <row r="138" spans="15:19" s="29" customFormat="1">
      <c r="O138" s="108">
        <v>360</v>
      </c>
      <c r="P138" s="108" t="s">
        <v>252</v>
      </c>
      <c r="Q138" s="108" t="s">
        <v>174</v>
      </c>
      <c r="R138" s="29">
        <v>1</v>
      </c>
      <c r="S138" s="29">
        <v>0</v>
      </c>
    </row>
    <row r="139" spans="15:19" s="29" customFormat="1">
      <c r="O139" s="108">
        <v>360</v>
      </c>
      <c r="P139" s="108" t="s">
        <v>252</v>
      </c>
      <c r="Q139" s="108" t="s">
        <v>174</v>
      </c>
      <c r="R139" s="29">
        <v>1</v>
      </c>
      <c r="S139" s="29">
        <v>0</v>
      </c>
    </row>
    <row r="140" spans="15:19" s="29" customFormat="1">
      <c r="O140" s="108">
        <v>360</v>
      </c>
      <c r="P140" s="108" t="s">
        <v>252</v>
      </c>
      <c r="Q140" s="108" t="s">
        <v>174</v>
      </c>
      <c r="R140" s="29">
        <v>1</v>
      </c>
      <c r="S140" s="29">
        <v>0</v>
      </c>
    </row>
    <row r="141" spans="15:19" s="29" customFormat="1">
      <c r="O141" s="108"/>
      <c r="P141" s="108"/>
      <c r="Q141" s="108" t="s">
        <v>174</v>
      </c>
    </row>
    <row r="142" spans="15:19" s="29" customFormat="1">
      <c r="O142" s="108"/>
      <c r="P142" s="108"/>
      <c r="Q142" s="108"/>
    </row>
    <row r="143" spans="15:19" s="29" customFormat="1">
      <c r="O143" s="108"/>
      <c r="P143" s="108"/>
      <c r="Q143" s="108"/>
    </row>
    <row r="144" spans="15:19" s="29" customFormat="1">
      <c r="O144" s="108">
        <v>720</v>
      </c>
      <c r="P144" s="108" t="s">
        <v>258</v>
      </c>
      <c r="Q144" s="108" t="s">
        <v>174</v>
      </c>
      <c r="R144" s="29">
        <v>1</v>
      </c>
      <c r="S144" s="29">
        <v>0</v>
      </c>
    </row>
    <row r="145" spans="15:19" s="29" customFormat="1">
      <c r="O145" s="108">
        <v>1320</v>
      </c>
      <c r="P145" s="108" t="s">
        <v>258</v>
      </c>
      <c r="Q145" s="108" t="s">
        <v>174</v>
      </c>
      <c r="R145" s="29">
        <v>1</v>
      </c>
      <c r="S145" s="29">
        <v>0</v>
      </c>
    </row>
    <row r="146" spans="15:19" s="29" customFormat="1">
      <c r="O146" s="108">
        <v>720</v>
      </c>
      <c r="P146" s="108" t="s">
        <v>258</v>
      </c>
      <c r="Q146" s="108" t="s">
        <v>174</v>
      </c>
      <c r="R146" s="29">
        <v>1</v>
      </c>
      <c r="S146" s="29">
        <v>0</v>
      </c>
    </row>
    <row r="147" spans="15:19" s="29" customFormat="1">
      <c r="O147" s="108">
        <v>1320</v>
      </c>
      <c r="P147" s="108" t="s">
        <v>258</v>
      </c>
      <c r="Q147" s="108" t="s">
        <v>174</v>
      </c>
      <c r="R147" s="29">
        <v>1</v>
      </c>
      <c r="S147" s="29">
        <v>0</v>
      </c>
    </row>
    <row r="148" spans="15:19" s="29" customFormat="1">
      <c r="O148" s="108">
        <v>720</v>
      </c>
      <c r="P148" s="108" t="s">
        <v>258</v>
      </c>
      <c r="Q148" s="108" t="s">
        <v>174</v>
      </c>
      <c r="R148" s="29">
        <v>1</v>
      </c>
      <c r="S148" s="29">
        <v>0</v>
      </c>
    </row>
    <row r="149" spans="15:19" s="29" customFormat="1">
      <c r="O149" s="108">
        <v>1320</v>
      </c>
      <c r="P149" s="108" t="s">
        <v>258</v>
      </c>
      <c r="Q149" s="108" t="s">
        <v>174</v>
      </c>
      <c r="R149" s="29">
        <v>1</v>
      </c>
      <c r="S149" s="29">
        <v>0</v>
      </c>
    </row>
    <row r="150" spans="15:19" s="29" customFormat="1">
      <c r="O150" s="108">
        <v>720</v>
      </c>
      <c r="P150" s="108" t="s">
        <v>258</v>
      </c>
      <c r="Q150" s="108" t="s">
        <v>174</v>
      </c>
      <c r="R150" s="29">
        <v>1</v>
      </c>
      <c r="S150" s="29">
        <v>0</v>
      </c>
    </row>
    <row r="151" spans="15:19" s="29" customFormat="1">
      <c r="O151" s="108">
        <v>1320</v>
      </c>
      <c r="P151" s="108" t="s">
        <v>258</v>
      </c>
      <c r="Q151" s="108" t="s">
        <v>174</v>
      </c>
      <c r="R151" s="29">
        <v>1</v>
      </c>
      <c r="S151" s="29">
        <v>0</v>
      </c>
    </row>
    <row r="152" spans="15:19" s="29" customFormat="1">
      <c r="O152" s="108">
        <v>720</v>
      </c>
      <c r="P152" s="108" t="s">
        <v>258</v>
      </c>
      <c r="Q152" s="108" t="s">
        <v>174</v>
      </c>
      <c r="R152" s="29">
        <v>1</v>
      </c>
      <c r="S152" s="29">
        <v>0</v>
      </c>
    </row>
    <row r="153" spans="15:19" s="29" customFormat="1">
      <c r="O153" s="108">
        <v>1320</v>
      </c>
      <c r="P153" s="108" t="s">
        <v>258</v>
      </c>
      <c r="Q153" s="108" t="s">
        <v>174</v>
      </c>
      <c r="R153" s="29">
        <v>1</v>
      </c>
      <c r="S153" s="29">
        <v>0</v>
      </c>
    </row>
    <row r="154" spans="15:19" s="29" customFormat="1">
      <c r="O154" s="108">
        <v>720</v>
      </c>
      <c r="P154" s="108" t="s">
        <v>258</v>
      </c>
      <c r="Q154" s="108" t="s">
        <v>174</v>
      </c>
      <c r="R154" s="29">
        <v>1</v>
      </c>
      <c r="S154" s="29">
        <v>0</v>
      </c>
    </row>
    <row r="155" spans="15:19" s="29" customFormat="1">
      <c r="O155" s="108">
        <v>1320</v>
      </c>
      <c r="P155" s="108" t="s">
        <v>258</v>
      </c>
      <c r="Q155" s="108" t="s">
        <v>174</v>
      </c>
      <c r="R155" s="29">
        <v>1</v>
      </c>
      <c r="S155" s="29">
        <v>0</v>
      </c>
    </row>
    <row r="156" spans="15:19" s="29" customFormat="1">
      <c r="O156" s="108">
        <v>720</v>
      </c>
      <c r="P156" s="108" t="s">
        <v>258</v>
      </c>
      <c r="Q156" s="108" t="s">
        <v>174</v>
      </c>
      <c r="R156" s="29">
        <v>1</v>
      </c>
      <c r="S156" s="29">
        <v>0</v>
      </c>
    </row>
    <row r="157" spans="15:19" s="29" customFormat="1">
      <c r="O157" s="108">
        <v>1320</v>
      </c>
      <c r="P157" s="108" t="s">
        <v>258</v>
      </c>
      <c r="Q157" s="108" t="s">
        <v>174</v>
      </c>
      <c r="R157" s="29">
        <v>1</v>
      </c>
      <c r="S157" s="29">
        <v>0</v>
      </c>
    </row>
    <row r="158" spans="15:19" s="29" customFormat="1">
      <c r="O158" s="108">
        <v>720</v>
      </c>
      <c r="P158" s="108" t="s">
        <v>258</v>
      </c>
      <c r="Q158" s="108" t="s">
        <v>174</v>
      </c>
      <c r="R158" s="29">
        <v>1</v>
      </c>
      <c r="S158" s="29">
        <v>0</v>
      </c>
    </row>
    <row r="159" spans="15:19" s="29" customFormat="1">
      <c r="O159" s="108">
        <v>1320</v>
      </c>
      <c r="P159" s="108" t="s">
        <v>258</v>
      </c>
      <c r="Q159" s="108" t="s">
        <v>174</v>
      </c>
      <c r="R159" s="29">
        <v>1</v>
      </c>
      <c r="S159" s="29">
        <v>0</v>
      </c>
    </row>
    <row r="160" spans="15:19" s="29" customFormat="1">
      <c r="O160" s="108">
        <v>720</v>
      </c>
      <c r="P160" s="108" t="s">
        <v>258</v>
      </c>
      <c r="Q160" s="108" t="s">
        <v>174</v>
      </c>
      <c r="R160" s="29">
        <v>1</v>
      </c>
      <c r="S160" s="29">
        <v>0</v>
      </c>
    </row>
    <row r="161" spans="15:19" s="29" customFormat="1">
      <c r="O161" s="108">
        <v>1320</v>
      </c>
      <c r="P161" s="108" t="s">
        <v>258</v>
      </c>
      <c r="Q161" s="108" t="s">
        <v>174</v>
      </c>
      <c r="R161" s="29">
        <v>1</v>
      </c>
      <c r="S161" s="29">
        <v>0</v>
      </c>
    </row>
    <row r="162" spans="15:19" s="29" customFormat="1">
      <c r="O162" s="108">
        <v>720</v>
      </c>
      <c r="P162" s="108" t="s">
        <v>258</v>
      </c>
      <c r="Q162" s="108" t="s">
        <v>174</v>
      </c>
      <c r="R162" s="29">
        <v>1</v>
      </c>
      <c r="S162" s="29">
        <v>0</v>
      </c>
    </row>
    <row r="163" spans="15:19" s="29" customFormat="1">
      <c r="O163" s="108">
        <v>1320</v>
      </c>
      <c r="P163" s="108" t="s">
        <v>258</v>
      </c>
      <c r="Q163" s="108" t="s">
        <v>174</v>
      </c>
      <c r="R163" s="29">
        <v>1</v>
      </c>
      <c r="S163" s="29">
        <v>0</v>
      </c>
    </row>
    <row r="164" spans="15:19" s="29" customFormat="1">
      <c r="O164" s="108">
        <v>720</v>
      </c>
      <c r="P164" s="108" t="s">
        <v>258</v>
      </c>
      <c r="Q164" s="108" t="s">
        <v>174</v>
      </c>
      <c r="R164" s="29">
        <v>1</v>
      </c>
      <c r="S164" s="29">
        <v>0</v>
      </c>
    </row>
    <row r="165" spans="15:19" s="29" customFormat="1">
      <c r="O165" s="108">
        <v>1320</v>
      </c>
      <c r="P165" s="108" t="s">
        <v>258</v>
      </c>
      <c r="Q165" s="108" t="s">
        <v>174</v>
      </c>
      <c r="R165" s="29">
        <v>1</v>
      </c>
      <c r="S165" s="29">
        <v>0</v>
      </c>
    </row>
    <row r="166" spans="15:19" s="29" customFormat="1">
      <c r="O166" s="108">
        <v>720</v>
      </c>
      <c r="P166" s="108" t="s">
        <v>258</v>
      </c>
      <c r="Q166" s="108" t="s">
        <v>174</v>
      </c>
      <c r="R166" s="29">
        <v>1</v>
      </c>
      <c r="S166" s="29">
        <v>0</v>
      </c>
    </row>
    <row r="167" spans="15:19" s="29" customFormat="1">
      <c r="O167" s="108">
        <v>1320</v>
      </c>
      <c r="P167" s="108" t="s">
        <v>258</v>
      </c>
      <c r="Q167" s="108" t="s">
        <v>174</v>
      </c>
      <c r="R167" s="29">
        <v>1</v>
      </c>
      <c r="S167" s="29">
        <v>0</v>
      </c>
    </row>
    <row r="168" spans="15:19" s="29" customFormat="1">
      <c r="O168" s="108">
        <v>720</v>
      </c>
      <c r="P168" s="108" t="s">
        <v>258</v>
      </c>
      <c r="Q168" s="108" t="s">
        <v>174</v>
      </c>
      <c r="R168" s="29">
        <v>1</v>
      </c>
      <c r="S168" s="29">
        <v>0</v>
      </c>
    </row>
    <row r="169" spans="15:19" s="29" customFormat="1">
      <c r="O169" s="108">
        <v>1320</v>
      </c>
      <c r="P169" s="108" t="s">
        <v>258</v>
      </c>
      <c r="Q169" s="108" t="s">
        <v>174</v>
      </c>
      <c r="R169" s="29">
        <v>1</v>
      </c>
      <c r="S169" s="29">
        <v>0</v>
      </c>
    </row>
    <row r="170" spans="15:19" s="29" customFormat="1">
      <c r="O170" s="108">
        <v>720</v>
      </c>
      <c r="P170" s="108" t="s">
        <v>258</v>
      </c>
      <c r="Q170" s="108" t="s">
        <v>174</v>
      </c>
      <c r="R170" s="29">
        <v>1</v>
      </c>
      <c r="S170" s="29">
        <v>0</v>
      </c>
    </row>
    <row r="171" spans="15:19" s="29" customFormat="1">
      <c r="O171" s="108">
        <v>1320</v>
      </c>
      <c r="P171" s="108" t="s">
        <v>258</v>
      </c>
      <c r="Q171" s="108" t="s">
        <v>174</v>
      </c>
      <c r="R171" s="29">
        <v>1</v>
      </c>
      <c r="S171" s="29">
        <v>0</v>
      </c>
    </row>
    <row r="172" spans="15:19" s="29" customFormat="1">
      <c r="O172" s="108">
        <v>720</v>
      </c>
      <c r="P172" s="108" t="s">
        <v>258</v>
      </c>
      <c r="Q172" s="108" t="s">
        <v>174</v>
      </c>
      <c r="R172" s="29">
        <v>1</v>
      </c>
      <c r="S172" s="29">
        <v>0</v>
      </c>
    </row>
    <row r="173" spans="15:19" s="29" customFormat="1">
      <c r="O173" s="108">
        <v>1320</v>
      </c>
      <c r="P173" s="108" t="s">
        <v>258</v>
      </c>
      <c r="Q173" s="108" t="s">
        <v>174</v>
      </c>
      <c r="R173" s="29">
        <v>1</v>
      </c>
      <c r="S173" s="29">
        <v>0</v>
      </c>
    </row>
    <row r="174" spans="15:19" s="29" customFormat="1">
      <c r="O174" s="108">
        <v>3720</v>
      </c>
      <c r="P174" s="108" t="s">
        <v>258</v>
      </c>
      <c r="Q174" s="108" t="s">
        <v>174</v>
      </c>
      <c r="R174" s="29">
        <v>1</v>
      </c>
      <c r="S174" s="29">
        <v>0</v>
      </c>
    </row>
    <row r="175" spans="15:19" s="29" customFormat="1">
      <c r="O175" s="108">
        <v>360</v>
      </c>
      <c r="P175" s="108" t="s">
        <v>258</v>
      </c>
      <c r="Q175" s="108" t="s">
        <v>174</v>
      </c>
      <c r="R175" s="29">
        <v>1</v>
      </c>
      <c r="S175" s="29">
        <v>0</v>
      </c>
    </row>
    <row r="176" spans="15:19" s="29" customFormat="1">
      <c r="O176" s="108">
        <v>360</v>
      </c>
      <c r="P176" s="108" t="s">
        <v>258</v>
      </c>
      <c r="Q176" s="108" t="s">
        <v>174</v>
      </c>
      <c r="R176" s="29">
        <v>1</v>
      </c>
      <c r="S176" s="29">
        <v>0</v>
      </c>
    </row>
    <row r="177" spans="15:19" s="29" customFormat="1">
      <c r="O177" s="108">
        <v>360</v>
      </c>
      <c r="P177" s="108" t="s">
        <v>258</v>
      </c>
      <c r="Q177" s="108" t="s">
        <v>174</v>
      </c>
      <c r="R177" s="29">
        <v>1</v>
      </c>
      <c r="S177" s="29">
        <v>0</v>
      </c>
    </row>
    <row r="178" spans="15:19" s="29" customFormat="1">
      <c r="O178" s="108">
        <v>360</v>
      </c>
      <c r="P178" s="108" t="s">
        <v>258</v>
      </c>
      <c r="Q178" s="108" t="s">
        <v>174</v>
      </c>
      <c r="R178" s="29">
        <v>1</v>
      </c>
      <c r="S178" s="29">
        <v>0</v>
      </c>
    </row>
    <row r="179" spans="15:19" s="29" customFormat="1">
      <c r="O179" s="108"/>
      <c r="P179" s="108"/>
      <c r="Q179" s="108" t="s">
        <v>174</v>
      </c>
    </row>
    <row r="180" spans="15:19" s="29" customFormat="1">
      <c r="O180" s="108"/>
      <c r="P180" s="108"/>
      <c r="Q180" s="108"/>
    </row>
    <row r="181" spans="15:19" s="29" customFormat="1">
      <c r="O181" s="108"/>
      <c r="P181" s="108"/>
      <c r="Q181" s="108"/>
    </row>
    <row r="182" spans="15:19" s="29" customFormat="1">
      <c r="O182" s="108">
        <v>1320</v>
      </c>
      <c r="P182" s="108" t="s">
        <v>261</v>
      </c>
      <c r="Q182" s="108" t="s">
        <v>174</v>
      </c>
      <c r="R182" s="29">
        <v>1</v>
      </c>
      <c r="S182" s="29">
        <v>0</v>
      </c>
    </row>
    <row r="183" spans="15:19" s="29" customFormat="1">
      <c r="O183" s="108">
        <v>720</v>
      </c>
      <c r="P183" s="108" t="s">
        <v>261</v>
      </c>
      <c r="Q183" s="108" t="s">
        <v>174</v>
      </c>
      <c r="R183" s="29">
        <v>1</v>
      </c>
      <c r="S183" s="29">
        <v>0</v>
      </c>
    </row>
    <row r="184" spans="15:19" s="29" customFormat="1">
      <c r="O184" s="108">
        <v>1320</v>
      </c>
      <c r="P184" s="108" t="s">
        <v>261</v>
      </c>
      <c r="Q184" s="108" t="s">
        <v>174</v>
      </c>
      <c r="R184" s="29">
        <v>1</v>
      </c>
      <c r="S184" s="29">
        <v>0</v>
      </c>
    </row>
    <row r="185" spans="15:19" s="29" customFormat="1">
      <c r="O185" s="108">
        <v>720</v>
      </c>
      <c r="P185" s="108" t="s">
        <v>261</v>
      </c>
      <c r="Q185" s="108" t="s">
        <v>174</v>
      </c>
      <c r="R185" s="29">
        <v>1</v>
      </c>
      <c r="S185" s="29">
        <v>0</v>
      </c>
    </row>
    <row r="186" spans="15:19" s="29" customFormat="1">
      <c r="O186" s="108">
        <v>1320</v>
      </c>
      <c r="P186" s="108" t="s">
        <v>261</v>
      </c>
      <c r="Q186" s="108" t="s">
        <v>174</v>
      </c>
      <c r="R186" s="29">
        <v>1</v>
      </c>
      <c r="S186" s="29">
        <v>0</v>
      </c>
    </row>
    <row r="187" spans="15:19" s="29" customFormat="1">
      <c r="O187" s="108">
        <v>720</v>
      </c>
      <c r="P187" s="108" t="s">
        <v>261</v>
      </c>
      <c r="Q187" s="108" t="s">
        <v>174</v>
      </c>
      <c r="R187" s="29">
        <v>1</v>
      </c>
      <c r="S187" s="29">
        <v>0</v>
      </c>
    </row>
    <row r="188" spans="15:19" s="29" customFormat="1">
      <c r="O188" s="108">
        <v>1320</v>
      </c>
      <c r="P188" s="108" t="s">
        <v>261</v>
      </c>
      <c r="Q188" s="108" t="s">
        <v>174</v>
      </c>
      <c r="R188" s="29">
        <v>1</v>
      </c>
      <c r="S188" s="29">
        <v>0</v>
      </c>
    </row>
    <row r="189" spans="15:19" s="29" customFormat="1">
      <c r="O189" s="108">
        <v>720</v>
      </c>
      <c r="P189" s="108" t="s">
        <v>261</v>
      </c>
      <c r="Q189" s="108" t="s">
        <v>174</v>
      </c>
      <c r="R189" s="29">
        <v>1</v>
      </c>
      <c r="S189" s="29">
        <v>0</v>
      </c>
    </row>
    <row r="190" spans="15:19" s="29" customFormat="1">
      <c r="O190" s="108">
        <v>1320</v>
      </c>
      <c r="P190" s="108" t="s">
        <v>261</v>
      </c>
      <c r="Q190" s="108" t="s">
        <v>174</v>
      </c>
      <c r="R190" s="29">
        <v>1</v>
      </c>
      <c r="S190" s="29">
        <v>0</v>
      </c>
    </row>
    <row r="191" spans="15:19" s="29" customFormat="1">
      <c r="O191" s="108">
        <v>720</v>
      </c>
      <c r="P191" s="108" t="s">
        <v>261</v>
      </c>
      <c r="Q191" s="108" t="s">
        <v>174</v>
      </c>
      <c r="R191" s="29">
        <v>1</v>
      </c>
      <c r="S191" s="29">
        <v>0</v>
      </c>
    </row>
    <row r="192" spans="15:19" s="29" customFormat="1">
      <c r="O192" s="108">
        <v>1320</v>
      </c>
      <c r="P192" s="108" t="s">
        <v>261</v>
      </c>
      <c r="Q192" s="108" t="s">
        <v>174</v>
      </c>
      <c r="R192" s="29">
        <v>1</v>
      </c>
      <c r="S192" s="29">
        <v>0</v>
      </c>
    </row>
    <row r="193" spans="15:19" s="29" customFormat="1">
      <c r="O193" s="108">
        <v>720</v>
      </c>
      <c r="P193" s="108" t="s">
        <v>261</v>
      </c>
      <c r="Q193" s="108" t="s">
        <v>174</v>
      </c>
      <c r="R193" s="29">
        <v>1</v>
      </c>
      <c r="S193" s="29">
        <v>0</v>
      </c>
    </row>
    <row r="194" spans="15:19" s="29" customFormat="1">
      <c r="O194" s="108">
        <v>1320</v>
      </c>
      <c r="P194" s="108" t="s">
        <v>261</v>
      </c>
      <c r="Q194" s="108" t="s">
        <v>174</v>
      </c>
      <c r="R194" s="29">
        <v>1</v>
      </c>
      <c r="S194" s="29">
        <v>0</v>
      </c>
    </row>
    <row r="195" spans="15:19" s="29" customFormat="1">
      <c r="O195" s="108">
        <v>720</v>
      </c>
      <c r="P195" s="108" t="s">
        <v>261</v>
      </c>
      <c r="Q195" s="108" t="s">
        <v>174</v>
      </c>
      <c r="R195" s="29">
        <v>1</v>
      </c>
      <c r="S195" s="29">
        <v>0</v>
      </c>
    </row>
    <row r="196" spans="15:19" s="29" customFormat="1">
      <c r="O196" s="108">
        <v>1320</v>
      </c>
      <c r="P196" s="108" t="s">
        <v>261</v>
      </c>
      <c r="Q196" s="108" t="s">
        <v>174</v>
      </c>
      <c r="R196" s="29">
        <v>1</v>
      </c>
      <c r="S196" s="29">
        <v>0</v>
      </c>
    </row>
    <row r="197" spans="15:19" s="29" customFormat="1">
      <c r="O197" s="108">
        <v>720</v>
      </c>
      <c r="P197" s="108" t="s">
        <v>261</v>
      </c>
      <c r="Q197" s="108" t="s">
        <v>174</v>
      </c>
      <c r="R197" s="29">
        <v>1</v>
      </c>
      <c r="S197" s="29">
        <v>0</v>
      </c>
    </row>
    <row r="198" spans="15:19" s="29" customFormat="1">
      <c r="O198" s="108">
        <v>1320</v>
      </c>
      <c r="P198" s="108" t="s">
        <v>261</v>
      </c>
      <c r="Q198" s="108" t="s">
        <v>174</v>
      </c>
      <c r="R198" s="29">
        <v>1</v>
      </c>
      <c r="S198" s="29">
        <v>0</v>
      </c>
    </row>
    <row r="199" spans="15:19" s="29" customFormat="1">
      <c r="O199" s="108">
        <v>720</v>
      </c>
      <c r="P199" s="108" t="s">
        <v>261</v>
      </c>
      <c r="Q199" s="108" t="s">
        <v>174</v>
      </c>
      <c r="R199" s="29">
        <v>1</v>
      </c>
      <c r="S199" s="29">
        <v>0</v>
      </c>
    </row>
    <row r="200" spans="15:19" s="29" customFormat="1">
      <c r="O200" s="108">
        <v>1320</v>
      </c>
      <c r="P200" s="108" t="s">
        <v>261</v>
      </c>
      <c r="Q200" s="108" t="s">
        <v>174</v>
      </c>
      <c r="R200" s="29">
        <v>1</v>
      </c>
      <c r="S200" s="29">
        <v>0</v>
      </c>
    </row>
    <row r="201" spans="15:19" s="29" customFormat="1">
      <c r="O201" s="108">
        <v>720</v>
      </c>
      <c r="P201" s="108" t="s">
        <v>261</v>
      </c>
      <c r="Q201" s="108" t="s">
        <v>174</v>
      </c>
      <c r="R201" s="29">
        <v>1</v>
      </c>
      <c r="S201" s="29">
        <v>0</v>
      </c>
    </row>
    <row r="202" spans="15:19" s="29" customFormat="1">
      <c r="O202" s="108">
        <v>1320</v>
      </c>
      <c r="P202" s="108" t="s">
        <v>261</v>
      </c>
      <c r="Q202" s="108" t="s">
        <v>174</v>
      </c>
      <c r="R202" s="29">
        <v>1</v>
      </c>
      <c r="S202" s="29">
        <v>0</v>
      </c>
    </row>
    <row r="203" spans="15:19" s="29" customFormat="1">
      <c r="O203" s="108">
        <v>720</v>
      </c>
      <c r="P203" s="108" t="s">
        <v>261</v>
      </c>
      <c r="Q203" s="108" t="s">
        <v>174</v>
      </c>
      <c r="R203" s="29">
        <v>1</v>
      </c>
      <c r="S203" s="29">
        <v>0</v>
      </c>
    </row>
    <row r="204" spans="15:19" s="29" customFormat="1">
      <c r="O204" s="108">
        <v>1320</v>
      </c>
      <c r="P204" s="108" t="s">
        <v>261</v>
      </c>
      <c r="Q204" s="108" t="s">
        <v>174</v>
      </c>
      <c r="R204" s="29">
        <v>1</v>
      </c>
      <c r="S204" s="29">
        <v>0</v>
      </c>
    </row>
    <row r="205" spans="15:19" s="29" customFormat="1">
      <c r="O205" s="108">
        <v>720</v>
      </c>
      <c r="P205" s="108" t="s">
        <v>261</v>
      </c>
      <c r="Q205" s="108" t="s">
        <v>174</v>
      </c>
      <c r="R205" s="29">
        <v>1</v>
      </c>
      <c r="S205" s="29">
        <v>0</v>
      </c>
    </row>
    <row r="206" spans="15:19" s="29" customFormat="1">
      <c r="O206" s="108">
        <v>1320</v>
      </c>
      <c r="P206" s="108" t="s">
        <v>261</v>
      </c>
      <c r="Q206" s="108" t="s">
        <v>174</v>
      </c>
      <c r="R206" s="29">
        <v>1</v>
      </c>
      <c r="S206" s="29">
        <v>0</v>
      </c>
    </row>
    <row r="207" spans="15:19" s="29" customFormat="1">
      <c r="O207" s="108">
        <v>720</v>
      </c>
      <c r="P207" s="108" t="s">
        <v>261</v>
      </c>
      <c r="Q207" s="108" t="s">
        <v>174</v>
      </c>
      <c r="R207" s="29">
        <v>1</v>
      </c>
      <c r="S207" s="29">
        <v>0</v>
      </c>
    </row>
    <row r="208" spans="15:19" s="29" customFormat="1">
      <c r="O208" s="108">
        <v>1320</v>
      </c>
      <c r="P208" s="108" t="s">
        <v>261</v>
      </c>
      <c r="Q208" s="108" t="s">
        <v>174</v>
      </c>
      <c r="R208" s="29">
        <v>1</v>
      </c>
      <c r="S208" s="29">
        <v>0</v>
      </c>
    </row>
    <row r="209" spans="2:19" s="29" customFormat="1">
      <c r="O209" s="108">
        <v>3720</v>
      </c>
      <c r="P209" s="108" t="s">
        <v>261</v>
      </c>
      <c r="Q209" s="108" t="s">
        <v>174</v>
      </c>
      <c r="R209" s="29">
        <v>1</v>
      </c>
      <c r="S209" s="29">
        <v>0</v>
      </c>
    </row>
    <row r="210" spans="2:19" s="29" customFormat="1">
      <c r="O210" s="108"/>
      <c r="P210" s="108"/>
      <c r="Q210" s="108" t="s">
        <v>174</v>
      </c>
    </row>
    <row r="211" spans="2:19" s="29" customFormat="1">
      <c r="O211" s="108"/>
      <c r="P211" s="108"/>
      <c r="Q211" s="108"/>
    </row>
    <row r="212" spans="2:19" s="29" customFormat="1">
      <c r="B212" s="137"/>
      <c r="O212" s="108"/>
      <c r="P212" s="108"/>
      <c r="Q212" s="108"/>
    </row>
    <row r="213" spans="2:19" s="29" customFormat="1">
      <c r="B213" s="137"/>
      <c r="O213" s="108">
        <v>1920</v>
      </c>
      <c r="P213" s="108" t="s">
        <v>264</v>
      </c>
      <c r="Q213" s="108" t="s">
        <v>169</v>
      </c>
      <c r="R213" s="29">
        <v>1</v>
      </c>
      <c r="S213" s="29">
        <v>0</v>
      </c>
    </row>
    <row r="214" spans="2:19" s="29" customFormat="1">
      <c r="B214" s="137"/>
      <c r="O214" s="108">
        <v>1920</v>
      </c>
      <c r="P214" s="108" t="s">
        <v>264</v>
      </c>
      <c r="Q214" s="108" t="s">
        <v>169</v>
      </c>
      <c r="R214" s="29">
        <v>1</v>
      </c>
      <c r="S214" s="29">
        <v>0</v>
      </c>
    </row>
    <row r="215" spans="2:19" s="29" customFormat="1">
      <c r="B215" s="137"/>
      <c r="O215" s="108">
        <v>1920</v>
      </c>
      <c r="P215" s="108" t="s">
        <v>264</v>
      </c>
      <c r="Q215" s="108" t="s">
        <v>169</v>
      </c>
      <c r="R215" s="29">
        <v>1</v>
      </c>
      <c r="S215" s="29">
        <v>0</v>
      </c>
    </row>
    <row r="216" spans="2:19" s="29" customFormat="1">
      <c r="B216" s="137"/>
      <c r="O216" s="108">
        <v>1920</v>
      </c>
      <c r="P216" s="108" t="s">
        <v>264</v>
      </c>
      <c r="Q216" s="108" t="s">
        <v>169</v>
      </c>
      <c r="R216" s="29">
        <v>1</v>
      </c>
      <c r="S216" s="29">
        <v>0</v>
      </c>
    </row>
    <row r="217" spans="2:19" s="29" customFormat="1">
      <c r="B217" s="137"/>
      <c r="O217" s="108">
        <v>1920</v>
      </c>
      <c r="P217" s="108" t="s">
        <v>264</v>
      </c>
      <c r="Q217" s="108" t="s">
        <v>169</v>
      </c>
      <c r="R217" s="29">
        <v>1</v>
      </c>
      <c r="S217" s="29">
        <v>0</v>
      </c>
    </row>
    <row r="218" spans="2:19" s="29" customFormat="1">
      <c r="B218" s="137"/>
      <c r="O218" s="108">
        <v>1920</v>
      </c>
      <c r="P218" s="108" t="s">
        <v>264</v>
      </c>
      <c r="Q218" s="108" t="s">
        <v>169</v>
      </c>
      <c r="R218" s="29">
        <v>1</v>
      </c>
      <c r="S218" s="29">
        <v>0</v>
      </c>
    </row>
    <row r="219" spans="2:19" s="29" customFormat="1">
      <c r="B219" s="137"/>
      <c r="O219" s="108">
        <v>1920</v>
      </c>
      <c r="P219" s="108" t="s">
        <v>264</v>
      </c>
      <c r="Q219" s="108" t="s">
        <v>169</v>
      </c>
      <c r="R219" s="29">
        <v>1</v>
      </c>
      <c r="S219" s="29">
        <v>0</v>
      </c>
    </row>
    <row r="220" spans="2:19" s="29" customFormat="1">
      <c r="B220" s="137"/>
      <c r="O220" s="108">
        <v>1920</v>
      </c>
      <c r="P220" s="108" t="s">
        <v>264</v>
      </c>
      <c r="Q220" s="108" t="s">
        <v>169</v>
      </c>
      <c r="R220" s="29">
        <v>1</v>
      </c>
      <c r="S220" s="29">
        <v>0</v>
      </c>
    </row>
    <row r="221" spans="2:19" s="29" customFormat="1">
      <c r="B221" s="137"/>
      <c r="O221" s="108">
        <v>1920</v>
      </c>
      <c r="P221" s="108" t="s">
        <v>264</v>
      </c>
      <c r="Q221" s="108" t="s">
        <v>169</v>
      </c>
      <c r="R221" s="29">
        <v>1</v>
      </c>
      <c r="S221" s="29">
        <v>0</v>
      </c>
    </row>
    <row r="222" spans="2:19" s="29" customFormat="1">
      <c r="B222" s="137"/>
      <c r="O222" s="108">
        <v>1920</v>
      </c>
      <c r="P222" s="108" t="s">
        <v>264</v>
      </c>
      <c r="Q222" s="108" t="s">
        <v>169</v>
      </c>
      <c r="R222" s="29">
        <v>1</v>
      </c>
      <c r="S222" s="29">
        <v>0</v>
      </c>
    </row>
    <row r="223" spans="2:19" s="29" customFormat="1">
      <c r="B223" s="137"/>
      <c r="O223" s="108">
        <v>1920</v>
      </c>
      <c r="P223" s="108" t="s">
        <v>264</v>
      </c>
      <c r="Q223" s="108" t="s">
        <v>169</v>
      </c>
      <c r="R223" s="29">
        <v>1</v>
      </c>
      <c r="S223" s="29">
        <v>0</v>
      </c>
    </row>
    <row r="224" spans="2:19" s="29" customFormat="1">
      <c r="B224" s="137"/>
      <c r="O224" s="108">
        <v>1920</v>
      </c>
      <c r="P224" s="108" t="s">
        <v>264</v>
      </c>
      <c r="Q224" s="108" t="s">
        <v>169</v>
      </c>
      <c r="R224" s="29">
        <v>1</v>
      </c>
      <c r="S224" s="29">
        <v>0</v>
      </c>
    </row>
    <row r="225" spans="2:19" s="29" customFormat="1">
      <c r="B225" s="137"/>
      <c r="O225" s="108">
        <v>1920</v>
      </c>
      <c r="P225" s="108" t="s">
        <v>264</v>
      </c>
      <c r="Q225" s="108" t="s">
        <v>169</v>
      </c>
      <c r="R225" s="29">
        <v>1</v>
      </c>
      <c r="S225" s="29">
        <v>0</v>
      </c>
    </row>
    <row r="226" spans="2:19" s="29" customFormat="1">
      <c r="B226" s="137"/>
      <c r="O226" s="108">
        <v>1920</v>
      </c>
      <c r="P226" s="108" t="s">
        <v>264</v>
      </c>
      <c r="Q226" s="108" t="s">
        <v>169</v>
      </c>
      <c r="R226" s="29">
        <v>1</v>
      </c>
      <c r="S226" s="29">
        <v>0</v>
      </c>
    </row>
    <row r="227" spans="2:19" s="29" customFormat="1">
      <c r="B227" s="137"/>
      <c r="O227" s="108">
        <v>1920</v>
      </c>
      <c r="P227" s="108" t="s">
        <v>264</v>
      </c>
      <c r="Q227" s="108" t="s">
        <v>169</v>
      </c>
      <c r="R227" s="29">
        <v>1</v>
      </c>
      <c r="S227" s="29">
        <v>0</v>
      </c>
    </row>
    <row r="228" spans="2:19" s="29" customFormat="1">
      <c r="B228" s="137"/>
      <c r="O228" s="108">
        <v>1920</v>
      </c>
      <c r="P228" s="108" t="s">
        <v>264</v>
      </c>
      <c r="Q228" s="108" t="s">
        <v>169</v>
      </c>
      <c r="R228" s="29">
        <v>1</v>
      </c>
      <c r="S228" s="29">
        <v>0</v>
      </c>
    </row>
    <row r="229" spans="2:19" s="29" customFormat="1">
      <c r="B229" s="137"/>
      <c r="O229" s="108">
        <v>1920</v>
      </c>
      <c r="P229" s="108" t="s">
        <v>264</v>
      </c>
      <c r="Q229" s="108" t="s">
        <v>169</v>
      </c>
      <c r="R229" s="29">
        <v>1</v>
      </c>
      <c r="S229" s="29">
        <v>0</v>
      </c>
    </row>
    <row r="230" spans="2:19" s="29" customFormat="1">
      <c r="B230" s="137"/>
      <c r="O230" s="108">
        <v>1920</v>
      </c>
      <c r="P230" s="108" t="s">
        <v>264</v>
      </c>
      <c r="Q230" s="108" t="s">
        <v>169</v>
      </c>
      <c r="R230" s="29">
        <v>1</v>
      </c>
      <c r="S230" s="29">
        <v>0</v>
      </c>
    </row>
    <row r="231" spans="2:19" s="29" customFormat="1">
      <c r="B231" s="137"/>
      <c r="O231" s="108">
        <v>1920</v>
      </c>
      <c r="P231" s="108" t="s">
        <v>264</v>
      </c>
      <c r="Q231" s="108" t="s">
        <v>169</v>
      </c>
      <c r="R231" s="29">
        <v>1</v>
      </c>
      <c r="S231" s="29">
        <v>0</v>
      </c>
    </row>
    <row r="232" spans="2:19" s="29" customFormat="1">
      <c r="B232" s="137"/>
      <c r="O232" s="108">
        <v>1920</v>
      </c>
      <c r="P232" s="108" t="s">
        <v>264</v>
      </c>
      <c r="Q232" s="108" t="s">
        <v>169</v>
      </c>
      <c r="R232" s="29">
        <v>1</v>
      </c>
      <c r="S232" s="29">
        <v>0</v>
      </c>
    </row>
    <row r="233" spans="2:19" s="29" customFormat="1">
      <c r="B233" s="137"/>
      <c r="O233" s="108">
        <v>1920</v>
      </c>
      <c r="P233" s="108" t="s">
        <v>264</v>
      </c>
      <c r="Q233" s="108" t="s">
        <v>169</v>
      </c>
      <c r="R233" s="29">
        <v>1</v>
      </c>
      <c r="S233" s="29">
        <v>0</v>
      </c>
    </row>
    <row r="234" spans="2:19" s="29" customFormat="1">
      <c r="B234" s="137"/>
      <c r="O234" s="108">
        <v>1920</v>
      </c>
      <c r="P234" s="108" t="s">
        <v>264</v>
      </c>
      <c r="Q234" s="108" t="s">
        <v>169</v>
      </c>
      <c r="R234" s="29">
        <v>1</v>
      </c>
      <c r="S234" s="29">
        <v>0</v>
      </c>
    </row>
    <row r="235" spans="2:19" s="29" customFormat="1">
      <c r="B235" s="137"/>
      <c r="O235" s="108">
        <v>1920</v>
      </c>
      <c r="P235" s="108" t="s">
        <v>264</v>
      </c>
      <c r="Q235" s="108" t="s">
        <v>169</v>
      </c>
      <c r="R235" s="29">
        <v>1</v>
      </c>
      <c r="S235" s="29">
        <v>0</v>
      </c>
    </row>
    <row r="236" spans="2:19" s="29" customFormat="1">
      <c r="B236" s="137"/>
      <c r="O236" s="108"/>
      <c r="P236" s="108"/>
      <c r="Q236" s="108" t="s">
        <v>169</v>
      </c>
    </row>
    <row r="237" spans="2:19" s="29" customFormat="1">
      <c r="B237" s="137"/>
      <c r="O237" s="108"/>
      <c r="P237" s="108"/>
      <c r="Q237" s="108" t="s">
        <v>169</v>
      </c>
    </row>
    <row r="238" spans="2:19" s="29" customFormat="1">
      <c r="B238" s="137"/>
      <c r="O238" s="108"/>
      <c r="P238" s="108"/>
      <c r="Q238" s="108"/>
    </row>
    <row r="239" spans="2:19" s="29" customFormat="1">
      <c r="B239" s="137"/>
      <c r="O239" s="108"/>
      <c r="P239" s="108"/>
      <c r="Q239" s="108"/>
    </row>
    <row r="240" spans="2:19" s="29" customFormat="1">
      <c r="B240" s="137"/>
      <c r="O240" s="108">
        <v>1920</v>
      </c>
      <c r="P240" s="108" t="s">
        <v>270</v>
      </c>
      <c r="Q240" s="108" t="s">
        <v>169</v>
      </c>
      <c r="R240" s="29">
        <v>1</v>
      </c>
      <c r="S240" s="29">
        <v>0</v>
      </c>
    </row>
    <row r="241" spans="2:19" s="29" customFormat="1">
      <c r="B241" s="137"/>
      <c r="O241" s="108">
        <v>1920</v>
      </c>
      <c r="P241" s="108" t="s">
        <v>270</v>
      </c>
      <c r="Q241" s="108" t="s">
        <v>169</v>
      </c>
      <c r="R241" s="29">
        <v>1</v>
      </c>
      <c r="S241" s="29">
        <v>0</v>
      </c>
    </row>
    <row r="242" spans="2:19" s="29" customFormat="1">
      <c r="B242" s="137"/>
      <c r="O242" s="108">
        <v>1920</v>
      </c>
      <c r="P242" s="108" t="s">
        <v>270</v>
      </c>
      <c r="Q242" s="108" t="s">
        <v>169</v>
      </c>
      <c r="R242" s="29">
        <v>1</v>
      </c>
      <c r="S242" s="29">
        <v>0</v>
      </c>
    </row>
    <row r="243" spans="2:19" s="29" customFormat="1">
      <c r="B243" s="137"/>
      <c r="O243" s="108">
        <v>1920</v>
      </c>
      <c r="P243" s="108" t="s">
        <v>270</v>
      </c>
      <c r="Q243" s="108" t="s">
        <v>169</v>
      </c>
      <c r="R243" s="29">
        <v>1</v>
      </c>
      <c r="S243" s="29">
        <v>0</v>
      </c>
    </row>
    <row r="244" spans="2:19" s="29" customFormat="1">
      <c r="B244" s="137"/>
      <c r="O244" s="108">
        <v>1920</v>
      </c>
      <c r="P244" s="108" t="s">
        <v>270</v>
      </c>
      <c r="Q244" s="108" t="s">
        <v>169</v>
      </c>
      <c r="R244" s="29">
        <v>1</v>
      </c>
      <c r="S244" s="29">
        <v>0</v>
      </c>
    </row>
    <row r="245" spans="2:19" s="29" customFormat="1">
      <c r="B245" s="137"/>
      <c r="O245" s="108">
        <v>1920</v>
      </c>
      <c r="P245" s="108" t="s">
        <v>270</v>
      </c>
      <c r="Q245" s="108" t="s">
        <v>169</v>
      </c>
      <c r="R245" s="29">
        <v>1</v>
      </c>
      <c r="S245" s="29">
        <v>0</v>
      </c>
    </row>
    <row r="246" spans="2:19" s="29" customFormat="1">
      <c r="B246" s="137"/>
      <c r="O246" s="108">
        <v>1920</v>
      </c>
      <c r="P246" s="108" t="s">
        <v>270</v>
      </c>
      <c r="Q246" s="108" t="s">
        <v>169</v>
      </c>
      <c r="R246" s="29">
        <v>1</v>
      </c>
      <c r="S246" s="29">
        <v>0</v>
      </c>
    </row>
    <row r="247" spans="2:19" s="29" customFormat="1">
      <c r="B247" s="137"/>
      <c r="O247" s="108">
        <v>1920</v>
      </c>
      <c r="P247" s="108" t="s">
        <v>270</v>
      </c>
      <c r="Q247" s="108" t="s">
        <v>169</v>
      </c>
      <c r="R247" s="29">
        <v>1</v>
      </c>
      <c r="S247" s="29">
        <v>0</v>
      </c>
    </row>
    <row r="248" spans="2:19" s="29" customFormat="1">
      <c r="B248" s="137"/>
      <c r="O248" s="108">
        <v>1920</v>
      </c>
      <c r="P248" s="108" t="s">
        <v>271</v>
      </c>
      <c r="Q248" s="108" t="s">
        <v>169</v>
      </c>
      <c r="R248" s="29">
        <v>1</v>
      </c>
      <c r="S248" s="29">
        <v>0</v>
      </c>
    </row>
    <row r="249" spans="2:19" s="29" customFormat="1">
      <c r="B249" s="137"/>
      <c r="O249" s="108">
        <v>1920</v>
      </c>
      <c r="P249" s="108" t="s">
        <v>270</v>
      </c>
      <c r="Q249" s="108" t="s">
        <v>169</v>
      </c>
      <c r="R249" s="29">
        <v>1</v>
      </c>
      <c r="S249" s="29">
        <v>0</v>
      </c>
    </row>
    <row r="250" spans="2:19" s="29" customFormat="1">
      <c r="B250" s="137"/>
      <c r="O250" s="108">
        <v>1920</v>
      </c>
      <c r="P250" s="108" t="s">
        <v>270</v>
      </c>
      <c r="Q250" s="108" t="s">
        <v>169</v>
      </c>
      <c r="R250" s="29">
        <v>1</v>
      </c>
      <c r="S250" s="29">
        <v>0</v>
      </c>
    </row>
    <row r="251" spans="2:19" s="29" customFormat="1">
      <c r="B251" s="137"/>
      <c r="O251" s="108">
        <v>1920</v>
      </c>
      <c r="P251" s="108" t="s">
        <v>270</v>
      </c>
      <c r="Q251" s="108" t="s">
        <v>169</v>
      </c>
      <c r="R251" s="29">
        <v>1</v>
      </c>
      <c r="S251" s="29">
        <v>0</v>
      </c>
    </row>
    <row r="252" spans="2:19" s="29" customFormat="1">
      <c r="B252" s="137"/>
      <c r="O252" s="108">
        <v>1920</v>
      </c>
      <c r="P252" s="108" t="s">
        <v>270</v>
      </c>
      <c r="Q252" s="108" t="s">
        <v>169</v>
      </c>
      <c r="R252" s="29">
        <v>1</v>
      </c>
      <c r="S252" s="29">
        <v>0</v>
      </c>
    </row>
    <row r="253" spans="2:19" s="29" customFormat="1">
      <c r="B253" s="137"/>
      <c r="O253" s="108">
        <v>1920</v>
      </c>
      <c r="P253" s="108" t="s">
        <v>270</v>
      </c>
      <c r="Q253" s="108" t="s">
        <v>169</v>
      </c>
      <c r="R253" s="29">
        <v>1</v>
      </c>
      <c r="S253" s="29">
        <v>0</v>
      </c>
    </row>
    <row r="254" spans="2:19" s="29" customFormat="1">
      <c r="B254" s="137"/>
      <c r="O254" s="108">
        <v>1920</v>
      </c>
      <c r="P254" s="108" t="s">
        <v>270</v>
      </c>
      <c r="Q254" s="108" t="s">
        <v>169</v>
      </c>
      <c r="R254" s="29">
        <v>1</v>
      </c>
      <c r="S254" s="29">
        <v>0</v>
      </c>
    </row>
    <row r="255" spans="2:19" s="29" customFormat="1">
      <c r="B255" s="137"/>
      <c r="O255" s="108">
        <v>1920</v>
      </c>
      <c r="P255" s="108" t="s">
        <v>270</v>
      </c>
      <c r="Q255" s="108" t="s">
        <v>169</v>
      </c>
      <c r="R255" s="29">
        <v>1</v>
      </c>
      <c r="S255" s="29">
        <v>0</v>
      </c>
    </row>
    <row r="256" spans="2:19" s="29" customFormat="1">
      <c r="B256" s="137"/>
      <c r="O256" s="108">
        <v>1920</v>
      </c>
      <c r="P256" s="108" t="s">
        <v>270</v>
      </c>
      <c r="Q256" s="108" t="s">
        <v>169</v>
      </c>
      <c r="R256" s="29">
        <v>1</v>
      </c>
      <c r="S256" s="29">
        <v>0</v>
      </c>
    </row>
    <row r="257" spans="2:19" s="29" customFormat="1">
      <c r="B257" s="137"/>
      <c r="O257" s="108">
        <v>1920</v>
      </c>
      <c r="P257" s="108" t="s">
        <v>272</v>
      </c>
      <c r="Q257" s="108" t="s">
        <v>169</v>
      </c>
      <c r="R257" s="29">
        <v>1</v>
      </c>
      <c r="S257" s="29">
        <v>0</v>
      </c>
    </row>
    <row r="258" spans="2:19" s="29" customFormat="1">
      <c r="B258" s="137"/>
      <c r="O258" s="108">
        <v>1920</v>
      </c>
      <c r="P258" s="108" t="s">
        <v>270</v>
      </c>
      <c r="Q258" s="108" t="s">
        <v>169</v>
      </c>
      <c r="R258" s="29">
        <v>1</v>
      </c>
      <c r="S258" s="29">
        <v>0</v>
      </c>
    </row>
    <row r="259" spans="2:19" s="29" customFormat="1">
      <c r="B259" s="137"/>
      <c r="O259" s="108">
        <v>1920</v>
      </c>
      <c r="P259" s="108" t="s">
        <v>270</v>
      </c>
      <c r="Q259" s="108" t="s">
        <v>169</v>
      </c>
      <c r="R259" s="29">
        <v>1</v>
      </c>
      <c r="S259" s="29">
        <v>0</v>
      </c>
    </row>
    <row r="260" spans="2:19" s="29" customFormat="1">
      <c r="B260" s="137"/>
      <c r="O260" s="108">
        <v>1920</v>
      </c>
      <c r="P260" s="108" t="s">
        <v>270</v>
      </c>
      <c r="Q260" s="108" t="s">
        <v>169</v>
      </c>
      <c r="R260" s="29">
        <v>1</v>
      </c>
      <c r="S260" s="29">
        <v>0</v>
      </c>
    </row>
    <row r="261" spans="2:19" s="29" customFormat="1">
      <c r="B261" s="137"/>
      <c r="O261" s="108">
        <v>1920</v>
      </c>
      <c r="P261" s="108" t="s">
        <v>270</v>
      </c>
      <c r="Q261" s="108" t="s">
        <v>169</v>
      </c>
      <c r="R261" s="29">
        <v>1</v>
      </c>
      <c r="S261" s="29">
        <v>0</v>
      </c>
    </row>
    <row r="262" spans="2:19" s="29" customFormat="1">
      <c r="B262" s="137"/>
      <c r="O262" s="108">
        <v>1920</v>
      </c>
      <c r="P262" s="108" t="s">
        <v>270</v>
      </c>
      <c r="Q262" s="108" t="s">
        <v>169</v>
      </c>
      <c r="R262" s="29">
        <v>1</v>
      </c>
      <c r="S262" s="29">
        <v>0</v>
      </c>
    </row>
    <row r="263" spans="2:19" s="29" customFormat="1">
      <c r="B263" s="137"/>
      <c r="O263" s="108"/>
      <c r="P263" s="108"/>
      <c r="Q263" s="108" t="s">
        <v>169</v>
      </c>
    </row>
    <row r="264" spans="2:19" s="29" customFormat="1">
      <c r="B264" s="137"/>
      <c r="O264" s="108"/>
      <c r="P264" s="108"/>
      <c r="Q264" s="108"/>
    </row>
    <row r="265" spans="2:19" s="29" customFormat="1">
      <c r="B265" s="137"/>
      <c r="O265" s="108"/>
      <c r="P265" s="108"/>
      <c r="Q265" s="108"/>
    </row>
    <row r="266" spans="2:19" s="29" customFormat="1">
      <c r="B266" s="137"/>
      <c r="O266" s="108">
        <v>1920</v>
      </c>
      <c r="P266" s="108" t="s">
        <v>274</v>
      </c>
      <c r="Q266" s="108" t="s">
        <v>169</v>
      </c>
      <c r="R266" s="29">
        <v>1</v>
      </c>
      <c r="S266" s="29">
        <v>0</v>
      </c>
    </row>
    <row r="267" spans="2:19" s="29" customFormat="1">
      <c r="B267" s="137"/>
      <c r="O267" s="108">
        <v>1920</v>
      </c>
      <c r="P267" s="108" t="s">
        <v>274</v>
      </c>
      <c r="Q267" s="108" t="s">
        <v>169</v>
      </c>
      <c r="R267" s="29">
        <v>1</v>
      </c>
      <c r="S267" s="29">
        <v>0</v>
      </c>
    </row>
    <row r="268" spans="2:19" s="29" customFormat="1">
      <c r="B268" s="137"/>
      <c r="O268" s="108">
        <v>1920</v>
      </c>
      <c r="P268" s="108" t="s">
        <v>274</v>
      </c>
      <c r="Q268" s="108" t="s">
        <v>169</v>
      </c>
      <c r="R268" s="29">
        <v>1</v>
      </c>
      <c r="S268" s="29">
        <v>0</v>
      </c>
    </row>
    <row r="269" spans="2:19" s="29" customFormat="1">
      <c r="B269" s="137"/>
      <c r="O269" s="108">
        <v>1920</v>
      </c>
      <c r="P269" s="108" t="s">
        <v>274</v>
      </c>
      <c r="Q269" s="108" t="s">
        <v>169</v>
      </c>
      <c r="R269" s="29">
        <v>1</v>
      </c>
      <c r="S269" s="29">
        <v>0</v>
      </c>
    </row>
    <row r="270" spans="2:19" s="29" customFormat="1">
      <c r="B270" s="137"/>
      <c r="O270" s="108">
        <v>1920</v>
      </c>
      <c r="P270" s="108" t="s">
        <v>274</v>
      </c>
      <c r="Q270" s="108" t="s">
        <v>169</v>
      </c>
      <c r="R270" s="29">
        <v>1</v>
      </c>
      <c r="S270" s="29">
        <v>0</v>
      </c>
    </row>
    <row r="271" spans="2:19" s="29" customFormat="1">
      <c r="B271" s="137"/>
      <c r="O271" s="108">
        <v>1920</v>
      </c>
      <c r="P271" s="108" t="s">
        <v>274</v>
      </c>
      <c r="Q271" s="108" t="s">
        <v>169</v>
      </c>
      <c r="R271" s="29">
        <v>1</v>
      </c>
      <c r="S271" s="29">
        <v>0</v>
      </c>
    </row>
    <row r="272" spans="2:19" s="29" customFormat="1">
      <c r="B272" s="137"/>
      <c r="O272" s="108">
        <v>1920</v>
      </c>
      <c r="P272" s="108" t="s">
        <v>274</v>
      </c>
      <c r="Q272" s="108" t="s">
        <v>169</v>
      </c>
      <c r="R272" s="29">
        <v>1</v>
      </c>
      <c r="S272" s="29">
        <v>0</v>
      </c>
    </row>
    <row r="273" spans="2:19" s="29" customFormat="1">
      <c r="B273" s="137"/>
      <c r="O273" s="108">
        <v>1920</v>
      </c>
      <c r="P273" s="108" t="s">
        <v>274</v>
      </c>
      <c r="Q273" s="108" t="s">
        <v>169</v>
      </c>
      <c r="R273" s="29">
        <v>1</v>
      </c>
      <c r="S273" s="29">
        <v>0</v>
      </c>
    </row>
    <row r="274" spans="2:19" s="29" customFormat="1">
      <c r="B274" s="137"/>
      <c r="O274" s="108">
        <v>1920</v>
      </c>
      <c r="P274" s="108" t="s">
        <v>274</v>
      </c>
      <c r="Q274" s="108" t="s">
        <v>169</v>
      </c>
      <c r="R274" s="29">
        <v>1</v>
      </c>
      <c r="S274" s="29">
        <v>0</v>
      </c>
    </row>
    <row r="275" spans="2:19" s="29" customFormat="1">
      <c r="B275" s="137"/>
      <c r="O275" s="108">
        <v>1920</v>
      </c>
      <c r="P275" s="108" t="s">
        <v>274</v>
      </c>
      <c r="Q275" s="108" t="s">
        <v>169</v>
      </c>
      <c r="R275" s="29">
        <v>1</v>
      </c>
      <c r="S275" s="29">
        <v>0</v>
      </c>
    </row>
    <row r="276" spans="2:19" s="29" customFormat="1">
      <c r="B276" s="137"/>
      <c r="O276" s="108">
        <v>1920</v>
      </c>
      <c r="P276" s="108" t="s">
        <v>274</v>
      </c>
      <c r="Q276" s="108" t="s">
        <v>169</v>
      </c>
      <c r="R276" s="29">
        <v>1</v>
      </c>
      <c r="S276" s="29">
        <v>0</v>
      </c>
    </row>
    <row r="277" spans="2:19" s="29" customFormat="1">
      <c r="B277" s="137"/>
      <c r="O277" s="108">
        <v>1920</v>
      </c>
      <c r="P277" s="108" t="s">
        <v>274</v>
      </c>
      <c r="Q277" s="108" t="s">
        <v>169</v>
      </c>
      <c r="R277" s="29">
        <v>1</v>
      </c>
      <c r="S277" s="29">
        <v>0</v>
      </c>
    </row>
    <row r="278" spans="2:19" s="29" customFormat="1">
      <c r="B278" s="137"/>
      <c r="O278" s="108">
        <v>1920</v>
      </c>
      <c r="P278" s="108" t="s">
        <v>274</v>
      </c>
      <c r="Q278" s="108" t="s">
        <v>169</v>
      </c>
      <c r="R278" s="29">
        <v>1</v>
      </c>
      <c r="S278" s="29">
        <v>0</v>
      </c>
    </row>
    <row r="279" spans="2:19" s="29" customFormat="1">
      <c r="B279" s="137"/>
      <c r="O279" s="108">
        <v>1920</v>
      </c>
      <c r="P279" s="108" t="s">
        <v>274</v>
      </c>
      <c r="Q279" s="108" t="s">
        <v>169</v>
      </c>
      <c r="R279" s="29">
        <v>1</v>
      </c>
      <c r="S279" s="29">
        <v>0</v>
      </c>
    </row>
    <row r="280" spans="2:19" s="29" customFormat="1">
      <c r="B280" s="137"/>
      <c r="O280" s="108">
        <v>1920</v>
      </c>
      <c r="P280" s="108" t="s">
        <v>274</v>
      </c>
      <c r="Q280" s="108" t="s">
        <v>169</v>
      </c>
      <c r="R280" s="29">
        <v>1</v>
      </c>
      <c r="S280" s="29">
        <v>0</v>
      </c>
    </row>
    <row r="281" spans="2:19" s="29" customFormat="1">
      <c r="B281" s="137"/>
      <c r="O281" s="108">
        <v>1920</v>
      </c>
      <c r="P281" s="108" t="s">
        <v>274</v>
      </c>
      <c r="Q281" s="108" t="s">
        <v>169</v>
      </c>
      <c r="R281" s="29">
        <v>1</v>
      </c>
      <c r="S281" s="29">
        <v>0</v>
      </c>
    </row>
    <row r="282" spans="2:19" s="29" customFormat="1">
      <c r="B282" s="137"/>
      <c r="O282" s="108">
        <v>1920</v>
      </c>
      <c r="P282" s="108" t="s">
        <v>274</v>
      </c>
      <c r="Q282" s="108" t="s">
        <v>169</v>
      </c>
      <c r="R282" s="29">
        <v>1</v>
      </c>
      <c r="S282" s="29">
        <v>0</v>
      </c>
    </row>
    <row r="283" spans="2:19" s="29" customFormat="1">
      <c r="B283" s="137"/>
      <c r="O283" s="108">
        <v>1920</v>
      </c>
      <c r="P283" s="108" t="s">
        <v>274</v>
      </c>
      <c r="Q283" s="108" t="s">
        <v>169</v>
      </c>
      <c r="R283" s="29">
        <v>1</v>
      </c>
      <c r="S283" s="29">
        <v>0</v>
      </c>
    </row>
    <row r="284" spans="2:19" s="29" customFormat="1">
      <c r="B284" s="137"/>
      <c r="O284" s="108">
        <v>1920</v>
      </c>
      <c r="P284" s="108" t="s">
        <v>274</v>
      </c>
      <c r="Q284" s="108" t="s">
        <v>169</v>
      </c>
      <c r="R284" s="29">
        <v>1</v>
      </c>
      <c r="S284" s="29">
        <v>0</v>
      </c>
    </row>
    <row r="285" spans="2:19" s="29" customFormat="1">
      <c r="B285" s="137"/>
      <c r="O285" s="108">
        <v>1920</v>
      </c>
      <c r="P285" s="108" t="s">
        <v>274</v>
      </c>
      <c r="Q285" s="108" t="s">
        <v>169</v>
      </c>
      <c r="R285" s="29">
        <v>1</v>
      </c>
      <c r="S285" s="29">
        <v>0</v>
      </c>
    </row>
    <row r="286" spans="2:19" s="29" customFormat="1">
      <c r="B286" s="137"/>
      <c r="O286" s="108">
        <v>1920</v>
      </c>
      <c r="P286" s="108" t="s">
        <v>274</v>
      </c>
      <c r="Q286" s="108" t="s">
        <v>169</v>
      </c>
      <c r="R286" s="29">
        <v>1</v>
      </c>
      <c r="S286" s="29">
        <v>0</v>
      </c>
    </row>
    <row r="287" spans="2:19" s="29" customFormat="1">
      <c r="B287" s="137"/>
      <c r="O287" s="108">
        <v>1920</v>
      </c>
      <c r="P287" s="108" t="s">
        <v>274</v>
      </c>
      <c r="Q287" s="108" t="s">
        <v>169</v>
      </c>
      <c r="R287" s="29">
        <v>1</v>
      </c>
      <c r="S287" s="29">
        <v>0</v>
      </c>
    </row>
    <row r="288" spans="2:19" s="29" customFormat="1">
      <c r="B288" s="137"/>
      <c r="O288" s="108">
        <v>1920</v>
      </c>
      <c r="P288" s="108" t="s">
        <v>274</v>
      </c>
      <c r="Q288" s="108" t="s">
        <v>169</v>
      </c>
      <c r="R288" s="29">
        <v>1</v>
      </c>
      <c r="S288" s="29">
        <v>0</v>
      </c>
    </row>
    <row r="289" spans="2:21" s="29" customFormat="1">
      <c r="B289" s="164"/>
      <c r="C289" s="163"/>
      <c r="D289" s="163"/>
      <c r="E289" s="163"/>
      <c r="F289" s="163"/>
      <c r="G289" s="163"/>
      <c r="H289" s="163"/>
      <c r="I289" s="163"/>
      <c r="J289" s="163"/>
      <c r="K289" s="163"/>
      <c r="L289" s="163"/>
      <c r="M289" s="163"/>
      <c r="N289" s="163"/>
      <c r="O289" s="132"/>
      <c r="P289" s="132"/>
      <c r="Q289" s="132" t="s">
        <v>169</v>
      </c>
      <c r="R289" s="163"/>
      <c r="S289" s="163"/>
      <c r="T289" s="163"/>
      <c r="U289" s="163"/>
    </row>
    <row r="290" spans="2:21" s="29" customFormat="1">
      <c r="B290" s="164"/>
      <c r="C290" s="152"/>
      <c r="D290" s="132"/>
      <c r="E290" s="133"/>
      <c r="F290" s="133"/>
      <c r="G290" s="133"/>
      <c r="H290" s="155"/>
      <c r="I290" s="165"/>
      <c r="J290" s="154"/>
      <c r="K290" s="154"/>
      <c r="L290" s="165"/>
      <c r="M290" s="165"/>
      <c r="N290" s="132"/>
      <c r="O290" s="132"/>
      <c r="P290" s="132"/>
      <c r="Q290" s="132"/>
      <c r="R290" s="163"/>
      <c r="S290" s="163"/>
      <c r="T290" s="163"/>
      <c r="U290" s="163"/>
    </row>
    <row r="291" spans="2:21" s="29" customFormat="1">
      <c r="B291" s="164"/>
      <c r="C291" s="166"/>
      <c r="D291" s="132"/>
      <c r="E291" s="133"/>
      <c r="F291" s="133"/>
      <c r="G291" s="133"/>
      <c r="H291" s="155"/>
      <c r="I291" s="165"/>
      <c r="J291" s="154"/>
      <c r="K291" s="154"/>
      <c r="L291" s="165"/>
      <c r="M291" s="165"/>
      <c r="N291" s="132"/>
      <c r="O291" s="132"/>
      <c r="P291" s="132"/>
      <c r="Q291" s="132"/>
      <c r="R291" s="163"/>
      <c r="S291" s="163"/>
      <c r="T291" s="163"/>
      <c r="U291" s="163"/>
    </row>
    <row r="292" spans="2:21" s="29" customFormat="1">
      <c r="B292" s="167"/>
      <c r="C292" s="168"/>
      <c r="D292" s="81"/>
      <c r="E292" s="160"/>
      <c r="F292" s="160"/>
      <c r="G292" s="160"/>
      <c r="H292" s="161"/>
      <c r="I292" s="80"/>
      <c r="J292" s="82"/>
      <c r="K292" s="82"/>
      <c r="L292" s="80"/>
      <c r="M292" s="80"/>
      <c r="N292" s="81"/>
      <c r="O292" s="132"/>
      <c r="P292" s="132"/>
      <c r="Q292" s="132"/>
      <c r="R292" s="163"/>
      <c r="S292" s="163"/>
      <c r="T292" s="163"/>
      <c r="U292" s="163"/>
    </row>
    <row r="293" spans="2:21" s="29" customFormat="1">
      <c r="B293" s="167"/>
      <c r="C293" s="159"/>
      <c r="D293" s="81"/>
      <c r="E293" s="160"/>
      <c r="F293" s="160"/>
      <c r="G293" s="160"/>
      <c r="H293" s="161"/>
      <c r="I293" s="80"/>
      <c r="J293" s="82"/>
      <c r="K293" s="82"/>
      <c r="L293" s="80"/>
      <c r="M293" s="80"/>
      <c r="N293" s="81"/>
      <c r="O293" s="132"/>
      <c r="P293" s="132"/>
      <c r="Q293" s="132"/>
      <c r="R293" s="163"/>
      <c r="S293" s="163"/>
      <c r="T293" s="163"/>
      <c r="U293" s="163"/>
    </row>
    <row r="294" spans="2:21" s="29" customFormat="1">
      <c r="B294" s="167"/>
      <c r="C294" s="159"/>
      <c r="D294" s="81"/>
      <c r="E294" s="160"/>
      <c r="F294" s="160"/>
      <c r="G294" s="160"/>
      <c r="H294" s="161"/>
      <c r="I294" s="80"/>
      <c r="J294" s="82"/>
      <c r="K294" s="82"/>
      <c r="L294" s="80"/>
      <c r="M294" s="80"/>
      <c r="N294" s="81"/>
      <c r="O294" s="132"/>
      <c r="P294" s="132"/>
      <c r="Q294" s="132"/>
      <c r="R294" s="163"/>
      <c r="S294" s="163"/>
      <c r="T294" s="163"/>
      <c r="U294" s="163"/>
    </row>
    <row r="295" spans="2:21" s="29" customFormat="1">
      <c r="B295" s="167"/>
      <c r="C295" s="159"/>
      <c r="D295" s="81"/>
      <c r="E295" s="160"/>
      <c r="F295" s="160"/>
      <c r="G295" s="160"/>
      <c r="H295" s="161"/>
      <c r="I295" s="80"/>
      <c r="J295" s="82"/>
      <c r="K295" s="82"/>
      <c r="L295" s="80"/>
      <c r="M295" s="80"/>
      <c r="N295" s="81"/>
      <c r="O295" s="132"/>
      <c r="P295" s="132"/>
      <c r="Q295" s="132"/>
      <c r="R295" s="163"/>
      <c r="S295" s="163"/>
      <c r="T295" s="163"/>
      <c r="U295" s="163"/>
    </row>
    <row r="296" spans="2:21" s="29" customFormat="1">
      <c r="B296" s="167"/>
      <c r="C296" s="159"/>
      <c r="D296" s="81"/>
      <c r="E296" s="160"/>
      <c r="F296" s="160"/>
      <c r="G296" s="160"/>
      <c r="H296" s="161"/>
      <c r="I296" s="80"/>
      <c r="J296" s="82"/>
      <c r="K296" s="82"/>
      <c r="L296" s="80"/>
      <c r="M296" s="80"/>
      <c r="N296" s="81"/>
      <c r="O296" s="132"/>
      <c r="P296" s="132"/>
      <c r="Q296" s="132"/>
      <c r="R296" s="163"/>
      <c r="S296" s="163"/>
      <c r="T296" s="163"/>
      <c r="U296" s="163"/>
    </row>
    <row r="297" spans="2:21" s="29" customFormat="1">
      <c r="B297" s="167"/>
      <c r="C297" s="159"/>
      <c r="D297" s="81"/>
      <c r="E297" s="160"/>
      <c r="F297" s="160"/>
      <c r="G297" s="160"/>
      <c r="H297" s="161"/>
      <c r="I297" s="80"/>
      <c r="J297" s="82"/>
      <c r="K297" s="82"/>
      <c r="L297" s="80"/>
      <c r="M297" s="80"/>
      <c r="N297" s="81"/>
      <c r="O297" s="132"/>
      <c r="P297" s="132"/>
      <c r="Q297" s="132"/>
      <c r="R297" s="163"/>
      <c r="S297" s="163"/>
      <c r="T297" s="163"/>
      <c r="U297" s="163"/>
    </row>
    <row r="298" spans="2:21" s="29" customFormat="1">
      <c r="B298" s="167"/>
      <c r="C298" s="159"/>
      <c r="D298" s="81"/>
      <c r="E298" s="160"/>
      <c r="F298" s="160"/>
      <c r="G298" s="160"/>
      <c r="H298" s="161"/>
      <c r="I298" s="80"/>
      <c r="J298" s="82"/>
      <c r="K298" s="82"/>
      <c r="L298" s="80"/>
      <c r="M298" s="80"/>
      <c r="N298" s="81"/>
      <c r="O298" s="132"/>
      <c r="P298" s="132"/>
      <c r="Q298" s="132"/>
      <c r="R298" s="163"/>
      <c r="S298" s="163"/>
      <c r="T298" s="163"/>
      <c r="U298" s="163"/>
    </row>
    <row r="299" spans="2:21" s="29" customFormat="1">
      <c r="B299" s="167"/>
      <c r="C299" s="159"/>
      <c r="D299" s="81"/>
      <c r="E299" s="160"/>
      <c r="F299" s="160"/>
      <c r="G299" s="160"/>
      <c r="H299" s="161"/>
      <c r="I299" s="80"/>
      <c r="J299" s="82"/>
      <c r="K299" s="82"/>
      <c r="L299" s="80"/>
      <c r="M299" s="80"/>
      <c r="N299" s="81"/>
      <c r="O299" s="132"/>
      <c r="P299" s="132"/>
      <c r="Q299" s="132"/>
      <c r="R299" s="163"/>
      <c r="S299" s="163"/>
      <c r="T299" s="163"/>
      <c r="U299" s="163"/>
    </row>
    <row r="300" spans="2:21" s="29" customFormat="1">
      <c r="B300" s="167"/>
      <c r="C300" s="159"/>
      <c r="D300" s="81"/>
      <c r="E300" s="160"/>
      <c r="F300" s="160"/>
      <c r="G300" s="160"/>
      <c r="H300" s="161"/>
      <c r="I300" s="80"/>
      <c r="J300" s="82"/>
      <c r="K300" s="82"/>
      <c r="L300" s="80"/>
      <c r="M300" s="80"/>
      <c r="N300" s="81"/>
      <c r="O300" s="132"/>
      <c r="P300" s="132"/>
      <c r="Q300" s="132"/>
      <c r="R300" s="163"/>
      <c r="S300" s="163"/>
      <c r="T300" s="163"/>
      <c r="U300" s="163"/>
    </row>
    <row r="301" spans="2:21" s="29" customFormat="1">
      <c r="B301" s="167"/>
      <c r="C301" s="159"/>
      <c r="D301" s="81"/>
      <c r="E301" s="160"/>
      <c r="F301" s="160"/>
      <c r="G301" s="160"/>
      <c r="H301" s="161"/>
      <c r="I301" s="80"/>
      <c r="J301" s="82"/>
      <c r="K301" s="82"/>
      <c r="L301" s="80"/>
      <c r="M301" s="80"/>
      <c r="N301" s="81"/>
      <c r="O301" s="132"/>
      <c r="P301" s="132"/>
      <c r="Q301" s="132"/>
      <c r="R301" s="163"/>
      <c r="S301" s="163"/>
      <c r="T301" s="163"/>
      <c r="U301" s="163"/>
    </row>
    <row r="302" spans="2:21" s="29" customFormat="1">
      <c r="B302" s="167"/>
      <c r="C302" s="159"/>
      <c r="D302" s="81"/>
      <c r="E302" s="160"/>
      <c r="F302" s="160"/>
      <c r="G302" s="160"/>
      <c r="H302" s="161"/>
      <c r="I302" s="80"/>
      <c r="J302" s="82"/>
      <c r="K302" s="82"/>
      <c r="L302" s="80"/>
      <c r="M302" s="80"/>
      <c r="N302" s="81"/>
      <c r="O302" s="132"/>
      <c r="P302" s="132"/>
      <c r="Q302" s="132"/>
      <c r="R302" s="163"/>
      <c r="S302" s="163"/>
      <c r="T302" s="163"/>
      <c r="U302" s="163"/>
    </row>
    <row r="303" spans="2:21" s="29" customFormat="1">
      <c r="B303" s="167"/>
      <c r="C303" s="159"/>
      <c r="D303" s="81"/>
      <c r="E303" s="160"/>
      <c r="F303" s="160"/>
      <c r="G303" s="160"/>
      <c r="H303" s="161"/>
      <c r="I303" s="80"/>
      <c r="J303" s="82"/>
      <c r="K303" s="82"/>
      <c r="L303" s="80"/>
      <c r="M303" s="80"/>
      <c r="N303" s="81"/>
      <c r="O303" s="132"/>
      <c r="P303" s="132"/>
      <c r="Q303" s="132"/>
      <c r="R303" s="163"/>
      <c r="S303" s="163"/>
      <c r="T303" s="163"/>
      <c r="U303" s="163"/>
    </row>
    <row r="304" spans="2:21" s="29" customFormat="1">
      <c r="B304" s="167"/>
      <c r="C304" s="159"/>
      <c r="D304" s="81"/>
      <c r="E304" s="160"/>
      <c r="F304" s="160"/>
      <c r="G304" s="160"/>
      <c r="H304" s="161"/>
      <c r="I304" s="80"/>
      <c r="J304" s="82"/>
      <c r="K304" s="82"/>
      <c r="L304" s="80"/>
      <c r="M304" s="80"/>
      <c r="N304" s="81"/>
      <c r="O304" s="132"/>
      <c r="P304" s="132"/>
      <c r="Q304" s="132"/>
      <c r="R304" s="163"/>
      <c r="S304" s="163"/>
      <c r="T304" s="163"/>
      <c r="U304" s="163"/>
    </row>
    <row r="305" spans="2:21" s="29" customFormat="1">
      <c r="B305" s="167"/>
      <c r="C305" s="159"/>
      <c r="D305" s="81"/>
      <c r="E305" s="160"/>
      <c r="F305" s="160"/>
      <c r="G305" s="160"/>
      <c r="H305" s="161"/>
      <c r="I305" s="80"/>
      <c r="J305" s="82"/>
      <c r="K305" s="82"/>
      <c r="L305" s="80"/>
      <c r="M305" s="80"/>
      <c r="N305" s="81"/>
      <c r="O305" s="132"/>
      <c r="P305" s="132"/>
      <c r="Q305" s="132"/>
      <c r="R305" s="163"/>
      <c r="S305" s="163"/>
      <c r="T305" s="163"/>
      <c r="U305" s="163"/>
    </row>
    <row r="306" spans="2:21" s="29" customFormat="1">
      <c r="B306" s="167"/>
      <c r="C306" s="159"/>
      <c r="D306" s="81"/>
      <c r="E306" s="160"/>
      <c r="F306" s="160"/>
      <c r="G306" s="160"/>
      <c r="H306" s="161"/>
      <c r="I306" s="80"/>
      <c r="J306" s="82"/>
      <c r="K306" s="82"/>
      <c r="L306" s="80"/>
      <c r="M306" s="80"/>
      <c r="N306" s="81"/>
      <c r="O306" s="132"/>
      <c r="P306" s="132"/>
      <c r="Q306" s="132"/>
      <c r="R306" s="163"/>
      <c r="S306" s="163"/>
      <c r="T306" s="163"/>
      <c r="U306" s="163"/>
    </row>
    <row r="307" spans="2:21" s="29" customFormat="1">
      <c r="B307" s="167"/>
      <c r="C307" s="159"/>
      <c r="D307" s="81"/>
      <c r="E307" s="160"/>
      <c r="F307" s="160"/>
      <c r="G307" s="160"/>
      <c r="H307" s="161"/>
      <c r="I307" s="80"/>
      <c r="J307" s="82"/>
      <c r="K307" s="82"/>
      <c r="L307" s="80"/>
      <c r="M307" s="80"/>
      <c r="N307" s="81"/>
      <c r="O307" s="132"/>
      <c r="P307" s="132"/>
      <c r="Q307" s="132"/>
      <c r="R307" s="163"/>
      <c r="S307" s="163"/>
      <c r="T307" s="163"/>
      <c r="U307" s="163"/>
    </row>
    <row r="308" spans="2:21" s="29" customFormat="1">
      <c r="B308" s="167"/>
      <c r="C308" s="159"/>
      <c r="D308" s="81"/>
      <c r="E308" s="160"/>
      <c r="F308" s="160"/>
      <c r="G308" s="160"/>
      <c r="H308" s="161"/>
      <c r="I308" s="80"/>
      <c r="J308" s="82"/>
      <c r="K308" s="82"/>
      <c r="L308" s="80"/>
      <c r="M308" s="80"/>
      <c r="N308" s="81"/>
      <c r="O308" s="132"/>
      <c r="P308" s="132"/>
      <c r="Q308" s="132"/>
      <c r="R308" s="163"/>
      <c r="S308" s="163"/>
      <c r="T308" s="163"/>
      <c r="U308" s="163"/>
    </row>
    <row r="309" spans="2:21" s="29" customFormat="1">
      <c r="B309" s="167"/>
      <c r="C309" s="159"/>
      <c r="D309" s="81"/>
      <c r="E309" s="160"/>
      <c r="F309" s="160"/>
      <c r="G309" s="160"/>
      <c r="H309" s="161"/>
      <c r="I309" s="80"/>
      <c r="J309" s="82"/>
      <c r="K309" s="82"/>
      <c r="L309" s="80"/>
      <c r="M309" s="80"/>
      <c r="N309" s="81"/>
      <c r="O309" s="132"/>
      <c r="P309" s="132"/>
      <c r="Q309" s="132"/>
      <c r="R309" s="163"/>
      <c r="S309" s="163"/>
      <c r="T309" s="163"/>
      <c r="U309" s="163"/>
    </row>
    <row r="310" spans="2:21" s="29" customFormat="1">
      <c r="B310" s="167"/>
      <c r="C310" s="159"/>
      <c r="D310" s="81"/>
      <c r="E310" s="160"/>
      <c r="F310" s="160"/>
      <c r="G310" s="160"/>
      <c r="H310" s="161"/>
      <c r="I310" s="80"/>
      <c r="J310" s="82"/>
      <c r="K310" s="82"/>
      <c r="L310" s="80"/>
      <c r="M310" s="80"/>
      <c r="N310" s="81"/>
      <c r="O310" s="132"/>
      <c r="P310" s="132"/>
      <c r="Q310" s="132"/>
      <c r="R310" s="163"/>
      <c r="S310" s="163"/>
      <c r="T310" s="163"/>
      <c r="U310" s="163"/>
    </row>
    <row r="311" spans="2:21" s="29" customFormat="1">
      <c r="B311" s="164"/>
      <c r="C311" s="166"/>
      <c r="D311" s="132"/>
      <c r="E311" s="133"/>
      <c r="F311" s="133"/>
      <c r="G311" s="133"/>
      <c r="H311" s="155"/>
      <c r="I311" s="165"/>
      <c r="J311" s="154"/>
      <c r="K311" s="154"/>
      <c r="L311" s="165"/>
      <c r="M311" s="165"/>
      <c r="N311" s="132"/>
      <c r="O311" s="132"/>
      <c r="P311" s="132"/>
      <c r="Q311" s="132"/>
      <c r="R311" s="163"/>
      <c r="S311" s="163"/>
      <c r="T311" s="163"/>
      <c r="U311" s="163"/>
    </row>
    <row r="312" spans="2:21" s="29" customFormat="1">
      <c r="B312" s="137"/>
      <c r="C312" s="138"/>
      <c r="D312" s="108"/>
      <c r="E312" s="120"/>
      <c r="F312" s="120"/>
      <c r="G312" s="120"/>
      <c r="H312" s="139"/>
      <c r="I312" s="28"/>
      <c r="J312" s="30"/>
      <c r="K312" s="30"/>
      <c r="L312" s="28"/>
      <c r="M312" s="28"/>
      <c r="N312" s="108"/>
      <c r="O312" s="108"/>
      <c r="P312" s="108"/>
      <c r="Q312" s="108"/>
    </row>
  </sheetData>
  <mergeCells count="18">
    <mergeCell ref="C34:C35"/>
    <mergeCell ref="C67:C68"/>
    <mergeCell ref="E67:E68"/>
    <mergeCell ref="C2:C3"/>
    <mergeCell ref="B1:N1"/>
    <mergeCell ref="B69:N69"/>
    <mergeCell ref="B36:N36"/>
    <mergeCell ref="B4:N4"/>
    <mergeCell ref="J18:K18"/>
    <mergeCell ref="E2:E3"/>
    <mergeCell ref="F2:F3"/>
    <mergeCell ref="I2:I3"/>
    <mergeCell ref="E34:E35"/>
    <mergeCell ref="F34:F35"/>
    <mergeCell ref="I34:I35"/>
    <mergeCell ref="F67:F68"/>
    <mergeCell ref="I67:I68"/>
    <mergeCell ref="I19:J19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6"/>
  <sheetViews>
    <sheetView view="pageLayout" zoomScaleNormal="50" workbookViewId="0">
      <selection activeCell="B1" sqref="B1:N1"/>
    </sheetView>
  </sheetViews>
  <sheetFormatPr defaultColWidth="10.875" defaultRowHeight="15.75"/>
  <cols>
    <col min="1" max="1" width="4.5" style="3" customWidth="1"/>
    <col min="2" max="2" width="3.125" style="3" customWidth="1"/>
    <col min="3" max="3" width="3.625" style="3" customWidth="1"/>
    <col min="4" max="4" width="8.875" style="3" customWidth="1"/>
    <col min="5" max="5" width="10" style="3" customWidth="1"/>
    <col min="6" max="6" width="9.125" style="3" customWidth="1"/>
    <col min="7" max="7" width="11.625" style="3" bestFit="1" customWidth="1"/>
    <col min="8" max="8" width="10.625" style="3" customWidth="1"/>
    <col min="9" max="9" width="6.625" style="3" customWidth="1"/>
    <col min="10" max="10" width="6.125" style="3" customWidth="1"/>
    <col min="11" max="11" width="11.125" style="3" bestFit="1" customWidth="1"/>
    <col min="12" max="12" width="7.625" style="3" customWidth="1"/>
    <col min="13" max="13" width="6.875" style="3" customWidth="1"/>
    <col min="14" max="14" width="8.375" style="3" customWidth="1"/>
    <col min="15" max="15" width="6.125" style="3" customWidth="1"/>
    <col min="16" max="16384" width="10.875" style="3"/>
  </cols>
  <sheetData>
    <row r="1" spans="2:14" ht="16.5" thickBot="1">
      <c r="B1" s="273" t="s">
        <v>327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</row>
    <row r="2" spans="2:14" ht="19.5" thickTop="1">
      <c r="B2" s="140"/>
      <c r="C2" s="271" t="s">
        <v>185</v>
      </c>
      <c r="D2" s="97" t="s">
        <v>295</v>
      </c>
      <c r="E2" s="269" t="s">
        <v>281</v>
      </c>
      <c r="F2" s="269" t="s">
        <v>282</v>
      </c>
      <c r="G2" s="141" t="s">
        <v>283</v>
      </c>
      <c r="H2" s="98" t="s">
        <v>284</v>
      </c>
      <c r="I2" s="277" t="s">
        <v>186</v>
      </c>
      <c r="J2" s="99" t="s">
        <v>285</v>
      </c>
      <c r="K2" s="99" t="s">
        <v>286</v>
      </c>
      <c r="L2" s="142" t="s">
        <v>187</v>
      </c>
      <c r="M2" s="142" t="s">
        <v>292</v>
      </c>
      <c r="N2" s="100" t="s">
        <v>188</v>
      </c>
    </row>
    <row r="3" spans="2:14" ht="18.75">
      <c r="B3" s="144"/>
      <c r="C3" s="272"/>
      <c r="D3" s="102" t="s">
        <v>296</v>
      </c>
      <c r="E3" s="270"/>
      <c r="F3" s="270"/>
      <c r="G3" s="103" t="s">
        <v>287</v>
      </c>
      <c r="H3" s="104" t="s">
        <v>288</v>
      </c>
      <c r="I3" s="278"/>
      <c r="J3" s="145" t="s">
        <v>195</v>
      </c>
      <c r="K3" s="145" t="s">
        <v>195</v>
      </c>
      <c r="L3" s="105" t="s">
        <v>196</v>
      </c>
      <c r="M3" s="105" t="s">
        <v>196</v>
      </c>
      <c r="N3" s="102" t="s">
        <v>197</v>
      </c>
    </row>
    <row r="4" spans="2:14">
      <c r="B4" s="275" t="s">
        <v>315</v>
      </c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</row>
    <row r="5" spans="2:14">
      <c r="B5" s="137" t="s">
        <v>198</v>
      </c>
      <c r="C5" s="138" t="s">
        <v>199</v>
      </c>
      <c r="D5" s="108">
        <v>400</v>
      </c>
      <c r="E5" s="147">
        <v>1674.308</v>
      </c>
      <c r="F5" s="120">
        <v>2.4329109999999998</v>
      </c>
      <c r="G5" s="169">
        <v>5480.4079999999994</v>
      </c>
      <c r="H5" s="139">
        <v>0.24640619214637374</v>
      </c>
      <c r="I5" s="149">
        <v>0.20970927419868626</v>
      </c>
      <c r="J5" s="30">
        <v>3.2872599999999998</v>
      </c>
      <c r="K5" s="30">
        <v>0.35347077905404956</v>
      </c>
      <c r="L5" s="150">
        <v>180.06559999999999</v>
      </c>
      <c r="M5" s="150">
        <v>15.428129999999999</v>
      </c>
      <c r="N5" s="108">
        <v>11</v>
      </c>
    </row>
    <row r="6" spans="2:14">
      <c r="B6" s="137" t="s">
        <v>198</v>
      </c>
      <c r="C6" s="138" t="s">
        <v>201</v>
      </c>
      <c r="D6" s="108">
        <v>400</v>
      </c>
      <c r="E6" s="147">
        <v>205.3888</v>
      </c>
      <c r="F6" s="120">
        <v>2.0170270000000001</v>
      </c>
      <c r="G6" s="169">
        <v>680.58730000000003</v>
      </c>
      <c r="H6" s="139">
        <v>9.854014283991408E-2</v>
      </c>
      <c r="I6" s="149">
        <v>0.25294852275155461</v>
      </c>
      <c r="J6" s="30">
        <v>2.1580219999999999</v>
      </c>
      <c r="K6" s="30">
        <v>0.49482705242655833</v>
      </c>
      <c r="L6" s="150">
        <v>15.16994</v>
      </c>
      <c r="M6" s="150">
        <v>19.633279999999999</v>
      </c>
      <c r="N6" s="108">
        <v>21</v>
      </c>
    </row>
    <row r="7" spans="2:14">
      <c r="B7" s="137" t="s">
        <v>198</v>
      </c>
      <c r="C7" s="138" t="s">
        <v>202</v>
      </c>
      <c r="D7" s="108">
        <v>450</v>
      </c>
      <c r="E7" s="147">
        <v>195.21449999999999</v>
      </c>
      <c r="F7" s="120">
        <v>1.9831049999999999</v>
      </c>
      <c r="G7" s="169">
        <v>623.06569999999988</v>
      </c>
      <c r="H7" s="139">
        <v>0.15450179339430084</v>
      </c>
      <c r="I7" s="149">
        <v>0.25727533337871672</v>
      </c>
      <c r="J7" s="30">
        <v>5.7637179999999999</v>
      </c>
      <c r="K7" s="30">
        <v>0.71646056252881252</v>
      </c>
      <c r="L7" s="150">
        <v>38.265560000000001</v>
      </c>
      <c r="M7" s="150">
        <v>12.946289999999999</v>
      </c>
      <c r="N7" s="108">
        <v>11</v>
      </c>
    </row>
    <row r="8" spans="2:14">
      <c r="B8" s="137" t="s">
        <v>198</v>
      </c>
      <c r="C8" s="138" t="s">
        <v>203</v>
      </c>
      <c r="D8" s="108">
        <v>450</v>
      </c>
      <c r="E8" s="147">
        <v>55.056350000000002</v>
      </c>
      <c r="F8" s="120">
        <v>1.716062</v>
      </c>
      <c r="G8" s="169">
        <v>178.5847</v>
      </c>
      <c r="H8" s="139">
        <v>0.24707052803348373</v>
      </c>
      <c r="I8" s="149">
        <v>0.2973109363181517</v>
      </c>
      <c r="J8" s="30">
        <v>4.385637</v>
      </c>
      <c r="K8" s="30">
        <v>1.07088433436898</v>
      </c>
      <c r="L8" s="150">
        <v>8.2768680000000003</v>
      </c>
      <c r="M8" s="150">
        <v>7.692367</v>
      </c>
      <c r="N8" s="108">
        <v>21</v>
      </c>
    </row>
    <row r="9" spans="2:14">
      <c r="B9" s="137" t="s">
        <v>198</v>
      </c>
      <c r="C9" s="138" t="s">
        <v>204</v>
      </c>
      <c r="D9" s="108">
        <v>500</v>
      </c>
      <c r="E9" s="147">
        <v>120.1126</v>
      </c>
      <c r="F9" s="120">
        <v>2.4162020000000002</v>
      </c>
      <c r="G9" s="169">
        <v>367.37150000000003</v>
      </c>
      <c r="H9" s="139">
        <v>0.3821403629779217</v>
      </c>
      <c r="I9" s="149">
        <v>0.21115949742612578</v>
      </c>
      <c r="J9" s="30">
        <v>9.7775490000000005</v>
      </c>
      <c r="K9" s="30">
        <v>1.6190663854497573</v>
      </c>
      <c r="L9" s="150">
        <v>39.933309999999999</v>
      </c>
      <c r="M9" s="150">
        <v>5.3505289999999999</v>
      </c>
      <c r="N9" s="108">
        <v>11</v>
      </c>
    </row>
    <row r="10" spans="2:14">
      <c r="B10" s="137" t="s">
        <v>198</v>
      </c>
      <c r="C10" s="138" t="s">
        <v>205</v>
      </c>
      <c r="D10" s="108">
        <v>500</v>
      </c>
      <c r="E10" s="147">
        <v>25.932690000000001</v>
      </c>
      <c r="F10" s="120">
        <v>3.3690090000000001</v>
      </c>
      <c r="G10" s="169">
        <v>82.543700000000001</v>
      </c>
      <c r="H10" s="139">
        <v>0.52777931809297429</v>
      </c>
      <c r="I10" s="149">
        <v>0.15144037905508712</v>
      </c>
      <c r="J10" s="30">
        <v>6.9711059999999998</v>
      </c>
      <c r="K10" s="30">
        <v>2.3761681656847236</v>
      </c>
      <c r="L10" s="150">
        <v>6.2066169999999996</v>
      </c>
      <c r="M10" s="150">
        <v>3.6112099999999998</v>
      </c>
      <c r="N10" s="108">
        <v>21</v>
      </c>
    </row>
    <row r="11" spans="2:14">
      <c r="B11" s="137" t="s">
        <v>198</v>
      </c>
      <c r="C11" s="138" t="s">
        <v>206</v>
      </c>
      <c r="D11" s="108">
        <v>550</v>
      </c>
      <c r="E11" s="147">
        <v>81.852930000000001</v>
      </c>
      <c r="F11" s="120">
        <v>6.6268260000000003</v>
      </c>
      <c r="G11" s="169">
        <v>240.90299999999999</v>
      </c>
      <c r="H11" s="139">
        <v>0.65423980858219477</v>
      </c>
      <c r="I11" s="149">
        <v>7.6990704147053196E-2</v>
      </c>
      <c r="J11" s="30">
        <v>13.68078</v>
      </c>
      <c r="K11" s="30">
        <v>3.3146780822307629</v>
      </c>
      <c r="L11" s="150">
        <v>38.208280000000002</v>
      </c>
      <c r="M11" s="150">
        <v>3.15089</v>
      </c>
      <c r="N11" s="108">
        <v>11</v>
      </c>
    </row>
    <row r="12" spans="2:14">
      <c r="B12" s="137" t="s">
        <v>198</v>
      </c>
      <c r="C12" s="138" t="s">
        <v>207</v>
      </c>
      <c r="D12" s="108">
        <v>550</v>
      </c>
      <c r="E12" s="147">
        <v>19.554559999999999</v>
      </c>
      <c r="F12" s="120">
        <v>10.51989</v>
      </c>
      <c r="G12" s="169">
        <v>62.270199999999996</v>
      </c>
      <c r="H12" s="139">
        <v>0.89604787188018131</v>
      </c>
      <c r="I12" s="149">
        <v>4.8498986206129531E-2</v>
      </c>
      <c r="J12" s="30">
        <v>10.239459999999999</v>
      </c>
      <c r="K12" s="30">
        <v>4.6000627415377995</v>
      </c>
      <c r="L12" s="150">
        <v>6.9075059999999997</v>
      </c>
      <c r="M12" s="150">
        <v>2.1413090000000001</v>
      </c>
      <c r="N12" s="108">
        <v>21</v>
      </c>
    </row>
    <row r="13" spans="2:14">
      <c r="B13" s="137" t="s">
        <v>198</v>
      </c>
      <c r="C13" s="138" t="s">
        <v>208</v>
      </c>
      <c r="D13" s="108">
        <v>600</v>
      </c>
      <c r="E13" s="147">
        <v>78.87312</v>
      </c>
      <c r="F13" s="120">
        <v>11.32138</v>
      </c>
      <c r="G13" s="169">
        <v>227.38030000000001</v>
      </c>
      <c r="H13" s="139">
        <v>1.2684376526742864</v>
      </c>
      <c r="I13" s="149">
        <v>4.5065530880511032E-2</v>
      </c>
      <c r="J13" s="30">
        <v>15.971069999999999</v>
      </c>
      <c r="K13" s="30">
        <v>6.419642198396299</v>
      </c>
      <c r="L13" s="150">
        <v>43.068049999999999</v>
      </c>
      <c r="M13" s="150">
        <v>1.7138169999999999</v>
      </c>
      <c r="N13" s="108">
        <v>11</v>
      </c>
    </row>
    <row r="14" spans="2:14">
      <c r="B14" s="137" t="s">
        <v>198</v>
      </c>
      <c r="C14" s="138" t="s">
        <v>209</v>
      </c>
      <c r="D14" s="108">
        <v>600</v>
      </c>
      <c r="E14" s="147">
        <v>20.368099999999998</v>
      </c>
      <c r="F14" s="120">
        <v>12.442589999999999</v>
      </c>
      <c r="G14" s="169">
        <v>64.741399999999999</v>
      </c>
      <c r="H14" s="139">
        <v>1.4634282787022566</v>
      </c>
      <c r="I14" s="149">
        <v>4.1004646138786217E-2</v>
      </c>
      <c r="J14" s="30">
        <v>11.00909</v>
      </c>
      <c r="K14" s="30">
        <v>8.518936575930983</v>
      </c>
      <c r="L14" s="150">
        <v>7.74472</v>
      </c>
      <c r="M14" s="150">
        <v>1.3259259999999999</v>
      </c>
      <c r="N14" s="108">
        <v>21</v>
      </c>
    </row>
    <row r="15" spans="2:14">
      <c r="B15" s="137" t="s">
        <v>198</v>
      </c>
      <c r="C15" s="138" t="s">
        <v>210</v>
      </c>
      <c r="D15" s="108">
        <v>650</v>
      </c>
      <c r="E15" s="147">
        <v>37.048690000000001</v>
      </c>
      <c r="F15" s="120">
        <v>9.4391809999999996</v>
      </c>
      <c r="G15" s="169">
        <v>114.733</v>
      </c>
      <c r="H15" s="139">
        <v>1.7546181857343348</v>
      </c>
      <c r="I15" s="149">
        <v>5.4051723343370578E-2</v>
      </c>
      <c r="J15" s="30">
        <v>10.542630000000001</v>
      </c>
      <c r="K15" s="30">
        <v>11.03594417079489</v>
      </c>
      <c r="L15" s="150">
        <v>13.44303</v>
      </c>
      <c r="M15" s="150">
        <v>1.161762</v>
      </c>
      <c r="N15" s="108">
        <v>11</v>
      </c>
    </row>
    <row r="16" spans="2:14">
      <c r="B16" s="137" t="s">
        <v>198</v>
      </c>
      <c r="C16" s="138" t="s">
        <v>211</v>
      </c>
      <c r="D16" s="108">
        <v>650</v>
      </c>
      <c r="E16" s="147">
        <v>17.90232</v>
      </c>
      <c r="F16" s="120">
        <v>4.4189020000000001</v>
      </c>
      <c r="G16" s="169">
        <v>54.777999999999999</v>
      </c>
      <c r="H16" s="139">
        <v>2.0202807736954069</v>
      </c>
      <c r="I16" s="149">
        <v>0.11545945123924449</v>
      </c>
      <c r="J16" s="30">
        <v>11.548590000000001</v>
      </c>
      <c r="K16" s="30">
        <v>13.934045930193157</v>
      </c>
      <c r="L16" s="150">
        <v>7.1006359999999997</v>
      </c>
      <c r="M16" s="150">
        <v>0.96959010000000001</v>
      </c>
      <c r="N16" s="108">
        <v>21</v>
      </c>
    </row>
    <row r="17" spans="2:14">
      <c r="B17" s="137" t="s">
        <v>198</v>
      </c>
      <c r="C17" s="138" t="s">
        <v>212</v>
      </c>
      <c r="D17" s="108">
        <v>700</v>
      </c>
      <c r="E17" s="147">
        <v>25.369430000000001</v>
      </c>
      <c r="F17" s="120">
        <v>1.7370080000000001</v>
      </c>
      <c r="G17" s="169">
        <v>77.435199999999995</v>
      </c>
      <c r="H17" s="139">
        <v>2.0587143445306073</v>
      </c>
      <c r="I17" s="149">
        <v>0.29372576292106883</v>
      </c>
      <c r="J17" s="30">
        <v>10.33109</v>
      </c>
      <c r="K17" s="30">
        <v>16.887280817970268</v>
      </c>
      <c r="L17" s="150">
        <v>8.9809959999999993</v>
      </c>
      <c r="M17" s="150">
        <v>0.97133570000000002</v>
      </c>
      <c r="N17" s="108">
        <v>11</v>
      </c>
    </row>
    <row r="18" spans="2:14">
      <c r="B18" s="137" t="s">
        <v>198</v>
      </c>
      <c r="C18" s="138" t="s">
        <v>232</v>
      </c>
      <c r="D18" s="108">
        <v>700</v>
      </c>
      <c r="E18" s="147">
        <v>12.563980000000001</v>
      </c>
      <c r="F18" s="120">
        <v>0.81853880000000001</v>
      </c>
      <c r="G18" s="169">
        <v>35.547299999999993</v>
      </c>
      <c r="H18" s="139">
        <v>2.1599759259411364</v>
      </c>
      <c r="I18" s="149">
        <v>0.62331070927853383</v>
      </c>
      <c r="J18" s="30">
        <v>16.866869999999999</v>
      </c>
      <c r="K18" s="30">
        <v>19.985775894858865</v>
      </c>
      <c r="L18" s="150">
        <v>7.2576530000000004</v>
      </c>
      <c r="M18" s="150">
        <v>0.89444990000000002</v>
      </c>
      <c r="N18" s="108">
        <v>21</v>
      </c>
    </row>
    <row r="19" spans="2:14">
      <c r="B19" s="137" t="s">
        <v>198</v>
      </c>
      <c r="C19" s="138" t="s">
        <v>233</v>
      </c>
      <c r="D19" s="108">
        <v>750</v>
      </c>
      <c r="E19" s="147">
        <v>18.098279999999999</v>
      </c>
      <c r="F19" s="120">
        <v>0.6602867</v>
      </c>
      <c r="G19" s="169">
        <v>53.708100000000002</v>
      </c>
      <c r="H19" s="139">
        <v>1.6732374510148342</v>
      </c>
      <c r="I19" s="149">
        <v>0.77270070713221994</v>
      </c>
      <c r="J19" s="30">
        <v>12.562580000000001</v>
      </c>
      <c r="K19" s="30">
        <v>22.386042463652274</v>
      </c>
      <c r="L19" s="150">
        <v>7.786314</v>
      </c>
      <c r="M19" s="150">
        <v>1.159419</v>
      </c>
      <c r="N19" s="108">
        <v>11</v>
      </c>
    </row>
    <row r="20" spans="2:14">
      <c r="B20" s="137" t="s">
        <v>198</v>
      </c>
      <c r="C20" s="138" t="s">
        <v>234</v>
      </c>
      <c r="D20" s="108">
        <v>750</v>
      </c>
      <c r="E20" s="147">
        <v>9.7975639999999995</v>
      </c>
      <c r="F20" s="120">
        <v>0.55110429999999999</v>
      </c>
      <c r="G20" s="169">
        <v>25.421099999999999</v>
      </c>
      <c r="H20" s="139">
        <v>1.6966105845664519</v>
      </c>
      <c r="I20" s="149">
        <v>0.92578482875201662</v>
      </c>
      <c r="J20" s="30">
        <v>23.71979</v>
      </c>
      <c r="K20" s="30">
        <v>24.819837896527627</v>
      </c>
      <c r="L20" s="150">
        <v>7.954485</v>
      </c>
      <c r="M20" s="150">
        <v>1.1223190000000001</v>
      </c>
      <c r="N20" s="108">
        <v>21</v>
      </c>
    </row>
    <row r="21" spans="2:14">
      <c r="B21" s="137" t="s">
        <v>198</v>
      </c>
      <c r="C21" s="138" t="s">
        <v>235</v>
      </c>
      <c r="D21" s="108">
        <v>800</v>
      </c>
      <c r="E21" s="147">
        <v>18.160170000000001</v>
      </c>
      <c r="F21" s="120">
        <v>0.54896250000000002</v>
      </c>
      <c r="G21" s="169">
        <v>52.631099999999996</v>
      </c>
      <c r="H21" s="139">
        <v>1.8850531576891358</v>
      </c>
      <c r="I21" s="149">
        <v>0.92939681672245367</v>
      </c>
      <c r="J21" s="30">
        <v>14.564120000000001</v>
      </c>
      <c r="K21" s="30">
        <v>27.523955039050016</v>
      </c>
      <c r="L21" s="150">
        <v>9.053903</v>
      </c>
      <c r="M21" s="150">
        <v>1.0383009999999999</v>
      </c>
      <c r="N21" s="108">
        <v>11</v>
      </c>
    </row>
    <row r="22" spans="2:14">
      <c r="B22" s="137" t="s">
        <v>198</v>
      </c>
      <c r="C22" s="138" t="s">
        <v>236</v>
      </c>
      <c r="D22" s="108">
        <v>800</v>
      </c>
      <c r="E22" s="147">
        <v>11.06453</v>
      </c>
      <c r="F22" s="120">
        <v>0.42135159999999999</v>
      </c>
      <c r="G22" s="169">
        <v>28.348299999999998</v>
      </c>
      <c r="H22" s="139">
        <v>2.300314787575604</v>
      </c>
      <c r="I22" s="149">
        <v>1.2108747184061956</v>
      </c>
      <c r="J22" s="30">
        <v>24.542020000000001</v>
      </c>
      <c r="K22" s="30">
        <v>30.823766837411373</v>
      </c>
      <c r="L22" s="150">
        <v>9.2912130000000008</v>
      </c>
      <c r="M22" s="150">
        <v>0.83439649999999999</v>
      </c>
      <c r="N22" s="108">
        <v>21</v>
      </c>
    </row>
    <row r="23" spans="2:14">
      <c r="B23" s="137" t="s">
        <v>198</v>
      </c>
      <c r="C23" s="138" t="s">
        <v>237</v>
      </c>
      <c r="D23" s="108">
        <v>850</v>
      </c>
      <c r="E23" s="147">
        <v>25.034269999999999</v>
      </c>
      <c r="F23" s="120">
        <v>0.40201920000000002</v>
      </c>
      <c r="G23" s="169">
        <v>75.538300000000007</v>
      </c>
      <c r="H23" s="139">
        <v>2.8416639608266685</v>
      </c>
      <c r="I23" s="149">
        <v>1.2691035652028559</v>
      </c>
      <c r="J23" s="30">
        <v>10.93573</v>
      </c>
      <c r="K23" s="30">
        <v>34.90014643361301</v>
      </c>
      <c r="L23" s="150">
        <v>9.3710690000000003</v>
      </c>
      <c r="M23" s="150">
        <v>0.72920289999999999</v>
      </c>
      <c r="N23" s="108">
        <v>11</v>
      </c>
    </row>
    <row r="24" spans="2:14">
      <c r="B24" s="137" t="s">
        <v>198</v>
      </c>
      <c r="C24" s="138" t="s">
        <v>238</v>
      </c>
      <c r="D24" s="108">
        <v>850</v>
      </c>
      <c r="E24" s="147">
        <v>14.112590000000001</v>
      </c>
      <c r="F24" s="120">
        <v>0.25287589999999999</v>
      </c>
      <c r="G24" s="169">
        <v>37.511799999999994</v>
      </c>
      <c r="H24" s="139">
        <v>2.8014055649036815</v>
      </c>
      <c r="I24" s="149">
        <v>2.0176062645748369</v>
      </c>
      <c r="J24" s="30">
        <v>21.552070000000001</v>
      </c>
      <c r="K24" s="30">
        <v>38.918775181727554</v>
      </c>
      <c r="L24" s="150">
        <v>10.404350000000001</v>
      </c>
      <c r="M24" s="150">
        <v>0.69583289999999998</v>
      </c>
      <c r="N24" s="108">
        <v>21</v>
      </c>
    </row>
    <row r="25" spans="2:14">
      <c r="B25" s="137" t="s">
        <v>198</v>
      </c>
      <c r="C25" s="138" t="s">
        <v>239</v>
      </c>
      <c r="D25" s="108">
        <v>900</v>
      </c>
      <c r="E25" s="147">
        <v>26.224499999999999</v>
      </c>
      <c r="F25" s="120">
        <v>0.35691970000000001</v>
      </c>
      <c r="G25" s="169">
        <v>78.632400000000004</v>
      </c>
      <c r="H25" s="139">
        <v>3.3860935817970419</v>
      </c>
      <c r="I25" s="149">
        <v>1.4294643865272776</v>
      </c>
      <c r="J25" s="30">
        <v>11.477600000000001</v>
      </c>
      <c r="K25" s="30">
        <v>43.776141491729732</v>
      </c>
      <c r="L25" s="150">
        <v>10.300240000000001</v>
      </c>
      <c r="M25" s="150">
        <v>0.6137418</v>
      </c>
      <c r="N25" s="108">
        <v>11</v>
      </c>
    </row>
    <row r="26" spans="2:14">
      <c r="B26" s="137" t="s">
        <v>198</v>
      </c>
      <c r="C26" s="138" t="s">
        <v>240</v>
      </c>
      <c r="D26" s="108">
        <v>900</v>
      </c>
      <c r="E26" s="147">
        <v>15.34741</v>
      </c>
      <c r="F26" s="120">
        <v>0.18368490000000001</v>
      </c>
      <c r="G26" s="169">
        <v>39.819499999999998</v>
      </c>
      <c r="H26" s="139">
        <v>3.05043796448291</v>
      </c>
      <c r="I26" s="149">
        <v>2.7776044737482501</v>
      </c>
      <c r="J26" s="30">
        <v>23.385159999999999</v>
      </c>
      <c r="K26" s="30">
        <v>48.15200832514644</v>
      </c>
      <c r="L26" s="150">
        <v>12.270820000000001</v>
      </c>
      <c r="M26" s="150">
        <v>0.64782669999999998</v>
      </c>
      <c r="N26" s="108">
        <v>21</v>
      </c>
    </row>
    <row r="27" spans="2:14">
      <c r="B27" s="137" t="s">
        <v>198</v>
      </c>
      <c r="C27" s="138" t="s">
        <v>241</v>
      </c>
      <c r="D27" s="108">
        <v>950</v>
      </c>
      <c r="E27" s="147">
        <v>29.32516</v>
      </c>
      <c r="F27" s="120">
        <v>0.40268690000000001</v>
      </c>
      <c r="G27" s="169">
        <v>87.068599999999989</v>
      </c>
      <c r="H27" s="139">
        <v>4.5679261071726707</v>
      </c>
      <c r="I27" s="149">
        <v>1.2669992492926887</v>
      </c>
      <c r="J27" s="30">
        <v>12.34961</v>
      </c>
      <c r="K27" s="30">
        <v>54.70471865153511</v>
      </c>
      <c r="L27" s="150">
        <v>12.386950000000001</v>
      </c>
      <c r="M27" s="150">
        <v>0.479099</v>
      </c>
      <c r="N27" s="108">
        <v>11</v>
      </c>
    </row>
    <row r="28" spans="2:14">
      <c r="B28" s="137" t="s">
        <v>198</v>
      </c>
      <c r="C28" s="138" t="s">
        <v>198</v>
      </c>
      <c r="D28" s="108">
        <v>950</v>
      </c>
      <c r="E28" s="147">
        <v>20.05499</v>
      </c>
      <c r="F28" s="120">
        <v>0.23279900000000001</v>
      </c>
      <c r="G28" s="169">
        <v>50.949300000000001</v>
      </c>
      <c r="H28" s="139">
        <v>3.0851232179128405</v>
      </c>
      <c r="I28" s="149">
        <v>2.1916073522652586</v>
      </c>
      <c r="J28" s="30">
        <v>24.990580000000001</v>
      </c>
      <c r="K28" s="30">
        <v>59.130341635334126</v>
      </c>
      <c r="L28" s="150">
        <v>17.11571</v>
      </c>
      <c r="M28" s="150">
        <v>0.64811280000000004</v>
      </c>
      <c r="N28" s="108">
        <v>21</v>
      </c>
    </row>
    <row r="29" spans="2:14">
      <c r="B29" s="137" t="s">
        <v>198</v>
      </c>
      <c r="C29" s="138" t="s">
        <v>242</v>
      </c>
      <c r="D29" s="108">
        <v>1000</v>
      </c>
      <c r="E29" s="147">
        <v>47.371459999999999</v>
      </c>
      <c r="F29" s="120">
        <v>0.40888400000000003</v>
      </c>
      <c r="G29" s="169">
        <v>145.5025</v>
      </c>
      <c r="H29" s="139">
        <v>4.4510086253422623</v>
      </c>
      <c r="I29" s="149">
        <v>1.2477964410444038</v>
      </c>
      <c r="J29" s="30">
        <v>9.2901779999999992</v>
      </c>
      <c r="K29" s="30">
        <v>65.515333313795793</v>
      </c>
      <c r="L29" s="150">
        <v>15.04345</v>
      </c>
      <c r="M29" s="150">
        <v>0.53981290000000004</v>
      </c>
      <c r="N29" s="108">
        <v>11</v>
      </c>
    </row>
    <row r="30" spans="2:14">
      <c r="B30" s="137" t="s">
        <v>198</v>
      </c>
      <c r="C30" s="138" t="s">
        <v>243</v>
      </c>
      <c r="D30" s="108">
        <v>1000</v>
      </c>
      <c r="E30" s="147">
        <v>26.474609999999998</v>
      </c>
      <c r="F30" s="120">
        <v>0.34141440000000001</v>
      </c>
      <c r="G30" s="169">
        <v>65.742900000000006</v>
      </c>
      <c r="H30" s="139">
        <v>2.0082857320370295</v>
      </c>
      <c r="I30" s="149">
        <v>1.4943833652007648</v>
      </c>
      <c r="J30" s="30">
        <v>26.70149</v>
      </c>
      <c r="K30" s="30">
        <v>68.396228132561433</v>
      </c>
      <c r="L30" s="150">
        <v>24.099679999999999</v>
      </c>
      <c r="M30" s="150">
        <v>0.99375749999999996</v>
      </c>
      <c r="N30" s="108">
        <v>11</v>
      </c>
    </row>
    <row r="31" spans="2:14">
      <c r="B31" s="137" t="s">
        <v>198</v>
      </c>
      <c r="C31" s="138" t="s">
        <v>244</v>
      </c>
      <c r="D31" s="108">
        <v>1050</v>
      </c>
      <c r="E31" s="147">
        <v>32.359760000000001</v>
      </c>
      <c r="F31" s="120">
        <v>0.4035339</v>
      </c>
      <c r="G31" s="169">
        <v>82.275100000000009</v>
      </c>
      <c r="H31" s="139">
        <v>4.6547321174326157</v>
      </c>
      <c r="I31" s="149">
        <v>1.2643398733043245</v>
      </c>
      <c r="J31" s="30">
        <v>24.950510000000001</v>
      </c>
      <c r="K31" s="30">
        <v>75.073462066923938</v>
      </c>
      <c r="L31" s="150">
        <v>27.502459999999999</v>
      </c>
      <c r="M31" s="150">
        <v>0.4733213</v>
      </c>
      <c r="N31" s="108">
        <v>11</v>
      </c>
    </row>
    <row r="32" spans="2:14" s="187" customFormat="1">
      <c r="B32" s="137"/>
      <c r="C32" s="138"/>
      <c r="D32" s="108"/>
      <c r="E32" s="147"/>
      <c r="F32" s="120"/>
      <c r="G32" s="169"/>
      <c r="H32" s="139"/>
      <c r="I32" s="149"/>
      <c r="J32" s="30"/>
      <c r="K32" s="30"/>
      <c r="L32" s="150"/>
      <c r="M32" s="150"/>
      <c r="N32" s="108"/>
    </row>
    <row r="33" spans="2:14" s="187" customFormat="1">
      <c r="B33" s="210" t="s">
        <v>303</v>
      </c>
      <c r="C33" s="138"/>
      <c r="D33" s="108"/>
      <c r="E33" s="147"/>
      <c r="F33" s="120"/>
      <c r="G33" s="169"/>
      <c r="H33" s="139"/>
      <c r="I33" s="149"/>
      <c r="J33" s="30"/>
      <c r="K33" s="30"/>
      <c r="L33" s="150"/>
      <c r="M33" s="150"/>
      <c r="N33" s="108"/>
    </row>
    <row r="34" spans="2:14" ht="18.75">
      <c r="B34" s="231"/>
      <c r="C34" s="280" t="s">
        <v>185</v>
      </c>
      <c r="D34" s="232" t="s">
        <v>295</v>
      </c>
      <c r="E34" s="281" t="s">
        <v>281</v>
      </c>
      <c r="F34" s="281" t="s">
        <v>282</v>
      </c>
      <c r="G34" s="233" t="s">
        <v>283</v>
      </c>
      <c r="H34" s="234" t="s">
        <v>284</v>
      </c>
      <c r="I34" s="282" t="s">
        <v>186</v>
      </c>
      <c r="J34" s="235" t="s">
        <v>285</v>
      </c>
      <c r="K34" s="235" t="s">
        <v>286</v>
      </c>
      <c r="L34" s="236" t="s">
        <v>187</v>
      </c>
      <c r="M34" s="236" t="s">
        <v>292</v>
      </c>
      <c r="N34" s="237" t="s">
        <v>188</v>
      </c>
    </row>
    <row r="35" spans="2:14" ht="18.75">
      <c r="B35" s="144"/>
      <c r="C35" s="272"/>
      <c r="D35" s="102" t="s">
        <v>296</v>
      </c>
      <c r="E35" s="270"/>
      <c r="F35" s="270"/>
      <c r="G35" s="103" t="s">
        <v>287</v>
      </c>
      <c r="H35" s="104" t="s">
        <v>288</v>
      </c>
      <c r="I35" s="278"/>
      <c r="J35" s="145" t="s">
        <v>195</v>
      </c>
      <c r="K35" s="145" t="s">
        <v>195</v>
      </c>
      <c r="L35" s="214" t="s">
        <v>196</v>
      </c>
      <c r="M35" s="214" t="s">
        <v>196</v>
      </c>
      <c r="N35" s="102" t="s">
        <v>197</v>
      </c>
    </row>
    <row r="36" spans="2:14">
      <c r="B36" s="137" t="s">
        <v>198</v>
      </c>
      <c r="C36" s="138" t="s">
        <v>245</v>
      </c>
      <c r="D36" s="108">
        <v>1050</v>
      </c>
      <c r="E36" s="147">
        <v>34.199559999999998</v>
      </c>
      <c r="F36" s="120">
        <v>0.39278659999999999</v>
      </c>
      <c r="G36" s="169">
        <v>70.187600000000003</v>
      </c>
      <c r="H36" s="139">
        <v>3.3138710228376618</v>
      </c>
      <c r="I36" s="149">
        <v>1.2989343322811928</v>
      </c>
      <c r="J36" s="30">
        <v>39.433250000000001</v>
      </c>
      <c r="K36" s="30">
        <v>79.827224794734136</v>
      </c>
      <c r="L36" s="150">
        <v>45.709440000000001</v>
      </c>
      <c r="M36" s="150">
        <v>0.6481787</v>
      </c>
      <c r="N36" s="108">
        <v>21</v>
      </c>
    </row>
    <row r="37" spans="2:14">
      <c r="B37" s="137" t="s">
        <v>198</v>
      </c>
      <c r="C37" s="138" t="s">
        <v>246</v>
      </c>
      <c r="D37" s="108">
        <v>1100</v>
      </c>
      <c r="E37" s="147">
        <v>46.954929999999997</v>
      </c>
      <c r="F37" s="120">
        <v>0.33516040000000002</v>
      </c>
      <c r="G37" s="169">
        <v>42.857500000000002</v>
      </c>
      <c r="H37" s="139">
        <v>0.79057019584813704</v>
      </c>
      <c r="I37" s="149">
        <v>1.5222681438499297</v>
      </c>
      <c r="J37" s="30">
        <v>73.081950000000006</v>
      </c>
      <c r="K37" s="30">
        <v>80.961301258434986</v>
      </c>
      <c r="L37" s="150">
        <v>114.1431</v>
      </c>
      <c r="M37" s="150">
        <v>3.1886109999999999</v>
      </c>
      <c r="N37" s="108">
        <v>5</v>
      </c>
    </row>
    <row r="38" spans="2:14">
      <c r="B38" s="137" t="s">
        <v>198</v>
      </c>
      <c r="C38" s="138" t="s">
        <v>247</v>
      </c>
      <c r="D38" s="108">
        <v>1150</v>
      </c>
      <c r="E38" s="147">
        <v>28.320810000000002</v>
      </c>
      <c r="F38" s="120">
        <v>0.4716187</v>
      </c>
      <c r="G38" s="169">
        <v>57.674999999999997</v>
      </c>
      <c r="H38" s="139">
        <v>3.8120479568618948</v>
      </c>
      <c r="I38" s="149">
        <v>1.081814609980478</v>
      </c>
      <c r="J38" s="30">
        <v>39.939590000000003</v>
      </c>
      <c r="K38" s="30">
        <v>86.429701014813446</v>
      </c>
      <c r="L38" s="150">
        <v>38.415100000000002</v>
      </c>
      <c r="M38" s="150">
        <v>0.55455520000000003</v>
      </c>
      <c r="N38" s="108">
        <v>5</v>
      </c>
    </row>
    <row r="39" spans="2:14">
      <c r="B39" s="137" t="s">
        <v>198</v>
      </c>
      <c r="C39" s="138" t="s">
        <v>248</v>
      </c>
      <c r="D39" s="108">
        <v>1200</v>
      </c>
      <c r="E39" s="147">
        <v>27.896599999999999</v>
      </c>
      <c r="F39" s="120">
        <v>0.53493639999999998</v>
      </c>
      <c r="G39" s="169">
        <v>40.117800000000003</v>
      </c>
      <c r="H39" s="139">
        <v>7.3638336837815306</v>
      </c>
      <c r="I39" s="149">
        <v>0.95376571869104443</v>
      </c>
      <c r="J39" s="30">
        <v>57.648400000000002</v>
      </c>
      <c r="K39" s="30">
        <v>96.993153200643647</v>
      </c>
      <c r="L39" s="150">
        <v>54.380949999999999</v>
      </c>
      <c r="M39" s="150">
        <v>0.30731160000000002</v>
      </c>
      <c r="N39" s="108">
        <v>5</v>
      </c>
    </row>
    <row r="40" spans="2:14">
      <c r="B40" s="137" t="s">
        <v>198</v>
      </c>
      <c r="C40" s="138" t="s">
        <v>249</v>
      </c>
      <c r="D40" s="108">
        <v>1250</v>
      </c>
      <c r="E40" s="147">
        <v>58.89902</v>
      </c>
      <c r="F40" s="120">
        <v>1.4418249999999999</v>
      </c>
      <c r="G40" s="169">
        <v>56.105599999999995</v>
      </c>
      <c r="H40" s="139">
        <v>2.0960874677666474</v>
      </c>
      <c r="I40" s="149">
        <v>0.35385986510152068</v>
      </c>
      <c r="J40" s="30">
        <v>72.047640000000001</v>
      </c>
      <c r="K40" s="30">
        <v>100</v>
      </c>
      <c r="L40" s="150">
        <v>140.25280000000001</v>
      </c>
      <c r="M40" s="150">
        <v>1.393551</v>
      </c>
      <c r="N40" s="108">
        <v>5</v>
      </c>
    </row>
    <row r="41" spans="2:14">
      <c r="B41" s="179" t="s">
        <v>293</v>
      </c>
      <c r="C41" s="122"/>
      <c r="D41" s="123"/>
      <c r="E41" s="134"/>
      <c r="F41" s="124" t="s">
        <v>250</v>
      </c>
      <c r="G41" s="134"/>
      <c r="H41" s="125">
        <v>69.710484359074997</v>
      </c>
      <c r="I41" s="135">
        <v>0.33319513619982394</v>
      </c>
      <c r="J41" s="126"/>
      <c r="K41" s="127" t="s">
        <v>251</v>
      </c>
      <c r="L41" s="135">
        <v>26.664940484130799</v>
      </c>
      <c r="M41" s="135">
        <v>0.16529251042495666</v>
      </c>
      <c r="N41" s="136"/>
    </row>
    <row r="42" spans="2:14">
      <c r="B42" s="175" t="s">
        <v>317</v>
      </c>
      <c r="C42" s="114"/>
      <c r="D42" s="108"/>
      <c r="E42" s="109"/>
      <c r="F42" s="120"/>
      <c r="G42" s="109"/>
      <c r="H42" s="117"/>
      <c r="I42" s="118"/>
      <c r="J42" s="112"/>
      <c r="K42" s="121"/>
      <c r="L42" s="118"/>
      <c r="M42" s="118"/>
      <c r="N42" s="113"/>
    </row>
    <row r="43" spans="2:14" ht="18.75">
      <c r="B43" s="175" t="s">
        <v>314</v>
      </c>
      <c r="C43" s="114"/>
      <c r="D43" s="108"/>
      <c r="E43" s="109"/>
      <c r="F43" s="120"/>
      <c r="G43" s="109"/>
      <c r="H43" s="117"/>
      <c r="I43" s="118"/>
      <c r="J43" s="112"/>
      <c r="K43" s="121"/>
      <c r="L43" s="118"/>
      <c r="M43" s="118"/>
      <c r="N43" s="113"/>
    </row>
    <row r="44" spans="2:14">
      <c r="B44" s="175"/>
      <c r="C44" s="114"/>
      <c r="D44" s="108"/>
      <c r="E44" s="109"/>
      <c r="F44" s="120"/>
      <c r="G44" s="109"/>
      <c r="H44" s="117"/>
      <c r="I44" s="118"/>
      <c r="J44" s="112"/>
      <c r="K44" s="121"/>
      <c r="L44" s="118"/>
      <c r="M44" s="118"/>
      <c r="N44" s="113"/>
    </row>
    <row r="45" spans="2:14">
      <c r="B45" s="106"/>
      <c r="C45" s="114"/>
      <c r="D45" s="108"/>
      <c r="E45" s="109"/>
      <c r="F45" s="120"/>
      <c r="G45" s="109"/>
      <c r="H45" s="117"/>
      <c r="I45" s="118"/>
      <c r="J45" s="112"/>
      <c r="K45" s="121"/>
      <c r="L45" s="118"/>
      <c r="M45" s="118"/>
      <c r="N45" s="113"/>
    </row>
    <row r="46" spans="2:14">
      <c r="B46" s="106"/>
      <c r="C46" s="114"/>
      <c r="D46" s="108"/>
      <c r="E46" s="109"/>
      <c r="F46" s="120"/>
      <c r="G46" s="109"/>
      <c r="H46" s="117"/>
      <c r="I46" s="118"/>
      <c r="J46" s="112"/>
      <c r="K46" s="121"/>
      <c r="L46" s="118"/>
      <c r="M46" s="118"/>
      <c r="N46" s="113"/>
    </row>
    <row r="47" spans="2:14">
      <c r="B47" s="106"/>
      <c r="C47" s="114"/>
      <c r="D47" s="108"/>
      <c r="E47" s="109"/>
      <c r="F47" s="120"/>
      <c r="G47" s="109"/>
      <c r="H47" s="117"/>
      <c r="I47" s="118"/>
      <c r="J47" s="112"/>
      <c r="K47" s="121"/>
      <c r="L47" s="118"/>
      <c r="M47" s="118"/>
      <c r="N47" s="113"/>
    </row>
    <row r="48" spans="2:14">
      <c r="B48" s="106"/>
      <c r="C48" s="114"/>
      <c r="D48" s="108"/>
      <c r="E48" s="109"/>
      <c r="F48" s="120"/>
      <c r="G48" s="109"/>
      <c r="H48" s="117"/>
      <c r="I48" s="118"/>
      <c r="J48" s="112"/>
      <c r="K48" s="121"/>
      <c r="L48" s="118"/>
      <c r="M48" s="118"/>
      <c r="N48" s="113"/>
    </row>
    <row r="49" spans="2:14">
      <c r="B49" s="106"/>
      <c r="C49" s="114"/>
      <c r="D49" s="108"/>
      <c r="E49" s="109"/>
      <c r="F49" s="120"/>
      <c r="G49" s="109"/>
      <c r="H49" s="117"/>
      <c r="I49" s="118"/>
      <c r="J49" s="112"/>
      <c r="K49" s="121"/>
      <c r="L49" s="118"/>
      <c r="M49" s="118"/>
      <c r="N49" s="113"/>
    </row>
    <row r="50" spans="2:14">
      <c r="B50" s="106"/>
      <c r="C50" s="114"/>
      <c r="D50" s="108"/>
      <c r="E50" s="109"/>
      <c r="F50" s="120"/>
      <c r="G50" s="109"/>
      <c r="H50" s="117"/>
      <c r="I50" s="118"/>
      <c r="J50" s="112"/>
      <c r="K50" s="121"/>
      <c r="L50" s="118"/>
      <c r="M50" s="118"/>
      <c r="N50" s="113"/>
    </row>
    <row r="51" spans="2:14">
      <c r="B51" s="106"/>
      <c r="C51" s="114"/>
      <c r="D51" s="108"/>
      <c r="E51" s="109"/>
      <c r="F51" s="120"/>
      <c r="G51" s="109"/>
      <c r="H51" s="117"/>
      <c r="I51" s="118"/>
      <c r="J51" s="112"/>
      <c r="K51" s="121"/>
      <c r="L51" s="118"/>
      <c r="M51" s="118"/>
      <c r="N51" s="113"/>
    </row>
    <row r="52" spans="2:14">
      <c r="B52" s="106"/>
      <c r="C52" s="114"/>
      <c r="D52" s="108"/>
      <c r="E52" s="109"/>
      <c r="F52" s="120"/>
      <c r="G52" s="109"/>
      <c r="H52" s="117"/>
      <c r="I52" s="118"/>
      <c r="J52" s="112"/>
      <c r="K52" s="121"/>
      <c r="L52" s="118"/>
      <c r="M52" s="118"/>
      <c r="N52" s="113"/>
    </row>
    <row r="53" spans="2:14">
      <c r="B53" s="106"/>
      <c r="C53" s="114"/>
      <c r="D53" s="108"/>
      <c r="E53" s="109"/>
      <c r="F53" s="120"/>
      <c r="G53" s="109"/>
      <c r="H53" s="117"/>
      <c r="I53" s="118"/>
      <c r="J53" s="112"/>
      <c r="K53" s="121"/>
      <c r="L53" s="118"/>
      <c r="M53" s="118"/>
      <c r="N53" s="113"/>
    </row>
    <row r="54" spans="2:14">
      <c r="B54" s="106"/>
      <c r="C54" s="114"/>
      <c r="D54" s="108"/>
      <c r="E54" s="109"/>
      <c r="F54" s="120"/>
      <c r="G54" s="109"/>
      <c r="H54" s="117"/>
      <c r="I54" s="118"/>
      <c r="J54" s="112"/>
      <c r="K54" s="121"/>
      <c r="L54" s="118"/>
      <c r="M54" s="118"/>
      <c r="N54" s="113"/>
    </row>
    <row r="55" spans="2:14">
      <c r="B55" s="106"/>
      <c r="C55" s="114"/>
      <c r="D55" s="108"/>
      <c r="E55" s="109"/>
      <c r="F55" s="120"/>
      <c r="G55" s="109"/>
      <c r="H55" s="117"/>
      <c r="I55" s="118"/>
      <c r="J55" s="112"/>
      <c r="K55" s="121"/>
      <c r="L55" s="118"/>
      <c r="M55" s="118"/>
      <c r="N55" s="113"/>
    </row>
    <row r="56" spans="2:14">
      <c r="B56" s="106"/>
      <c r="C56" s="114"/>
      <c r="D56" s="108"/>
      <c r="E56" s="109"/>
      <c r="F56" s="120"/>
      <c r="G56" s="109"/>
      <c r="H56" s="117"/>
      <c r="I56" s="118"/>
      <c r="J56" s="112"/>
      <c r="K56" s="121"/>
      <c r="L56" s="118"/>
      <c r="M56" s="118"/>
      <c r="N56" s="113"/>
    </row>
    <row r="57" spans="2:14">
      <c r="B57" s="106"/>
      <c r="C57" s="114"/>
      <c r="D57" s="108"/>
      <c r="E57" s="109"/>
      <c r="F57" s="120"/>
      <c r="G57" s="109"/>
      <c r="H57" s="117"/>
      <c r="I57" s="118"/>
      <c r="J57" s="112"/>
      <c r="K57" s="121"/>
      <c r="L57" s="118"/>
      <c r="M57" s="118"/>
      <c r="N57" s="113"/>
    </row>
    <row r="58" spans="2:14">
      <c r="B58" s="106"/>
      <c r="C58" s="114"/>
      <c r="D58" s="108"/>
      <c r="E58" s="109"/>
      <c r="F58" s="120"/>
      <c r="G58" s="109"/>
      <c r="H58" s="117"/>
      <c r="I58" s="118"/>
      <c r="J58" s="112"/>
      <c r="K58" s="121"/>
      <c r="L58" s="118"/>
      <c r="M58" s="118"/>
      <c r="N58" s="113"/>
    </row>
    <row r="59" spans="2:14">
      <c r="B59" s="106"/>
      <c r="C59" s="114"/>
      <c r="D59" s="108"/>
      <c r="E59" s="109"/>
      <c r="F59" s="120"/>
      <c r="G59" s="109"/>
      <c r="H59" s="117"/>
      <c r="I59" s="118"/>
      <c r="J59" s="112"/>
      <c r="K59" s="121"/>
      <c r="L59" s="118"/>
      <c r="M59" s="118"/>
      <c r="N59" s="113"/>
    </row>
    <row r="60" spans="2:14">
      <c r="B60" s="106"/>
      <c r="C60" s="114"/>
      <c r="D60" s="108"/>
      <c r="E60" s="109"/>
      <c r="F60" s="120"/>
      <c r="G60" s="109"/>
      <c r="H60" s="117"/>
      <c r="I60" s="118"/>
      <c r="J60" s="112"/>
      <c r="K60" s="121"/>
      <c r="L60" s="118"/>
      <c r="M60" s="118"/>
      <c r="N60" s="113"/>
    </row>
    <row r="61" spans="2:14">
      <c r="B61" s="106"/>
      <c r="C61" s="114"/>
      <c r="D61" s="108"/>
      <c r="E61" s="109"/>
      <c r="F61" s="120"/>
      <c r="G61" s="109"/>
      <c r="H61" s="117"/>
      <c r="I61" s="118"/>
      <c r="J61" s="112"/>
      <c r="K61" s="121"/>
      <c r="L61" s="118"/>
      <c r="M61" s="118"/>
      <c r="N61" s="113"/>
    </row>
    <row r="62" spans="2:14">
      <c r="B62" s="106"/>
      <c r="C62" s="114"/>
      <c r="D62" s="108"/>
      <c r="E62" s="109"/>
      <c r="F62" s="120"/>
      <c r="G62" s="109"/>
      <c r="H62" s="117"/>
      <c r="I62" s="118"/>
      <c r="J62" s="112"/>
      <c r="K62" s="121"/>
      <c r="L62" s="118"/>
      <c r="M62" s="118"/>
      <c r="N62" s="113"/>
    </row>
    <row r="63" spans="2:14">
      <c r="B63" s="106"/>
      <c r="C63" s="114"/>
      <c r="D63" s="108"/>
      <c r="E63" s="109"/>
      <c r="F63" s="120"/>
      <c r="G63" s="109"/>
      <c r="H63" s="117"/>
      <c r="I63" s="118"/>
      <c r="J63" s="112"/>
      <c r="K63" s="121"/>
      <c r="L63" s="118"/>
      <c r="M63" s="118"/>
      <c r="N63" s="113"/>
    </row>
    <row r="64" spans="2:14">
      <c r="B64" s="106"/>
      <c r="C64" s="114"/>
      <c r="D64" s="108"/>
      <c r="E64" s="109"/>
      <c r="F64" s="120"/>
      <c r="G64" s="109"/>
      <c r="H64" s="117"/>
      <c r="I64" s="118"/>
      <c r="J64" s="112"/>
      <c r="K64" s="121"/>
      <c r="L64" s="118"/>
      <c r="M64" s="118"/>
      <c r="N64" s="113"/>
    </row>
    <row r="65" spans="2:14">
      <c r="B65" s="106"/>
      <c r="C65" s="114"/>
      <c r="D65" s="108"/>
      <c r="E65" s="109"/>
      <c r="F65" s="120"/>
      <c r="G65" s="109"/>
      <c r="H65" s="117"/>
      <c r="I65" s="118"/>
      <c r="J65" s="112"/>
      <c r="K65" s="121"/>
      <c r="L65" s="118"/>
      <c r="M65" s="118"/>
      <c r="N65" s="113"/>
    </row>
    <row r="66" spans="2:14">
      <c r="B66" s="106"/>
      <c r="C66" s="114"/>
      <c r="D66" s="108"/>
      <c r="E66" s="109"/>
      <c r="F66" s="120"/>
      <c r="G66" s="109"/>
      <c r="H66" s="117"/>
      <c r="I66" s="118"/>
      <c r="J66" s="112"/>
      <c r="K66" s="121"/>
      <c r="L66" s="118"/>
      <c r="M66" s="118"/>
      <c r="N66" s="113"/>
    </row>
    <row r="67" spans="2:14" ht="18.75">
      <c r="B67" s="231"/>
      <c r="C67" s="280" t="s">
        <v>185</v>
      </c>
      <c r="D67" s="232" t="s">
        <v>295</v>
      </c>
      <c r="E67" s="281" t="s">
        <v>281</v>
      </c>
      <c r="F67" s="281" t="s">
        <v>282</v>
      </c>
      <c r="G67" s="233" t="s">
        <v>283</v>
      </c>
      <c r="H67" s="234" t="s">
        <v>284</v>
      </c>
      <c r="I67" s="282" t="s">
        <v>186</v>
      </c>
      <c r="J67" s="235" t="s">
        <v>285</v>
      </c>
      <c r="K67" s="235" t="s">
        <v>286</v>
      </c>
      <c r="L67" s="236" t="s">
        <v>187</v>
      </c>
      <c r="M67" s="236" t="s">
        <v>292</v>
      </c>
      <c r="N67" s="237" t="s">
        <v>188</v>
      </c>
    </row>
    <row r="68" spans="2:14" ht="18.75">
      <c r="B68" s="144"/>
      <c r="C68" s="272"/>
      <c r="D68" s="102" t="s">
        <v>296</v>
      </c>
      <c r="E68" s="270"/>
      <c r="F68" s="270"/>
      <c r="G68" s="103" t="s">
        <v>287</v>
      </c>
      <c r="H68" s="104" t="s">
        <v>288</v>
      </c>
      <c r="I68" s="278"/>
      <c r="J68" s="145" t="s">
        <v>195</v>
      </c>
      <c r="K68" s="145" t="s">
        <v>195</v>
      </c>
      <c r="L68" s="214" t="s">
        <v>196</v>
      </c>
      <c r="M68" s="214" t="s">
        <v>196</v>
      </c>
      <c r="N68" s="102" t="s">
        <v>197</v>
      </c>
    </row>
    <row r="69" spans="2:14">
      <c r="B69" s="274" t="s">
        <v>297</v>
      </c>
      <c r="C69" s="274"/>
      <c r="D69" s="274"/>
      <c r="E69" s="274"/>
      <c r="F69" s="274"/>
      <c r="G69" s="274"/>
      <c r="H69" s="274"/>
      <c r="I69" s="274"/>
      <c r="J69" s="274"/>
      <c r="K69" s="274"/>
      <c r="L69" s="274"/>
      <c r="M69" s="274"/>
      <c r="N69" s="274"/>
    </row>
    <row r="70" spans="2:14">
      <c r="B70" s="106" t="s">
        <v>198</v>
      </c>
      <c r="C70" s="107" t="s">
        <v>199</v>
      </c>
      <c r="D70" s="108">
        <v>400</v>
      </c>
      <c r="E70" s="116">
        <v>589.87109999999996</v>
      </c>
      <c r="F70" s="109">
        <v>5.4909199999999998E-2</v>
      </c>
      <c r="G70" s="116">
        <v>1920.808</v>
      </c>
      <c r="H70" s="110">
        <v>0.50754998318695943</v>
      </c>
      <c r="I70" s="117">
        <v>9.2917762415041558</v>
      </c>
      <c r="J70" s="112">
        <v>3.7757839999999998</v>
      </c>
      <c r="K70" s="112">
        <v>0.17591675583848884</v>
      </c>
      <c r="L70" s="117">
        <v>74.887209999999996</v>
      </c>
      <c r="M70" s="117">
        <v>5.5128310000000003</v>
      </c>
      <c r="N70" s="113">
        <v>11</v>
      </c>
    </row>
    <row r="71" spans="2:14">
      <c r="B71" s="106" t="s">
        <v>198</v>
      </c>
      <c r="C71" s="107" t="s">
        <v>201</v>
      </c>
      <c r="D71" s="108">
        <v>400</v>
      </c>
      <c r="E71" s="116">
        <v>110.0508</v>
      </c>
      <c r="F71" s="109">
        <v>0.11913459999999999</v>
      </c>
      <c r="G71" s="116">
        <v>364.62060000000002</v>
      </c>
      <c r="H71" s="110">
        <v>0.46640867011747367</v>
      </c>
      <c r="I71" s="117">
        <v>4.282584572408016</v>
      </c>
      <c r="J71" s="112">
        <v>2.0968520000000002</v>
      </c>
      <c r="K71" s="112">
        <v>0.33757393810616432</v>
      </c>
      <c r="L71" s="117">
        <v>7.9026379999999996</v>
      </c>
      <c r="M71" s="117">
        <v>4.2985239999999996</v>
      </c>
      <c r="N71" s="113">
        <v>21</v>
      </c>
    </row>
    <row r="72" spans="2:14">
      <c r="B72" s="106" t="s">
        <v>198</v>
      </c>
      <c r="C72" s="107" t="s">
        <v>202</v>
      </c>
      <c r="D72" s="108">
        <v>450</v>
      </c>
      <c r="E72" s="116">
        <v>163.22569999999999</v>
      </c>
      <c r="F72" s="109">
        <v>5.6364999999999998E-2</v>
      </c>
      <c r="G72" s="116">
        <v>521.25760000000002</v>
      </c>
      <c r="H72" s="110">
        <v>0.74756790452052979</v>
      </c>
      <c r="I72" s="117">
        <v>9.0517874567550791</v>
      </c>
      <c r="J72" s="112">
        <v>5.6314989999999998</v>
      </c>
      <c r="K72" s="112">
        <v>0.59668087316399943</v>
      </c>
      <c r="L72" s="117">
        <v>31.277909999999999</v>
      </c>
      <c r="M72" s="117">
        <v>2.963797</v>
      </c>
      <c r="N72" s="113">
        <v>11</v>
      </c>
    </row>
    <row r="73" spans="2:14">
      <c r="B73" s="106" t="s">
        <v>198</v>
      </c>
      <c r="C73" s="107" t="s">
        <v>203</v>
      </c>
      <c r="D73" s="108">
        <v>450</v>
      </c>
      <c r="E73" s="115">
        <v>36.17503</v>
      </c>
      <c r="F73" s="109">
        <v>5.6403500000000002E-2</v>
      </c>
      <c r="G73" s="116">
        <v>114.68380000000001</v>
      </c>
      <c r="H73" s="110">
        <v>0.92689868579395351</v>
      </c>
      <c r="I73" s="117">
        <v>9.0456088717898702</v>
      </c>
      <c r="J73" s="112">
        <v>6.3086950000000002</v>
      </c>
      <c r="K73" s="112">
        <v>0.91794383286696135</v>
      </c>
      <c r="L73" s="117">
        <v>7.8141150000000001</v>
      </c>
      <c r="M73" s="117">
        <v>2.1136680000000001</v>
      </c>
      <c r="N73" s="113">
        <v>21</v>
      </c>
    </row>
    <row r="74" spans="2:14">
      <c r="B74" s="106" t="s">
        <v>198</v>
      </c>
      <c r="C74" s="107" t="s">
        <v>204</v>
      </c>
      <c r="D74" s="108">
        <v>500</v>
      </c>
      <c r="E74" s="116">
        <v>100.9042</v>
      </c>
      <c r="F74" s="109">
        <v>2.8254499999999998E-2</v>
      </c>
      <c r="G74" s="116">
        <v>322.89960000000002</v>
      </c>
      <c r="H74" s="118">
        <v>2.4984271663328022</v>
      </c>
      <c r="I74" s="117">
        <v>18.057442177352282</v>
      </c>
      <c r="J74" s="112">
        <v>5.4334439999999997</v>
      </c>
      <c r="K74" s="112">
        <v>1.7838983523415817</v>
      </c>
      <c r="L74" s="117">
        <v>18.718869999999999</v>
      </c>
      <c r="M74" s="117">
        <v>1.0124789999999999</v>
      </c>
      <c r="N74" s="113">
        <v>11</v>
      </c>
    </row>
    <row r="75" spans="2:14">
      <c r="B75" s="106" t="s">
        <v>198</v>
      </c>
      <c r="C75" s="107" t="s">
        <v>205</v>
      </c>
      <c r="D75" s="108">
        <v>500</v>
      </c>
      <c r="E75" s="115">
        <v>19.554480000000002</v>
      </c>
      <c r="F75" s="109">
        <v>6.9231200000000007E-2</v>
      </c>
      <c r="G75" s="115">
        <v>59.8063</v>
      </c>
      <c r="H75" s="118">
        <v>2.5437169284439385</v>
      </c>
      <c r="I75" s="117">
        <v>7.3695674782468013</v>
      </c>
      <c r="J75" s="112">
        <v>9.6106280000000002</v>
      </c>
      <c r="K75" s="112">
        <v>2.6655502972663245</v>
      </c>
      <c r="L75" s="118">
        <v>6.4358680000000001</v>
      </c>
      <c r="M75" s="118">
        <v>0.77941850000000001</v>
      </c>
      <c r="N75" s="113">
        <v>21</v>
      </c>
    </row>
    <row r="76" spans="2:14">
      <c r="B76" s="106" t="s">
        <v>198</v>
      </c>
      <c r="C76" s="107" t="s">
        <v>206</v>
      </c>
      <c r="D76" s="108">
        <v>550</v>
      </c>
      <c r="E76" s="115">
        <v>56.414830000000002</v>
      </c>
      <c r="F76" s="109">
        <v>0.1121041</v>
      </c>
      <c r="G76" s="116">
        <v>182.06890000000001</v>
      </c>
      <c r="H76" s="118">
        <v>3.8250869290644136</v>
      </c>
      <c r="I76" s="117">
        <v>4.5511627139417739</v>
      </c>
      <c r="J76" s="112">
        <v>4.6346629999999998</v>
      </c>
      <c r="K76" s="112">
        <v>3.9913249118885719</v>
      </c>
      <c r="L76" s="118">
        <v>8.9508229999999998</v>
      </c>
      <c r="M76" s="118">
        <v>0.65202789999999999</v>
      </c>
      <c r="N76" s="113">
        <v>11</v>
      </c>
    </row>
    <row r="77" spans="2:14">
      <c r="B77" s="106" t="s">
        <v>198</v>
      </c>
      <c r="C77" s="107" t="s">
        <v>207</v>
      </c>
      <c r="D77" s="108">
        <v>550</v>
      </c>
      <c r="E77" s="115">
        <v>12.201219999999999</v>
      </c>
      <c r="F77" s="109">
        <v>0.18414730000000001</v>
      </c>
      <c r="G77" s="115">
        <v>35.738199999999999</v>
      </c>
      <c r="H77" s="118">
        <v>4.5125104633699156</v>
      </c>
      <c r="I77" s="117">
        <v>2.7706298164567169</v>
      </c>
      <c r="J77" s="112">
        <v>13.506449999999999</v>
      </c>
      <c r="K77" s="112">
        <v>5.555360430949678</v>
      </c>
      <c r="L77" s="118">
        <v>5.6437160000000004</v>
      </c>
      <c r="M77" s="118">
        <v>0.44680059999999999</v>
      </c>
      <c r="N77" s="113">
        <v>21</v>
      </c>
    </row>
    <row r="78" spans="2:14">
      <c r="B78" s="106" t="s">
        <v>198</v>
      </c>
      <c r="C78" s="107" t="s">
        <v>208</v>
      </c>
      <c r="D78" s="108">
        <v>600</v>
      </c>
      <c r="E78" s="115">
        <v>46.352710000000002</v>
      </c>
      <c r="F78" s="109">
        <v>0.18492330000000001</v>
      </c>
      <c r="G78" s="116">
        <v>148.79839999999999</v>
      </c>
      <c r="H78" s="118">
        <v>5.3469533777416594</v>
      </c>
      <c r="I78" s="117">
        <v>2.7590033273254368</v>
      </c>
      <c r="J78" s="112">
        <v>5.155443</v>
      </c>
      <c r="K78" s="112">
        <v>7.4086137517866124</v>
      </c>
      <c r="L78" s="118">
        <v>8.1826050000000006</v>
      </c>
      <c r="M78" s="118">
        <v>0.4660166</v>
      </c>
      <c r="N78" s="113">
        <v>11</v>
      </c>
    </row>
    <row r="79" spans="2:14">
      <c r="B79" s="106" t="s">
        <v>198</v>
      </c>
      <c r="C79" s="107" t="s">
        <v>209</v>
      </c>
      <c r="D79" s="108">
        <v>600</v>
      </c>
      <c r="E79" s="119">
        <v>9.8552569999999999</v>
      </c>
      <c r="F79" s="109">
        <v>0.1821779</v>
      </c>
      <c r="G79" s="115">
        <v>27.624499999999998</v>
      </c>
      <c r="H79" s="118">
        <v>5.7075816526466054</v>
      </c>
      <c r="I79" s="117">
        <v>2.8005811901443587</v>
      </c>
      <c r="J79" s="112">
        <v>17.247610000000002</v>
      </c>
      <c r="K79" s="112">
        <v>9.3868607841523293</v>
      </c>
      <c r="L79" s="118">
        <v>5.8199810000000003</v>
      </c>
      <c r="M79" s="118">
        <v>0.34691440000000001</v>
      </c>
      <c r="N79" s="113">
        <v>21</v>
      </c>
    </row>
    <row r="80" spans="2:14">
      <c r="B80" s="106" t="s">
        <v>198</v>
      </c>
      <c r="C80" s="107" t="s">
        <v>210</v>
      </c>
      <c r="D80" s="108">
        <v>650</v>
      </c>
      <c r="E80" s="115">
        <v>33.06315</v>
      </c>
      <c r="F80" s="109">
        <v>0.15962670000000001</v>
      </c>
      <c r="G80" s="116">
        <v>104.8801</v>
      </c>
      <c r="H80" s="118">
        <v>5.6779055871679924</v>
      </c>
      <c r="I80" s="117">
        <v>3.1962322092732602</v>
      </c>
      <c r="J80" s="112">
        <v>6.2786200000000001</v>
      </c>
      <c r="K80" s="112">
        <v>11.354822096218602</v>
      </c>
      <c r="L80" s="118">
        <v>7.109604</v>
      </c>
      <c r="M80" s="118">
        <v>0.43207830000000003</v>
      </c>
      <c r="N80" s="113">
        <v>11</v>
      </c>
    </row>
    <row r="81" spans="2:14">
      <c r="B81" s="106" t="s">
        <v>198</v>
      </c>
      <c r="C81" s="107" t="s">
        <v>211</v>
      </c>
      <c r="D81" s="108">
        <v>650</v>
      </c>
      <c r="E81" s="119">
        <v>9.375591</v>
      </c>
      <c r="F81" s="109">
        <v>0.13357659999999999</v>
      </c>
      <c r="G81" s="115">
        <v>26.132099999999998</v>
      </c>
      <c r="H81" s="118">
        <v>6.2222717094383535</v>
      </c>
      <c r="I81" s="117">
        <v>3.819561210571313</v>
      </c>
      <c r="J81" s="112">
        <v>17.675809999999998</v>
      </c>
      <c r="K81" s="112">
        <v>13.511460632972922</v>
      </c>
      <c r="L81" s="118">
        <v>5.6739449999999998</v>
      </c>
      <c r="M81" s="118">
        <v>0.32286900000000002</v>
      </c>
      <c r="N81" s="113">
        <v>21</v>
      </c>
    </row>
    <row r="82" spans="2:14">
      <c r="B82" s="106" t="s">
        <v>198</v>
      </c>
      <c r="C82" s="107" t="s">
        <v>212</v>
      </c>
      <c r="D82" s="108">
        <v>700</v>
      </c>
      <c r="E82" s="115">
        <v>32.001980000000003</v>
      </c>
      <c r="F82" s="109">
        <v>7.1976899999999996E-2</v>
      </c>
      <c r="G82" s="116">
        <v>101.42230000000001</v>
      </c>
      <c r="H82" s="118">
        <v>5.5649409298179719</v>
      </c>
      <c r="I82" s="117">
        <v>7.0884408747806589</v>
      </c>
      <c r="J82" s="112">
        <v>6.3414999999999999</v>
      </c>
      <c r="K82" s="112">
        <v>15.440268410010701</v>
      </c>
      <c r="L82" s="118">
        <v>6.950145</v>
      </c>
      <c r="M82" s="118">
        <v>0.41838130000000001</v>
      </c>
      <c r="N82" s="113">
        <v>11</v>
      </c>
    </row>
    <row r="83" spans="2:14">
      <c r="B83" s="106" t="s">
        <v>198</v>
      </c>
      <c r="C83" s="107" t="s">
        <v>232</v>
      </c>
      <c r="D83" s="108">
        <v>700</v>
      </c>
      <c r="E83" s="119">
        <v>6.9972099999999999</v>
      </c>
      <c r="F83" s="109">
        <v>4.6831900000000003E-2</v>
      </c>
      <c r="G83" s="115">
        <v>17.932500000000001</v>
      </c>
      <c r="H83" s="118">
        <v>5.3305270382838144</v>
      </c>
      <c r="I83" s="117">
        <v>10.894369009158286</v>
      </c>
      <c r="J83" s="112">
        <v>24.228159999999999</v>
      </c>
      <c r="K83" s="112">
        <v>17.287828363803108</v>
      </c>
      <c r="L83" s="118">
        <v>5.80192</v>
      </c>
      <c r="M83" s="118">
        <v>0.36606670000000002</v>
      </c>
      <c r="N83" s="113">
        <v>21</v>
      </c>
    </row>
    <row r="84" spans="2:14">
      <c r="B84" s="106" t="s">
        <v>198</v>
      </c>
      <c r="C84" s="107" t="s">
        <v>233</v>
      </c>
      <c r="D84" s="108">
        <v>750</v>
      </c>
      <c r="E84" s="115">
        <v>36.581499999999998</v>
      </c>
      <c r="F84" s="109">
        <v>6.5384499999999998E-2</v>
      </c>
      <c r="G84" s="116">
        <v>117.99209999999999</v>
      </c>
      <c r="H84" s="118">
        <v>4.3861764195990265</v>
      </c>
      <c r="I84" s="117">
        <v>7.803133770236065</v>
      </c>
      <c r="J84" s="112">
        <v>4.6796009999999999</v>
      </c>
      <c r="K84" s="112">
        <v>18.808076520302237</v>
      </c>
      <c r="L84" s="118">
        <v>5.8645829999999997</v>
      </c>
      <c r="M84" s="118">
        <v>0.52057089999999995</v>
      </c>
      <c r="N84" s="113">
        <v>11</v>
      </c>
    </row>
    <row r="85" spans="2:14">
      <c r="B85" s="106" t="s">
        <v>198</v>
      </c>
      <c r="C85" s="107" t="s">
        <v>234</v>
      </c>
      <c r="D85" s="108">
        <v>750</v>
      </c>
      <c r="E85" s="119">
        <v>7.6718339999999996</v>
      </c>
      <c r="F85" s="109">
        <v>5.4210099999999997E-2</v>
      </c>
      <c r="G85" s="115">
        <v>19.965699999999998</v>
      </c>
      <c r="H85" s="118">
        <v>4.431597233699212</v>
      </c>
      <c r="I85" s="117">
        <v>9.4116041106731032</v>
      </c>
      <c r="J85" s="112">
        <v>23.06664</v>
      </c>
      <c r="K85" s="112">
        <v>20.344067524853251</v>
      </c>
      <c r="L85" s="118">
        <v>6.0566149999999999</v>
      </c>
      <c r="M85" s="118">
        <v>0.43945919999999999</v>
      </c>
      <c r="N85" s="113">
        <v>21</v>
      </c>
    </row>
    <row r="86" spans="2:14">
      <c r="B86" s="106" t="s">
        <v>198</v>
      </c>
      <c r="C86" s="107" t="s">
        <v>235</v>
      </c>
      <c r="D86" s="108">
        <v>800</v>
      </c>
      <c r="E86" s="115">
        <v>47.733800000000002</v>
      </c>
      <c r="F86" s="109">
        <v>7.1914800000000001E-2</v>
      </c>
      <c r="G86" s="116">
        <v>154.72890000000001</v>
      </c>
      <c r="H86" s="118">
        <v>3.5945009867661333</v>
      </c>
      <c r="I86" s="117">
        <v>7.0945618982462575</v>
      </c>
      <c r="J86" s="112">
        <v>4.2086059999999996</v>
      </c>
      <c r="K86" s="112">
        <v>21.589921082919908</v>
      </c>
      <c r="L86" s="118">
        <v>6.8807660000000004</v>
      </c>
      <c r="M86" s="118">
        <v>0.63745070000000004</v>
      </c>
      <c r="N86" s="113">
        <v>11</v>
      </c>
    </row>
    <row r="87" spans="2:14">
      <c r="B87" s="106" t="s">
        <v>198</v>
      </c>
      <c r="C87" s="107" t="s">
        <v>236</v>
      </c>
      <c r="D87" s="108">
        <v>800</v>
      </c>
      <c r="E87" s="119">
        <v>5.493563</v>
      </c>
      <c r="F87" s="109">
        <v>4.92007E-2</v>
      </c>
      <c r="G87" s="115">
        <v>12.892099999999999</v>
      </c>
      <c r="H87" s="118">
        <v>3.7400350334523491</v>
      </c>
      <c r="I87" s="117">
        <v>10.369852461448719</v>
      </c>
      <c r="J87" s="112">
        <v>30.615279999999998</v>
      </c>
      <c r="K87" s="112">
        <v>22.886216721973994</v>
      </c>
      <c r="L87" s="118">
        <v>5.754073</v>
      </c>
      <c r="M87" s="118">
        <v>0.51042810000000005</v>
      </c>
      <c r="N87" s="113">
        <v>21</v>
      </c>
    </row>
    <row r="88" spans="2:14">
      <c r="B88" s="106" t="s">
        <v>198</v>
      </c>
      <c r="C88" s="107" t="s">
        <v>237</v>
      </c>
      <c r="D88" s="108">
        <v>850</v>
      </c>
      <c r="E88" s="115">
        <v>38.537840000000003</v>
      </c>
      <c r="F88" s="109">
        <v>6.9327899999999998E-2</v>
      </c>
      <c r="G88" s="116">
        <v>124.2833</v>
      </c>
      <c r="H88" s="118">
        <v>3.3345113743561936</v>
      </c>
      <c r="I88" s="117">
        <v>7.3592882519158955</v>
      </c>
      <c r="J88" s="112">
        <v>4.6953649999999998</v>
      </c>
      <c r="K88" s="112">
        <v>24.041957915383129</v>
      </c>
      <c r="L88" s="118">
        <v>6.1985530000000004</v>
      </c>
      <c r="M88" s="118">
        <v>0.65944259999999999</v>
      </c>
      <c r="N88" s="113">
        <v>11</v>
      </c>
    </row>
    <row r="89" spans="2:14">
      <c r="B89" s="106" t="s">
        <v>198</v>
      </c>
      <c r="C89" s="107" t="s">
        <v>238</v>
      </c>
      <c r="D89" s="108">
        <v>850</v>
      </c>
      <c r="E89" s="119">
        <v>7.0757519999999996</v>
      </c>
      <c r="F89" s="109">
        <v>5.2808599999999997E-2</v>
      </c>
      <c r="G89" s="115">
        <v>18.041999999999998</v>
      </c>
      <c r="H89" s="118">
        <v>4.9300692590258226</v>
      </c>
      <c r="I89" s="117">
        <v>9.6613809114424551</v>
      </c>
      <c r="J89" s="112">
        <v>24.61965</v>
      </c>
      <c r="K89" s="112">
        <v>25.750719256800448</v>
      </c>
      <c r="L89" s="118">
        <v>5.9616959999999999</v>
      </c>
      <c r="M89" s="118">
        <v>0.39418520000000001</v>
      </c>
      <c r="N89" s="113">
        <v>21</v>
      </c>
    </row>
    <row r="90" spans="2:14">
      <c r="B90" s="106" t="s">
        <v>198</v>
      </c>
      <c r="C90" s="107" t="s">
        <v>239</v>
      </c>
      <c r="D90" s="108">
        <v>900</v>
      </c>
      <c r="E90" s="115">
        <v>26.514659999999999</v>
      </c>
      <c r="F90" s="109">
        <v>5.3169899999999999E-2</v>
      </c>
      <c r="G90" s="115">
        <v>83.085400000000007</v>
      </c>
      <c r="H90" s="118">
        <v>5.2363522038445289</v>
      </c>
      <c r="I90" s="117">
        <v>9.5957299148578432</v>
      </c>
      <c r="J90" s="112">
        <v>7.3889560000000003</v>
      </c>
      <c r="K90" s="112">
        <v>27.565638225655452</v>
      </c>
      <c r="L90" s="118">
        <v>6.7095310000000001</v>
      </c>
      <c r="M90" s="118">
        <v>0.42643049999999999</v>
      </c>
      <c r="N90" s="113">
        <v>11</v>
      </c>
    </row>
    <row r="91" spans="2:14">
      <c r="B91" s="106" t="s">
        <v>198</v>
      </c>
      <c r="C91" s="107" t="s">
        <v>240</v>
      </c>
      <c r="D91" s="108">
        <v>900</v>
      </c>
      <c r="E91" s="119">
        <v>7.6968249999999996</v>
      </c>
      <c r="F91" s="109">
        <v>3.7207400000000002E-2</v>
      </c>
      <c r="G91" s="115">
        <v>19.858499999999999</v>
      </c>
      <c r="H91" s="118">
        <v>6.3436185447054232</v>
      </c>
      <c r="I91" s="117">
        <v>13.71243354816515</v>
      </c>
      <c r="J91" s="112">
        <v>23.710789999999999</v>
      </c>
      <c r="K91" s="112">
        <v>29.764335559175777</v>
      </c>
      <c r="L91" s="118">
        <v>6.2456550000000002</v>
      </c>
      <c r="M91" s="118">
        <v>0.31130269999999999</v>
      </c>
      <c r="N91" s="113">
        <v>21</v>
      </c>
    </row>
    <row r="92" spans="2:14">
      <c r="B92" s="106" t="s">
        <v>198</v>
      </c>
      <c r="C92" s="107" t="s">
        <v>241</v>
      </c>
      <c r="D92" s="108">
        <v>950</v>
      </c>
      <c r="E92" s="115">
        <v>22.045729999999999</v>
      </c>
      <c r="F92" s="109">
        <v>3.3707899999999999E-2</v>
      </c>
      <c r="G92" s="115">
        <v>68.158899999999988</v>
      </c>
      <c r="H92" s="118">
        <v>6.2564594262479094</v>
      </c>
      <c r="I92" s="117">
        <v>15.136036359429095</v>
      </c>
      <c r="J92" s="112">
        <v>8.6164509999999996</v>
      </c>
      <c r="K92" s="112">
        <v>31.932823553973417</v>
      </c>
      <c r="L92" s="118">
        <v>6.5052630000000002</v>
      </c>
      <c r="M92" s="118">
        <v>0.35394189999999998</v>
      </c>
      <c r="N92" s="113">
        <v>11</v>
      </c>
    </row>
    <row r="93" spans="2:14">
      <c r="B93" s="106" t="s">
        <v>198</v>
      </c>
      <c r="C93" s="107" t="s">
        <v>198</v>
      </c>
      <c r="D93" s="108">
        <v>950</v>
      </c>
      <c r="E93" s="115">
        <v>11.09145</v>
      </c>
      <c r="F93" s="109">
        <v>3.3736000000000002E-2</v>
      </c>
      <c r="G93" s="115">
        <v>31.293899999999997</v>
      </c>
      <c r="H93" s="118">
        <v>8.1976306204526104</v>
      </c>
      <c r="I93" s="117">
        <v>15.123428977946407</v>
      </c>
      <c r="J93" s="112">
        <v>16.585260000000002</v>
      </c>
      <c r="K93" s="112">
        <v>34.774121223332372</v>
      </c>
      <c r="L93" s="118">
        <v>6.2976089999999996</v>
      </c>
      <c r="M93" s="118">
        <v>0.25414019999999998</v>
      </c>
      <c r="N93" s="113">
        <v>21</v>
      </c>
    </row>
    <row r="94" spans="2:14">
      <c r="B94" s="106" t="s">
        <v>198</v>
      </c>
      <c r="C94" s="107" t="s">
        <v>242</v>
      </c>
      <c r="D94" s="108">
        <v>1000</v>
      </c>
      <c r="E94" s="115">
        <v>31.531469999999999</v>
      </c>
      <c r="F94" s="109">
        <v>3.5272699999999997E-2</v>
      </c>
      <c r="G94" s="115">
        <v>99.661000000000001</v>
      </c>
      <c r="H94" s="118">
        <v>9.497953634724885</v>
      </c>
      <c r="I94" s="117">
        <v>14.464557575688849</v>
      </c>
      <c r="J94" s="112">
        <v>6.5852050000000002</v>
      </c>
      <c r="K94" s="112">
        <v>38.066110674368794</v>
      </c>
      <c r="L94" s="118">
        <v>7.1105989999999997</v>
      </c>
      <c r="M94" s="118">
        <v>0.28090959999999998</v>
      </c>
      <c r="N94" s="113">
        <v>11</v>
      </c>
    </row>
    <row r="95" spans="2:14">
      <c r="B95" s="106" t="s">
        <v>198</v>
      </c>
      <c r="C95" s="107" t="s">
        <v>243</v>
      </c>
      <c r="D95" s="108">
        <v>1000</v>
      </c>
      <c r="E95" s="115">
        <v>16.93835</v>
      </c>
      <c r="F95" s="109">
        <v>3.7231100000000003E-2</v>
      </c>
      <c r="G95" s="115">
        <v>50.869900000000001</v>
      </c>
      <c r="H95" s="117">
        <v>12.889847210774711</v>
      </c>
      <c r="I95" s="117">
        <v>13.703704698491313</v>
      </c>
      <c r="J95" s="112">
        <v>11.22663</v>
      </c>
      <c r="K95" s="112">
        <v>42.533729982195695</v>
      </c>
      <c r="L95" s="118">
        <v>6.5114919999999996</v>
      </c>
      <c r="M95" s="118">
        <v>0.1836594</v>
      </c>
      <c r="N95" s="113">
        <v>21</v>
      </c>
    </row>
    <row r="96" spans="2:14">
      <c r="B96" s="106" t="s">
        <v>198</v>
      </c>
      <c r="C96" s="107" t="s">
        <v>244</v>
      </c>
      <c r="D96" s="108">
        <v>1050</v>
      </c>
      <c r="E96" s="115">
        <v>25.419409999999999</v>
      </c>
      <c r="F96" s="109">
        <v>3.8404099999999997E-2</v>
      </c>
      <c r="G96" s="115">
        <v>78.510899999999992</v>
      </c>
      <c r="H96" s="117">
        <v>12.545140473143167</v>
      </c>
      <c r="I96" s="117">
        <v>13.285144034100526</v>
      </c>
      <c r="J96" s="112">
        <v>8.7126640000000002</v>
      </c>
      <c r="K96" s="112">
        <v>46.881873981169186</v>
      </c>
      <c r="L96" s="118">
        <v>7.582719</v>
      </c>
      <c r="M96" s="118">
        <v>0.21906510000000001</v>
      </c>
      <c r="N96" s="113">
        <v>11</v>
      </c>
    </row>
    <row r="97" spans="2:14">
      <c r="B97" s="106" t="s">
        <v>198</v>
      </c>
      <c r="C97" s="107" t="s">
        <v>245</v>
      </c>
      <c r="D97" s="108">
        <v>1050</v>
      </c>
      <c r="E97" s="115">
        <v>24.617039999999999</v>
      </c>
      <c r="F97" s="109">
        <v>3.8570100000000003E-2</v>
      </c>
      <c r="G97" s="115">
        <v>76.329599999999999</v>
      </c>
      <c r="H97" s="117">
        <v>14.241798932958417</v>
      </c>
      <c r="I97" s="117">
        <v>13.227966741076635</v>
      </c>
      <c r="J97" s="112">
        <v>8.3557009999999998</v>
      </c>
      <c r="K97" s="112">
        <v>51.818079573884624</v>
      </c>
      <c r="L97" s="118">
        <v>7.0434659999999996</v>
      </c>
      <c r="M97" s="118">
        <v>0.1927973</v>
      </c>
      <c r="N97" s="113">
        <v>21</v>
      </c>
    </row>
    <row r="98" spans="2:14">
      <c r="B98" s="106" t="s">
        <v>198</v>
      </c>
      <c r="C98" s="107" t="s">
        <v>246</v>
      </c>
      <c r="D98" s="108">
        <v>1100</v>
      </c>
      <c r="E98" s="115">
        <v>24.335339999999999</v>
      </c>
      <c r="F98" s="109">
        <v>3.6308199999999999E-2</v>
      </c>
      <c r="G98" s="115">
        <v>72.419800000000009</v>
      </c>
      <c r="H98" s="117">
        <v>11.435159295143366</v>
      </c>
      <c r="I98" s="117">
        <v>14.052032323276835</v>
      </c>
      <c r="J98" s="112">
        <v>12.043240000000001</v>
      </c>
      <c r="K98" s="112">
        <v>55.781504246005959</v>
      </c>
      <c r="L98" s="118">
        <v>10.027480000000001</v>
      </c>
      <c r="M98" s="118">
        <v>0.227101</v>
      </c>
      <c r="N98" s="113">
        <v>11</v>
      </c>
    </row>
    <row r="99" spans="2:14">
      <c r="B99" s="106" t="s">
        <v>198</v>
      </c>
      <c r="C99" s="107" t="s">
        <v>247</v>
      </c>
      <c r="D99" s="108">
        <v>1100</v>
      </c>
      <c r="E99" s="115">
        <v>24.00338</v>
      </c>
      <c r="F99" s="109">
        <v>3.4113900000000003E-2</v>
      </c>
      <c r="G99" s="115">
        <v>73.211799999999997</v>
      </c>
      <c r="H99" s="117">
        <v>16.928519831092682</v>
      </c>
      <c r="I99" s="117">
        <v>14.955897742562415</v>
      </c>
      <c r="J99" s="112">
        <v>9.8503659999999993</v>
      </c>
      <c r="K99" s="112">
        <v>61.648926940287424</v>
      </c>
      <c r="L99" s="118">
        <v>8.0939840000000007</v>
      </c>
      <c r="M99" s="118">
        <v>0.1738884</v>
      </c>
      <c r="N99" s="113">
        <v>21</v>
      </c>
    </row>
    <row r="100" spans="2:14" ht="18.75">
      <c r="B100" s="231"/>
      <c r="C100" s="280" t="s">
        <v>185</v>
      </c>
      <c r="D100" s="232" t="s">
        <v>295</v>
      </c>
      <c r="E100" s="281" t="s">
        <v>281</v>
      </c>
      <c r="F100" s="281" t="s">
        <v>282</v>
      </c>
      <c r="G100" s="233" t="s">
        <v>283</v>
      </c>
      <c r="H100" s="234" t="s">
        <v>284</v>
      </c>
      <c r="I100" s="282" t="s">
        <v>186</v>
      </c>
      <c r="J100" s="235" t="s">
        <v>285</v>
      </c>
      <c r="K100" s="235" t="s">
        <v>286</v>
      </c>
      <c r="L100" s="236" t="s">
        <v>187</v>
      </c>
      <c r="M100" s="236" t="s">
        <v>292</v>
      </c>
      <c r="N100" s="237" t="s">
        <v>188</v>
      </c>
    </row>
    <row r="101" spans="2:14" ht="18.75">
      <c r="B101" s="144"/>
      <c r="C101" s="272"/>
      <c r="D101" s="102" t="s">
        <v>296</v>
      </c>
      <c r="E101" s="270"/>
      <c r="F101" s="270"/>
      <c r="G101" s="103" t="s">
        <v>287</v>
      </c>
      <c r="H101" s="104" t="s">
        <v>288</v>
      </c>
      <c r="I101" s="278"/>
      <c r="J101" s="145" t="s">
        <v>195</v>
      </c>
      <c r="K101" s="145" t="s">
        <v>195</v>
      </c>
      <c r="L101" s="214" t="s">
        <v>196</v>
      </c>
      <c r="M101" s="214" t="s">
        <v>196</v>
      </c>
      <c r="N101" s="102" t="s">
        <v>197</v>
      </c>
    </row>
    <row r="102" spans="2:14">
      <c r="B102" s="106" t="s">
        <v>198</v>
      </c>
      <c r="C102" s="107" t="s">
        <v>248</v>
      </c>
      <c r="D102" s="108">
        <v>1100</v>
      </c>
      <c r="E102" s="115">
        <v>20.27336</v>
      </c>
      <c r="F102" s="109">
        <v>3.01091E-2</v>
      </c>
      <c r="G102" s="115">
        <v>59.359699999999997</v>
      </c>
      <c r="H102" s="117">
        <v>30.643310200650131</v>
      </c>
      <c r="I102" s="117">
        <v>16.945176043123176</v>
      </c>
      <c r="J102" s="112">
        <v>13.454560000000001</v>
      </c>
      <c r="K102" s="112">
        <v>72.269894130163479</v>
      </c>
      <c r="L102" s="118">
        <v>9.3337260000000004</v>
      </c>
      <c r="M102" s="118">
        <v>0.1062081</v>
      </c>
      <c r="N102" s="113">
        <v>61</v>
      </c>
    </row>
    <row r="103" spans="2:14">
      <c r="B103" s="106" t="s">
        <v>198</v>
      </c>
      <c r="C103" s="107" t="s">
        <v>249</v>
      </c>
      <c r="D103" s="108">
        <v>1100</v>
      </c>
      <c r="E103" s="115">
        <v>16.43506</v>
      </c>
      <c r="F103" s="109">
        <v>2.7361799999999999E-2</v>
      </c>
      <c r="G103" s="115">
        <v>45.105499999999999</v>
      </c>
      <c r="H103" s="117">
        <v>35.777811293166863</v>
      </c>
      <c r="I103" s="117">
        <v>18.646580268841962</v>
      </c>
      <c r="J103" s="112">
        <v>18.87276</v>
      </c>
      <c r="K103" s="112">
        <v>84.670478707421097</v>
      </c>
      <c r="L103" s="110">
        <v>10.6089</v>
      </c>
      <c r="M103" s="110">
        <v>9.3918199999999993E-2</v>
      </c>
      <c r="N103" s="113">
        <v>121</v>
      </c>
    </row>
    <row r="104" spans="2:14">
      <c r="B104" s="106" t="s">
        <v>198</v>
      </c>
      <c r="C104" s="107" t="s">
        <v>253</v>
      </c>
      <c r="D104" s="108">
        <v>1150</v>
      </c>
      <c r="E104" s="115">
        <v>12.72372</v>
      </c>
      <c r="F104" s="109">
        <v>1.25293E-2</v>
      </c>
      <c r="G104" s="115">
        <v>32.457300000000004</v>
      </c>
      <c r="H104" s="118">
        <v>3.0721568428070318</v>
      </c>
      <c r="I104" s="117">
        <v>40.720870280063529</v>
      </c>
      <c r="J104" s="112">
        <v>24.578109999999999</v>
      </c>
      <c r="K104" s="112">
        <v>85.735287855517456</v>
      </c>
      <c r="L104" s="118">
        <v>10.694089999999999</v>
      </c>
      <c r="M104" s="118">
        <v>0.63311439999999997</v>
      </c>
      <c r="N104" s="113">
        <v>5</v>
      </c>
    </row>
    <row r="105" spans="2:14">
      <c r="B105" s="106" t="s">
        <v>198</v>
      </c>
      <c r="C105" s="107" t="s">
        <v>254</v>
      </c>
      <c r="D105" s="108">
        <v>1200</v>
      </c>
      <c r="E105" s="119">
        <v>9.7186070000000004</v>
      </c>
      <c r="F105" s="109">
        <v>2.3877800000000001E-2</v>
      </c>
      <c r="G105" s="115">
        <v>22.916399999999999</v>
      </c>
      <c r="H105" s="117">
        <v>19.734614875036343</v>
      </c>
      <c r="I105" s="117">
        <v>21.367295144443791</v>
      </c>
      <c r="J105" s="112">
        <v>30.280190000000001</v>
      </c>
      <c r="K105" s="112">
        <v>92.575302714230546</v>
      </c>
      <c r="L105" s="118">
        <v>10.063040000000001</v>
      </c>
      <c r="M105" s="118">
        <v>0.11513420000000001</v>
      </c>
      <c r="N105" s="113">
        <v>5</v>
      </c>
    </row>
    <row r="106" spans="2:14">
      <c r="B106" s="106" t="s">
        <v>198</v>
      </c>
      <c r="C106" s="107" t="s">
        <v>255</v>
      </c>
      <c r="D106" s="108">
        <v>1250</v>
      </c>
      <c r="E106" s="119">
        <v>7.0615699999999997</v>
      </c>
      <c r="F106" s="109">
        <v>2.1637900000000002E-2</v>
      </c>
      <c r="G106" s="115">
        <v>14.165999999999999</v>
      </c>
      <c r="H106" s="117">
        <v>21.421523859957759</v>
      </c>
      <c r="I106" s="117">
        <v>23.579182822732335</v>
      </c>
      <c r="J106" s="112">
        <v>40.673070000000003</v>
      </c>
      <c r="K106" s="112">
        <v>100</v>
      </c>
      <c r="L106" s="118">
        <v>9.8187219999999993</v>
      </c>
      <c r="M106" s="118">
        <v>0.100039</v>
      </c>
      <c r="N106" s="113">
        <v>5</v>
      </c>
    </row>
    <row r="107" spans="2:14">
      <c r="B107" s="173" t="s">
        <v>293</v>
      </c>
      <c r="C107" s="114"/>
      <c r="D107" s="108"/>
      <c r="E107" s="109"/>
      <c r="F107" s="120" t="s">
        <v>256</v>
      </c>
      <c r="G107" s="109"/>
      <c r="H107" s="117">
        <v>288.51713457753095</v>
      </c>
      <c r="I107" s="117">
        <v>10.310180297591288</v>
      </c>
      <c r="J107" s="112"/>
      <c r="K107" s="121" t="s">
        <v>257</v>
      </c>
      <c r="L107" s="110">
        <v>8.33599159584071</v>
      </c>
      <c r="M107" s="110">
        <v>4.7517197243583095E-2</v>
      </c>
      <c r="N107" s="113"/>
    </row>
    <row r="108" spans="2:14">
      <c r="B108" s="106"/>
      <c r="C108" s="114"/>
      <c r="D108" s="108"/>
      <c r="E108" s="109"/>
      <c r="F108" s="120"/>
      <c r="G108" s="109"/>
      <c r="H108" s="117"/>
      <c r="I108" s="117"/>
      <c r="J108" s="112"/>
      <c r="K108" s="121"/>
      <c r="L108" s="110"/>
      <c r="M108" s="110"/>
      <c r="N108" s="113"/>
    </row>
    <row r="109" spans="2:14">
      <c r="B109" s="106"/>
      <c r="C109" s="114"/>
      <c r="D109" s="108"/>
      <c r="E109" s="109"/>
      <c r="F109" s="120"/>
      <c r="G109" s="109"/>
      <c r="H109" s="117"/>
      <c r="I109" s="117"/>
      <c r="J109" s="112"/>
      <c r="K109" s="121"/>
      <c r="L109" s="110"/>
      <c r="M109" s="110"/>
      <c r="N109" s="113"/>
    </row>
    <row r="110" spans="2:14">
      <c r="B110" s="106"/>
      <c r="C110" s="114"/>
      <c r="D110" s="108"/>
      <c r="E110" s="109"/>
      <c r="F110" s="120"/>
      <c r="G110" s="109"/>
      <c r="H110" s="117"/>
      <c r="I110" s="117"/>
      <c r="J110" s="112"/>
      <c r="K110" s="121"/>
      <c r="L110" s="110"/>
      <c r="M110" s="110"/>
      <c r="N110" s="113"/>
    </row>
    <row r="111" spans="2:14">
      <c r="B111" s="106"/>
      <c r="C111" s="114"/>
      <c r="D111" s="108"/>
      <c r="E111" s="109"/>
      <c r="F111" s="120"/>
      <c r="G111" s="109"/>
      <c r="H111" s="117"/>
      <c r="I111" s="117"/>
      <c r="J111" s="112"/>
      <c r="K111" s="121"/>
      <c r="L111" s="110"/>
      <c r="M111" s="110"/>
      <c r="N111" s="113"/>
    </row>
    <row r="112" spans="2:14">
      <c r="B112" s="106"/>
      <c r="C112" s="114"/>
      <c r="D112" s="108"/>
      <c r="E112" s="109"/>
      <c r="F112" s="120"/>
      <c r="G112" s="109"/>
      <c r="H112" s="117"/>
      <c r="I112" s="117"/>
      <c r="J112" s="112"/>
      <c r="K112" s="121"/>
      <c r="L112" s="110"/>
      <c r="M112" s="110"/>
      <c r="N112" s="113"/>
    </row>
    <row r="113" spans="2:14">
      <c r="B113" s="106"/>
      <c r="C113" s="114"/>
      <c r="D113" s="108"/>
      <c r="E113" s="109"/>
      <c r="F113" s="120"/>
      <c r="G113" s="109"/>
      <c r="H113" s="117"/>
      <c r="I113" s="117"/>
      <c r="J113" s="112"/>
      <c r="K113" s="121"/>
      <c r="L113" s="110"/>
      <c r="M113" s="110"/>
      <c r="N113" s="113"/>
    </row>
    <row r="114" spans="2:14">
      <c r="B114" s="106"/>
      <c r="C114" s="114"/>
      <c r="D114" s="108"/>
      <c r="E114" s="109"/>
      <c r="F114" s="120"/>
      <c r="G114" s="109"/>
      <c r="H114" s="117"/>
      <c r="I114" s="117"/>
      <c r="J114" s="112"/>
      <c r="K114" s="121"/>
      <c r="L114" s="110"/>
      <c r="M114" s="110"/>
      <c r="N114" s="113"/>
    </row>
    <row r="115" spans="2:14">
      <c r="B115" s="106"/>
      <c r="C115" s="114"/>
      <c r="D115" s="108"/>
      <c r="E115" s="109"/>
      <c r="F115" s="120"/>
      <c r="G115" s="109"/>
      <c r="H115" s="117"/>
      <c r="I115" s="117"/>
      <c r="J115" s="112"/>
      <c r="K115" s="121"/>
      <c r="L115" s="110"/>
      <c r="M115" s="110"/>
      <c r="N115" s="113"/>
    </row>
    <row r="116" spans="2:14">
      <c r="B116" s="106"/>
      <c r="C116" s="114"/>
      <c r="D116" s="108"/>
      <c r="E116" s="109"/>
      <c r="F116" s="120"/>
      <c r="G116" s="109"/>
      <c r="H116" s="117"/>
      <c r="I116" s="117"/>
      <c r="J116" s="112"/>
      <c r="K116" s="121"/>
      <c r="L116" s="110"/>
      <c r="M116" s="110"/>
      <c r="N116" s="113"/>
    </row>
    <row r="117" spans="2:14">
      <c r="B117" s="106"/>
      <c r="C117" s="114"/>
      <c r="D117" s="108"/>
      <c r="E117" s="109"/>
      <c r="F117" s="120"/>
      <c r="G117" s="109"/>
      <c r="H117" s="117"/>
      <c r="I117" s="117"/>
      <c r="J117" s="112"/>
      <c r="K117" s="121"/>
      <c r="L117" s="110"/>
      <c r="M117" s="110"/>
      <c r="N117" s="113"/>
    </row>
    <row r="118" spans="2:14">
      <c r="B118" s="106"/>
      <c r="C118" s="114"/>
      <c r="D118" s="108"/>
      <c r="E118" s="109"/>
      <c r="F118" s="120"/>
      <c r="G118" s="109"/>
      <c r="H118" s="117"/>
      <c r="I118" s="117"/>
      <c r="J118" s="112"/>
      <c r="K118" s="121"/>
      <c r="L118" s="110"/>
      <c r="M118" s="110"/>
      <c r="N118" s="113"/>
    </row>
    <row r="119" spans="2:14">
      <c r="B119" s="106"/>
      <c r="C119" s="114"/>
      <c r="D119" s="108"/>
      <c r="E119" s="109"/>
      <c r="F119" s="120"/>
      <c r="G119" s="109"/>
      <c r="H119" s="117"/>
      <c r="I119" s="117"/>
      <c r="J119" s="112"/>
      <c r="K119" s="121"/>
      <c r="L119" s="110"/>
      <c r="M119" s="110"/>
      <c r="N119" s="113"/>
    </row>
    <row r="120" spans="2:14">
      <c r="B120" s="106"/>
      <c r="C120" s="114"/>
      <c r="D120" s="108"/>
      <c r="E120" s="109"/>
      <c r="F120" s="120"/>
      <c r="G120" s="109"/>
      <c r="H120" s="117"/>
      <c r="I120" s="117"/>
      <c r="J120" s="112"/>
      <c r="K120" s="121"/>
      <c r="L120" s="110"/>
      <c r="M120" s="110"/>
      <c r="N120" s="113"/>
    </row>
    <row r="121" spans="2:14">
      <c r="B121" s="106"/>
      <c r="C121" s="114"/>
      <c r="D121" s="108"/>
      <c r="E121" s="109"/>
      <c r="F121" s="120"/>
      <c r="G121" s="109"/>
      <c r="H121" s="117"/>
      <c r="I121" s="117"/>
      <c r="J121" s="112"/>
      <c r="K121" s="121"/>
      <c r="L121" s="110"/>
      <c r="M121" s="110"/>
      <c r="N121" s="113"/>
    </row>
    <row r="122" spans="2:14">
      <c r="B122" s="106"/>
      <c r="C122" s="114"/>
      <c r="D122" s="108"/>
      <c r="E122" s="109"/>
      <c r="F122" s="120"/>
      <c r="G122" s="109"/>
      <c r="H122" s="117"/>
      <c r="I122" s="117"/>
      <c r="J122" s="112"/>
      <c r="K122" s="121"/>
      <c r="L122" s="110"/>
      <c r="M122" s="110"/>
      <c r="N122" s="113"/>
    </row>
    <row r="123" spans="2:14">
      <c r="B123" s="106"/>
      <c r="C123" s="114"/>
      <c r="D123" s="108"/>
      <c r="E123" s="109"/>
      <c r="F123" s="120"/>
      <c r="G123" s="109"/>
      <c r="H123" s="117"/>
      <c r="I123" s="117"/>
      <c r="J123" s="112"/>
      <c r="K123" s="121"/>
      <c r="L123" s="110"/>
      <c r="M123" s="110"/>
      <c r="N123" s="113"/>
    </row>
    <row r="124" spans="2:14">
      <c r="B124" s="106"/>
      <c r="C124" s="114"/>
      <c r="D124" s="108"/>
      <c r="E124" s="109"/>
      <c r="F124" s="120"/>
      <c r="G124" s="109"/>
      <c r="H124" s="117"/>
      <c r="I124" s="117"/>
      <c r="J124" s="112"/>
      <c r="K124" s="121"/>
      <c r="L124" s="110"/>
      <c r="M124" s="110"/>
      <c r="N124" s="113"/>
    </row>
    <row r="125" spans="2:14">
      <c r="B125" s="106"/>
      <c r="C125" s="114"/>
      <c r="D125" s="108"/>
      <c r="E125" s="109"/>
      <c r="F125" s="120"/>
      <c r="G125" s="109"/>
      <c r="H125" s="117"/>
      <c r="I125" s="117"/>
      <c r="J125" s="112"/>
      <c r="K125" s="121"/>
      <c r="L125" s="110"/>
      <c r="M125" s="110"/>
      <c r="N125" s="113"/>
    </row>
    <row r="126" spans="2:14">
      <c r="B126" s="106"/>
      <c r="C126" s="114"/>
      <c r="D126" s="108"/>
      <c r="E126" s="109"/>
      <c r="F126" s="120"/>
      <c r="G126" s="109"/>
      <c r="H126" s="117"/>
      <c r="I126" s="117"/>
      <c r="J126" s="112"/>
      <c r="K126" s="121"/>
      <c r="L126" s="110"/>
      <c r="M126" s="110"/>
      <c r="N126" s="113"/>
    </row>
    <row r="127" spans="2:14">
      <c r="B127" s="106"/>
      <c r="C127" s="114"/>
      <c r="D127" s="108"/>
      <c r="E127" s="109"/>
      <c r="F127" s="120"/>
      <c r="G127" s="109"/>
      <c r="H127" s="117"/>
      <c r="I127" s="117"/>
      <c r="J127" s="112"/>
      <c r="K127" s="121"/>
      <c r="L127" s="110"/>
      <c r="M127" s="110"/>
      <c r="N127" s="113"/>
    </row>
    <row r="128" spans="2:14">
      <c r="B128" s="106"/>
      <c r="C128" s="114"/>
      <c r="D128" s="108"/>
      <c r="E128" s="109"/>
      <c r="F128" s="120"/>
      <c r="G128" s="109"/>
      <c r="H128" s="117"/>
      <c r="I128" s="117"/>
      <c r="J128" s="112"/>
      <c r="K128" s="121"/>
      <c r="L128" s="110"/>
      <c r="M128" s="110"/>
      <c r="N128" s="113"/>
    </row>
    <row r="129" spans="2:14">
      <c r="B129" s="106"/>
      <c r="C129" s="114"/>
      <c r="D129" s="108"/>
      <c r="E129" s="109"/>
      <c r="F129" s="120"/>
      <c r="G129" s="109"/>
      <c r="H129" s="117"/>
      <c r="I129" s="117"/>
      <c r="J129" s="112"/>
      <c r="K129" s="121"/>
      <c r="L129" s="110"/>
      <c r="M129" s="110"/>
      <c r="N129" s="113"/>
    </row>
    <row r="130" spans="2:14">
      <c r="B130" s="106"/>
      <c r="C130" s="114"/>
      <c r="D130" s="108"/>
      <c r="E130" s="109"/>
      <c r="F130" s="120"/>
      <c r="G130" s="109"/>
      <c r="H130" s="117"/>
      <c r="I130" s="117"/>
      <c r="J130" s="112"/>
      <c r="K130" s="121"/>
      <c r="L130" s="110"/>
      <c r="M130" s="110"/>
      <c r="N130" s="113"/>
    </row>
    <row r="131" spans="2:14">
      <c r="B131" s="106"/>
      <c r="C131" s="114"/>
      <c r="D131" s="108"/>
      <c r="E131" s="109"/>
      <c r="F131" s="120"/>
      <c r="G131" s="109"/>
      <c r="H131" s="117"/>
      <c r="I131" s="117"/>
      <c r="J131" s="112"/>
      <c r="K131" s="121"/>
      <c r="L131" s="110"/>
      <c r="M131" s="110"/>
      <c r="N131" s="113"/>
    </row>
    <row r="132" spans="2:14" ht="16.5" thickBot="1">
      <c r="B132" s="106"/>
      <c r="C132" s="114"/>
      <c r="D132" s="108"/>
      <c r="E132" s="109"/>
      <c r="F132" s="120"/>
      <c r="G132" s="109"/>
      <c r="H132" s="117"/>
      <c r="I132" s="117"/>
      <c r="J132" s="112"/>
      <c r="K132" s="121"/>
      <c r="L132" s="110"/>
      <c r="M132" s="110"/>
      <c r="N132" s="113"/>
    </row>
    <row r="133" spans="2:14" ht="19.5" thickTop="1">
      <c r="B133" s="140"/>
      <c r="C133" s="271" t="s">
        <v>185</v>
      </c>
      <c r="D133" s="97" t="s">
        <v>295</v>
      </c>
      <c r="E133" s="269" t="s">
        <v>281</v>
      </c>
      <c r="F133" s="269" t="s">
        <v>282</v>
      </c>
      <c r="G133" s="141" t="s">
        <v>283</v>
      </c>
      <c r="H133" s="98" t="s">
        <v>284</v>
      </c>
      <c r="I133" s="277" t="s">
        <v>186</v>
      </c>
      <c r="J133" s="99" t="s">
        <v>285</v>
      </c>
      <c r="K133" s="99" t="s">
        <v>286</v>
      </c>
      <c r="L133" s="142" t="s">
        <v>187</v>
      </c>
      <c r="M133" s="142" t="s">
        <v>292</v>
      </c>
      <c r="N133" s="100" t="s">
        <v>188</v>
      </c>
    </row>
    <row r="134" spans="2:14" ht="18.75">
      <c r="B134" s="144"/>
      <c r="C134" s="272"/>
      <c r="D134" s="102" t="s">
        <v>296</v>
      </c>
      <c r="E134" s="270"/>
      <c r="F134" s="270"/>
      <c r="G134" s="103" t="s">
        <v>287</v>
      </c>
      <c r="H134" s="104" t="s">
        <v>288</v>
      </c>
      <c r="I134" s="278"/>
      <c r="J134" s="145" t="s">
        <v>195</v>
      </c>
      <c r="K134" s="145" t="s">
        <v>195</v>
      </c>
      <c r="L134" s="105" t="s">
        <v>196</v>
      </c>
      <c r="M134" s="105" t="s">
        <v>196</v>
      </c>
      <c r="N134" s="102" t="s">
        <v>197</v>
      </c>
    </row>
    <row r="135" spans="2:14">
      <c r="B135" s="274" t="s">
        <v>298</v>
      </c>
      <c r="C135" s="274"/>
      <c r="D135" s="274"/>
      <c r="E135" s="274"/>
      <c r="F135" s="274"/>
      <c r="G135" s="274"/>
      <c r="H135" s="274"/>
      <c r="I135" s="274"/>
      <c r="J135" s="274"/>
      <c r="K135" s="274"/>
      <c r="L135" s="274"/>
      <c r="M135" s="274"/>
      <c r="N135" s="274"/>
    </row>
    <row r="136" spans="2:14">
      <c r="B136" s="106" t="s">
        <v>198</v>
      </c>
      <c r="C136" s="107" t="s">
        <v>199</v>
      </c>
      <c r="D136" s="108">
        <v>400</v>
      </c>
      <c r="E136" s="116">
        <v>510.70280000000002</v>
      </c>
      <c r="F136" s="109">
        <v>4.7904000000000002E-2</v>
      </c>
      <c r="G136" s="116">
        <v>1678.4169999999999</v>
      </c>
      <c r="H136" s="118">
        <v>1.0370096674680114</v>
      </c>
      <c r="I136" s="117">
        <v>10.650551102204409</v>
      </c>
      <c r="J136" s="112">
        <v>2.8835989999999998</v>
      </c>
      <c r="K136" s="112">
        <v>0.16117654695638264</v>
      </c>
      <c r="L136" s="117">
        <v>49.844259999999998</v>
      </c>
      <c r="M136" s="117">
        <v>3.1722000000000001</v>
      </c>
      <c r="N136" s="113">
        <v>11</v>
      </c>
    </row>
    <row r="137" spans="2:14">
      <c r="B137" s="106" t="s">
        <v>198</v>
      </c>
      <c r="C137" s="107" t="s">
        <v>201</v>
      </c>
      <c r="D137" s="108">
        <v>400</v>
      </c>
      <c r="E137" s="115">
        <v>78.041330000000002</v>
      </c>
      <c r="F137" s="109">
        <v>2.2408600000000001E-2</v>
      </c>
      <c r="G137" s="116">
        <v>252.30590000000001</v>
      </c>
      <c r="H137" s="110">
        <v>0.7409716824574224</v>
      </c>
      <c r="I137" s="117">
        <v>22.768222914416786</v>
      </c>
      <c r="J137" s="112">
        <v>4.4571050000000003</v>
      </c>
      <c r="K137" s="112">
        <v>0.27634158438804435</v>
      </c>
      <c r="L137" s="117">
        <v>11.894729999999999</v>
      </c>
      <c r="M137" s="117">
        <v>2.7106560000000002</v>
      </c>
      <c r="N137" s="113">
        <v>21</v>
      </c>
    </row>
    <row r="138" spans="2:14">
      <c r="B138" s="106" t="s">
        <v>198</v>
      </c>
      <c r="C138" s="107" t="s">
        <v>202</v>
      </c>
      <c r="D138" s="108">
        <v>450</v>
      </c>
      <c r="E138" s="115">
        <v>50.473350000000003</v>
      </c>
      <c r="F138" s="109">
        <v>-3.1583000000000002E-3</v>
      </c>
      <c r="G138" s="116">
        <v>155.90209999999999</v>
      </c>
      <c r="H138" s="110">
        <v>0.757644679585604</v>
      </c>
      <c r="I138" s="110" t="s">
        <v>259</v>
      </c>
      <c r="J138" s="112">
        <v>8.7107749999999999</v>
      </c>
      <c r="K138" s="112">
        <v>0.39409801145553786</v>
      </c>
      <c r="L138" s="117">
        <v>15.0207</v>
      </c>
      <c r="M138" s="117">
        <v>2.5942479999999999</v>
      </c>
      <c r="N138" s="113">
        <v>11</v>
      </c>
    </row>
    <row r="139" spans="2:14">
      <c r="B139" s="106" t="s">
        <v>198</v>
      </c>
      <c r="C139" s="107" t="s">
        <v>203</v>
      </c>
      <c r="D139" s="108">
        <v>450</v>
      </c>
      <c r="E139" s="115">
        <v>15.933070000000001</v>
      </c>
      <c r="F139" s="109">
        <v>-3.9219999999999999E-4</v>
      </c>
      <c r="G139" s="115">
        <v>47.4816</v>
      </c>
      <c r="H139" s="118">
        <v>1.6719824018050606</v>
      </c>
      <c r="I139" s="110" t="s">
        <v>259</v>
      </c>
      <c r="J139" s="112">
        <v>11.890359999999999</v>
      </c>
      <c r="K139" s="112">
        <v>0.65396477890116689</v>
      </c>
      <c r="L139" s="117">
        <v>6.4850880000000002</v>
      </c>
      <c r="M139" s="117">
        <v>1.1524490000000001</v>
      </c>
      <c r="N139" s="113">
        <v>21</v>
      </c>
    </row>
    <row r="140" spans="2:14">
      <c r="B140" s="106" t="s">
        <v>198</v>
      </c>
      <c r="C140" s="107" t="s">
        <v>204</v>
      </c>
      <c r="D140" s="108">
        <v>500</v>
      </c>
      <c r="E140" s="115">
        <v>29.080749999999998</v>
      </c>
      <c r="F140" s="109">
        <v>9.5917999999999993E-3</v>
      </c>
      <c r="G140" s="115">
        <v>84.404499999999999</v>
      </c>
      <c r="H140" s="118">
        <v>2.4584427971441087</v>
      </c>
      <c r="I140" s="117">
        <v>53.191684563898335</v>
      </c>
      <c r="J140" s="112">
        <v>14.21062</v>
      </c>
      <c r="K140" s="112">
        <v>1.0360666371229477</v>
      </c>
      <c r="L140" s="118">
        <v>14.120340000000001</v>
      </c>
      <c r="M140" s="118">
        <v>0.82295560000000001</v>
      </c>
      <c r="N140" s="113">
        <v>11</v>
      </c>
    </row>
    <row r="141" spans="2:14">
      <c r="B141" s="106" t="s">
        <v>198</v>
      </c>
      <c r="C141" s="107" t="s">
        <v>205</v>
      </c>
      <c r="D141" s="108">
        <v>500</v>
      </c>
      <c r="E141" s="119">
        <v>6.6811069999999999</v>
      </c>
      <c r="F141" s="109">
        <v>1.5115099999999999E-2</v>
      </c>
      <c r="G141" s="115">
        <v>16.6126</v>
      </c>
      <c r="H141" s="118">
        <v>3.7806369802464048</v>
      </c>
      <c r="I141" s="117">
        <v>33.754589781079851</v>
      </c>
      <c r="J141" s="112">
        <v>26.44444</v>
      </c>
      <c r="K141" s="112">
        <v>1.6236696584713652</v>
      </c>
      <c r="L141" s="118">
        <v>6.0440620000000003</v>
      </c>
      <c r="M141" s="118">
        <v>0.50750490000000004</v>
      </c>
      <c r="N141" s="113">
        <v>21</v>
      </c>
    </row>
    <row r="142" spans="2:14">
      <c r="B142" s="106" t="s">
        <v>198</v>
      </c>
      <c r="C142" s="107" t="s">
        <v>206</v>
      </c>
      <c r="D142" s="108">
        <v>550</v>
      </c>
      <c r="E142" s="115">
        <v>14.13974</v>
      </c>
      <c r="F142" s="109">
        <v>2.61453E-2</v>
      </c>
      <c r="G142" s="115">
        <v>37.906500000000001</v>
      </c>
      <c r="H142" s="118">
        <v>4.9763895391011328</v>
      </c>
      <c r="I142" s="117">
        <v>19.514176544158989</v>
      </c>
      <c r="J142" s="112">
        <v>20.746659999999999</v>
      </c>
      <c r="K142" s="112">
        <v>2.3971217364838653</v>
      </c>
      <c r="L142" s="118">
        <v>10.03154</v>
      </c>
      <c r="M142" s="118">
        <v>0.40754190000000001</v>
      </c>
      <c r="N142" s="113">
        <v>11</v>
      </c>
    </row>
    <row r="143" spans="2:14">
      <c r="B143" s="106" t="s">
        <v>198</v>
      </c>
      <c r="C143" s="107" t="s">
        <v>207</v>
      </c>
      <c r="D143" s="108">
        <v>550</v>
      </c>
      <c r="E143" s="119">
        <v>3.8040639999999999</v>
      </c>
      <c r="F143" s="109">
        <v>4.4419199999999999E-2</v>
      </c>
      <c r="G143" s="119">
        <v>7.0651999999999999</v>
      </c>
      <c r="H143" s="118">
        <v>7.290950757056148</v>
      </c>
      <c r="I143" s="117">
        <v>11.486114112816079</v>
      </c>
      <c r="J143" s="112">
        <v>45.085900000000002</v>
      </c>
      <c r="K143" s="112">
        <v>3.5303129727049902</v>
      </c>
      <c r="L143" s="118">
        <v>5.8618129999999997</v>
      </c>
      <c r="M143" s="118">
        <v>0.26268720000000001</v>
      </c>
      <c r="N143" s="113">
        <v>21</v>
      </c>
    </row>
    <row r="144" spans="2:14">
      <c r="B144" s="106" t="s">
        <v>198</v>
      </c>
      <c r="C144" s="107" t="s">
        <v>208</v>
      </c>
      <c r="D144" s="108">
        <v>600</v>
      </c>
      <c r="E144" s="115">
        <v>10.323729999999999</v>
      </c>
      <c r="F144" s="109">
        <v>5.1961100000000003E-2</v>
      </c>
      <c r="G144" s="115">
        <v>26.825299999999999</v>
      </c>
      <c r="H144" s="118">
        <v>9.0401811890600037</v>
      </c>
      <c r="I144" s="117">
        <v>9.8189607225405151</v>
      </c>
      <c r="J144" s="112">
        <v>23.192879999999999</v>
      </c>
      <c r="K144" s="112">
        <v>4.9353772007659913</v>
      </c>
      <c r="L144" s="118">
        <v>8.1902279999999994</v>
      </c>
      <c r="M144" s="118">
        <v>0.22845489999999999</v>
      </c>
      <c r="N144" s="113">
        <v>11</v>
      </c>
    </row>
    <row r="145" spans="2:14">
      <c r="B145" s="106" t="s">
        <v>198</v>
      </c>
      <c r="C145" s="107" t="s">
        <v>209</v>
      </c>
      <c r="D145" s="108">
        <v>600</v>
      </c>
      <c r="E145" s="119">
        <v>3.4221080000000001</v>
      </c>
      <c r="F145" s="109">
        <v>5.3100500000000002E-2</v>
      </c>
      <c r="G145" s="119">
        <v>5.7495999999999992</v>
      </c>
      <c r="H145" s="117">
        <v>12.102167264081668</v>
      </c>
      <c r="I145" s="117">
        <v>9.6082711085582986</v>
      </c>
      <c r="J145" s="112">
        <v>50.351059999999997</v>
      </c>
      <c r="K145" s="112">
        <v>6.8163486048955724</v>
      </c>
      <c r="L145" s="118">
        <v>5.8875279999999997</v>
      </c>
      <c r="M145" s="118">
        <v>0.15979679999999999</v>
      </c>
      <c r="N145" s="113">
        <v>21</v>
      </c>
    </row>
    <row r="146" spans="2:14">
      <c r="B146" s="106" t="s">
        <v>198</v>
      </c>
      <c r="C146" s="107" t="s">
        <v>210</v>
      </c>
      <c r="D146" s="108">
        <v>650</v>
      </c>
      <c r="E146" s="119">
        <v>5.0381710000000002</v>
      </c>
      <c r="F146" s="109">
        <v>4.2100600000000002E-2</v>
      </c>
      <c r="G146" s="115">
        <v>10.5702</v>
      </c>
      <c r="H146" s="117">
        <v>10.518952003084621</v>
      </c>
      <c r="I146" s="117">
        <v>12.118687144601264</v>
      </c>
      <c r="J146" s="112">
        <v>37.963859999999997</v>
      </c>
      <c r="K146" s="112">
        <v>8.45124981617999</v>
      </c>
      <c r="L146" s="118">
        <v>6.5396140000000003</v>
      </c>
      <c r="M146" s="118">
        <v>0.18454809999999999</v>
      </c>
      <c r="N146" s="113">
        <v>11</v>
      </c>
    </row>
    <row r="147" spans="2:14">
      <c r="B147" s="106" t="s">
        <v>198</v>
      </c>
      <c r="C147" s="107" t="s">
        <v>211</v>
      </c>
      <c r="D147" s="108">
        <v>650</v>
      </c>
      <c r="E147" s="119">
        <v>2.819372</v>
      </c>
      <c r="F147" s="109">
        <v>1.7031500000000001E-2</v>
      </c>
      <c r="G147" s="119">
        <v>3.6240999999999999</v>
      </c>
      <c r="H147" s="117">
        <v>12.283324141144165</v>
      </c>
      <c r="I147" s="117">
        <v>29.956492381763201</v>
      </c>
      <c r="J147" s="112">
        <v>61.946719999999999</v>
      </c>
      <c r="K147" s="112">
        <v>10.360377409030193</v>
      </c>
      <c r="L147" s="118">
        <v>5.964054</v>
      </c>
      <c r="M147" s="118">
        <v>0.15414240000000001</v>
      </c>
      <c r="N147" s="113">
        <v>21</v>
      </c>
    </row>
    <row r="148" spans="2:14">
      <c r="B148" s="106" t="s">
        <v>198</v>
      </c>
      <c r="C148" s="107" t="s">
        <v>212</v>
      </c>
      <c r="D148" s="108">
        <v>700</v>
      </c>
      <c r="E148" s="119">
        <v>3.9014340000000001</v>
      </c>
      <c r="F148" s="109">
        <v>1.35741E-2</v>
      </c>
      <c r="G148" s="119">
        <v>6.9382000000000001</v>
      </c>
      <c r="H148" s="118">
        <v>9.6452030053023137</v>
      </c>
      <c r="I148" s="117">
        <v>37.58658032576745</v>
      </c>
      <c r="J148" s="112">
        <v>47.358939999999997</v>
      </c>
      <c r="K148" s="112">
        <v>11.85947675579294</v>
      </c>
      <c r="L148" s="118">
        <v>6.3143909999999996</v>
      </c>
      <c r="M148" s="118">
        <v>0.19928409999999999</v>
      </c>
      <c r="N148" s="113">
        <v>11</v>
      </c>
    </row>
    <row r="149" spans="2:14">
      <c r="B149" s="106" t="s">
        <v>198</v>
      </c>
      <c r="C149" s="107" t="s">
        <v>232</v>
      </c>
      <c r="D149" s="108">
        <v>700</v>
      </c>
      <c r="E149" s="119">
        <v>2.6648860000000001</v>
      </c>
      <c r="F149" s="109">
        <v>1.6716700000000001E-2</v>
      </c>
      <c r="G149" s="119">
        <v>3.0425999999999997</v>
      </c>
      <c r="H149" s="117">
        <v>10.062883259272716</v>
      </c>
      <c r="I149" s="117">
        <v>30.520617107443453</v>
      </c>
      <c r="J149" s="112">
        <v>66.200699999999998</v>
      </c>
      <c r="K149" s="112">
        <v>13.423493781897276</v>
      </c>
      <c r="L149" s="118">
        <v>6.0231849999999998</v>
      </c>
      <c r="M149" s="118">
        <v>0.188333</v>
      </c>
      <c r="N149" s="113">
        <v>21</v>
      </c>
    </row>
    <row r="150" spans="2:14">
      <c r="B150" s="106" t="s">
        <v>198</v>
      </c>
      <c r="C150" s="107" t="s">
        <v>233</v>
      </c>
      <c r="D150" s="108">
        <v>750</v>
      </c>
      <c r="E150" s="119">
        <v>3.7014209999999999</v>
      </c>
      <c r="F150" s="109">
        <v>1.46558E-2</v>
      </c>
      <c r="G150" s="119">
        <v>6.2268999999999997</v>
      </c>
      <c r="H150" s="118">
        <v>7.3124114867444279</v>
      </c>
      <c r="I150" s="117">
        <v>34.812429208913876</v>
      </c>
      <c r="J150" s="112">
        <v>50.202689999999997</v>
      </c>
      <c r="K150" s="112">
        <v>14.560020537945103</v>
      </c>
      <c r="L150" s="118">
        <v>6.3495629999999998</v>
      </c>
      <c r="M150" s="118">
        <v>0.2609186</v>
      </c>
      <c r="N150" s="113">
        <v>11</v>
      </c>
    </row>
    <row r="151" spans="2:14">
      <c r="B151" s="106" t="s">
        <v>198</v>
      </c>
      <c r="C151" s="107" t="s">
        <v>234</v>
      </c>
      <c r="D151" s="108">
        <v>750</v>
      </c>
      <c r="E151" s="119">
        <v>2.7637010000000002</v>
      </c>
      <c r="F151" s="109">
        <v>1.50358E-2</v>
      </c>
      <c r="G151" s="119">
        <v>3.3401000000000001</v>
      </c>
      <c r="H151" s="118">
        <v>9.1360663368512753</v>
      </c>
      <c r="I151" s="117">
        <v>33.932614160869392</v>
      </c>
      <c r="J151" s="112">
        <v>64.218119999999999</v>
      </c>
      <c r="K151" s="112">
        <v>15.979987652170253</v>
      </c>
      <c r="L151" s="118">
        <v>6.0601060000000002</v>
      </c>
      <c r="M151" s="118">
        <v>0.20752139999999999</v>
      </c>
      <c r="N151" s="113">
        <v>21</v>
      </c>
    </row>
    <row r="152" spans="2:14">
      <c r="B152" s="106" t="s">
        <v>198</v>
      </c>
      <c r="C152" s="107" t="s">
        <v>235</v>
      </c>
      <c r="D152" s="108">
        <v>800</v>
      </c>
      <c r="E152" s="119">
        <v>3.7681309999999999</v>
      </c>
      <c r="F152" s="109">
        <v>2.0267799999999999E-2</v>
      </c>
      <c r="G152" s="119">
        <v>6.5478999999999994</v>
      </c>
      <c r="H152" s="118">
        <v>7.2687701476599393</v>
      </c>
      <c r="I152" s="117">
        <v>25.173131765657843</v>
      </c>
      <c r="J152" s="112">
        <v>48.574890000000003</v>
      </c>
      <c r="K152" s="112">
        <v>17.109731481733544</v>
      </c>
      <c r="L152" s="118">
        <v>6.2548579999999996</v>
      </c>
      <c r="M152" s="118">
        <v>0.26312439999999998</v>
      </c>
      <c r="N152" s="113">
        <v>11</v>
      </c>
    </row>
    <row r="153" spans="2:14">
      <c r="B153" s="106" t="s">
        <v>198</v>
      </c>
      <c r="C153" s="107" t="s">
        <v>236</v>
      </c>
      <c r="D153" s="108">
        <v>800</v>
      </c>
      <c r="E153" s="119">
        <v>2.5075340000000002</v>
      </c>
      <c r="F153" s="109">
        <v>2.3242499999999999E-2</v>
      </c>
      <c r="G153" s="119">
        <v>2.4876</v>
      </c>
      <c r="H153" s="118">
        <v>8.2976258209290457</v>
      </c>
      <c r="I153" s="117">
        <v>21.9513391416586</v>
      </c>
      <c r="J153" s="112">
        <v>70.656880000000001</v>
      </c>
      <c r="K153" s="112">
        <v>18.399384529056476</v>
      </c>
      <c r="L153" s="118">
        <v>6.0477679999999996</v>
      </c>
      <c r="M153" s="118">
        <v>0.22786100000000001</v>
      </c>
      <c r="N153" s="113">
        <v>21</v>
      </c>
    </row>
    <row r="154" spans="2:14">
      <c r="B154" s="106" t="s">
        <v>198</v>
      </c>
      <c r="C154" s="107" t="s">
        <v>237</v>
      </c>
      <c r="D154" s="108">
        <v>850</v>
      </c>
      <c r="E154" s="119">
        <v>3.73333</v>
      </c>
      <c r="F154" s="109">
        <v>2.26027E-2</v>
      </c>
      <c r="G154" s="119">
        <v>6.4733000000000001</v>
      </c>
      <c r="H154" s="118">
        <v>7.5944352581410604</v>
      </c>
      <c r="I154" s="117">
        <v>22.572701491414744</v>
      </c>
      <c r="J154" s="112">
        <v>48.690399999999997</v>
      </c>
      <c r="K154" s="112">
        <v>19.57974464467588</v>
      </c>
      <c r="L154" s="118">
        <v>6.2117760000000004</v>
      </c>
      <c r="M154" s="118">
        <v>0.25121890000000002</v>
      </c>
      <c r="N154" s="113">
        <v>11</v>
      </c>
    </row>
    <row r="155" spans="2:14">
      <c r="B155" s="106" t="s">
        <v>198</v>
      </c>
      <c r="C155" s="107" t="s">
        <v>238</v>
      </c>
      <c r="D155" s="108">
        <v>850</v>
      </c>
      <c r="E155" s="119">
        <v>2.7203909999999998</v>
      </c>
      <c r="F155" s="109">
        <v>1.77462E-2</v>
      </c>
      <c r="G155" s="119">
        <v>2.9405999999999999</v>
      </c>
      <c r="H155" s="118">
        <v>9.384456303908884</v>
      </c>
      <c r="I155" s="117">
        <v>28.750042262568886</v>
      </c>
      <c r="J155" s="112">
        <v>68.008539999999996</v>
      </c>
      <c r="K155" s="112">
        <v>21.038317606507743</v>
      </c>
      <c r="L155" s="118">
        <v>6.3164720000000001</v>
      </c>
      <c r="M155" s="118">
        <v>0.20149329999999999</v>
      </c>
      <c r="N155" s="113">
        <v>21</v>
      </c>
    </row>
    <row r="156" spans="2:14">
      <c r="B156" s="106" t="s">
        <v>198</v>
      </c>
      <c r="C156" s="107" t="s">
        <v>239</v>
      </c>
      <c r="D156" s="108">
        <v>900</v>
      </c>
      <c r="E156" s="119">
        <v>4.396083</v>
      </c>
      <c r="F156" s="109">
        <v>2.06287E-2</v>
      </c>
      <c r="G156" s="119">
        <v>8.3620999999999999</v>
      </c>
      <c r="H156" s="118">
        <v>9.3006995240927761</v>
      </c>
      <c r="I156" s="117">
        <v>24.732726735082675</v>
      </c>
      <c r="J156" s="112">
        <v>43.716709999999999</v>
      </c>
      <c r="K156" s="112">
        <v>22.48387272580791</v>
      </c>
      <c r="L156" s="118">
        <v>6.569026</v>
      </c>
      <c r="M156" s="118">
        <v>0.2080264</v>
      </c>
      <c r="N156" s="113">
        <v>11</v>
      </c>
    </row>
    <row r="157" spans="2:14">
      <c r="B157" s="106" t="s">
        <v>198</v>
      </c>
      <c r="C157" s="107" t="s">
        <v>240</v>
      </c>
      <c r="D157" s="108">
        <v>900</v>
      </c>
      <c r="E157" s="119">
        <v>3.210915</v>
      </c>
      <c r="F157" s="109">
        <v>1.5780700000000002E-2</v>
      </c>
      <c r="G157" s="119">
        <v>4.3718000000000004</v>
      </c>
      <c r="H157" s="117">
        <v>12.128306930356286</v>
      </c>
      <c r="I157" s="117">
        <v>32.330885195206797</v>
      </c>
      <c r="J157" s="112">
        <v>59.695650000000001</v>
      </c>
      <c r="K157" s="112">
        <v>24.368906870412243</v>
      </c>
      <c r="L157" s="118">
        <v>6.546945</v>
      </c>
      <c r="M157" s="118">
        <v>0.1570541</v>
      </c>
      <c r="N157" s="113">
        <v>21</v>
      </c>
    </row>
    <row r="158" spans="2:14">
      <c r="B158" s="106" t="s">
        <v>198</v>
      </c>
      <c r="C158" s="107" t="s">
        <v>241</v>
      </c>
      <c r="D158" s="108">
        <v>950</v>
      </c>
      <c r="E158" s="119">
        <v>4.4275880000000001</v>
      </c>
      <c r="F158" s="109">
        <v>1.5863700000000001E-2</v>
      </c>
      <c r="G158" s="119">
        <v>8.2410999999999994</v>
      </c>
      <c r="H158" s="117">
        <v>12.452250876969158</v>
      </c>
      <c r="I158" s="117">
        <v>32.161727717997692</v>
      </c>
      <c r="J158" s="112">
        <v>44.918619999999997</v>
      </c>
      <c r="K158" s="112">
        <v>26.304289790308104</v>
      </c>
      <c r="L158" s="118">
        <v>6.7976510000000001</v>
      </c>
      <c r="M158" s="118">
        <v>0.15666070000000001</v>
      </c>
      <c r="N158" s="113">
        <v>11</v>
      </c>
    </row>
    <row r="159" spans="2:14">
      <c r="B159" s="106" t="s">
        <v>198</v>
      </c>
      <c r="C159" s="107" t="s">
        <v>198</v>
      </c>
      <c r="D159" s="108">
        <v>950</v>
      </c>
      <c r="E159" s="119">
        <v>4.0611870000000003</v>
      </c>
      <c r="F159" s="109">
        <v>1.3221999999999999E-2</v>
      </c>
      <c r="G159" s="119">
        <v>6.8696000000000002</v>
      </c>
      <c r="H159" s="117">
        <v>16.609940023843894</v>
      </c>
      <c r="I159" s="117">
        <v>38.587505672364244</v>
      </c>
      <c r="J159" s="112">
        <v>49.93336</v>
      </c>
      <c r="K159" s="112">
        <v>28.885878817083842</v>
      </c>
      <c r="L159" s="118">
        <v>6.9297009999999997</v>
      </c>
      <c r="M159" s="118">
        <v>0.11810519999999999</v>
      </c>
      <c r="N159" s="113">
        <v>21</v>
      </c>
    </row>
    <row r="160" spans="2:14">
      <c r="B160" s="106" t="s">
        <v>198</v>
      </c>
      <c r="C160" s="107" t="s">
        <v>242</v>
      </c>
      <c r="D160" s="108">
        <v>1000</v>
      </c>
      <c r="E160" s="119">
        <v>5.6103249999999996</v>
      </c>
      <c r="F160" s="109">
        <v>1.75967E-2</v>
      </c>
      <c r="G160" s="115">
        <v>11.9476</v>
      </c>
      <c r="H160" s="117">
        <v>17.119462287893548</v>
      </c>
      <c r="I160" s="117">
        <v>28.994300067626316</v>
      </c>
      <c r="J160" s="112">
        <v>36.998429999999999</v>
      </c>
      <c r="K160" s="112">
        <v>31.546660007340016</v>
      </c>
      <c r="L160" s="118">
        <v>7.0971479999999998</v>
      </c>
      <c r="M160" s="118">
        <v>0.1188844</v>
      </c>
      <c r="N160" s="113">
        <v>11</v>
      </c>
    </row>
    <row r="161" spans="2:14">
      <c r="B161" s="106" t="s">
        <v>198</v>
      </c>
      <c r="C161" s="107" t="s">
        <v>243</v>
      </c>
      <c r="D161" s="108">
        <v>1000</v>
      </c>
      <c r="E161" s="119">
        <v>4.8712859999999996</v>
      </c>
      <c r="F161" s="109">
        <v>1.6975299999999999E-2</v>
      </c>
      <c r="G161" s="119">
        <v>9.2828999999999997</v>
      </c>
      <c r="H161" s="117">
        <v>20.650357304535191</v>
      </c>
      <c r="I161" s="117">
        <v>30.055669119249735</v>
      </c>
      <c r="J161" s="112">
        <v>43.615349999999999</v>
      </c>
      <c r="K161" s="112">
        <v>34.756228238161903</v>
      </c>
      <c r="L161" s="110">
        <v>7.2622669999999996</v>
      </c>
      <c r="M161" s="110">
        <v>9.8161999999999999E-2</v>
      </c>
      <c r="N161" s="113">
        <v>21</v>
      </c>
    </row>
    <row r="162" spans="2:14">
      <c r="B162" s="106" t="s">
        <v>198</v>
      </c>
      <c r="C162" s="107" t="s">
        <v>244</v>
      </c>
      <c r="D162" s="108">
        <v>1050</v>
      </c>
      <c r="E162" s="119">
        <v>6.2343989999999998</v>
      </c>
      <c r="F162" s="109">
        <v>1.78859E-2</v>
      </c>
      <c r="G162" s="115">
        <v>13.6777</v>
      </c>
      <c r="H162" s="117">
        <v>20.740725274623149</v>
      </c>
      <c r="I162" s="117">
        <v>28.525486556449493</v>
      </c>
      <c r="J162" s="112">
        <v>35.101979999999998</v>
      </c>
      <c r="K162" s="112">
        <v>37.979841851424432</v>
      </c>
      <c r="L162" s="118">
        <v>7.4827519999999996</v>
      </c>
      <c r="M162" s="118">
        <v>0.1011808</v>
      </c>
      <c r="N162" s="113">
        <v>11</v>
      </c>
    </row>
    <row r="163" spans="2:14">
      <c r="B163" s="106" t="s">
        <v>198</v>
      </c>
      <c r="C163" s="107" t="s">
        <v>245</v>
      </c>
      <c r="D163" s="108">
        <v>1050</v>
      </c>
      <c r="E163" s="119">
        <v>5.5124909999999998</v>
      </c>
      <c r="F163" s="109">
        <v>1.8405100000000001E-2</v>
      </c>
      <c r="G163" s="115">
        <v>11.015499999999999</v>
      </c>
      <c r="H163" s="117">
        <v>24.00513951311472</v>
      </c>
      <c r="I163" s="117">
        <v>27.720794779707798</v>
      </c>
      <c r="J163" s="112">
        <v>40.883699999999997</v>
      </c>
      <c r="K163" s="112">
        <v>41.710824905205271</v>
      </c>
      <c r="L163" s="110">
        <v>7.7041849999999998</v>
      </c>
      <c r="M163" s="110">
        <v>8.5961800000000005E-2</v>
      </c>
      <c r="N163" s="113">
        <v>21</v>
      </c>
    </row>
    <row r="164" spans="2:14">
      <c r="B164" s="106" t="s">
        <v>198</v>
      </c>
      <c r="C164" s="107" t="s">
        <v>246</v>
      </c>
      <c r="D164" s="108">
        <v>1100</v>
      </c>
      <c r="E164" s="119">
        <v>6.4040059999999999</v>
      </c>
      <c r="F164" s="109">
        <v>2.3228800000000001E-2</v>
      </c>
      <c r="G164" s="115">
        <v>13.534799999999999</v>
      </c>
      <c r="H164" s="117">
        <v>22.780748577757805</v>
      </c>
      <c r="I164" s="117">
        <v>21.964285714285712</v>
      </c>
      <c r="J164" s="112">
        <v>37.490450000000003</v>
      </c>
      <c r="K164" s="112">
        <v>45.25150780145011</v>
      </c>
      <c r="L164" s="110">
        <v>8.2080380000000002</v>
      </c>
      <c r="M164" s="110">
        <v>9.3967200000000001E-2</v>
      </c>
      <c r="N164" s="113">
        <v>11</v>
      </c>
    </row>
    <row r="165" spans="2:14" ht="16.5" thickBot="1">
      <c r="B165" s="106" t="s">
        <v>198</v>
      </c>
      <c r="C165" s="107" t="s">
        <v>247</v>
      </c>
      <c r="D165" s="108">
        <v>1100</v>
      </c>
      <c r="E165" s="119">
        <v>6.2905569999999997</v>
      </c>
      <c r="F165" s="109">
        <v>2.7521799999999999E-2</v>
      </c>
      <c r="G165" s="115">
        <v>12.758900000000001</v>
      </c>
      <c r="H165" s="117">
        <v>27.491501471259205</v>
      </c>
      <c r="I165" s="117">
        <v>18.538177008771228</v>
      </c>
      <c r="J165" s="112">
        <v>40.017740000000003</v>
      </c>
      <c r="K165" s="112">
        <v>49.524356374407652</v>
      </c>
      <c r="L165" s="110">
        <v>8.6050240000000002</v>
      </c>
      <c r="M165" s="110">
        <v>7.8921699999999997E-2</v>
      </c>
      <c r="N165" s="113">
        <v>21</v>
      </c>
    </row>
    <row r="166" spans="2:14" ht="19.5" thickTop="1">
      <c r="B166" s="140"/>
      <c r="C166" s="271" t="s">
        <v>185</v>
      </c>
      <c r="D166" s="97" t="s">
        <v>295</v>
      </c>
      <c r="E166" s="269" t="s">
        <v>281</v>
      </c>
      <c r="F166" s="269" t="s">
        <v>282</v>
      </c>
      <c r="G166" s="141" t="s">
        <v>283</v>
      </c>
      <c r="H166" s="98" t="s">
        <v>284</v>
      </c>
      <c r="I166" s="277" t="s">
        <v>186</v>
      </c>
      <c r="J166" s="99" t="s">
        <v>285</v>
      </c>
      <c r="K166" s="99" t="s">
        <v>286</v>
      </c>
      <c r="L166" s="142" t="s">
        <v>187</v>
      </c>
      <c r="M166" s="142" t="s">
        <v>292</v>
      </c>
      <c r="N166" s="100" t="s">
        <v>188</v>
      </c>
    </row>
    <row r="167" spans="2:14" ht="18.75">
      <c r="B167" s="144"/>
      <c r="C167" s="272"/>
      <c r="D167" s="102" t="s">
        <v>296</v>
      </c>
      <c r="E167" s="270"/>
      <c r="F167" s="270"/>
      <c r="G167" s="103" t="s">
        <v>287</v>
      </c>
      <c r="H167" s="104" t="s">
        <v>288</v>
      </c>
      <c r="I167" s="278"/>
      <c r="J167" s="145" t="s">
        <v>195</v>
      </c>
      <c r="K167" s="145" t="s">
        <v>195</v>
      </c>
      <c r="L167" s="105" t="s">
        <v>196</v>
      </c>
      <c r="M167" s="105" t="s">
        <v>196</v>
      </c>
      <c r="N167" s="102" t="s">
        <v>197</v>
      </c>
    </row>
    <row r="168" spans="2:14">
      <c r="B168" s="106" t="s">
        <v>198</v>
      </c>
      <c r="C168" s="107" t="s">
        <v>248</v>
      </c>
      <c r="D168" s="108">
        <v>1100</v>
      </c>
      <c r="E168" s="119">
        <v>6.0184170000000003</v>
      </c>
      <c r="F168" s="109">
        <v>2.3659300000000001E-2</v>
      </c>
      <c r="G168" s="115">
        <v>11.1036</v>
      </c>
      <c r="H168" s="117">
        <v>49.643188216758837</v>
      </c>
      <c r="I168" s="117">
        <v>21.564627863039057</v>
      </c>
      <c r="J168" s="112">
        <v>45.435220000000001</v>
      </c>
      <c r="K168" s="112">
        <v>57.24011632119695</v>
      </c>
      <c r="L168" s="110">
        <v>9.344773</v>
      </c>
      <c r="M168" s="110">
        <v>4.6503200000000001E-2</v>
      </c>
      <c r="N168" s="113">
        <v>61</v>
      </c>
    </row>
    <row r="169" spans="2:14">
      <c r="B169" s="106" t="s">
        <v>198</v>
      </c>
      <c r="C169" s="107" t="s">
        <v>249</v>
      </c>
      <c r="D169" s="108">
        <v>1150</v>
      </c>
      <c r="E169" s="119">
        <v>5.551545</v>
      </c>
      <c r="F169" s="109">
        <v>1.8699500000000001E-2</v>
      </c>
      <c r="G169" s="119">
        <v>9.2698</v>
      </c>
      <c r="H169" s="118">
        <v>8.8303455773888491</v>
      </c>
      <c r="I169" s="117">
        <v>27.284365892136151</v>
      </c>
      <c r="J169" s="112">
        <v>50.608310000000003</v>
      </c>
      <c r="K169" s="112">
        <v>58.612566987033205</v>
      </c>
      <c r="L169" s="118">
        <v>9.5994030000000006</v>
      </c>
      <c r="M169" s="118">
        <v>0.2202392</v>
      </c>
      <c r="N169" s="113">
        <v>5</v>
      </c>
    </row>
    <row r="170" spans="2:14">
      <c r="B170" s="106" t="s">
        <v>198</v>
      </c>
      <c r="C170" s="107" t="s">
        <v>253</v>
      </c>
      <c r="D170" s="108">
        <v>1200</v>
      </c>
      <c r="E170" s="119">
        <v>5.21509</v>
      </c>
      <c r="F170" s="109">
        <v>1.15811E-2</v>
      </c>
      <c r="G170" s="119">
        <v>7.863999999999999</v>
      </c>
      <c r="H170" s="117">
        <v>51.046033803632596</v>
      </c>
      <c r="I170" s="117">
        <v>44.054882524112557</v>
      </c>
      <c r="J170" s="112">
        <v>55.384160000000001</v>
      </c>
      <c r="K170" s="112">
        <v>66.546363288447225</v>
      </c>
      <c r="L170" s="110">
        <v>9.8668279999999999</v>
      </c>
      <c r="M170" s="110">
        <v>4.3173700000000002E-2</v>
      </c>
      <c r="N170" s="113">
        <v>5</v>
      </c>
    </row>
    <row r="171" spans="2:14">
      <c r="B171" s="106" t="s">
        <v>198</v>
      </c>
      <c r="C171" s="107" t="s">
        <v>254</v>
      </c>
      <c r="D171" s="108">
        <v>1250</v>
      </c>
      <c r="E171" s="119">
        <v>4.9352470000000004</v>
      </c>
      <c r="F171" s="109">
        <v>5.1549999999999999E-3</v>
      </c>
      <c r="G171" s="119">
        <v>6.4231999999999996</v>
      </c>
      <c r="H171" s="117">
        <v>128.2943751374101</v>
      </c>
      <c r="I171" s="117">
        <v>98.972647914645975</v>
      </c>
      <c r="J171" s="112">
        <v>61.48113</v>
      </c>
      <c r="K171" s="112">
        <v>86.48643234205845</v>
      </c>
      <c r="L171" s="110">
        <v>10.362830000000001</v>
      </c>
      <c r="M171" s="110">
        <v>2.02694E-2</v>
      </c>
      <c r="N171" s="113">
        <v>5</v>
      </c>
    </row>
    <row r="172" spans="2:14">
      <c r="B172" s="106" t="s">
        <v>198</v>
      </c>
      <c r="C172" s="107" t="s">
        <v>255</v>
      </c>
      <c r="D172" s="108">
        <v>1550</v>
      </c>
      <c r="E172" s="119">
        <v>5.0834590000000004</v>
      </c>
      <c r="F172" s="109">
        <v>1.41733E-2</v>
      </c>
      <c r="G172" s="119">
        <v>5.0445000000000002</v>
      </c>
      <c r="H172" s="117">
        <v>86.946274553585084</v>
      </c>
      <c r="I172" s="117">
        <v>35.997544679079681</v>
      </c>
      <c r="J172" s="112">
        <v>70.648719999999997</v>
      </c>
      <c r="K172" s="112">
        <v>100</v>
      </c>
      <c r="L172" s="110">
        <v>12.26003</v>
      </c>
      <c r="M172" s="110">
        <v>2.58772E-2</v>
      </c>
      <c r="N172" s="113">
        <v>5</v>
      </c>
    </row>
    <row r="173" spans="2:14">
      <c r="B173" s="173" t="s">
        <v>293</v>
      </c>
      <c r="C173" s="223"/>
      <c r="D173" s="132"/>
      <c r="E173" s="224"/>
      <c r="F173" s="133" t="s">
        <v>256</v>
      </c>
      <c r="G173" s="224"/>
      <c r="H173" s="225">
        <v>643.39985379426537</v>
      </c>
      <c r="I173" s="225">
        <v>29.951981554993889</v>
      </c>
      <c r="J173" s="226"/>
      <c r="K173" s="227" t="s">
        <v>260</v>
      </c>
      <c r="L173" s="228">
        <v>8.8387359167837314</v>
      </c>
      <c r="M173" s="228">
        <v>1.9121836697059091E-2</v>
      </c>
      <c r="N173" s="229"/>
    </row>
    <row r="174" spans="2:14">
      <c r="B174" s="175"/>
      <c r="C174" s="223"/>
      <c r="D174" s="132"/>
      <c r="E174" s="224"/>
      <c r="F174" s="133"/>
      <c r="G174" s="224"/>
      <c r="H174" s="225"/>
      <c r="I174" s="225"/>
      <c r="J174" s="226"/>
      <c r="K174" s="227"/>
      <c r="L174" s="228"/>
      <c r="M174" s="228"/>
      <c r="N174" s="229"/>
    </row>
    <row r="175" spans="2:14">
      <c r="B175" s="222" t="s">
        <v>303</v>
      </c>
      <c r="C175" s="223"/>
      <c r="D175" s="132"/>
      <c r="E175" s="224"/>
      <c r="F175" s="133"/>
      <c r="G175" s="224"/>
      <c r="H175" s="225"/>
      <c r="I175" s="225"/>
      <c r="J175" s="226"/>
      <c r="K175" s="227"/>
      <c r="L175" s="228"/>
      <c r="M175" s="228"/>
      <c r="N175" s="229"/>
    </row>
    <row r="176" spans="2:14">
      <c r="B176" s="106"/>
      <c r="C176" s="114"/>
      <c r="D176" s="108"/>
      <c r="E176" s="109"/>
      <c r="F176" s="120"/>
      <c r="G176" s="109"/>
      <c r="H176" s="117"/>
      <c r="I176" s="117"/>
      <c r="J176" s="112"/>
      <c r="K176" s="121"/>
      <c r="L176" s="110"/>
      <c r="M176" s="110"/>
      <c r="N176" s="113"/>
    </row>
    <row r="177" spans="2:14">
      <c r="B177" s="106"/>
      <c r="C177" s="114"/>
      <c r="D177" s="108"/>
      <c r="E177" s="109"/>
      <c r="F177" s="120"/>
      <c r="G177" s="109"/>
      <c r="H177" s="117"/>
      <c r="I177" s="117"/>
      <c r="J177" s="112"/>
      <c r="K177" s="121"/>
      <c r="L177" s="110"/>
      <c r="M177" s="110"/>
      <c r="N177" s="113"/>
    </row>
    <row r="178" spans="2:14">
      <c r="B178" s="106"/>
      <c r="C178" s="114"/>
      <c r="D178" s="108"/>
      <c r="E178" s="109"/>
      <c r="F178" s="120"/>
      <c r="G178" s="109"/>
      <c r="H178" s="117"/>
      <c r="I178" s="117"/>
      <c r="J178" s="112"/>
      <c r="K178" s="121"/>
      <c r="L178" s="110"/>
      <c r="M178" s="110"/>
      <c r="N178" s="113"/>
    </row>
    <row r="179" spans="2:14">
      <c r="B179" s="106"/>
      <c r="C179" s="114"/>
      <c r="D179" s="108"/>
      <c r="E179" s="109"/>
      <c r="F179" s="120"/>
      <c r="G179" s="109"/>
      <c r="H179" s="117"/>
      <c r="I179" s="117"/>
      <c r="J179" s="112"/>
      <c r="K179" s="121"/>
      <c r="L179" s="110"/>
      <c r="M179" s="110"/>
      <c r="N179" s="113"/>
    </row>
    <row r="180" spans="2:14">
      <c r="B180" s="106"/>
      <c r="C180" s="114"/>
      <c r="D180" s="108"/>
      <c r="E180" s="109"/>
      <c r="F180" s="120"/>
      <c r="G180" s="109"/>
      <c r="H180" s="117"/>
      <c r="I180" s="117"/>
      <c r="J180" s="112"/>
      <c r="K180" s="121"/>
      <c r="L180" s="110"/>
      <c r="M180" s="110"/>
      <c r="N180" s="113"/>
    </row>
    <row r="181" spans="2:14">
      <c r="B181" s="106"/>
      <c r="C181" s="114"/>
      <c r="D181" s="108"/>
      <c r="E181" s="109"/>
      <c r="F181" s="120"/>
      <c r="G181" s="109"/>
      <c r="H181" s="117"/>
      <c r="I181" s="117"/>
      <c r="J181" s="112"/>
      <c r="K181" s="121"/>
      <c r="L181" s="110"/>
      <c r="M181" s="110"/>
      <c r="N181" s="113"/>
    </row>
    <row r="182" spans="2:14">
      <c r="B182" s="106"/>
      <c r="C182" s="114"/>
      <c r="D182" s="108"/>
      <c r="E182" s="109"/>
      <c r="F182" s="120"/>
      <c r="G182" s="109"/>
      <c r="H182" s="117"/>
      <c r="I182" s="117"/>
      <c r="J182" s="112"/>
      <c r="K182" s="121"/>
      <c r="L182" s="110"/>
      <c r="M182" s="110"/>
      <c r="N182" s="113"/>
    </row>
    <row r="183" spans="2:14">
      <c r="B183" s="106"/>
      <c r="C183" s="114"/>
      <c r="D183" s="108"/>
      <c r="E183" s="109"/>
      <c r="F183" s="120"/>
      <c r="G183" s="109"/>
      <c r="H183" s="117"/>
      <c r="I183" s="117"/>
      <c r="J183" s="112"/>
      <c r="K183" s="121"/>
      <c r="L183" s="110"/>
      <c r="M183" s="110"/>
      <c r="N183" s="113"/>
    </row>
    <row r="184" spans="2:14">
      <c r="B184" s="106"/>
      <c r="C184" s="114"/>
      <c r="D184" s="108"/>
      <c r="E184" s="109"/>
      <c r="F184" s="120"/>
      <c r="G184" s="109"/>
      <c r="H184" s="117"/>
      <c r="I184" s="117"/>
      <c r="J184" s="112"/>
      <c r="K184" s="121"/>
      <c r="L184" s="110"/>
      <c r="M184" s="110"/>
      <c r="N184" s="113"/>
    </row>
    <row r="185" spans="2:14">
      <c r="B185" s="106"/>
      <c r="C185" s="114"/>
      <c r="D185" s="108"/>
      <c r="E185" s="109"/>
      <c r="F185" s="120"/>
      <c r="G185" s="109"/>
      <c r="H185" s="117"/>
      <c r="I185" s="117"/>
      <c r="J185" s="112"/>
      <c r="K185" s="121"/>
      <c r="L185" s="110"/>
      <c r="M185" s="110"/>
      <c r="N185" s="113"/>
    </row>
    <row r="186" spans="2:14">
      <c r="B186" s="106"/>
      <c r="C186" s="114"/>
      <c r="D186" s="108"/>
      <c r="E186" s="109"/>
      <c r="F186" s="120"/>
      <c r="G186" s="109"/>
      <c r="H186" s="117"/>
      <c r="I186" s="117"/>
      <c r="J186" s="112"/>
      <c r="K186" s="121"/>
      <c r="L186" s="110"/>
      <c r="M186" s="110"/>
      <c r="N186" s="113"/>
    </row>
    <row r="187" spans="2:14">
      <c r="B187" s="106"/>
      <c r="C187" s="114"/>
      <c r="D187" s="108"/>
      <c r="E187" s="109"/>
      <c r="F187" s="120"/>
      <c r="G187" s="109"/>
      <c r="H187" s="117"/>
      <c r="I187" s="117"/>
      <c r="J187" s="112"/>
      <c r="K187" s="121"/>
      <c r="L187" s="110"/>
      <c r="M187" s="110"/>
      <c r="N187" s="113"/>
    </row>
    <row r="188" spans="2:14">
      <c r="B188" s="106"/>
      <c r="C188" s="114"/>
      <c r="D188" s="108"/>
      <c r="E188" s="109"/>
      <c r="F188" s="120"/>
      <c r="G188" s="109"/>
      <c r="H188" s="117"/>
      <c r="I188" s="117"/>
      <c r="J188" s="112"/>
      <c r="K188" s="121"/>
      <c r="L188" s="110"/>
      <c r="M188" s="110"/>
      <c r="N188" s="113"/>
    </row>
    <row r="189" spans="2:14">
      <c r="B189" s="106"/>
      <c r="C189" s="114"/>
      <c r="D189" s="108"/>
      <c r="E189" s="109"/>
      <c r="F189" s="120"/>
      <c r="G189" s="109"/>
      <c r="H189" s="117"/>
      <c r="I189" s="117"/>
      <c r="J189" s="112"/>
      <c r="K189" s="121"/>
      <c r="L189" s="110"/>
      <c r="M189" s="110"/>
      <c r="N189" s="113"/>
    </row>
    <row r="190" spans="2:14">
      <c r="B190" s="106"/>
      <c r="C190" s="114"/>
      <c r="D190" s="108"/>
      <c r="E190" s="109"/>
      <c r="F190" s="120"/>
      <c r="G190" s="109"/>
      <c r="H190" s="117"/>
      <c r="I190" s="117"/>
      <c r="J190" s="112"/>
      <c r="K190" s="121"/>
      <c r="L190" s="110"/>
      <c r="M190" s="110"/>
      <c r="N190" s="113"/>
    </row>
    <row r="191" spans="2:14">
      <c r="B191" s="106"/>
      <c r="C191" s="114"/>
      <c r="D191" s="108"/>
      <c r="E191" s="109"/>
      <c r="F191" s="120"/>
      <c r="G191" s="109"/>
      <c r="H191" s="117"/>
      <c r="I191" s="117"/>
      <c r="J191" s="112"/>
      <c r="K191" s="121"/>
      <c r="L191" s="110"/>
      <c r="M191" s="110"/>
      <c r="N191" s="113"/>
    </row>
    <row r="192" spans="2:14">
      <c r="B192" s="106"/>
      <c r="C192" s="114"/>
      <c r="D192" s="108"/>
      <c r="E192" s="109"/>
      <c r="F192" s="120"/>
      <c r="G192" s="109"/>
      <c r="H192" s="117"/>
      <c r="I192" s="117"/>
      <c r="J192" s="112"/>
      <c r="K192" s="121"/>
      <c r="L192" s="110"/>
      <c r="M192" s="110"/>
      <c r="N192" s="113"/>
    </row>
    <row r="193" spans="2:14">
      <c r="B193" s="106"/>
      <c r="C193" s="114"/>
      <c r="D193" s="108"/>
      <c r="E193" s="109"/>
      <c r="F193" s="120"/>
      <c r="G193" s="109"/>
      <c r="H193" s="117"/>
      <c r="I193" s="117"/>
      <c r="J193" s="112"/>
      <c r="K193" s="121"/>
      <c r="L193" s="110"/>
      <c r="M193" s="110"/>
      <c r="N193" s="113"/>
    </row>
    <row r="194" spans="2:14">
      <c r="B194" s="106"/>
      <c r="C194" s="114"/>
      <c r="D194" s="108"/>
      <c r="E194" s="109"/>
      <c r="F194" s="120"/>
      <c r="G194" s="109"/>
      <c r="H194" s="117"/>
      <c r="I194" s="117"/>
      <c r="J194" s="112"/>
      <c r="K194" s="121"/>
      <c r="L194" s="110"/>
      <c r="M194" s="110"/>
      <c r="N194" s="113"/>
    </row>
    <row r="195" spans="2:14">
      <c r="B195" s="106"/>
      <c r="C195" s="114"/>
      <c r="D195" s="108"/>
      <c r="E195" s="109"/>
      <c r="F195" s="120"/>
      <c r="G195" s="109"/>
      <c r="H195" s="117"/>
      <c r="I195" s="117"/>
      <c r="J195" s="112"/>
      <c r="K195" s="121"/>
      <c r="L195" s="110"/>
      <c r="M195" s="110"/>
      <c r="N195" s="113"/>
    </row>
    <row r="196" spans="2:14">
      <c r="B196" s="106"/>
      <c r="C196" s="114"/>
      <c r="D196" s="108"/>
      <c r="E196" s="109"/>
      <c r="F196" s="120"/>
      <c r="G196" s="109"/>
      <c r="H196" s="117"/>
      <c r="I196" s="117"/>
      <c r="J196" s="112"/>
      <c r="K196" s="121"/>
      <c r="L196" s="110"/>
      <c r="M196" s="110"/>
      <c r="N196" s="113"/>
    </row>
    <row r="197" spans="2:14" s="187" customFormat="1">
      <c r="B197" s="106"/>
      <c r="C197" s="114"/>
      <c r="D197" s="108"/>
      <c r="E197" s="109"/>
      <c r="F197" s="120"/>
      <c r="G197" s="109"/>
      <c r="H197" s="117"/>
      <c r="I197" s="117"/>
      <c r="J197" s="112"/>
      <c r="K197" s="121"/>
      <c r="L197" s="110"/>
      <c r="M197" s="110"/>
      <c r="N197" s="113"/>
    </row>
    <row r="198" spans="2:14" ht="16.5" thickBot="1">
      <c r="B198" s="106"/>
      <c r="C198" s="114"/>
      <c r="D198" s="108"/>
      <c r="E198" s="109"/>
      <c r="F198" s="120"/>
      <c r="G198" s="109"/>
      <c r="H198" s="117"/>
      <c r="I198" s="117"/>
      <c r="J198" s="112"/>
      <c r="K198" s="121"/>
      <c r="L198" s="110"/>
      <c r="M198" s="110"/>
      <c r="N198" s="113"/>
    </row>
    <row r="199" spans="2:14" ht="19.5" thickTop="1">
      <c r="B199" s="140"/>
      <c r="C199" s="271" t="s">
        <v>185</v>
      </c>
      <c r="D199" s="97" t="s">
        <v>295</v>
      </c>
      <c r="E199" s="269" t="s">
        <v>281</v>
      </c>
      <c r="F199" s="269" t="s">
        <v>282</v>
      </c>
      <c r="G199" s="141" t="s">
        <v>283</v>
      </c>
      <c r="H199" s="98" t="s">
        <v>284</v>
      </c>
      <c r="I199" s="277" t="s">
        <v>186</v>
      </c>
      <c r="J199" s="99" t="s">
        <v>285</v>
      </c>
      <c r="K199" s="99" t="s">
        <v>286</v>
      </c>
      <c r="L199" s="142" t="s">
        <v>187</v>
      </c>
      <c r="M199" s="142" t="s">
        <v>292</v>
      </c>
      <c r="N199" s="100" t="s">
        <v>188</v>
      </c>
    </row>
    <row r="200" spans="2:14" ht="18.75">
      <c r="B200" s="144"/>
      <c r="C200" s="272"/>
      <c r="D200" s="102" t="s">
        <v>296</v>
      </c>
      <c r="E200" s="270"/>
      <c r="F200" s="270"/>
      <c r="G200" s="103" t="s">
        <v>287</v>
      </c>
      <c r="H200" s="104" t="s">
        <v>288</v>
      </c>
      <c r="I200" s="278"/>
      <c r="J200" s="145" t="s">
        <v>195</v>
      </c>
      <c r="K200" s="145" t="s">
        <v>195</v>
      </c>
      <c r="L200" s="105" t="s">
        <v>196</v>
      </c>
      <c r="M200" s="105" t="s">
        <v>196</v>
      </c>
      <c r="N200" s="102" t="s">
        <v>197</v>
      </c>
    </row>
    <row r="201" spans="2:14">
      <c r="B201" s="275" t="s">
        <v>299</v>
      </c>
      <c r="C201" s="275"/>
      <c r="D201" s="275"/>
      <c r="E201" s="275"/>
      <c r="F201" s="275"/>
      <c r="G201" s="275"/>
      <c r="H201" s="275"/>
      <c r="I201" s="275"/>
      <c r="J201" s="275"/>
      <c r="K201" s="275"/>
      <c r="L201" s="275"/>
      <c r="M201" s="275"/>
      <c r="N201" s="275"/>
    </row>
    <row r="202" spans="2:14">
      <c r="B202" s="106" t="s">
        <v>198</v>
      </c>
      <c r="C202" s="107" t="s">
        <v>199</v>
      </c>
      <c r="D202" s="108">
        <v>450</v>
      </c>
      <c r="E202" s="116">
        <v>222.68260000000001</v>
      </c>
      <c r="F202" s="109">
        <v>6.9695099999999996E-2</v>
      </c>
      <c r="G202" s="116">
        <v>729.67129999999997</v>
      </c>
      <c r="H202" s="110">
        <v>0.49142059910150138</v>
      </c>
      <c r="I202" s="117">
        <v>7.3205146416319087</v>
      </c>
      <c r="J202" s="112">
        <v>3.1713800000000001</v>
      </c>
      <c r="K202" s="112">
        <v>0.42040031081401563</v>
      </c>
      <c r="L202" s="117">
        <v>24.071950000000001</v>
      </c>
      <c r="M202" s="117">
        <v>4.4974980000000002</v>
      </c>
      <c r="N202" s="113">
        <v>21</v>
      </c>
    </row>
    <row r="203" spans="2:14">
      <c r="B203" s="106" t="s">
        <v>198</v>
      </c>
      <c r="C203" s="107" t="s">
        <v>201</v>
      </c>
      <c r="D203" s="108">
        <v>500</v>
      </c>
      <c r="E203" s="116">
        <v>201.7919</v>
      </c>
      <c r="F203" s="109">
        <v>6.1124499999999998E-2</v>
      </c>
      <c r="G203" s="116">
        <v>661.05190000000005</v>
      </c>
      <c r="H203" s="118">
        <v>1.0030457032843347</v>
      </c>
      <c r="I203" s="117">
        <v>8.3469639833454679</v>
      </c>
      <c r="J203" s="112">
        <v>3.195586</v>
      </c>
      <c r="K203" s="112">
        <v>1.2784854749125201</v>
      </c>
      <c r="L203" s="117">
        <v>21.992460000000001</v>
      </c>
      <c r="M203" s="117">
        <v>2.3969279999999999</v>
      </c>
      <c r="N203" s="113">
        <v>11</v>
      </c>
    </row>
    <row r="204" spans="2:14">
      <c r="B204" s="106" t="s">
        <v>198</v>
      </c>
      <c r="C204" s="107" t="s">
        <v>202</v>
      </c>
      <c r="D204" s="108">
        <v>500</v>
      </c>
      <c r="E204" s="116">
        <v>113.7029</v>
      </c>
      <c r="F204" s="109">
        <v>9.91451E-2</v>
      </c>
      <c r="G204" s="116">
        <v>372.85649999999998</v>
      </c>
      <c r="H204" s="110">
        <v>0.86364525138167048</v>
      </c>
      <c r="I204" s="117">
        <v>5.1460334398775132</v>
      </c>
      <c r="J204" s="112">
        <v>3.0989</v>
      </c>
      <c r="K204" s="112">
        <v>2.0173163924152488</v>
      </c>
      <c r="L204" s="117">
        <v>12.049720000000001</v>
      </c>
      <c r="M204" s="117">
        <v>2.5054059999999998</v>
      </c>
      <c r="N204" s="113">
        <v>21</v>
      </c>
    </row>
    <row r="205" spans="2:14">
      <c r="B205" s="106" t="s">
        <v>198</v>
      </c>
      <c r="C205" s="107" t="s">
        <v>203</v>
      </c>
      <c r="D205" s="108">
        <v>550</v>
      </c>
      <c r="E205" s="116">
        <v>200.08</v>
      </c>
      <c r="F205" s="109">
        <v>0.12797020000000001</v>
      </c>
      <c r="G205" s="116">
        <v>651.22760000000005</v>
      </c>
      <c r="H205" s="118">
        <v>2.1800168401280535</v>
      </c>
      <c r="I205" s="117">
        <v>3.9868969494460424</v>
      </c>
      <c r="J205" s="112">
        <v>3.8210039999999998</v>
      </c>
      <c r="K205" s="112">
        <v>3.8822763856375233</v>
      </c>
      <c r="L205" s="117">
        <v>26.04589</v>
      </c>
      <c r="M205" s="117">
        <v>1.3683730000000001</v>
      </c>
      <c r="N205" s="113">
        <v>11</v>
      </c>
    </row>
    <row r="206" spans="2:14">
      <c r="B206" s="106" t="s">
        <v>198</v>
      </c>
      <c r="C206" s="107" t="s">
        <v>204</v>
      </c>
      <c r="D206" s="108">
        <v>550</v>
      </c>
      <c r="E206" s="115">
        <v>80.18253</v>
      </c>
      <c r="F206" s="109">
        <v>0.23990030000000001</v>
      </c>
      <c r="G206" s="116">
        <v>261.29759999999999</v>
      </c>
      <c r="H206" s="118">
        <v>1.7511208015472084</v>
      </c>
      <c r="I206" s="117">
        <v>2.1267334805333715</v>
      </c>
      <c r="J206" s="112">
        <v>3.7167270000000001</v>
      </c>
      <c r="K206" s="112">
        <v>5.3803245557576371</v>
      </c>
      <c r="L206" s="117">
        <v>10.19736</v>
      </c>
      <c r="M206" s="117">
        <v>1.2851049999999999</v>
      </c>
      <c r="N206" s="113">
        <v>21</v>
      </c>
    </row>
    <row r="207" spans="2:14">
      <c r="B207" s="106" t="s">
        <v>198</v>
      </c>
      <c r="C207" s="107" t="s">
        <v>206</v>
      </c>
      <c r="D207" s="108">
        <v>600</v>
      </c>
      <c r="E207" s="116">
        <v>197.2518</v>
      </c>
      <c r="F207" s="109">
        <v>0.14774209999999999</v>
      </c>
      <c r="G207" s="116">
        <v>655.97309999999993</v>
      </c>
      <c r="H207" s="118">
        <v>3.1864490542460233</v>
      </c>
      <c r="I207" s="117">
        <v>3.4533420061038798</v>
      </c>
      <c r="J207" s="112">
        <v>1.731708</v>
      </c>
      <c r="K207" s="112">
        <v>8.1062668041031678</v>
      </c>
      <c r="L207" s="117">
        <v>11.68332</v>
      </c>
      <c r="M207" s="117">
        <v>1.0863750000000001</v>
      </c>
      <c r="N207" s="113">
        <v>11</v>
      </c>
    </row>
    <row r="208" spans="2:14">
      <c r="B208" s="106" t="s">
        <v>198</v>
      </c>
      <c r="C208" s="107" t="s">
        <v>207</v>
      </c>
      <c r="D208" s="108">
        <v>600</v>
      </c>
      <c r="E208" s="115">
        <v>76.623689999999996</v>
      </c>
      <c r="F208" s="109">
        <v>7.6879400000000001E-2</v>
      </c>
      <c r="G208" s="116">
        <v>252.43460000000002</v>
      </c>
      <c r="H208" s="118">
        <v>1.7389338724491825</v>
      </c>
      <c r="I208" s="117">
        <v>6.6364201593664882</v>
      </c>
      <c r="J208" s="112">
        <v>2.645324</v>
      </c>
      <c r="K208" s="112">
        <v>9.5938893046643638</v>
      </c>
      <c r="L208" s="117">
        <v>6.9410189999999998</v>
      </c>
      <c r="M208" s="117">
        <v>1.2806150000000001</v>
      </c>
      <c r="N208" s="113">
        <v>21</v>
      </c>
    </row>
    <row r="209" spans="2:14">
      <c r="B209" s="106" t="s">
        <v>198</v>
      </c>
      <c r="C209" s="107" t="s">
        <v>208</v>
      </c>
      <c r="D209" s="108">
        <v>650</v>
      </c>
      <c r="E209" s="116">
        <v>131.00569999999999</v>
      </c>
      <c r="F209" s="109">
        <v>5.8937499999999997E-2</v>
      </c>
      <c r="G209" s="116">
        <v>435.82229999999998</v>
      </c>
      <c r="H209" s="118">
        <v>1.426749624563866</v>
      </c>
      <c r="I209" s="117">
        <v>8.656695652173914</v>
      </c>
      <c r="J209" s="112">
        <v>1.6921090000000001</v>
      </c>
      <c r="K209" s="112">
        <v>10.814444541292817</v>
      </c>
      <c r="L209" s="117">
        <v>7.5899330000000003</v>
      </c>
      <c r="M209" s="117">
        <v>1.675951</v>
      </c>
      <c r="N209" s="113">
        <v>11</v>
      </c>
    </row>
    <row r="210" spans="2:14">
      <c r="B210" s="106" t="s">
        <v>198</v>
      </c>
      <c r="C210" s="107" t="s">
        <v>209</v>
      </c>
      <c r="D210" s="108">
        <v>650</v>
      </c>
      <c r="E210" s="115">
        <v>76.704059999999998</v>
      </c>
      <c r="F210" s="109">
        <v>2.9559700000000001E-2</v>
      </c>
      <c r="G210" s="116">
        <v>253.8355</v>
      </c>
      <c r="H210" s="118">
        <v>1.0544567471228043</v>
      </c>
      <c r="I210" s="117">
        <v>17.260121043177026</v>
      </c>
      <c r="J210" s="112">
        <v>2.2027239999999999</v>
      </c>
      <c r="K210" s="112">
        <v>11.716510805997366</v>
      </c>
      <c r="L210" s="117">
        <v>5.7873809999999999</v>
      </c>
      <c r="M210" s="117">
        <v>1.9774240000000001</v>
      </c>
      <c r="N210" s="113">
        <v>21</v>
      </c>
    </row>
    <row r="211" spans="2:14">
      <c r="B211" s="106" t="s">
        <v>198</v>
      </c>
      <c r="C211" s="107" t="s">
        <v>210</v>
      </c>
      <c r="D211" s="108">
        <v>700</v>
      </c>
      <c r="E211" s="116">
        <v>211.17330000000001</v>
      </c>
      <c r="F211" s="109">
        <v>5.8772E-3</v>
      </c>
      <c r="G211" s="116">
        <v>702.1173</v>
      </c>
      <c r="H211" s="118">
        <v>1.1881837807040943</v>
      </c>
      <c r="I211" s="117">
        <v>86.810726196147826</v>
      </c>
      <c r="J211" s="112">
        <v>1.7474179999999999</v>
      </c>
      <c r="K211" s="112">
        <v>12.732977823508367</v>
      </c>
      <c r="L211" s="117">
        <v>12.616899999999999</v>
      </c>
      <c r="M211" s="117">
        <v>2.1459480000000002</v>
      </c>
      <c r="N211" s="113">
        <v>11</v>
      </c>
    </row>
    <row r="212" spans="2:14">
      <c r="B212" s="106" t="s">
        <v>198</v>
      </c>
      <c r="C212" s="107" t="s">
        <v>211</v>
      </c>
      <c r="D212" s="108">
        <v>700</v>
      </c>
      <c r="E212" s="115">
        <v>70.238640000000004</v>
      </c>
      <c r="F212" s="109">
        <v>4.18725E-2</v>
      </c>
      <c r="G212" s="116">
        <v>230.57910000000001</v>
      </c>
      <c r="H212" s="110">
        <v>0.85815336322179925</v>
      </c>
      <c r="I212" s="117">
        <v>12.184703564391905</v>
      </c>
      <c r="J212" s="112">
        <v>2.9860829999999998</v>
      </c>
      <c r="K212" s="112">
        <v>13.467110542576625</v>
      </c>
      <c r="L212" s="117">
        <v>7.1815040000000003</v>
      </c>
      <c r="M212" s="117">
        <v>2.379394</v>
      </c>
      <c r="N212" s="113">
        <v>21</v>
      </c>
    </row>
    <row r="213" spans="2:14">
      <c r="B213" s="106" t="s">
        <v>198</v>
      </c>
      <c r="C213" s="107" t="s">
        <v>212</v>
      </c>
      <c r="D213" s="108">
        <v>750</v>
      </c>
      <c r="E213" s="116">
        <v>438.78339999999997</v>
      </c>
      <c r="F213" s="109">
        <v>7.4382500000000004E-2</v>
      </c>
      <c r="G213" s="116">
        <v>1463.0719999999999</v>
      </c>
      <c r="H213" s="118">
        <v>1.0885092473678626</v>
      </c>
      <c r="I213" s="117">
        <v>6.8591940308540309</v>
      </c>
      <c r="J213" s="112">
        <v>1.46879</v>
      </c>
      <c r="K213" s="112">
        <v>14.398308027488858</v>
      </c>
      <c r="L213" s="117">
        <v>21.980879999999999</v>
      </c>
      <c r="M213" s="117">
        <v>2.8365999999999998</v>
      </c>
      <c r="N213" s="113">
        <v>11</v>
      </c>
    </row>
    <row r="214" spans="2:14">
      <c r="B214" s="106" t="s">
        <v>198</v>
      </c>
      <c r="C214" s="107" t="s">
        <v>232</v>
      </c>
      <c r="D214" s="108">
        <v>750</v>
      </c>
      <c r="E214" s="115">
        <v>51.990009999999998</v>
      </c>
      <c r="F214" s="109">
        <v>5.5885700000000003E-2</v>
      </c>
      <c r="G214" s="116">
        <v>166.90520000000001</v>
      </c>
      <c r="H214" s="110">
        <v>0.96943059943200738</v>
      </c>
      <c r="I214" s="117">
        <v>9.1294195116103047</v>
      </c>
      <c r="J214" s="112">
        <v>5.12798</v>
      </c>
      <c r="K214" s="112">
        <v>15.227636155082582</v>
      </c>
      <c r="L214" s="117">
        <v>9.1234330000000003</v>
      </c>
      <c r="M214" s="117">
        <v>2.0718830000000001</v>
      </c>
      <c r="N214" s="113">
        <v>21</v>
      </c>
    </row>
    <row r="215" spans="2:14">
      <c r="B215" s="106" t="s">
        <v>198</v>
      </c>
      <c r="C215" s="107" t="s">
        <v>233</v>
      </c>
      <c r="D215" s="108">
        <v>800</v>
      </c>
      <c r="E215" s="116">
        <v>285.33429999999998</v>
      </c>
      <c r="F215" s="109">
        <v>2.5749899999999999E-2</v>
      </c>
      <c r="G215" s="116">
        <v>950.65960000000007</v>
      </c>
      <c r="H215" s="118">
        <v>1.1407041331144532</v>
      </c>
      <c r="I215" s="117">
        <v>19.813824519706873</v>
      </c>
      <c r="J215" s="112">
        <v>1.5451630000000001</v>
      </c>
      <c r="K215" s="112">
        <v>16.203485301384035</v>
      </c>
      <c r="L215" s="117">
        <v>15.06488</v>
      </c>
      <c r="M215" s="117">
        <v>2.446895</v>
      </c>
      <c r="N215" s="113">
        <v>11</v>
      </c>
    </row>
    <row r="216" spans="2:14">
      <c r="B216" s="106" t="s">
        <v>198</v>
      </c>
      <c r="C216" s="107" t="s">
        <v>234</v>
      </c>
      <c r="D216" s="108">
        <v>800</v>
      </c>
      <c r="E216" s="115">
        <v>37.641399999999997</v>
      </c>
      <c r="F216" s="109">
        <v>1.5710100000000001E-2</v>
      </c>
      <c r="G216" s="116">
        <v>120.5934</v>
      </c>
      <c r="H216" s="118">
        <v>1.1915159256804921</v>
      </c>
      <c r="I216" s="117">
        <v>32.476177745526762</v>
      </c>
      <c r="J216" s="112">
        <v>5.3102020000000003</v>
      </c>
      <c r="K216" s="112">
        <v>17.222802901036516</v>
      </c>
      <c r="L216" s="117">
        <v>6.8438270000000001</v>
      </c>
      <c r="M216" s="117">
        <v>1.6770130000000001</v>
      </c>
      <c r="N216" s="113">
        <v>21</v>
      </c>
    </row>
    <row r="217" spans="2:14">
      <c r="B217" s="106" t="s">
        <v>198</v>
      </c>
      <c r="C217" s="107" t="s">
        <v>235</v>
      </c>
      <c r="D217" s="108">
        <v>850</v>
      </c>
      <c r="E217" s="116">
        <v>124.2961</v>
      </c>
      <c r="F217" s="109">
        <v>5.0448600000000003E-2</v>
      </c>
      <c r="G217" s="116">
        <v>410.5847</v>
      </c>
      <c r="H217" s="118">
        <v>1.4666445895602385</v>
      </c>
      <c r="I217" s="117">
        <v>10.113343085833897</v>
      </c>
      <c r="J217" s="112">
        <v>2.384846</v>
      </c>
      <c r="K217" s="112">
        <v>18.477487467438802</v>
      </c>
      <c r="L217" s="117">
        <v>10.142150000000001</v>
      </c>
      <c r="M217" s="117">
        <v>1.652903</v>
      </c>
      <c r="N217" s="113">
        <v>11</v>
      </c>
    </row>
    <row r="218" spans="2:14">
      <c r="B218" s="106" t="s">
        <v>198</v>
      </c>
      <c r="C218" s="107" t="s">
        <v>236</v>
      </c>
      <c r="D218" s="108">
        <v>850</v>
      </c>
      <c r="E218" s="115">
        <v>26.215330000000002</v>
      </c>
      <c r="F218" s="109">
        <v>5.5590000000000001E-2</v>
      </c>
      <c r="G218" s="115">
        <v>81.898899999999998</v>
      </c>
      <c r="H218" s="118">
        <v>1.6619048151155509</v>
      </c>
      <c r="I218" s="117">
        <v>9.1779816513761467</v>
      </c>
      <c r="J218" s="112">
        <v>7.6693119999999997</v>
      </c>
      <c r="K218" s="112">
        <v>19.899213178764921</v>
      </c>
      <c r="L218" s="117">
        <v>6.883311</v>
      </c>
      <c r="M218" s="117">
        <v>1.195827</v>
      </c>
      <c r="N218" s="113">
        <v>21</v>
      </c>
    </row>
    <row r="219" spans="2:14">
      <c r="B219" s="106" t="s">
        <v>198</v>
      </c>
      <c r="C219" s="107" t="s">
        <v>237</v>
      </c>
      <c r="D219" s="108">
        <v>900</v>
      </c>
      <c r="E219" s="115">
        <v>81.361509999999996</v>
      </c>
      <c r="F219" s="109">
        <v>3.4359000000000001E-2</v>
      </c>
      <c r="G219" s="116">
        <v>267.84690000000001</v>
      </c>
      <c r="H219" s="118">
        <v>1.8656791346804209</v>
      </c>
      <c r="I219" s="117">
        <v>14.849209814022526</v>
      </c>
      <c r="J219" s="112">
        <v>2.7126049999999999</v>
      </c>
      <c r="K219" s="112">
        <v>21.495263668982304</v>
      </c>
      <c r="L219" s="117">
        <v>7.5562019999999999</v>
      </c>
      <c r="M219" s="117">
        <v>1.1986969999999999</v>
      </c>
      <c r="N219" s="113">
        <v>11</v>
      </c>
    </row>
    <row r="220" spans="2:14">
      <c r="B220" s="106" t="s">
        <v>198</v>
      </c>
      <c r="C220" s="107" t="s">
        <v>238</v>
      </c>
      <c r="D220" s="108">
        <v>900</v>
      </c>
      <c r="E220" s="115">
        <v>24.827159999999999</v>
      </c>
      <c r="F220" s="109">
        <v>4.8862099999999999E-2</v>
      </c>
      <c r="G220" s="115">
        <v>77.580200000000005</v>
      </c>
      <c r="H220" s="118">
        <v>2.3081495003271453</v>
      </c>
      <c r="I220" s="117">
        <v>10.44171249291373</v>
      </c>
      <c r="J220" s="112">
        <v>7.6451859999999998</v>
      </c>
      <c r="K220" s="112">
        <v>23.46983854255679</v>
      </c>
      <c r="L220" s="118">
        <v>6.4988440000000001</v>
      </c>
      <c r="M220" s="118">
        <v>0.87013529999999994</v>
      </c>
      <c r="N220" s="113">
        <v>21</v>
      </c>
    </row>
    <row r="221" spans="2:14">
      <c r="B221" s="106" t="s">
        <v>198</v>
      </c>
      <c r="C221" s="107" t="s">
        <v>239</v>
      </c>
      <c r="D221" s="108">
        <v>950</v>
      </c>
      <c r="E221" s="115">
        <v>71.886610000000005</v>
      </c>
      <c r="F221" s="109">
        <v>3.3988400000000002E-2</v>
      </c>
      <c r="G221" s="116">
        <v>235.04810000000001</v>
      </c>
      <c r="H221" s="118">
        <v>3.0362043135276293</v>
      </c>
      <c r="I221" s="117">
        <v>15.011121441432959</v>
      </c>
      <c r="J221" s="112">
        <v>3.372512</v>
      </c>
      <c r="K221" s="112">
        <v>26.067249476155503</v>
      </c>
      <c r="L221" s="118">
        <v>8.2986039999999992</v>
      </c>
      <c r="M221" s="118">
        <v>0.82786479999999996</v>
      </c>
      <c r="N221" s="113">
        <v>11</v>
      </c>
    </row>
    <row r="222" spans="2:14">
      <c r="B222" s="106" t="s">
        <v>198</v>
      </c>
      <c r="C222" s="107" t="s">
        <v>240</v>
      </c>
      <c r="D222" s="108">
        <v>950</v>
      </c>
      <c r="E222" s="115">
        <v>26.810169999999999</v>
      </c>
      <c r="F222" s="109">
        <v>3.02644E-2</v>
      </c>
      <c r="G222" s="115">
        <v>84.299499999999995</v>
      </c>
      <c r="H222" s="118">
        <v>3.4807789442414254</v>
      </c>
      <c r="I222" s="117">
        <v>16.858222862505119</v>
      </c>
      <c r="J222" s="112">
        <v>7.065188</v>
      </c>
      <c r="K222" s="112">
        <v>29.04498494900599</v>
      </c>
      <c r="L222" s="118">
        <v>6.4856210000000001</v>
      </c>
      <c r="M222" s="118">
        <v>0.61293600000000004</v>
      </c>
      <c r="N222" s="113">
        <v>21</v>
      </c>
    </row>
    <row r="223" spans="2:14">
      <c r="B223" s="106" t="s">
        <v>198</v>
      </c>
      <c r="C223" s="107" t="s">
        <v>241</v>
      </c>
      <c r="D223" s="108">
        <v>1000</v>
      </c>
      <c r="E223" s="115">
        <v>58.331189999999999</v>
      </c>
      <c r="F223" s="109">
        <v>2.78068E-2</v>
      </c>
      <c r="G223" s="116">
        <v>189.84300000000002</v>
      </c>
      <c r="H223" s="118">
        <v>5.8755837627686844</v>
      </c>
      <c r="I223" s="117">
        <v>18.348173827984521</v>
      </c>
      <c r="J223" s="112">
        <v>3.8174269999999999</v>
      </c>
      <c r="K223" s="112">
        <v>34.071427154721398</v>
      </c>
      <c r="L223" s="118">
        <v>7.623265</v>
      </c>
      <c r="M223" s="118">
        <v>0.47507549999999998</v>
      </c>
      <c r="N223" s="113">
        <v>11</v>
      </c>
    </row>
    <row r="224" spans="2:14">
      <c r="B224" s="106" t="s">
        <v>198</v>
      </c>
      <c r="C224" s="107" t="s">
        <v>198</v>
      </c>
      <c r="D224" s="108">
        <v>1000</v>
      </c>
      <c r="E224" s="115">
        <v>41.374940000000002</v>
      </c>
      <c r="F224" s="109">
        <v>2.4215799999999999E-2</v>
      </c>
      <c r="G224" s="116">
        <v>133.8425</v>
      </c>
      <c r="H224" s="118">
        <v>6.1780332009253147</v>
      </c>
      <c r="I224" s="117">
        <v>21.069054088652862</v>
      </c>
      <c r="J224" s="112">
        <v>4.3948450000000001</v>
      </c>
      <c r="K224" s="112">
        <v>39.356608692974042</v>
      </c>
      <c r="L224" s="118">
        <v>6.2271340000000004</v>
      </c>
      <c r="M224" s="118">
        <v>0.40799380000000002</v>
      </c>
      <c r="N224" s="113">
        <v>21</v>
      </c>
    </row>
    <row r="225" spans="2:14">
      <c r="B225" s="106" t="s">
        <v>198</v>
      </c>
      <c r="C225" s="107" t="s">
        <v>242</v>
      </c>
      <c r="D225" s="108">
        <v>1050</v>
      </c>
      <c r="E225" s="115">
        <v>50.21546</v>
      </c>
      <c r="F225" s="109">
        <v>2.5130400000000001E-2</v>
      </c>
      <c r="G225" s="116">
        <v>163.50229999999999</v>
      </c>
      <c r="H225" s="118">
        <v>9.6710415990602527</v>
      </c>
      <c r="I225" s="117">
        <v>20.302263394136183</v>
      </c>
      <c r="J225" s="112">
        <v>3.772923</v>
      </c>
      <c r="K225" s="112">
        <v>47.629987752732269</v>
      </c>
      <c r="L225" s="118">
        <v>6.4879610000000003</v>
      </c>
      <c r="M225" s="118">
        <v>0.32162160000000001</v>
      </c>
      <c r="N225" s="113">
        <v>11</v>
      </c>
    </row>
    <row r="226" spans="2:14">
      <c r="B226" s="106" t="s">
        <v>198</v>
      </c>
      <c r="C226" s="107" t="s">
        <v>243</v>
      </c>
      <c r="D226" s="108">
        <v>1050</v>
      </c>
      <c r="E226" s="115">
        <v>56.593429999999998</v>
      </c>
      <c r="F226" s="109">
        <v>2.7009100000000001E-2</v>
      </c>
      <c r="G226" s="116">
        <v>185.41369999999998</v>
      </c>
      <c r="H226" s="117">
        <v>14.383272101532908</v>
      </c>
      <c r="I226" s="117">
        <v>18.890077788597175</v>
      </c>
      <c r="J226" s="112">
        <v>3.1769180000000001</v>
      </c>
      <c r="K226" s="112">
        <v>59.934584005031532</v>
      </c>
      <c r="L226" s="118">
        <v>6.1576250000000003</v>
      </c>
      <c r="M226" s="118">
        <v>0.28524240000000001</v>
      </c>
      <c r="N226" s="113">
        <v>21</v>
      </c>
    </row>
    <row r="227" spans="2:14">
      <c r="B227" s="106" t="s">
        <v>198</v>
      </c>
      <c r="C227" s="107" t="s">
        <v>244</v>
      </c>
      <c r="D227" s="108">
        <v>1100</v>
      </c>
      <c r="E227" s="115">
        <v>52.34299</v>
      </c>
      <c r="F227" s="109">
        <v>3.0589999999999999E-2</v>
      </c>
      <c r="G227" s="116">
        <v>169.56489999999999</v>
      </c>
      <c r="H227" s="117">
        <v>16.848653292142075</v>
      </c>
      <c r="I227" s="117">
        <v>16.678783916312522</v>
      </c>
      <c r="J227" s="112">
        <v>4.2627839999999999</v>
      </c>
      <c r="K227" s="112">
        <v>74.348263638658594</v>
      </c>
      <c r="L227" s="118">
        <v>7.6385839999999998</v>
      </c>
      <c r="M227" s="118">
        <v>0.2335496</v>
      </c>
      <c r="N227" s="113">
        <v>11</v>
      </c>
    </row>
    <row r="228" spans="2:14">
      <c r="B228" s="106" t="s">
        <v>198</v>
      </c>
      <c r="C228" s="107" t="s">
        <v>245</v>
      </c>
      <c r="D228" s="108">
        <v>1100</v>
      </c>
      <c r="E228" s="115">
        <v>83.633340000000004</v>
      </c>
      <c r="F228" s="109">
        <v>3.7671400000000001E-2</v>
      </c>
      <c r="G228" s="116">
        <v>272.95170000000002</v>
      </c>
      <c r="H228" s="117">
        <v>17.246549161004101</v>
      </c>
      <c r="I228" s="117">
        <v>13.543537006854006</v>
      </c>
      <c r="J228" s="112">
        <v>3.553042</v>
      </c>
      <c r="K228" s="112">
        <v>89.102335081760145</v>
      </c>
      <c r="L228" s="118">
        <v>10.16647</v>
      </c>
      <c r="M228" s="118">
        <v>0.30103869999999999</v>
      </c>
      <c r="N228" s="113">
        <v>21</v>
      </c>
    </row>
    <row r="229" spans="2:14">
      <c r="B229" s="106" t="s">
        <v>198</v>
      </c>
      <c r="C229" s="107" t="s">
        <v>246</v>
      </c>
      <c r="D229" s="108">
        <v>1100</v>
      </c>
      <c r="E229" s="116">
        <v>151.3612</v>
      </c>
      <c r="F229" s="109">
        <v>7.2205099999999994E-2</v>
      </c>
      <c r="G229" s="116">
        <v>494.33369999999996</v>
      </c>
      <c r="H229" s="117">
        <v>12.738660950462606</v>
      </c>
      <c r="I229" s="117">
        <v>7.0660382715348362</v>
      </c>
      <c r="J229" s="112">
        <v>3.4912909999999999</v>
      </c>
      <c r="K229" s="112">
        <v>100</v>
      </c>
      <c r="L229" s="118">
        <v>18.042090000000002</v>
      </c>
      <c r="M229" s="118">
        <v>0.54198469999999999</v>
      </c>
      <c r="N229" s="113">
        <v>61</v>
      </c>
    </row>
    <row r="230" spans="2:14">
      <c r="B230" s="179" t="s">
        <v>293</v>
      </c>
      <c r="C230" s="122"/>
      <c r="D230" s="123"/>
      <c r="E230" s="134"/>
      <c r="F230" s="124" t="s">
        <v>262</v>
      </c>
      <c r="G230" s="134"/>
      <c r="H230" s="125">
        <v>116.89349090869369</v>
      </c>
      <c r="I230" s="125">
        <v>11.029167246222473</v>
      </c>
      <c r="J230" s="126"/>
      <c r="K230" s="127" t="s">
        <v>263</v>
      </c>
      <c r="L230" s="135">
        <v>9.5834558988573537</v>
      </c>
      <c r="M230" s="135">
        <v>0.13422782108976627</v>
      </c>
      <c r="N230" s="136"/>
    </row>
    <row r="231" spans="2:14">
      <c r="B231" s="175" t="s">
        <v>317</v>
      </c>
      <c r="C231" s="177"/>
      <c r="D231" s="178"/>
      <c r="E231" s="128"/>
      <c r="F231" s="128"/>
      <c r="G231" s="129"/>
      <c r="H231" s="130"/>
      <c r="I231" s="131"/>
      <c r="J231" s="131"/>
      <c r="K231" s="130"/>
      <c r="L231" s="130"/>
      <c r="M231" s="111"/>
      <c r="N231" s="113"/>
    </row>
    <row r="232" spans="2:14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2:14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2:14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2:14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2:14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</sheetData>
  <mergeCells count="33">
    <mergeCell ref="I166:I167"/>
    <mergeCell ref="B69:N69"/>
    <mergeCell ref="F67:F68"/>
    <mergeCell ref="I67:I68"/>
    <mergeCell ref="B201:N201"/>
    <mergeCell ref="C133:C134"/>
    <mergeCell ref="E133:E134"/>
    <mergeCell ref="F133:F134"/>
    <mergeCell ref="I133:I134"/>
    <mergeCell ref="C199:C200"/>
    <mergeCell ref="E199:E200"/>
    <mergeCell ref="F199:F200"/>
    <mergeCell ref="I199:I200"/>
    <mergeCell ref="B135:N135"/>
    <mergeCell ref="C166:C167"/>
    <mergeCell ref="E166:E167"/>
    <mergeCell ref="F166:F167"/>
    <mergeCell ref="C100:C101"/>
    <mergeCell ref="E100:E101"/>
    <mergeCell ref="F100:F101"/>
    <mergeCell ref="I100:I101"/>
    <mergeCell ref="B1:N1"/>
    <mergeCell ref="C2:C3"/>
    <mergeCell ref="E2:E3"/>
    <mergeCell ref="I2:I3"/>
    <mergeCell ref="C34:C35"/>
    <mergeCell ref="E34:E35"/>
    <mergeCell ref="F34:F35"/>
    <mergeCell ref="I34:I35"/>
    <mergeCell ref="F2:F3"/>
    <mergeCell ref="B4:N4"/>
    <mergeCell ref="C67:C68"/>
    <mergeCell ref="E67:E68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42"/>
  <sheetViews>
    <sheetView tabSelected="1" view="pageLayout" zoomScale="150" zoomScaleNormal="100" zoomScalePageLayoutView="150" workbookViewId="0">
      <selection activeCell="H9" sqref="H9"/>
    </sheetView>
  </sheetViews>
  <sheetFormatPr defaultColWidth="10.875" defaultRowHeight="15.75"/>
  <cols>
    <col min="1" max="1" width="1.5" style="4" customWidth="1"/>
    <col min="2" max="2" width="2.5" style="4" customWidth="1"/>
    <col min="3" max="3" width="4" style="4" customWidth="1"/>
    <col min="4" max="4" width="6.125" style="4" customWidth="1"/>
    <col min="5" max="5" width="8.5" style="4" bestFit="1" customWidth="1"/>
    <col min="6" max="6" width="8.875" style="4" customWidth="1"/>
    <col min="7" max="7" width="9.625" style="4" bestFit="1" customWidth="1"/>
    <col min="8" max="8" width="11.625" style="4" customWidth="1"/>
    <col min="9" max="9" width="13.375" style="4" bestFit="1" customWidth="1"/>
    <col min="10" max="10" width="6.375" style="4" customWidth="1"/>
    <col min="11" max="11" width="10.375" style="4" bestFit="1" customWidth="1"/>
    <col min="12" max="13" width="7.625" style="4" bestFit="1" customWidth="1"/>
    <col min="14" max="14" width="6.875" style="182" customWidth="1"/>
    <col min="15" max="16384" width="10.875" style="4"/>
  </cols>
  <sheetData>
    <row r="1" spans="2:14" s="184" customFormat="1" ht="16.5" thickBot="1">
      <c r="B1" s="273" t="s">
        <v>328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</row>
    <row r="2" spans="2:14" ht="19.5" thickTop="1">
      <c r="B2" s="140"/>
      <c r="C2" s="271" t="s">
        <v>185</v>
      </c>
      <c r="D2" s="97" t="s">
        <v>295</v>
      </c>
      <c r="E2" s="269" t="s">
        <v>281</v>
      </c>
      <c r="F2" s="269" t="s">
        <v>282</v>
      </c>
      <c r="G2" s="141" t="s">
        <v>283</v>
      </c>
      <c r="H2" s="98" t="s">
        <v>284</v>
      </c>
      <c r="I2" s="277" t="s">
        <v>186</v>
      </c>
      <c r="J2" s="99" t="s">
        <v>285</v>
      </c>
      <c r="K2" s="99" t="s">
        <v>286</v>
      </c>
      <c r="L2" s="142" t="s">
        <v>187</v>
      </c>
      <c r="M2" s="142" t="s">
        <v>292</v>
      </c>
      <c r="N2" s="100" t="s">
        <v>188</v>
      </c>
    </row>
    <row r="3" spans="2:14" ht="18.75">
      <c r="B3" s="144"/>
      <c r="C3" s="272"/>
      <c r="D3" s="102" t="s">
        <v>296</v>
      </c>
      <c r="E3" s="270"/>
      <c r="F3" s="270"/>
      <c r="G3" s="103" t="s">
        <v>287</v>
      </c>
      <c r="H3" s="104" t="s">
        <v>288</v>
      </c>
      <c r="I3" s="278"/>
      <c r="J3" s="145" t="s">
        <v>195</v>
      </c>
      <c r="K3" s="145" t="s">
        <v>195</v>
      </c>
      <c r="L3" s="105" t="s">
        <v>196</v>
      </c>
      <c r="M3" s="105" t="s">
        <v>196</v>
      </c>
      <c r="N3" s="102" t="s">
        <v>197</v>
      </c>
    </row>
    <row r="4" spans="2:14">
      <c r="B4" s="275" t="s">
        <v>300</v>
      </c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</row>
    <row r="5" spans="2:14">
      <c r="C5" s="137" t="s">
        <v>199</v>
      </c>
      <c r="D5" s="138">
        <v>550</v>
      </c>
      <c r="E5" s="108">
        <v>21.085529999999999</v>
      </c>
      <c r="F5" s="148">
        <v>9.7845600000000005E-2</v>
      </c>
      <c r="G5" s="120">
        <v>64.272499999999994</v>
      </c>
      <c r="H5" s="148">
        <v>2.5909110246844205</v>
      </c>
      <c r="I5" s="139">
        <v>5.2143785719541809</v>
      </c>
      <c r="J5" s="149">
        <v>9.9273600000000002</v>
      </c>
      <c r="K5" s="30">
        <v>1.2651623717238001</v>
      </c>
      <c r="L5" s="30">
        <v>7.1315689999999998</v>
      </c>
      <c r="M5" s="149">
        <v>0.7695438</v>
      </c>
      <c r="N5" s="108">
        <v>31</v>
      </c>
    </row>
    <row r="6" spans="2:14">
      <c r="C6" s="137" t="s">
        <v>201</v>
      </c>
      <c r="D6" s="138">
        <v>600</v>
      </c>
      <c r="E6" s="108">
        <v>34.208359999999999</v>
      </c>
      <c r="F6" s="148">
        <v>1.8166000000000002E-2</v>
      </c>
      <c r="G6" s="120">
        <v>108.7093</v>
      </c>
      <c r="H6" s="148">
        <v>1.455488616851824</v>
      </c>
      <c r="I6" s="139">
        <v>28.085654519431902</v>
      </c>
      <c r="J6" s="149">
        <v>6.0749250000000004</v>
      </c>
      <c r="K6" s="30">
        <v>1.9758889898783307</v>
      </c>
      <c r="L6" s="30">
        <v>7.0809379999999997</v>
      </c>
      <c r="M6" s="149">
        <v>1.3732070000000001</v>
      </c>
      <c r="N6" s="108">
        <v>31</v>
      </c>
    </row>
    <row r="7" spans="2:14">
      <c r="C7" s="137" t="s">
        <v>202</v>
      </c>
      <c r="D7" s="138">
        <v>650</v>
      </c>
      <c r="E7" s="108">
        <v>29.861910000000002</v>
      </c>
      <c r="F7" s="148">
        <v>6.0959999999999999E-3</v>
      </c>
      <c r="G7" s="120">
        <v>92.989699999999999</v>
      </c>
      <c r="H7" s="148">
        <v>3.5421406442165781</v>
      </c>
      <c r="I7" s="139">
        <v>83.694881889763778</v>
      </c>
      <c r="J7" s="149">
        <v>7.9557130000000003</v>
      </c>
      <c r="K7" s="30">
        <v>3.7055443179543528</v>
      </c>
      <c r="L7" s="30">
        <v>8.0923440000000006</v>
      </c>
      <c r="M7" s="149">
        <v>0.59890209999999999</v>
      </c>
      <c r="N7" s="108">
        <v>31</v>
      </c>
    </row>
    <row r="8" spans="2:14">
      <c r="C8" s="137" t="s">
        <v>203</v>
      </c>
      <c r="D8" s="138">
        <v>700</v>
      </c>
      <c r="E8" s="108">
        <v>26.194050000000001</v>
      </c>
      <c r="F8" s="148">
        <v>1.09677E-2</v>
      </c>
      <c r="G8" s="120">
        <v>80.201700000000002</v>
      </c>
      <c r="H8" s="148">
        <v>6.2926018128698349</v>
      </c>
      <c r="I8" s="139">
        <v>46.518777865915368</v>
      </c>
      <c r="J8" s="149">
        <v>9.4958240000000007</v>
      </c>
      <c r="K8" s="30">
        <v>6.7782716165900032</v>
      </c>
      <c r="L8" s="30">
        <v>8.4713279999999997</v>
      </c>
      <c r="M8" s="149">
        <v>0.36507240000000002</v>
      </c>
      <c r="N8" s="108">
        <v>31</v>
      </c>
    </row>
    <row r="9" spans="2:14">
      <c r="C9" s="137" t="s">
        <v>204</v>
      </c>
      <c r="D9" s="138">
        <v>730</v>
      </c>
      <c r="E9" s="108">
        <v>18.368459999999999</v>
      </c>
      <c r="F9" s="148">
        <v>-3.9879999999999999E-4</v>
      </c>
      <c r="G9" s="120">
        <v>53.854500000000002</v>
      </c>
      <c r="H9" s="148">
        <v>7.8770856720204909</v>
      </c>
      <c r="I9" s="139" t="s">
        <v>259</v>
      </c>
      <c r="J9" s="149">
        <v>13.320779999999999</v>
      </c>
      <c r="K9" s="30">
        <v>10.624714931755127</v>
      </c>
      <c r="L9" s="30">
        <v>8.3323859999999996</v>
      </c>
      <c r="M9" s="149">
        <v>0.27582129999999999</v>
      </c>
      <c r="N9" s="108">
        <v>31</v>
      </c>
    </row>
    <row r="10" spans="2:14">
      <c r="C10" s="137" t="s">
        <v>205</v>
      </c>
      <c r="D10" s="138">
        <v>745</v>
      </c>
      <c r="E10" s="108">
        <v>10.83234</v>
      </c>
      <c r="F10" s="148">
        <v>3.6015999999999999E-3</v>
      </c>
      <c r="G10" s="120">
        <v>28.323</v>
      </c>
      <c r="H10" s="148">
        <v>10.46012666865505</v>
      </c>
      <c r="I10" s="139">
        <v>141.66037316748111</v>
      </c>
      <c r="J10" s="149">
        <v>22.676030000000001</v>
      </c>
      <c r="K10" s="30">
        <v>15.732477621621676</v>
      </c>
      <c r="L10" s="30">
        <v>8.3619780000000006</v>
      </c>
      <c r="M10" s="149">
        <v>0.1968839</v>
      </c>
      <c r="N10" s="108">
        <v>31</v>
      </c>
    </row>
    <row r="11" spans="2:14">
      <c r="C11" s="137" t="s">
        <v>206</v>
      </c>
      <c r="D11" s="138">
        <v>760</v>
      </c>
      <c r="E11" s="108">
        <v>7.2639680000000002</v>
      </c>
      <c r="F11" s="148">
        <v>7.5500000000000003E-4</v>
      </c>
      <c r="G11" s="120">
        <v>16.236699999999999</v>
      </c>
      <c r="H11" s="148">
        <v>13.440742333056551</v>
      </c>
      <c r="I11" s="139">
        <v>675.76688741721853</v>
      </c>
      <c r="J11" s="149">
        <v>33.869320000000002</v>
      </c>
      <c r="K11" s="30">
        <v>22.295698544999205</v>
      </c>
      <c r="L11" s="30">
        <v>8.3719129999999993</v>
      </c>
      <c r="M11" s="149">
        <v>0.15235870000000001</v>
      </c>
      <c r="N11" s="108">
        <v>31</v>
      </c>
    </row>
    <row r="12" spans="2:14">
      <c r="C12" s="137" t="s">
        <v>207</v>
      </c>
      <c r="D12" s="138">
        <v>780</v>
      </c>
      <c r="E12" s="108">
        <v>5.6035440000000003</v>
      </c>
      <c r="F12" s="148">
        <v>1.6397E-3</v>
      </c>
      <c r="G12" s="120">
        <v>10.614599999999999</v>
      </c>
      <c r="H12" s="148">
        <v>17.384581914743823</v>
      </c>
      <c r="I12" s="139">
        <v>311.15691894858816</v>
      </c>
      <c r="J12" s="149">
        <v>43.939019999999999</v>
      </c>
      <c r="K12" s="30">
        <v>30.784727568820252</v>
      </c>
      <c r="L12" s="30">
        <v>8.3753150000000005</v>
      </c>
      <c r="M12" s="149">
        <v>0.1169081</v>
      </c>
      <c r="N12" s="108">
        <v>31</v>
      </c>
    </row>
    <row r="13" spans="2:14">
      <c r="C13" s="137" t="s">
        <v>208</v>
      </c>
      <c r="D13" s="138">
        <v>790</v>
      </c>
      <c r="E13" s="108">
        <v>5.0699170000000002</v>
      </c>
      <c r="F13" s="148">
        <v>2.4650000000000002E-3</v>
      </c>
      <c r="G13" s="120">
        <v>8.8678000000000008</v>
      </c>
      <c r="H13" s="148">
        <v>13.178397033140772</v>
      </c>
      <c r="I13" s="139">
        <v>206.97931034482758</v>
      </c>
      <c r="J13" s="149">
        <v>48.227510000000002</v>
      </c>
      <c r="K13" s="30">
        <v>37.219843204640689</v>
      </c>
      <c r="L13" s="30">
        <v>8.3160880000000006</v>
      </c>
      <c r="M13" s="149">
        <v>0.14852860000000001</v>
      </c>
      <c r="N13" s="108">
        <v>31</v>
      </c>
    </row>
    <row r="14" spans="2:14">
      <c r="C14" s="137" t="s">
        <v>209</v>
      </c>
      <c r="D14" s="138">
        <v>800</v>
      </c>
      <c r="E14" s="108">
        <v>4.730162</v>
      </c>
      <c r="F14" s="148">
        <v>2.7393000000000001E-3</v>
      </c>
      <c r="G14" s="120">
        <v>7.8811999999999998</v>
      </c>
      <c r="H14" s="148">
        <v>10.590645514917101</v>
      </c>
      <c r="I14" s="139">
        <v>186.2534224071843</v>
      </c>
      <c r="J14" s="149">
        <v>50.67745</v>
      </c>
      <c r="K14" s="30">
        <v>42.391339280763397</v>
      </c>
      <c r="L14" s="30">
        <v>8.1522880000000004</v>
      </c>
      <c r="M14" s="149">
        <v>0.18188770000000001</v>
      </c>
      <c r="N14" s="108">
        <v>31</v>
      </c>
    </row>
    <row r="15" spans="2:14">
      <c r="C15" s="137" t="s">
        <v>210</v>
      </c>
      <c r="D15" s="138">
        <v>810</v>
      </c>
      <c r="E15" s="108">
        <v>4.9106230000000002</v>
      </c>
      <c r="F15" s="148">
        <v>-1.3468E-3</v>
      </c>
      <c r="G15" s="120">
        <v>8.604099999999999</v>
      </c>
      <c r="H15" s="148">
        <v>8.883444596898638</v>
      </c>
      <c r="I15" s="139" t="s">
        <v>259</v>
      </c>
      <c r="J15" s="149">
        <v>48.128999999999998</v>
      </c>
      <c r="K15" s="30">
        <v>46.72919562867029</v>
      </c>
      <c r="L15" s="30">
        <v>8.0384840000000004</v>
      </c>
      <c r="M15" s="149">
        <v>0.21552289999999999</v>
      </c>
      <c r="N15" s="108">
        <v>31</v>
      </c>
    </row>
    <row r="16" spans="2:14">
      <c r="C16" s="137" t="s">
        <v>211</v>
      </c>
      <c r="D16" s="138">
        <v>820</v>
      </c>
      <c r="E16" s="108">
        <v>4.9089910000000003</v>
      </c>
      <c r="F16" s="148">
        <v>-1.3641E-3</v>
      </c>
      <c r="G16" s="120">
        <v>8.5648999999999997</v>
      </c>
      <c r="H16" s="148">
        <v>7.6271571255366988</v>
      </c>
      <c r="I16" s="139" t="s">
        <v>259</v>
      </c>
      <c r="J16" s="149">
        <v>48.348010000000002</v>
      </c>
      <c r="K16" s="30">
        <v>50.453596855311964</v>
      </c>
      <c r="L16" s="30">
        <v>8.0722989999999992</v>
      </c>
      <c r="M16" s="149">
        <v>0.24998570000000001</v>
      </c>
      <c r="N16" s="108">
        <v>31</v>
      </c>
    </row>
    <row r="17" spans="2:14">
      <c r="C17" s="137" t="s">
        <v>212</v>
      </c>
      <c r="D17" s="138">
        <v>830</v>
      </c>
      <c r="E17" s="108">
        <v>4.9235259999999998</v>
      </c>
      <c r="F17" s="148">
        <v>8.8623E-3</v>
      </c>
      <c r="G17" s="120">
        <v>8.5713000000000008</v>
      </c>
      <c r="H17" s="148">
        <v>6.689806054292994</v>
      </c>
      <c r="I17" s="139">
        <v>57.570156731322569</v>
      </c>
      <c r="J17" s="149">
        <v>48.479669999999999</v>
      </c>
      <c r="K17" s="30">
        <v>53.720282130639951</v>
      </c>
      <c r="L17" s="30">
        <v>8.1182470000000002</v>
      </c>
      <c r="M17" s="149">
        <v>0.2858755</v>
      </c>
      <c r="N17" s="108">
        <v>31</v>
      </c>
    </row>
    <row r="18" spans="2:14">
      <c r="C18" s="137" t="s">
        <v>232</v>
      </c>
      <c r="D18" s="138">
        <v>840</v>
      </c>
      <c r="E18" s="108">
        <v>4.9147030000000003</v>
      </c>
      <c r="F18" s="148">
        <v>7.4999999999999993E-5</v>
      </c>
      <c r="G18" s="120">
        <v>8.7392000000000003</v>
      </c>
      <c r="H18" s="148">
        <v>6.0525626075161103</v>
      </c>
      <c r="I18" s="139">
        <v>6802.72</v>
      </c>
      <c r="J18" s="149">
        <v>47.360280000000003</v>
      </c>
      <c r="K18" s="30">
        <v>56.675796384343265</v>
      </c>
      <c r="L18" s="30">
        <v>7.9169470000000004</v>
      </c>
      <c r="M18" s="149">
        <v>0.31365389999999999</v>
      </c>
      <c r="N18" s="108">
        <v>31</v>
      </c>
    </row>
    <row r="19" spans="2:14">
      <c r="C19" s="137" t="s">
        <v>233</v>
      </c>
      <c r="D19" s="138">
        <v>850</v>
      </c>
      <c r="E19" s="108">
        <v>4.9828919999999997</v>
      </c>
      <c r="F19" s="148">
        <v>4.5335000000000002E-3</v>
      </c>
      <c r="G19" s="120">
        <v>9.0658999999999992</v>
      </c>
      <c r="H19" s="148">
        <v>5.4515431032958563</v>
      </c>
      <c r="I19" s="139">
        <v>112.54086246829159</v>
      </c>
      <c r="J19" s="149">
        <v>46.14902</v>
      </c>
      <c r="K19" s="30">
        <v>59.337828054442937</v>
      </c>
      <c r="L19" s="30">
        <v>7.821923</v>
      </c>
      <c r="M19" s="149">
        <v>0.34814650000000003</v>
      </c>
      <c r="N19" s="108">
        <v>31</v>
      </c>
    </row>
    <row r="20" spans="2:14">
      <c r="C20" s="137" t="s">
        <v>234</v>
      </c>
      <c r="D20" s="138">
        <v>870</v>
      </c>
      <c r="E20" s="108">
        <v>4.9023779999999997</v>
      </c>
      <c r="F20" s="148">
        <v>-6.2652000000000003E-3</v>
      </c>
      <c r="G20" s="120">
        <v>8.3976999999999986</v>
      </c>
      <c r="H20" s="148">
        <v>6.1462720054918938</v>
      </c>
      <c r="I20" s="139" t="s">
        <v>259</v>
      </c>
      <c r="J20" s="149">
        <v>49.278230000000001</v>
      </c>
      <c r="K20" s="30">
        <v>62.339101349296769</v>
      </c>
      <c r="L20" s="30">
        <v>8.2161550000000005</v>
      </c>
      <c r="M20" s="149">
        <v>0.30924160000000001</v>
      </c>
      <c r="N20" s="108">
        <v>31</v>
      </c>
    </row>
    <row r="21" spans="2:14">
      <c r="C21" s="137" t="s">
        <v>235</v>
      </c>
      <c r="D21" s="138">
        <v>890</v>
      </c>
      <c r="E21" s="108">
        <v>4.8263490000000004</v>
      </c>
      <c r="F21" s="148">
        <v>3.8538000000000001E-3</v>
      </c>
      <c r="G21" s="120">
        <v>8.3224999999999998</v>
      </c>
      <c r="H21" s="148">
        <v>6.8336325948936016</v>
      </c>
      <c r="I21" s="139">
        <v>132.3898489802273</v>
      </c>
      <c r="J21" s="149">
        <v>48.958199999999998</v>
      </c>
      <c r="K21" s="30">
        <v>65.676018263414932</v>
      </c>
      <c r="L21" s="30">
        <v>8.0364280000000008</v>
      </c>
      <c r="M21" s="149">
        <v>0.27921230000000002</v>
      </c>
      <c r="N21" s="108">
        <v>31</v>
      </c>
    </row>
    <row r="22" spans="2:14">
      <c r="C22" s="137" t="s">
        <v>236</v>
      </c>
      <c r="D22" s="138">
        <v>910</v>
      </c>
      <c r="E22" s="108">
        <v>4.6371630000000001</v>
      </c>
      <c r="F22" s="148">
        <v>5.5551000000000003E-3</v>
      </c>
      <c r="G22" s="120">
        <v>7.7202999999999999</v>
      </c>
      <c r="H22" s="148">
        <v>7.7511892991924718</v>
      </c>
      <c r="I22" s="139">
        <v>91.84425122860074</v>
      </c>
      <c r="J22" s="149">
        <v>50.718200000000003</v>
      </c>
      <c r="K22" s="30">
        <v>69.460985382708785</v>
      </c>
      <c r="L22" s="30">
        <v>7.9984849999999996</v>
      </c>
      <c r="M22" s="149">
        <v>0.2456304</v>
      </c>
      <c r="N22" s="108">
        <v>31</v>
      </c>
    </row>
    <row r="23" spans="2:14">
      <c r="C23" s="137" t="s">
        <v>237</v>
      </c>
      <c r="D23" s="138">
        <v>940</v>
      </c>
      <c r="E23" s="108">
        <v>4.5207040000000003</v>
      </c>
      <c r="F23" s="148">
        <v>4.7051999999999997E-3</v>
      </c>
      <c r="G23" s="120">
        <v>7.3007</v>
      </c>
      <c r="H23" s="148">
        <v>9.4658999367292882</v>
      </c>
      <c r="I23" s="139">
        <v>108.43407294057639</v>
      </c>
      <c r="J23" s="149">
        <v>52.19415</v>
      </c>
      <c r="K23" s="30">
        <v>74.083259285731501</v>
      </c>
      <c r="L23" s="30">
        <v>8.0240740000000006</v>
      </c>
      <c r="M23" s="149">
        <v>0.20346620000000001</v>
      </c>
      <c r="N23" s="108">
        <v>31</v>
      </c>
    </row>
    <row r="24" spans="2:14">
      <c r="C24" s="137" t="s">
        <v>238</v>
      </c>
      <c r="D24" s="138">
        <v>970</v>
      </c>
      <c r="E24" s="108">
        <v>4.7309729999999997</v>
      </c>
      <c r="F24" s="148">
        <v>-2.5186000000000002E-3</v>
      </c>
      <c r="G24" s="120">
        <v>7.9942999999999991</v>
      </c>
      <c r="H24" s="148">
        <v>8.8104701057122856</v>
      </c>
      <c r="I24" s="139" t="s">
        <v>259</v>
      </c>
      <c r="J24" s="149">
        <v>49.970399999999998</v>
      </c>
      <c r="K24" s="30">
        <v>78.385481611680447</v>
      </c>
      <c r="L24" s="30">
        <v>8.0401430000000005</v>
      </c>
      <c r="M24" s="149">
        <v>0.21747659999999999</v>
      </c>
      <c r="N24" s="108">
        <v>31</v>
      </c>
    </row>
    <row r="25" spans="2:14">
      <c r="C25" s="137" t="s">
        <v>239</v>
      </c>
      <c r="D25" s="138">
        <v>1000</v>
      </c>
      <c r="E25" s="108">
        <v>4.5953569999999999</v>
      </c>
      <c r="F25" s="148">
        <v>2.9437E-3</v>
      </c>
      <c r="G25" s="120">
        <v>7.4275000000000002</v>
      </c>
      <c r="H25" s="148">
        <v>11.138792784309574</v>
      </c>
      <c r="I25" s="139">
        <v>173.32065088154363</v>
      </c>
      <c r="J25" s="149">
        <v>52.152720000000002</v>
      </c>
      <c r="K25" s="30">
        <v>83.824642340425868</v>
      </c>
      <c r="L25" s="30">
        <v>8.1500730000000008</v>
      </c>
      <c r="M25" s="149">
        <v>0.1716472</v>
      </c>
      <c r="N25" s="108">
        <v>31</v>
      </c>
    </row>
    <row r="26" spans="2:14">
      <c r="C26" s="137" t="s">
        <v>240</v>
      </c>
      <c r="D26" s="138">
        <v>1030</v>
      </c>
      <c r="E26" s="108">
        <v>3.9249170000000002</v>
      </c>
      <c r="F26" s="148">
        <v>1.7453E-3</v>
      </c>
      <c r="G26" s="120">
        <v>5.0217999999999998</v>
      </c>
      <c r="H26" s="148">
        <v>16.490825367917779</v>
      </c>
      <c r="I26" s="139">
        <v>292.33025840829657</v>
      </c>
      <c r="J26" s="149">
        <v>62.110390000000002</v>
      </c>
      <c r="K26" s="30">
        <v>91.877242964447333</v>
      </c>
      <c r="L26" s="30">
        <v>8.2870699999999999</v>
      </c>
      <c r="M26" s="149">
        <v>0.11742610000000001</v>
      </c>
      <c r="N26" s="108">
        <v>31</v>
      </c>
    </row>
    <row r="27" spans="2:14">
      <c r="C27" s="137" t="s">
        <v>241</v>
      </c>
      <c r="D27" s="138">
        <v>1080</v>
      </c>
      <c r="E27" s="108">
        <v>3.6800739999999998</v>
      </c>
      <c r="F27" s="148">
        <v>4.6064000000000001E-3</v>
      </c>
      <c r="G27" s="120">
        <v>4.0746000000000002</v>
      </c>
      <c r="H27" s="148">
        <v>16.634497851506449</v>
      </c>
      <c r="I27" s="139">
        <v>110.75981243487321</v>
      </c>
      <c r="J27" s="149">
        <v>67.214160000000007</v>
      </c>
      <c r="K27" s="30">
        <v>100</v>
      </c>
      <c r="L27" s="30">
        <v>8.4070820000000008</v>
      </c>
      <c r="M27" s="149">
        <v>0.1157749</v>
      </c>
      <c r="N27" s="108">
        <v>31</v>
      </c>
    </row>
    <row r="28" spans="2:14">
      <c r="B28" s="173" t="s">
        <v>293</v>
      </c>
      <c r="D28" s="108"/>
      <c r="E28" s="120"/>
      <c r="F28" s="120" t="s">
        <v>265</v>
      </c>
      <c r="G28" s="120"/>
      <c r="H28" s="149">
        <v>204.78881466845007</v>
      </c>
      <c r="I28" s="149">
        <v>137.70098326166018</v>
      </c>
      <c r="J28" s="30"/>
      <c r="K28" s="30" t="s">
        <v>266</v>
      </c>
      <c r="L28" s="30">
        <v>8.072015013883771</v>
      </c>
      <c r="M28" s="30">
        <v>4.574932800014677E-2</v>
      </c>
      <c r="N28" s="108"/>
    </row>
    <row r="29" spans="2:14">
      <c r="B29" s="173" t="s">
        <v>294</v>
      </c>
      <c r="C29" s="186"/>
      <c r="D29" s="132"/>
      <c r="E29" s="133" t="s">
        <v>267</v>
      </c>
      <c r="F29" s="133" t="s">
        <v>265</v>
      </c>
      <c r="G29" s="133" t="s">
        <v>268</v>
      </c>
      <c r="H29" s="153">
        <v>204.78881466845007</v>
      </c>
      <c r="I29" s="153" t="s">
        <v>269</v>
      </c>
      <c r="J29" s="196"/>
      <c r="K29" s="196">
        <v>100</v>
      </c>
      <c r="L29" s="196">
        <v>8.2414828685514809</v>
      </c>
      <c r="M29" s="196">
        <v>4.1658961132185077E-2</v>
      </c>
      <c r="N29" s="132"/>
    </row>
    <row r="30" spans="2:14" s="184" customFormat="1">
      <c r="B30" s="173"/>
      <c r="C30" s="186"/>
      <c r="D30" s="132"/>
      <c r="E30" s="133"/>
      <c r="F30" s="133"/>
      <c r="G30" s="133"/>
      <c r="H30" s="153"/>
      <c r="I30" s="153"/>
      <c r="J30" s="196"/>
      <c r="K30" s="196"/>
      <c r="L30" s="196"/>
      <c r="M30" s="196"/>
      <c r="N30" s="132"/>
    </row>
    <row r="31" spans="2:14" s="184" customFormat="1">
      <c r="B31" s="211" t="s">
        <v>303</v>
      </c>
      <c r="C31" s="186"/>
      <c r="D31" s="132"/>
      <c r="E31" s="133"/>
      <c r="F31" s="133"/>
      <c r="G31" s="133"/>
      <c r="H31" s="153"/>
      <c r="I31" s="153"/>
      <c r="J31" s="196"/>
      <c r="K31" s="196"/>
      <c r="L31" s="196"/>
      <c r="M31" s="196"/>
      <c r="N31" s="132"/>
    </row>
    <row r="32" spans="2:14" s="184" customFormat="1">
      <c r="B32" s="173"/>
      <c r="C32" s="186"/>
      <c r="D32" s="132"/>
      <c r="E32" s="133"/>
      <c r="F32" s="133"/>
      <c r="G32" s="133"/>
      <c r="H32" s="153"/>
      <c r="I32" s="153"/>
      <c r="J32" s="196"/>
      <c r="K32" s="196"/>
      <c r="L32" s="196"/>
      <c r="M32" s="196"/>
      <c r="N32" s="132"/>
    </row>
    <row r="33" spans="2:14" s="184" customFormat="1" ht="16.5" thickBot="1">
      <c r="B33" s="173"/>
      <c r="C33" s="186"/>
      <c r="D33" s="132"/>
      <c r="E33" s="133"/>
      <c r="F33" s="133"/>
      <c r="G33" s="133"/>
      <c r="H33" s="153"/>
      <c r="I33" s="153"/>
      <c r="J33" s="196"/>
      <c r="K33" s="196"/>
      <c r="L33" s="196"/>
      <c r="M33" s="196"/>
      <c r="N33" s="132"/>
    </row>
    <row r="34" spans="2:14" s="184" customFormat="1" ht="19.5" thickTop="1">
      <c r="B34" s="140"/>
      <c r="C34" s="271" t="s">
        <v>185</v>
      </c>
      <c r="D34" s="97" t="s">
        <v>295</v>
      </c>
      <c r="E34" s="269" t="s">
        <v>281</v>
      </c>
      <c r="F34" s="269" t="s">
        <v>282</v>
      </c>
      <c r="G34" s="193" t="s">
        <v>283</v>
      </c>
      <c r="H34" s="98" t="s">
        <v>284</v>
      </c>
      <c r="I34" s="277" t="s">
        <v>186</v>
      </c>
      <c r="J34" s="99" t="s">
        <v>285</v>
      </c>
      <c r="K34" s="99" t="s">
        <v>286</v>
      </c>
      <c r="L34" s="194" t="s">
        <v>187</v>
      </c>
      <c r="M34" s="194" t="s">
        <v>292</v>
      </c>
      <c r="N34" s="100" t="s">
        <v>188</v>
      </c>
    </row>
    <row r="35" spans="2:14" ht="18.75">
      <c r="B35" s="144"/>
      <c r="C35" s="272"/>
      <c r="D35" s="102" t="s">
        <v>296</v>
      </c>
      <c r="E35" s="270"/>
      <c r="F35" s="270"/>
      <c r="G35" s="103" t="s">
        <v>287</v>
      </c>
      <c r="H35" s="104" t="s">
        <v>288</v>
      </c>
      <c r="I35" s="278"/>
      <c r="J35" s="145" t="s">
        <v>195</v>
      </c>
      <c r="K35" s="145" t="s">
        <v>195</v>
      </c>
      <c r="L35" s="195" t="s">
        <v>196</v>
      </c>
      <c r="M35" s="195" t="s">
        <v>196</v>
      </c>
      <c r="N35" s="102" t="s">
        <v>197</v>
      </c>
    </row>
    <row r="36" spans="2:14">
      <c r="B36" s="274" t="s">
        <v>301</v>
      </c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4"/>
    </row>
    <row r="37" spans="2:14">
      <c r="B37" s="137" t="s">
        <v>198</v>
      </c>
      <c r="C37" s="138" t="s">
        <v>199</v>
      </c>
      <c r="D37" s="108">
        <v>550</v>
      </c>
      <c r="E37" s="147">
        <v>19.88861</v>
      </c>
      <c r="F37" s="120">
        <v>0.1075666</v>
      </c>
      <c r="G37" s="147">
        <v>56.962299999999999</v>
      </c>
      <c r="H37" s="150">
        <v>4.8289433280729437</v>
      </c>
      <c r="I37" s="149">
        <v>4.7431451770345072</v>
      </c>
      <c r="J37" s="30">
        <v>15.374309999999999</v>
      </c>
      <c r="K37" s="30">
        <v>1.6331628588471601</v>
      </c>
      <c r="L37" s="150">
        <v>10.4114</v>
      </c>
      <c r="M37" s="150">
        <v>0.43657319999999999</v>
      </c>
      <c r="N37" s="108">
        <v>31</v>
      </c>
    </row>
    <row r="38" spans="2:14">
      <c r="B38" s="137" t="s">
        <v>198</v>
      </c>
      <c r="C38" s="138" t="s">
        <v>201</v>
      </c>
      <c r="D38" s="108">
        <v>600</v>
      </c>
      <c r="E38" s="151">
        <v>7.1708819999999998</v>
      </c>
      <c r="F38" s="120">
        <v>0.117328</v>
      </c>
      <c r="G38" s="147">
        <v>11.8384</v>
      </c>
      <c r="H38" s="150">
        <v>4.9752459154350568</v>
      </c>
      <c r="I38" s="149">
        <v>4.348527205782081</v>
      </c>
      <c r="J38" s="30">
        <v>51.28989</v>
      </c>
      <c r="K38" s="30">
        <v>3.3158056837241543</v>
      </c>
      <c r="L38" s="150">
        <v>12.50623</v>
      </c>
      <c r="M38" s="150">
        <v>0.38250719999999999</v>
      </c>
      <c r="N38" s="108">
        <v>31</v>
      </c>
    </row>
    <row r="39" spans="2:14">
      <c r="B39" s="137" t="s">
        <v>198</v>
      </c>
      <c r="C39" s="138" t="s">
        <v>202</v>
      </c>
      <c r="D39" s="108">
        <v>650</v>
      </c>
      <c r="E39" s="151">
        <v>7.1067939999999998</v>
      </c>
      <c r="F39" s="120">
        <v>1.31536E-2</v>
      </c>
      <c r="G39" s="151">
        <v>8.9002999999999997</v>
      </c>
      <c r="H39" s="150">
        <v>7.987286755215754</v>
      </c>
      <c r="I39" s="149">
        <v>38.788164456878725</v>
      </c>
      <c r="J39" s="30">
        <v>62.962119999999999</v>
      </c>
      <c r="K39" s="30">
        <v>6.0171295936044178</v>
      </c>
      <c r="L39" s="150">
        <v>15.2026</v>
      </c>
      <c r="M39" s="150">
        <v>0.24116509999999999</v>
      </c>
      <c r="N39" s="108">
        <v>31</v>
      </c>
    </row>
    <row r="40" spans="2:14">
      <c r="B40" s="137" t="s">
        <v>198</v>
      </c>
      <c r="C40" s="138" t="s">
        <v>203</v>
      </c>
      <c r="D40" s="108">
        <v>700</v>
      </c>
      <c r="E40" s="151">
        <v>9.2824039999999997</v>
      </c>
      <c r="F40" s="120">
        <v>1.2579999999999999E-2</v>
      </c>
      <c r="G40" s="147">
        <v>11.549300000000001</v>
      </c>
      <c r="H40" s="150">
        <v>9.5209267121981345</v>
      </c>
      <c r="I40" s="149">
        <v>40.556756756756762</v>
      </c>
      <c r="J40" s="30">
        <v>63.209800000000001</v>
      </c>
      <c r="K40" s="30">
        <v>9.2371350547935691</v>
      </c>
      <c r="L40" s="150">
        <v>19.9148</v>
      </c>
      <c r="M40" s="150">
        <v>0.20583009999999999</v>
      </c>
      <c r="N40" s="108">
        <v>31</v>
      </c>
    </row>
    <row r="41" spans="2:14">
      <c r="B41" s="137" t="s">
        <v>198</v>
      </c>
      <c r="C41" s="138" t="s">
        <v>204</v>
      </c>
      <c r="D41" s="108">
        <v>730</v>
      </c>
      <c r="E41" s="147">
        <v>11.77525</v>
      </c>
      <c r="F41" s="120">
        <v>7.984E-4</v>
      </c>
      <c r="G41" s="147">
        <v>15.094200000000001</v>
      </c>
      <c r="H41" s="150">
        <v>8.3029514232094499</v>
      </c>
      <c r="I41" s="149">
        <v>639.03306613226448</v>
      </c>
      <c r="J41" s="30">
        <v>62.09375</v>
      </c>
      <c r="K41" s="30">
        <v>12.045217685286808</v>
      </c>
      <c r="L41" s="150">
        <v>24.78867</v>
      </c>
      <c r="M41" s="150">
        <v>0.23918059999999999</v>
      </c>
      <c r="N41" s="108">
        <v>31</v>
      </c>
    </row>
    <row r="42" spans="2:14">
      <c r="B42" s="137" t="s">
        <v>198</v>
      </c>
      <c r="C42" s="138" t="s">
        <v>205</v>
      </c>
      <c r="D42" s="108">
        <v>745</v>
      </c>
      <c r="E42" s="147">
        <v>14.473890000000001</v>
      </c>
      <c r="F42" s="120">
        <v>3.4908999999999999E-3</v>
      </c>
      <c r="G42" s="147">
        <v>20.188199999999998</v>
      </c>
      <c r="H42" s="150">
        <v>6.899340049946689</v>
      </c>
      <c r="I42" s="149">
        <v>146.15256810564611</v>
      </c>
      <c r="J42" s="30">
        <v>58.760890000000003</v>
      </c>
      <c r="K42" s="30">
        <v>14.378594814528494</v>
      </c>
      <c r="L42" s="150">
        <v>28.806629999999998</v>
      </c>
      <c r="M42" s="150">
        <v>0.29051519999999997</v>
      </c>
      <c r="N42" s="108">
        <v>31</v>
      </c>
    </row>
    <row r="43" spans="2:14">
      <c r="B43" s="137" t="s">
        <v>198</v>
      </c>
      <c r="C43" s="138" t="s">
        <v>206</v>
      </c>
      <c r="D43" s="108">
        <v>760</v>
      </c>
      <c r="E43" s="147">
        <v>14.35586</v>
      </c>
      <c r="F43" s="120">
        <v>-9.4010000000000003E-4</v>
      </c>
      <c r="G43" s="147">
        <v>17.622199999999999</v>
      </c>
      <c r="H43" s="150">
        <v>7.2618887691372613</v>
      </c>
      <c r="I43" s="139" t="s">
        <v>259</v>
      </c>
      <c r="J43" s="30">
        <v>63.703569999999999</v>
      </c>
      <c r="K43" s="30">
        <v>16.834586988610837</v>
      </c>
      <c r="L43" s="150">
        <v>30.95656</v>
      </c>
      <c r="M43" s="150">
        <v>0.27702900000000003</v>
      </c>
      <c r="N43" s="108">
        <v>31</v>
      </c>
    </row>
    <row r="44" spans="2:14">
      <c r="B44" s="137" t="s">
        <v>198</v>
      </c>
      <c r="C44" s="138" t="s">
        <v>207</v>
      </c>
      <c r="D44" s="108">
        <v>780</v>
      </c>
      <c r="E44" s="147">
        <v>14.16072</v>
      </c>
      <c r="F44" s="120">
        <v>5.672E-3</v>
      </c>
      <c r="G44" s="147">
        <v>15.345000000000001</v>
      </c>
      <c r="H44" s="149">
        <v>11.041496909446082</v>
      </c>
      <c r="I44" s="149">
        <v>89.951339915373765</v>
      </c>
      <c r="J44" s="30">
        <v>67.962059999999994</v>
      </c>
      <c r="K44" s="30">
        <v>20.568853769865271</v>
      </c>
      <c r="L44" s="150">
        <v>32.56259</v>
      </c>
      <c r="M44" s="150">
        <v>0.18586440000000001</v>
      </c>
      <c r="N44" s="108">
        <v>31</v>
      </c>
    </row>
    <row r="45" spans="2:14">
      <c r="B45" s="137" t="s">
        <v>198</v>
      </c>
      <c r="C45" s="138" t="s">
        <v>208</v>
      </c>
      <c r="D45" s="108">
        <v>790</v>
      </c>
      <c r="E45" s="147">
        <v>14.671250000000001</v>
      </c>
      <c r="F45" s="120">
        <v>8.4986000000000003E-3</v>
      </c>
      <c r="G45" s="147">
        <v>15.193899999999999</v>
      </c>
      <c r="H45" s="150">
        <v>7.6764014979466291</v>
      </c>
      <c r="I45" s="149">
        <v>60.033887934483324</v>
      </c>
      <c r="J45" s="30">
        <v>69.383809999999997</v>
      </c>
      <c r="K45" s="30">
        <v>23.165035369918989</v>
      </c>
      <c r="L45" s="150">
        <v>34.425550000000001</v>
      </c>
      <c r="M45" s="150">
        <v>0.25993050000000001</v>
      </c>
      <c r="N45" s="108">
        <v>31</v>
      </c>
    </row>
    <row r="46" spans="2:14">
      <c r="B46" s="137" t="s">
        <v>198</v>
      </c>
      <c r="C46" s="138" t="s">
        <v>209</v>
      </c>
      <c r="D46" s="108">
        <v>800</v>
      </c>
      <c r="E46" s="147">
        <v>12.75633</v>
      </c>
      <c r="F46" s="120">
        <v>7.5759999999999998E-4</v>
      </c>
      <c r="G46" s="151">
        <v>9.6449999999999996</v>
      </c>
      <c r="H46" s="149">
        <v>12.13805191339922</v>
      </c>
      <c r="I46" s="149">
        <v>673.44772967265044</v>
      </c>
      <c r="J46" s="30">
        <v>77.642359999999996</v>
      </c>
      <c r="K46" s="30">
        <v>27.270160283785629</v>
      </c>
      <c r="L46" s="150">
        <v>33.50029</v>
      </c>
      <c r="M46" s="150">
        <v>0.1651772</v>
      </c>
      <c r="N46" s="108">
        <v>31</v>
      </c>
    </row>
    <row r="47" spans="2:14">
      <c r="B47" s="137" t="s">
        <v>198</v>
      </c>
      <c r="C47" s="138" t="s">
        <v>210</v>
      </c>
      <c r="D47" s="108">
        <v>810</v>
      </c>
      <c r="E47" s="147">
        <v>12.66549</v>
      </c>
      <c r="F47" s="120">
        <v>-1.4800000000000001E-5</v>
      </c>
      <c r="G47" s="151">
        <v>8.9644999999999992</v>
      </c>
      <c r="H47" s="149">
        <v>13.648209018420371</v>
      </c>
      <c r="I47" s="139" t="s">
        <v>259</v>
      </c>
      <c r="J47" s="30">
        <v>79.070250000000001</v>
      </c>
      <c r="K47" s="30">
        <v>31.886024779251148</v>
      </c>
      <c r="L47" s="150">
        <v>33.86983</v>
      </c>
      <c r="M47" s="150">
        <v>0.14580029999999999</v>
      </c>
      <c r="N47" s="108">
        <v>31</v>
      </c>
    </row>
    <row r="48" spans="2:14">
      <c r="B48" s="137" t="s">
        <v>198</v>
      </c>
      <c r="C48" s="138" t="s">
        <v>211</v>
      </c>
      <c r="D48" s="108">
        <v>820</v>
      </c>
      <c r="E48" s="147">
        <v>12.205870000000001</v>
      </c>
      <c r="F48" s="120">
        <v>7.0805E-3</v>
      </c>
      <c r="G48" s="151">
        <v>8.0149000000000008</v>
      </c>
      <c r="H48" s="149">
        <v>11.583601276494408</v>
      </c>
      <c r="I48" s="149">
        <v>72.057623049219686</v>
      </c>
      <c r="J48" s="30">
        <v>80.587109999999996</v>
      </c>
      <c r="K48" s="30">
        <v>35.803632854393889</v>
      </c>
      <c r="L48" s="150">
        <v>33.271639999999998</v>
      </c>
      <c r="M48" s="150">
        <v>0.1715739</v>
      </c>
      <c r="N48" s="108">
        <v>31</v>
      </c>
    </row>
    <row r="49" spans="2:14">
      <c r="B49" s="137" t="s">
        <v>198</v>
      </c>
      <c r="C49" s="138" t="s">
        <v>212</v>
      </c>
      <c r="D49" s="108">
        <v>830</v>
      </c>
      <c r="E49" s="147">
        <v>11.861459999999999</v>
      </c>
      <c r="F49" s="120">
        <v>3.3149999999999998E-4</v>
      </c>
      <c r="G49" s="151">
        <v>7.6086</v>
      </c>
      <c r="H49" s="149">
        <v>10.410722634266959</v>
      </c>
      <c r="I49" s="180">
        <v>1539.0769230769231</v>
      </c>
      <c r="J49" s="30">
        <v>81.031019999999998</v>
      </c>
      <c r="K49" s="30">
        <v>39.32456991762286</v>
      </c>
      <c r="L49" s="150">
        <v>32.51681</v>
      </c>
      <c r="M49" s="150">
        <v>0.18926309999999999</v>
      </c>
      <c r="N49" s="108">
        <v>31</v>
      </c>
    </row>
    <row r="50" spans="2:14">
      <c r="B50" s="137" t="s">
        <v>198</v>
      </c>
      <c r="C50" s="138" t="s">
        <v>232</v>
      </c>
      <c r="D50" s="108">
        <v>840</v>
      </c>
      <c r="E50" s="147">
        <v>11.559850000000001</v>
      </c>
      <c r="F50" s="120">
        <v>-1.8716E-3</v>
      </c>
      <c r="G50" s="151">
        <v>7.2097999999999995</v>
      </c>
      <c r="H50" s="150">
        <v>9.6455309114024725</v>
      </c>
      <c r="I50" s="139" t="s">
        <v>259</v>
      </c>
      <c r="J50" s="30">
        <v>81.554490000000001</v>
      </c>
      <c r="K50" s="30">
        <v>42.586716886046915</v>
      </c>
      <c r="L50" s="150">
        <v>31.899419999999999</v>
      </c>
      <c r="M50" s="150">
        <v>0.20369480000000001</v>
      </c>
      <c r="N50" s="108">
        <v>31</v>
      </c>
    </row>
    <row r="51" spans="2:14">
      <c r="B51" s="137" t="s">
        <v>198</v>
      </c>
      <c r="C51" s="138" t="s">
        <v>233</v>
      </c>
      <c r="D51" s="108">
        <v>850</v>
      </c>
      <c r="E51" s="147">
        <v>11.38017</v>
      </c>
      <c r="F51" s="120">
        <v>8.3417999999999999E-3</v>
      </c>
      <c r="G51" s="151">
        <v>7.0727000000000002</v>
      </c>
      <c r="H51" s="150">
        <v>9.7660665153408157</v>
      </c>
      <c r="I51" s="149">
        <v>61.162339063511475</v>
      </c>
      <c r="J51" s="30">
        <v>81.626589999999993</v>
      </c>
      <c r="K51" s="30">
        <v>45.889629350801478</v>
      </c>
      <c r="L51" s="150">
        <v>31.435199999999998</v>
      </c>
      <c r="M51" s="150">
        <v>0.2016742</v>
      </c>
      <c r="N51" s="108">
        <v>31</v>
      </c>
    </row>
    <row r="52" spans="2:14">
      <c r="B52" s="137" t="s">
        <v>198</v>
      </c>
      <c r="C52" s="138" t="s">
        <v>234</v>
      </c>
      <c r="D52" s="108">
        <v>870</v>
      </c>
      <c r="E52" s="147">
        <v>11.07328</v>
      </c>
      <c r="F52" s="120">
        <v>4.0102000000000002E-3</v>
      </c>
      <c r="G52" s="151">
        <v>6.3166000000000002</v>
      </c>
      <c r="H52" s="149">
        <v>11.3172184868396</v>
      </c>
      <c r="I52" s="149">
        <v>127.22657224078598</v>
      </c>
      <c r="J52" s="30">
        <v>83.133009999999999</v>
      </c>
      <c r="K52" s="30">
        <v>49.717145981761973</v>
      </c>
      <c r="L52" s="150">
        <v>31.15361</v>
      </c>
      <c r="M52" s="150">
        <v>0.17431840000000001</v>
      </c>
      <c r="N52" s="108">
        <v>31</v>
      </c>
    </row>
    <row r="53" spans="2:14">
      <c r="B53" s="137" t="s">
        <v>198</v>
      </c>
      <c r="C53" s="138" t="s">
        <v>235</v>
      </c>
      <c r="D53" s="108">
        <v>890</v>
      </c>
      <c r="E53" s="147">
        <v>10.908810000000001</v>
      </c>
      <c r="F53" s="120">
        <v>2.1680000000000001E-4</v>
      </c>
      <c r="G53" s="151">
        <v>5.8662000000000001</v>
      </c>
      <c r="H53" s="149">
        <v>14.006776607817551</v>
      </c>
      <c r="I53" s="180">
        <v>2353.3394833948337</v>
      </c>
      <c r="J53" s="30">
        <v>84.096739999999997</v>
      </c>
      <c r="K53" s="30">
        <v>54.454279092244249</v>
      </c>
      <c r="L53" s="150">
        <v>31.047139999999999</v>
      </c>
      <c r="M53" s="150">
        <v>0.1411308</v>
      </c>
      <c r="N53" s="108">
        <v>31</v>
      </c>
    </row>
    <row r="54" spans="2:14">
      <c r="B54" s="137" t="s">
        <v>198</v>
      </c>
      <c r="C54" s="138" t="s">
        <v>236</v>
      </c>
      <c r="D54" s="108">
        <v>910</v>
      </c>
      <c r="E54" s="147">
        <v>98.152649999999994</v>
      </c>
      <c r="F54" s="120">
        <v>1.9133899999999999E-2</v>
      </c>
      <c r="G54" s="148">
        <v>236.65299999999999</v>
      </c>
      <c r="H54" s="139">
        <v>0.19514456506523611</v>
      </c>
      <c r="I54" s="149">
        <v>26.664924557983475</v>
      </c>
      <c r="J54" s="30">
        <v>28.748570000000001</v>
      </c>
      <c r="K54" s="30">
        <v>54.52027755901392</v>
      </c>
      <c r="L54" s="149">
        <v>93.928790000000006</v>
      </c>
      <c r="M54" s="149">
        <v>11.997960000000001</v>
      </c>
      <c r="N54" s="108">
        <v>31</v>
      </c>
    </row>
    <row r="55" spans="2:14">
      <c r="B55" s="137" t="s">
        <v>198</v>
      </c>
      <c r="C55" s="138" t="s">
        <v>237</v>
      </c>
      <c r="D55" s="108">
        <v>940</v>
      </c>
      <c r="E55" s="147">
        <v>10.88589</v>
      </c>
      <c r="F55" s="120">
        <v>1.5334999999999999E-3</v>
      </c>
      <c r="G55" s="151">
        <v>3.8744999999999998</v>
      </c>
      <c r="H55" s="149">
        <v>25.770013103036124</v>
      </c>
      <c r="I55" s="149">
        <v>332.70557548092597</v>
      </c>
      <c r="J55" s="30">
        <v>89.475149999999999</v>
      </c>
      <c r="K55" s="30">
        <v>63.235771904788002</v>
      </c>
      <c r="L55" s="139">
        <v>32.946190000000001</v>
      </c>
      <c r="M55" s="139">
        <v>7.7513100000000001E-2</v>
      </c>
      <c r="N55" s="108">
        <v>31</v>
      </c>
    </row>
    <row r="56" spans="2:14">
      <c r="B56" s="137" t="s">
        <v>198</v>
      </c>
      <c r="C56" s="138" t="s">
        <v>238</v>
      </c>
      <c r="D56" s="108">
        <v>970</v>
      </c>
      <c r="E56" s="147">
        <v>11.45022</v>
      </c>
      <c r="F56" s="120">
        <v>2.0964999999999998E-3</v>
      </c>
      <c r="G56" s="151">
        <v>4.0822999999999992</v>
      </c>
      <c r="H56" s="149">
        <v>33.719408398810664</v>
      </c>
      <c r="I56" s="149">
        <v>243.35988552349156</v>
      </c>
      <c r="J56" s="30">
        <v>89.45814</v>
      </c>
      <c r="K56" s="30">
        <v>74.639775157237167</v>
      </c>
      <c r="L56" s="139">
        <v>34.632930000000002</v>
      </c>
      <c r="M56" s="139">
        <v>6.07457E-2</v>
      </c>
      <c r="N56" s="108">
        <v>31</v>
      </c>
    </row>
    <row r="57" spans="2:14">
      <c r="B57" s="137" t="s">
        <v>198</v>
      </c>
      <c r="C57" s="138" t="s">
        <v>239</v>
      </c>
      <c r="D57" s="108">
        <v>1000</v>
      </c>
      <c r="E57" s="147">
        <v>11.91994</v>
      </c>
      <c r="F57" s="120">
        <v>6.6350000000000003E-4</v>
      </c>
      <c r="G57" s="151">
        <v>3.6330999999999998</v>
      </c>
      <c r="H57" s="149">
        <v>35.604014274968101</v>
      </c>
      <c r="I57" s="149">
        <v>768.95855312735489</v>
      </c>
      <c r="J57" s="30">
        <v>90.987179999999995</v>
      </c>
      <c r="K57" s="30">
        <v>86.681157668749563</v>
      </c>
      <c r="L57" s="139">
        <v>36.650700000000001</v>
      </c>
      <c r="M57" s="139">
        <v>5.7621100000000001E-2</v>
      </c>
      <c r="N57" s="108">
        <v>31</v>
      </c>
    </row>
    <row r="58" spans="2:14">
      <c r="B58" s="137" t="s">
        <v>198</v>
      </c>
      <c r="C58" s="138" t="s">
        <v>240</v>
      </c>
      <c r="D58" s="108">
        <v>1030</v>
      </c>
      <c r="E58" s="147">
        <v>12.218669999999999</v>
      </c>
      <c r="F58" s="120">
        <v>2.0349000000000001E-3</v>
      </c>
      <c r="G58" s="151">
        <v>2.6745999999999999</v>
      </c>
      <c r="H58" s="149">
        <v>30.569887828743948</v>
      </c>
      <c r="I58" s="149">
        <v>250.72681704260651</v>
      </c>
      <c r="J58" s="30">
        <v>93.528540000000007</v>
      </c>
      <c r="K58" s="30">
        <v>97.019983786419488</v>
      </c>
      <c r="L58" s="139">
        <v>38.598680000000002</v>
      </c>
      <c r="M58" s="139">
        <v>6.6645200000000002E-2</v>
      </c>
      <c r="N58" s="108">
        <v>31</v>
      </c>
    </row>
    <row r="59" spans="2:14">
      <c r="B59" s="137" t="s">
        <v>198</v>
      </c>
      <c r="C59" s="138" t="s">
        <v>241</v>
      </c>
      <c r="D59" s="108">
        <v>1080</v>
      </c>
      <c r="E59" s="147">
        <v>13.11482</v>
      </c>
      <c r="F59" s="120">
        <v>1.00245E-2</v>
      </c>
      <c r="G59" s="151">
        <v>4.8788</v>
      </c>
      <c r="H59" s="150">
        <v>8.8113254193625679</v>
      </c>
      <c r="I59" s="149">
        <v>50.895705521472387</v>
      </c>
      <c r="J59" s="30">
        <v>89.006280000000004</v>
      </c>
      <c r="K59" s="30">
        <v>100</v>
      </c>
      <c r="L59" s="150">
        <v>39.419710000000002</v>
      </c>
      <c r="M59" s="150">
        <v>0.22497210000000001</v>
      </c>
      <c r="N59" s="108">
        <v>31</v>
      </c>
    </row>
    <row r="60" spans="2:14">
      <c r="B60" s="173" t="s">
        <v>293</v>
      </c>
      <c r="C60" s="152"/>
      <c r="D60" s="132"/>
      <c r="E60" s="133"/>
      <c r="F60" s="133" t="s">
        <v>265</v>
      </c>
      <c r="G60" s="133"/>
      <c r="H60" s="153">
        <v>295.68045231457603</v>
      </c>
      <c r="I60" s="153">
        <v>76.41278034518632</v>
      </c>
      <c r="J60" s="196"/>
      <c r="K60" s="196" t="s">
        <v>273</v>
      </c>
      <c r="L60" s="155">
        <v>31.806577556696595</v>
      </c>
      <c r="M60" s="155">
        <v>3.3191565164676202E-2</v>
      </c>
      <c r="N60" s="132"/>
    </row>
    <row r="61" spans="2:14" s="184" customFormat="1">
      <c r="B61" s="173"/>
      <c r="C61" s="152"/>
      <c r="D61" s="132"/>
      <c r="E61" s="133"/>
      <c r="F61" s="133"/>
      <c r="G61" s="133"/>
      <c r="H61" s="153"/>
      <c r="I61" s="153"/>
      <c r="J61" s="196"/>
      <c r="K61" s="196"/>
      <c r="L61" s="155"/>
      <c r="M61" s="155"/>
      <c r="N61" s="132"/>
    </row>
    <row r="62" spans="2:14" s="184" customFormat="1">
      <c r="B62" s="211" t="s">
        <v>303</v>
      </c>
      <c r="C62" s="152"/>
      <c r="D62" s="132"/>
      <c r="E62" s="133"/>
      <c r="F62" s="133"/>
      <c r="G62" s="133"/>
      <c r="H62" s="153"/>
      <c r="I62" s="153"/>
      <c r="J62" s="196"/>
      <c r="K62" s="196"/>
      <c r="L62" s="155"/>
      <c r="M62" s="155"/>
      <c r="N62" s="132"/>
    </row>
    <row r="63" spans="2:14" s="184" customFormat="1">
      <c r="B63" s="173"/>
      <c r="C63" s="152"/>
      <c r="D63" s="132"/>
      <c r="E63" s="133"/>
      <c r="F63" s="133"/>
      <c r="G63" s="133"/>
      <c r="H63" s="153"/>
      <c r="I63" s="153"/>
      <c r="J63" s="196"/>
      <c r="K63" s="196"/>
      <c r="L63" s="155"/>
      <c r="M63" s="155"/>
      <c r="N63" s="132"/>
    </row>
    <row r="64" spans="2:14" s="184" customFormat="1">
      <c r="B64" s="173"/>
      <c r="C64" s="152"/>
      <c r="D64" s="132"/>
      <c r="E64" s="133"/>
      <c r="F64" s="133"/>
      <c r="G64" s="133"/>
      <c r="H64" s="153"/>
      <c r="I64" s="153"/>
      <c r="J64" s="196"/>
      <c r="K64" s="196"/>
      <c r="L64" s="155"/>
      <c r="M64" s="155"/>
      <c r="N64" s="132"/>
    </row>
    <row r="65" spans="2:14" s="184" customFormat="1">
      <c r="B65" s="173"/>
      <c r="C65" s="152"/>
      <c r="D65" s="132"/>
      <c r="E65" s="133"/>
      <c r="F65" s="133"/>
      <c r="G65" s="133"/>
      <c r="H65" s="153"/>
      <c r="I65" s="153"/>
      <c r="J65" s="196"/>
      <c r="K65" s="196"/>
      <c r="L65" s="155"/>
      <c r="M65" s="155"/>
      <c r="N65" s="132"/>
    </row>
    <row r="66" spans="2:14" s="184" customFormat="1">
      <c r="B66" s="173"/>
      <c r="C66" s="152"/>
      <c r="D66" s="132"/>
      <c r="E66" s="133"/>
      <c r="F66" s="133"/>
      <c r="G66" s="133"/>
      <c r="H66" s="153"/>
      <c r="I66" s="153"/>
      <c r="J66" s="196"/>
      <c r="K66" s="196"/>
      <c r="L66" s="155"/>
      <c r="M66" s="155"/>
      <c r="N66" s="132"/>
    </row>
    <row r="67" spans="2:14" s="184" customFormat="1" ht="18.75">
      <c r="B67" s="231"/>
      <c r="C67" s="280" t="s">
        <v>185</v>
      </c>
      <c r="D67" s="232" t="s">
        <v>295</v>
      </c>
      <c r="E67" s="281" t="s">
        <v>281</v>
      </c>
      <c r="F67" s="281" t="s">
        <v>282</v>
      </c>
      <c r="G67" s="233" t="s">
        <v>283</v>
      </c>
      <c r="H67" s="234" t="s">
        <v>284</v>
      </c>
      <c r="I67" s="282" t="s">
        <v>186</v>
      </c>
      <c r="J67" s="235" t="s">
        <v>285</v>
      </c>
      <c r="K67" s="235" t="s">
        <v>286</v>
      </c>
      <c r="L67" s="236" t="s">
        <v>187</v>
      </c>
      <c r="M67" s="236" t="s">
        <v>292</v>
      </c>
      <c r="N67" s="237" t="s">
        <v>188</v>
      </c>
    </row>
    <row r="68" spans="2:14" ht="18.75">
      <c r="B68" s="144"/>
      <c r="C68" s="272"/>
      <c r="D68" s="102" t="s">
        <v>296</v>
      </c>
      <c r="E68" s="270"/>
      <c r="F68" s="270"/>
      <c r="G68" s="103" t="s">
        <v>287</v>
      </c>
      <c r="H68" s="104" t="s">
        <v>288</v>
      </c>
      <c r="I68" s="278"/>
      <c r="J68" s="145" t="s">
        <v>195</v>
      </c>
      <c r="K68" s="145" t="s">
        <v>195</v>
      </c>
      <c r="L68" s="214" t="s">
        <v>196</v>
      </c>
      <c r="M68" s="214" t="s">
        <v>196</v>
      </c>
      <c r="N68" s="102" t="s">
        <v>197</v>
      </c>
    </row>
    <row r="69" spans="2:14">
      <c r="B69" s="274" t="s">
        <v>316</v>
      </c>
      <c r="C69" s="274"/>
      <c r="D69" s="274"/>
      <c r="E69" s="274"/>
      <c r="F69" s="274"/>
      <c r="G69" s="274"/>
      <c r="H69" s="274"/>
      <c r="I69" s="274"/>
      <c r="J69" s="274"/>
      <c r="K69" s="274"/>
      <c r="L69" s="274"/>
      <c r="M69" s="274"/>
      <c r="N69" s="274"/>
    </row>
    <row r="70" spans="2:14">
      <c r="B70" s="137" t="s">
        <v>198</v>
      </c>
      <c r="C70" s="138" t="s">
        <v>199</v>
      </c>
      <c r="D70" s="108">
        <v>550</v>
      </c>
      <c r="E70" s="147">
        <v>40.545009999999998</v>
      </c>
      <c r="F70" s="120">
        <v>9.3566899999999995E-2</v>
      </c>
      <c r="G70" s="148">
        <v>121.7239</v>
      </c>
      <c r="H70" s="150">
        <v>1.8574304006371842</v>
      </c>
      <c r="I70" s="149">
        <v>5.4528257321766569</v>
      </c>
      <c r="J70" s="30">
        <v>11.28529</v>
      </c>
      <c r="K70" s="30">
        <v>0.8136481771030708</v>
      </c>
      <c r="L70" s="149">
        <v>15.586040000000001</v>
      </c>
      <c r="M70" s="149">
        <v>1.109224</v>
      </c>
      <c r="N70" s="108">
        <v>31</v>
      </c>
    </row>
    <row r="71" spans="2:14">
      <c r="B71" s="137" t="s">
        <v>198</v>
      </c>
      <c r="C71" s="138" t="s">
        <v>201</v>
      </c>
      <c r="D71" s="108">
        <v>600</v>
      </c>
      <c r="E71" s="147">
        <v>11.85806</v>
      </c>
      <c r="F71" s="120">
        <v>9.8736199999999996E-2</v>
      </c>
      <c r="G71" s="147">
        <v>23.93</v>
      </c>
      <c r="H71" s="150">
        <v>1.6255681998662352</v>
      </c>
      <c r="I71" s="149">
        <v>5.1673449049082301</v>
      </c>
      <c r="J71" s="30">
        <v>40.391849999999998</v>
      </c>
      <c r="K71" s="30">
        <v>1.5257290185301071</v>
      </c>
      <c r="L71" s="149">
        <v>16.303529999999999</v>
      </c>
      <c r="M71" s="149">
        <v>1.168798</v>
      </c>
      <c r="N71" s="108">
        <v>31</v>
      </c>
    </row>
    <row r="72" spans="2:14">
      <c r="B72" s="137" t="s">
        <v>198</v>
      </c>
      <c r="C72" s="138" t="s">
        <v>202</v>
      </c>
      <c r="D72" s="108">
        <v>650</v>
      </c>
      <c r="E72" s="147">
        <v>10.571300000000001</v>
      </c>
      <c r="F72" s="120">
        <v>1.7924099999999998E-2</v>
      </c>
      <c r="G72" s="147">
        <v>18.496499999999997</v>
      </c>
      <c r="H72" s="150">
        <v>3.2596130093984339</v>
      </c>
      <c r="I72" s="149">
        <v>28.464692787922409</v>
      </c>
      <c r="J72" s="30">
        <v>48.267780000000002</v>
      </c>
      <c r="K72" s="30">
        <v>2.9536038838540897</v>
      </c>
      <c r="L72" s="150">
        <v>17.360810000000001</v>
      </c>
      <c r="M72" s="150">
        <v>0.59153169999999999</v>
      </c>
      <c r="N72" s="108">
        <v>31</v>
      </c>
    </row>
    <row r="73" spans="2:14">
      <c r="B73" s="137" t="s">
        <v>198</v>
      </c>
      <c r="C73" s="138" t="s">
        <v>203</v>
      </c>
      <c r="D73" s="108">
        <v>700</v>
      </c>
      <c r="E73" s="147">
        <v>12.22222</v>
      </c>
      <c r="F73" s="120">
        <v>1.8280500000000002E-2</v>
      </c>
      <c r="G73" s="147">
        <v>23.049499999999998</v>
      </c>
      <c r="H73" s="150">
        <v>5.2338413338548007</v>
      </c>
      <c r="I73" s="149">
        <v>27.909739886764584</v>
      </c>
      <c r="J73" s="30">
        <v>44.244689999999999</v>
      </c>
      <c r="K73" s="30">
        <v>5.2462903064930222</v>
      </c>
      <c r="L73" s="150">
        <v>18.39592</v>
      </c>
      <c r="M73" s="150">
        <v>0.37735849999999999</v>
      </c>
      <c r="N73" s="108">
        <v>31</v>
      </c>
    </row>
    <row r="74" spans="2:14">
      <c r="B74" s="137" t="s">
        <v>198</v>
      </c>
      <c r="C74" s="138" t="s">
        <v>204</v>
      </c>
      <c r="D74" s="108">
        <v>730</v>
      </c>
      <c r="E74" s="147">
        <v>15.389709999999999</v>
      </c>
      <c r="F74" s="120">
        <v>6.4628999999999997E-3</v>
      </c>
      <c r="G74" s="147">
        <v>31.219299999999997</v>
      </c>
      <c r="H74" s="150">
        <v>5.7195023199608057</v>
      </c>
      <c r="I74" s="149">
        <v>78.943508332172868</v>
      </c>
      <c r="J74" s="30">
        <v>40.024290000000001</v>
      </c>
      <c r="K74" s="30">
        <v>7.7517207306835996</v>
      </c>
      <c r="L74" s="150">
        <v>20.94219</v>
      </c>
      <c r="M74" s="150">
        <v>0.35047319999999998</v>
      </c>
      <c r="N74" s="108">
        <v>31</v>
      </c>
    </row>
    <row r="75" spans="2:14">
      <c r="B75" s="137" t="s">
        <v>198</v>
      </c>
      <c r="C75" s="138" t="s">
        <v>205</v>
      </c>
      <c r="D75" s="108">
        <v>745</v>
      </c>
      <c r="E75" s="147">
        <v>14.37079</v>
      </c>
      <c r="F75" s="120">
        <v>9.1029999999999995E-4</v>
      </c>
      <c r="G75" s="147">
        <v>26.3811</v>
      </c>
      <c r="H75" s="150">
        <v>6.3652568580596327</v>
      </c>
      <c r="I75" s="149">
        <v>560.47896297923762</v>
      </c>
      <c r="J75" s="30">
        <v>45.721330000000002</v>
      </c>
      <c r="K75" s="30">
        <v>10.540024204976032</v>
      </c>
      <c r="L75" s="150">
        <v>22.329719999999998</v>
      </c>
      <c r="M75" s="150">
        <v>0.32023069999999998</v>
      </c>
      <c r="N75" s="108">
        <v>31</v>
      </c>
    </row>
    <row r="76" spans="2:14">
      <c r="B76" s="137" t="s">
        <v>198</v>
      </c>
      <c r="C76" s="138" t="s">
        <v>206</v>
      </c>
      <c r="D76" s="108">
        <v>760</v>
      </c>
      <c r="E76" s="147">
        <v>13.663489999999999</v>
      </c>
      <c r="F76" s="120">
        <v>4.7257999999999996E-3</v>
      </c>
      <c r="G76" s="147">
        <v>22.245200000000001</v>
      </c>
      <c r="H76" s="150">
        <v>8.7358726471905133</v>
      </c>
      <c r="I76" s="149">
        <v>107.96140336027763</v>
      </c>
      <c r="J76" s="30">
        <v>51.862319999999997</v>
      </c>
      <c r="K76" s="30">
        <v>14.366776934097288</v>
      </c>
      <c r="L76" s="150">
        <v>24.0701</v>
      </c>
      <c r="M76" s="150">
        <v>0.2331367</v>
      </c>
      <c r="N76" s="108">
        <v>31</v>
      </c>
    </row>
    <row r="77" spans="2:14" ht="18.75">
      <c r="B77" s="137" t="s">
        <v>198</v>
      </c>
      <c r="C77" s="138" t="s">
        <v>207</v>
      </c>
      <c r="D77" s="108">
        <v>780</v>
      </c>
      <c r="E77" s="147">
        <v>12.112399999999999</v>
      </c>
      <c r="F77" s="120">
        <v>-2.9320000000000003E-4</v>
      </c>
      <c r="G77" s="147">
        <v>15.260400000000001</v>
      </c>
      <c r="H77" s="149">
        <v>13.805735127878654</v>
      </c>
      <c r="I77" s="139" t="s">
        <v>319</v>
      </c>
      <c r="J77" s="30">
        <v>62.742719999999998</v>
      </c>
      <c r="K77" s="30">
        <v>20.414385079475366</v>
      </c>
      <c r="L77" s="150">
        <v>25.799720000000001</v>
      </c>
      <c r="M77" s="150">
        <v>0.14860519999999999</v>
      </c>
      <c r="N77" s="108">
        <v>31</v>
      </c>
    </row>
    <row r="78" spans="2:14" ht="18.75">
      <c r="B78" s="137" t="s">
        <v>198</v>
      </c>
      <c r="C78" s="138" t="s">
        <v>208</v>
      </c>
      <c r="D78" s="108">
        <v>790</v>
      </c>
      <c r="E78" s="147">
        <v>10.99028</v>
      </c>
      <c r="F78" s="120">
        <v>-1.3315E-3</v>
      </c>
      <c r="G78" s="147">
        <v>10.723599999999999</v>
      </c>
      <c r="H78" s="149">
        <v>14.161844529552189</v>
      </c>
      <c r="I78" s="139" t="s">
        <v>319</v>
      </c>
      <c r="J78" s="30">
        <v>71.143069999999994</v>
      </c>
      <c r="K78" s="30">
        <v>26.617987099736474</v>
      </c>
      <c r="L78" s="150">
        <v>26.536439999999999</v>
      </c>
      <c r="M78" s="150">
        <v>0.1428701</v>
      </c>
      <c r="N78" s="108">
        <v>31</v>
      </c>
    </row>
    <row r="79" spans="2:14" ht="18.75">
      <c r="B79" s="137" t="s">
        <v>198</v>
      </c>
      <c r="C79" s="138" t="s">
        <v>209</v>
      </c>
      <c r="D79" s="108">
        <v>800</v>
      </c>
      <c r="E79" s="147">
        <v>10.03523</v>
      </c>
      <c r="F79" s="120">
        <v>-8.3020000000000001E-4</v>
      </c>
      <c r="G79" s="151">
        <v>7.8144999999999998</v>
      </c>
      <c r="H79" s="149">
        <v>12.920459555610863</v>
      </c>
      <c r="I79" s="139" t="s">
        <v>319</v>
      </c>
      <c r="J79" s="30">
        <v>76.968130000000002</v>
      </c>
      <c r="K79" s="30">
        <v>32.27779990410879</v>
      </c>
      <c r="L79" s="150">
        <v>26.214700000000001</v>
      </c>
      <c r="M79" s="150">
        <v>0.15253920000000001</v>
      </c>
      <c r="N79" s="108">
        <v>31</v>
      </c>
    </row>
    <row r="80" spans="2:14">
      <c r="B80" s="137" t="s">
        <v>198</v>
      </c>
      <c r="C80" s="138" t="s">
        <v>210</v>
      </c>
      <c r="D80" s="108">
        <v>810</v>
      </c>
      <c r="E80" s="151">
        <v>9.8606680000000004</v>
      </c>
      <c r="F80" s="120">
        <v>4.0269999999999998E-4</v>
      </c>
      <c r="G80" s="151">
        <v>7.5232000000000001</v>
      </c>
      <c r="H80" s="149">
        <v>11.863716927034396</v>
      </c>
      <c r="I80" s="180">
        <v>1266.9580332753912</v>
      </c>
      <c r="J80" s="30">
        <v>77.435419999999993</v>
      </c>
      <c r="K80" s="30">
        <v>37.474706150521577</v>
      </c>
      <c r="L80" s="150">
        <v>25.916810000000002</v>
      </c>
      <c r="M80" s="150">
        <v>0.16695940000000001</v>
      </c>
      <c r="N80" s="108">
        <v>31</v>
      </c>
    </row>
    <row r="81" spans="2:14">
      <c r="B81" s="137" t="s">
        <v>198</v>
      </c>
      <c r="C81" s="138" t="s">
        <v>211</v>
      </c>
      <c r="D81" s="108">
        <v>820</v>
      </c>
      <c r="E81" s="151">
        <v>9.6034059999999997</v>
      </c>
      <c r="F81" s="120">
        <v>2.8839999999999998E-3</v>
      </c>
      <c r="G81" s="151">
        <v>6.8494999999999999</v>
      </c>
      <c r="H81" s="149">
        <v>10.346269805730568</v>
      </c>
      <c r="I81" s="149">
        <v>176.90846047156728</v>
      </c>
      <c r="J81" s="30">
        <v>78.907399999999996</v>
      </c>
      <c r="K81" s="30">
        <v>42.006894039963562</v>
      </c>
      <c r="L81" s="150">
        <v>25.721260000000001</v>
      </c>
      <c r="M81" s="150">
        <v>0.18796180000000001</v>
      </c>
      <c r="N81" s="108">
        <v>31</v>
      </c>
    </row>
    <row r="82" spans="2:14">
      <c r="B82" s="137" t="s">
        <v>198</v>
      </c>
      <c r="C82" s="138" t="s">
        <v>212</v>
      </c>
      <c r="D82" s="108">
        <v>830</v>
      </c>
      <c r="E82" s="151">
        <v>9.522456</v>
      </c>
      <c r="F82" s="120">
        <v>4.1995000000000001E-3</v>
      </c>
      <c r="G82" s="151">
        <v>6.9859</v>
      </c>
      <c r="H82" s="150">
        <v>8.9908944134324642</v>
      </c>
      <c r="I82" s="149">
        <v>121.49160614358851</v>
      </c>
      <c r="J82" s="30">
        <v>78.304540000000003</v>
      </c>
      <c r="K82" s="30">
        <v>45.945359162266925</v>
      </c>
      <c r="L82" s="150">
        <v>25.312249999999999</v>
      </c>
      <c r="M82" s="150">
        <v>0.2151189</v>
      </c>
      <c r="N82" s="108">
        <v>31</v>
      </c>
    </row>
    <row r="83" spans="2:14" ht="18.75">
      <c r="B83" s="137" t="s">
        <v>198</v>
      </c>
      <c r="C83" s="138" t="s">
        <v>232</v>
      </c>
      <c r="D83" s="108">
        <v>840</v>
      </c>
      <c r="E83" s="151">
        <v>9.621848</v>
      </c>
      <c r="F83" s="120">
        <v>-2.8762000000000002E-3</v>
      </c>
      <c r="G83" s="151">
        <v>7.5172999999999996</v>
      </c>
      <c r="H83" s="150">
        <v>7.6926827937792428</v>
      </c>
      <c r="I83" s="139" t="s">
        <v>319</v>
      </c>
      <c r="J83" s="30">
        <v>76.890289999999993</v>
      </c>
      <c r="K83" s="30">
        <v>49.315142132354772</v>
      </c>
      <c r="L83" s="150">
        <v>25.11598</v>
      </c>
      <c r="M83" s="150">
        <v>0.25101630000000003</v>
      </c>
      <c r="N83" s="108">
        <v>31</v>
      </c>
    </row>
    <row r="84" spans="2:14">
      <c r="B84" s="137" t="s">
        <v>198</v>
      </c>
      <c r="C84" s="138" t="s">
        <v>233</v>
      </c>
      <c r="D84" s="108">
        <v>850</v>
      </c>
      <c r="E84" s="151">
        <v>9.5885379999999998</v>
      </c>
      <c r="F84" s="120">
        <v>3.0417999999999999E-3</v>
      </c>
      <c r="G84" s="151">
        <v>7.8837999999999999</v>
      </c>
      <c r="H84" s="150">
        <v>6.778770424909399</v>
      </c>
      <c r="I84" s="149">
        <v>167.73094878032745</v>
      </c>
      <c r="J84" s="30">
        <v>75.683719999999994</v>
      </c>
      <c r="K84" s="30">
        <v>52.284585400503964</v>
      </c>
      <c r="L84" s="150">
        <v>24.639520000000001</v>
      </c>
      <c r="M84" s="150">
        <v>0.28474650000000001</v>
      </c>
      <c r="N84" s="108">
        <v>31</v>
      </c>
    </row>
    <row r="85" spans="2:14" ht="18.75">
      <c r="B85" s="137" t="s">
        <v>198</v>
      </c>
      <c r="C85" s="138" t="s">
        <v>234</v>
      </c>
      <c r="D85" s="108">
        <v>870</v>
      </c>
      <c r="E85" s="151">
        <v>9.4636089999999999</v>
      </c>
      <c r="F85" s="120">
        <v>-3.3241999999999998E-3</v>
      </c>
      <c r="G85" s="151">
        <v>7.7891000000000004</v>
      </c>
      <c r="H85" s="150">
        <v>7.6746015446473574</v>
      </c>
      <c r="I85" s="139" t="s">
        <v>319</v>
      </c>
      <c r="J85" s="30">
        <v>75.652559999999994</v>
      </c>
      <c r="K85" s="30">
        <v>55.646447871718287</v>
      </c>
      <c r="L85" s="150">
        <v>24.31026</v>
      </c>
      <c r="M85" s="150">
        <v>0.25272420000000001</v>
      </c>
      <c r="N85" s="108">
        <v>31</v>
      </c>
    </row>
    <row r="86" spans="2:14" ht="18.75">
      <c r="B86" s="137" t="s">
        <v>198</v>
      </c>
      <c r="C86" s="138" t="s">
        <v>235</v>
      </c>
      <c r="D86" s="108">
        <v>890</v>
      </c>
      <c r="E86" s="151">
        <v>9.4680730000000004</v>
      </c>
      <c r="F86" s="120">
        <v>-1.9738999999999998E-3</v>
      </c>
      <c r="G86" s="151">
        <v>8.5207999999999995</v>
      </c>
      <c r="H86" s="150">
        <v>7.923306343120311</v>
      </c>
      <c r="I86" s="139" t="s">
        <v>319</v>
      </c>
      <c r="J86" s="30">
        <v>73.379459999999995</v>
      </c>
      <c r="K86" s="30">
        <v>59.117255585696427</v>
      </c>
      <c r="L86" s="150">
        <v>23.595590000000001</v>
      </c>
      <c r="M86" s="150">
        <v>0.24441950000000001</v>
      </c>
      <c r="N86" s="108">
        <v>31</v>
      </c>
    </row>
    <row r="87" spans="2:14">
      <c r="B87" s="137" t="s">
        <v>198</v>
      </c>
      <c r="C87" s="138" t="s">
        <v>236</v>
      </c>
      <c r="D87" s="108">
        <v>910</v>
      </c>
      <c r="E87" s="151">
        <v>9.2632429999999992</v>
      </c>
      <c r="F87" s="120">
        <v>2.6467000000000001E-3</v>
      </c>
      <c r="G87" s="151">
        <v>8.3161000000000005</v>
      </c>
      <c r="H87" s="150">
        <v>8.6990482674320475</v>
      </c>
      <c r="I87" s="149">
        <v>192.76986435939094</v>
      </c>
      <c r="J87" s="30">
        <v>73.448759999999993</v>
      </c>
      <c r="K87" s="30">
        <v>62.927877379600332</v>
      </c>
      <c r="L87" s="150">
        <v>23.10961</v>
      </c>
      <c r="M87" s="150">
        <v>0.22299659999999999</v>
      </c>
      <c r="N87" s="108">
        <v>31</v>
      </c>
    </row>
    <row r="88" spans="2:14">
      <c r="B88" s="137" t="s">
        <v>198</v>
      </c>
      <c r="C88" s="138" t="s">
        <v>237</v>
      </c>
      <c r="D88" s="108">
        <v>940</v>
      </c>
      <c r="E88" s="151">
        <v>9.0526309999999999</v>
      </c>
      <c r="F88" s="120">
        <v>9.8670000000000008E-4</v>
      </c>
      <c r="G88" s="151">
        <v>7.9629000000000003</v>
      </c>
      <c r="H88" s="149">
        <v>11.931406912084407</v>
      </c>
      <c r="I88" s="149">
        <v>517.08117968987528</v>
      </c>
      <c r="J88" s="30">
        <v>73.982960000000006</v>
      </c>
      <c r="K88" s="30">
        <v>68.154435252757878</v>
      </c>
      <c r="L88" s="150">
        <v>22.750139999999998</v>
      </c>
      <c r="M88" s="150">
        <v>0.16408139999999999</v>
      </c>
      <c r="N88" s="108">
        <v>31</v>
      </c>
    </row>
    <row r="89" spans="2:14">
      <c r="B89" s="137" t="s">
        <v>198</v>
      </c>
      <c r="C89" s="138" t="s">
        <v>238</v>
      </c>
      <c r="D89" s="108">
        <v>970</v>
      </c>
      <c r="E89" s="151">
        <v>9.1616070000000001</v>
      </c>
      <c r="F89" s="120">
        <v>2.8200000000000002E-4</v>
      </c>
      <c r="G89" s="151">
        <v>7.2937000000000003</v>
      </c>
      <c r="H89" s="149">
        <v>15.239194548357673</v>
      </c>
      <c r="I89" s="180">
        <v>1809.2340425531913</v>
      </c>
      <c r="J89" s="30">
        <v>76.452430000000007</v>
      </c>
      <c r="K89" s="30">
        <v>74.829970907034195</v>
      </c>
      <c r="L89" s="150">
        <v>23.78604</v>
      </c>
      <c r="M89" s="150">
        <v>0.12945380000000001</v>
      </c>
      <c r="N89" s="108">
        <v>31</v>
      </c>
    </row>
    <row r="90" spans="2:14">
      <c r="B90" s="137" t="s">
        <v>198</v>
      </c>
      <c r="C90" s="138" t="s">
        <v>239</v>
      </c>
      <c r="D90" s="108">
        <v>1000</v>
      </c>
      <c r="E90" s="151">
        <v>9.3739869999999996</v>
      </c>
      <c r="F90" s="120">
        <v>3.2994000000000001E-3</v>
      </c>
      <c r="G90" s="151">
        <v>6.6991999999999994</v>
      </c>
      <c r="H90" s="149">
        <v>18.086130818034441</v>
      </c>
      <c r="I90" s="149">
        <v>154.63538825240951</v>
      </c>
      <c r="J90" s="30">
        <v>78.864509999999996</v>
      </c>
      <c r="K90" s="30">
        <v>82.752608205257161</v>
      </c>
      <c r="L90" s="150">
        <v>25.096879999999999</v>
      </c>
      <c r="M90" s="150">
        <v>0.10926669999999999</v>
      </c>
      <c r="N90" s="108">
        <v>31</v>
      </c>
    </row>
    <row r="91" spans="2:14">
      <c r="B91" s="137" t="s">
        <v>198</v>
      </c>
      <c r="C91" s="138" t="s">
        <v>240</v>
      </c>
      <c r="D91" s="108">
        <v>1030</v>
      </c>
      <c r="E91" s="151">
        <v>9.3744789999999991</v>
      </c>
      <c r="F91" s="120">
        <v>1.1187E-3</v>
      </c>
      <c r="G91" s="151">
        <v>4.5392000000000001</v>
      </c>
      <c r="H91" s="149">
        <v>23.507637868972029</v>
      </c>
      <c r="I91" s="149">
        <v>456.06865111289886</v>
      </c>
      <c r="J91" s="30">
        <v>85.678979999999996</v>
      </c>
      <c r="K91" s="30">
        <v>93.050138973315441</v>
      </c>
      <c r="L91" s="139">
        <v>27.25075</v>
      </c>
      <c r="M91" s="139">
        <v>8.4518599999999999E-2</v>
      </c>
      <c r="N91" s="108">
        <v>31</v>
      </c>
    </row>
    <row r="92" spans="2:14">
      <c r="B92" s="137" t="s">
        <v>198</v>
      </c>
      <c r="C92" s="138" t="s">
        <v>241</v>
      </c>
      <c r="D92" s="108">
        <v>1080</v>
      </c>
      <c r="E92" s="151">
        <v>9.5639409999999998</v>
      </c>
      <c r="F92" s="120">
        <v>2.8314E-3</v>
      </c>
      <c r="G92" s="151">
        <v>3.7614999999999998</v>
      </c>
      <c r="H92" s="149">
        <v>15.865436087042543</v>
      </c>
      <c r="I92" s="149">
        <v>180.19495655859291</v>
      </c>
      <c r="J92" s="30">
        <v>88.369410000000002</v>
      </c>
      <c r="K92" s="30">
        <v>100</v>
      </c>
      <c r="L92" s="150">
        <v>28.663979999999999</v>
      </c>
      <c r="M92" s="150">
        <v>0.12314120000000001</v>
      </c>
      <c r="N92" s="108">
        <v>31</v>
      </c>
    </row>
    <row r="93" spans="2:14">
      <c r="B93" s="179" t="s">
        <v>293</v>
      </c>
      <c r="C93" s="156"/>
      <c r="D93" s="123"/>
      <c r="E93" s="124"/>
      <c r="F93" s="124" t="s">
        <v>265</v>
      </c>
      <c r="G93" s="124"/>
      <c r="H93" s="157">
        <v>228.28422073658621</v>
      </c>
      <c r="I93" s="157">
        <v>157.7057290062078</v>
      </c>
      <c r="J93" s="39"/>
      <c r="K93" s="39" t="s">
        <v>275</v>
      </c>
      <c r="L93" s="158">
        <v>24.482210038984537</v>
      </c>
      <c r="M93" s="158">
        <v>4.1393901487825957E-2</v>
      </c>
      <c r="N93" s="123"/>
    </row>
    <row r="94" spans="2:14">
      <c r="B94" s="175" t="s">
        <v>317</v>
      </c>
      <c r="C94" s="81"/>
      <c r="D94" s="160"/>
      <c r="E94" s="160"/>
      <c r="F94" s="160"/>
      <c r="G94" s="161"/>
      <c r="H94" s="80"/>
      <c r="I94" s="82"/>
      <c r="J94" s="82"/>
      <c r="K94" s="80"/>
      <c r="L94" s="80"/>
    </row>
    <row r="95" spans="2:14" ht="18.75">
      <c r="B95" s="175" t="s">
        <v>314</v>
      </c>
      <c r="C95" s="81"/>
      <c r="D95" s="160"/>
      <c r="E95" s="160"/>
      <c r="F95" s="160"/>
      <c r="G95" s="161"/>
      <c r="H95" s="80"/>
      <c r="I95" s="82"/>
      <c r="J95" s="82"/>
      <c r="K95" s="80"/>
      <c r="L95" s="80"/>
    </row>
    <row r="96" spans="2:14" ht="18.75">
      <c r="B96" s="218" t="s">
        <v>318</v>
      </c>
      <c r="C96" s="85"/>
      <c r="D96" s="219"/>
      <c r="E96" s="219"/>
      <c r="F96" s="219"/>
      <c r="G96" s="220"/>
      <c r="H96" s="84"/>
      <c r="I96" s="86"/>
      <c r="J96" s="86"/>
      <c r="K96" s="84"/>
      <c r="L96" s="84"/>
      <c r="M96" s="185"/>
      <c r="N96" s="221"/>
    </row>
    <row r="97" spans="2:17">
      <c r="B97" s="175"/>
      <c r="C97" s="81"/>
      <c r="D97" s="160"/>
      <c r="E97" s="160"/>
      <c r="F97" s="160"/>
      <c r="G97" s="161"/>
      <c r="H97" s="80"/>
      <c r="I97" s="91"/>
      <c r="J97" s="91"/>
      <c r="K97" s="89"/>
      <c r="L97" s="89"/>
    </row>
    <row r="98" spans="2:17">
      <c r="B98" s="175"/>
      <c r="C98" s="90"/>
      <c r="D98" s="162"/>
      <c r="E98" s="162"/>
      <c r="F98" s="162"/>
      <c r="G98" s="181"/>
      <c r="H98" s="89"/>
      <c r="I98" s="91"/>
      <c r="J98" s="91"/>
      <c r="K98" s="89"/>
      <c r="L98" s="89"/>
    </row>
    <row r="99" spans="2:17">
      <c r="B99" s="176"/>
      <c r="C99" s="90"/>
      <c r="D99" s="162"/>
      <c r="E99" s="162"/>
      <c r="F99" s="162"/>
      <c r="G99" s="181"/>
      <c r="H99" s="89"/>
      <c r="I99" s="91"/>
      <c r="J99" s="91"/>
      <c r="K99" s="89"/>
      <c r="L99" s="89"/>
    </row>
    <row r="100" spans="2:17">
      <c r="B100" s="176"/>
      <c r="C100" s="90"/>
      <c r="D100" s="162"/>
      <c r="E100" s="162"/>
      <c r="F100" s="162"/>
      <c r="G100" s="181"/>
      <c r="H100" s="89"/>
      <c r="I100" s="91"/>
      <c r="J100" s="91"/>
      <c r="K100" s="89"/>
      <c r="L100" s="89"/>
    </row>
    <row r="101" spans="2:17">
      <c r="B101" s="176"/>
      <c r="C101" s="90"/>
      <c r="D101" s="162"/>
      <c r="E101" s="162"/>
      <c r="F101" s="162"/>
      <c r="G101" s="181"/>
      <c r="H101" s="89"/>
      <c r="I101" s="91"/>
      <c r="J101" s="91"/>
      <c r="K101" s="89"/>
      <c r="L101" s="89"/>
    </row>
    <row r="102" spans="2:17">
      <c r="B102" s="176"/>
      <c r="C102" s="90"/>
      <c r="D102" s="162"/>
      <c r="E102" s="162"/>
      <c r="F102" s="162"/>
      <c r="G102" s="181"/>
      <c r="H102" s="89"/>
      <c r="I102" s="91"/>
      <c r="J102" s="91"/>
      <c r="K102" s="89"/>
      <c r="L102" s="89"/>
    </row>
    <row r="103" spans="2:17">
      <c r="B103" s="175"/>
      <c r="C103" s="81"/>
      <c r="D103" s="160"/>
      <c r="E103" s="160"/>
      <c r="F103" s="160"/>
      <c r="G103" s="161"/>
      <c r="H103" s="80"/>
      <c r="I103" s="82"/>
      <c r="J103" s="82"/>
      <c r="K103" s="80"/>
      <c r="L103" s="80"/>
      <c r="M103" s="5"/>
      <c r="N103" s="183"/>
      <c r="O103" s="5"/>
      <c r="P103" s="5"/>
      <c r="Q103" s="5"/>
    </row>
    <row r="104" spans="2:17">
      <c r="B104" s="164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183"/>
      <c r="O104" s="5"/>
      <c r="P104" s="5"/>
      <c r="Q104" s="5"/>
    </row>
    <row r="105" spans="2:17">
      <c r="B105" s="137"/>
    </row>
    <row r="106" spans="2:17">
      <c r="B106" s="137"/>
    </row>
    <row r="107" spans="2:17">
      <c r="B107" s="137"/>
    </row>
    <row r="108" spans="2:17">
      <c r="B108" s="137"/>
    </row>
    <row r="109" spans="2:17">
      <c r="B109" s="137"/>
    </row>
    <row r="110" spans="2:17">
      <c r="B110" s="137"/>
    </row>
    <row r="111" spans="2:17">
      <c r="B111" s="137"/>
    </row>
    <row r="112" spans="2:17">
      <c r="B112" s="137"/>
    </row>
    <row r="113" spans="2:2">
      <c r="B113" s="137"/>
    </row>
    <row r="114" spans="2:2">
      <c r="B114" s="137"/>
    </row>
    <row r="115" spans="2:2">
      <c r="B115" s="137"/>
    </row>
    <row r="116" spans="2:2">
      <c r="B116" s="137"/>
    </row>
    <row r="117" spans="2:2">
      <c r="B117" s="137"/>
    </row>
    <row r="118" spans="2:2">
      <c r="B118" s="137"/>
    </row>
    <row r="119" spans="2:2">
      <c r="B119" s="137"/>
    </row>
    <row r="120" spans="2:2">
      <c r="B120" s="137"/>
    </row>
    <row r="121" spans="2:2">
      <c r="B121" s="137"/>
    </row>
    <row r="122" spans="2:2">
      <c r="B122" s="137"/>
    </row>
    <row r="123" spans="2:2">
      <c r="B123" s="137"/>
    </row>
    <row r="124" spans="2:2">
      <c r="B124" s="137"/>
    </row>
    <row r="125" spans="2:2">
      <c r="B125" s="137"/>
    </row>
    <row r="126" spans="2:2">
      <c r="B126" s="137"/>
    </row>
    <row r="127" spans="2:2">
      <c r="B127" s="137"/>
    </row>
    <row r="128" spans="2:2">
      <c r="B128" s="137"/>
    </row>
    <row r="129" spans="2:2">
      <c r="B129" s="137"/>
    </row>
    <row r="130" spans="2:2">
      <c r="B130" s="137"/>
    </row>
    <row r="131" spans="2:2">
      <c r="B131" s="137"/>
    </row>
    <row r="132" spans="2:2">
      <c r="B132" s="137"/>
    </row>
    <row r="133" spans="2:2">
      <c r="B133" s="137"/>
    </row>
    <row r="134" spans="2:2">
      <c r="B134" s="137"/>
    </row>
    <row r="135" spans="2:2">
      <c r="B135" s="137"/>
    </row>
    <row r="136" spans="2:2">
      <c r="B136" s="137"/>
    </row>
    <row r="137" spans="2:2">
      <c r="B137" s="137"/>
    </row>
    <row r="138" spans="2:2">
      <c r="B138" s="137"/>
    </row>
    <row r="139" spans="2:2">
      <c r="B139" s="137"/>
    </row>
    <row r="140" spans="2:2">
      <c r="B140" s="137"/>
    </row>
    <row r="141" spans="2:2">
      <c r="B141" s="137"/>
    </row>
    <row r="142" spans="2:2">
      <c r="B142" s="137"/>
    </row>
  </sheetData>
  <mergeCells count="16">
    <mergeCell ref="B1:N1"/>
    <mergeCell ref="C34:C35"/>
    <mergeCell ref="E34:E35"/>
    <mergeCell ref="F34:F35"/>
    <mergeCell ref="I34:I35"/>
    <mergeCell ref="B69:N69"/>
    <mergeCell ref="B36:N36"/>
    <mergeCell ref="C2:C3"/>
    <mergeCell ref="E2:E3"/>
    <mergeCell ref="F2:F3"/>
    <mergeCell ref="I2:I3"/>
    <mergeCell ref="B4:N4"/>
    <mergeCell ref="C67:C68"/>
    <mergeCell ref="E67:E68"/>
    <mergeCell ref="F67:F68"/>
    <mergeCell ref="I67:I6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Table DR1</vt:lpstr>
      <vt:lpstr>Table DR2</vt:lpstr>
      <vt:lpstr>Table DR3</vt:lpstr>
      <vt:lpstr>Table DR4</vt:lpstr>
      <vt:lpstr>Table DR5</vt:lpstr>
      <vt:lpstr>Table DR6</vt:lpstr>
      <vt:lpstr>Table DR7</vt:lpstr>
      <vt:lpstr>Table DR8</vt:lpstr>
      <vt:lpstr>Table DR9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Jeanette Hammann</cp:lastModifiedBy>
  <cp:lastPrinted>2018-10-12T20:12:08Z</cp:lastPrinted>
  <dcterms:created xsi:type="dcterms:W3CDTF">2018-01-19T02:40:02Z</dcterms:created>
  <dcterms:modified xsi:type="dcterms:W3CDTF">2019-02-25T21:53:07Z</dcterms:modified>
</cp:coreProperties>
</file>