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5325" yWindow="465" windowWidth="24240" windowHeight="13740" tabRatio="500" activeTab="1"/>
  </bookViews>
  <sheets>
    <sheet name="Table DR1" sheetId="1" r:id="rId1"/>
    <sheet name="Table DR2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9" i="1" l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7" i="1"/>
  <c r="C97" i="1"/>
  <c r="I96" i="1"/>
  <c r="C96" i="1"/>
  <c r="I95" i="1"/>
  <c r="C95" i="1"/>
  <c r="I94" i="1"/>
  <c r="C94" i="1"/>
  <c r="I93" i="1"/>
  <c r="C93" i="1"/>
  <c r="I92" i="1"/>
  <c r="C92" i="1"/>
  <c r="I91" i="1"/>
  <c r="C91" i="1"/>
  <c r="I90" i="1"/>
  <c r="C90" i="1"/>
  <c r="I89" i="1"/>
  <c r="C89" i="1"/>
  <c r="I88" i="1"/>
  <c r="C88" i="1"/>
  <c r="I87" i="1"/>
  <c r="C87" i="1"/>
  <c r="I86" i="1"/>
  <c r="C86" i="1"/>
  <c r="I85" i="1"/>
  <c r="C85" i="1"/>
  <c r="I84" i="1"/>
  <c r="C84" i="1"/>
  <c r="I83" i="1"/>
  <c r="C83" i="1"/>
  <c r="I82" i="1"/>
  <c r="C82" i="1"/>
  <c r="I81" i="1"/>
  <c r="C81" i="1"/>
  <c r="I80" i="1"/>
  <c r="C80" i="1"/>
  <c r="I79" i="1"/>
  <c r="C79" i="1"/>
  <c r="I78" i="1"/>
  <c r="C78" i="1"/>
  <c r="I77" i="1"/>
  <c r="C77" i="1"/>
  <c r="I76" i="1"/>
  <c r="C76" i="1"/>
  <c r="I75" i="1"/>
  <c r="C75" i="1"/>
  <c r="I74" i="1"/>
  <c r="C74" i="1"/>
  <c r="I73" i="1"/>
  <c r="C73" i="1"/>
  <c r="I72" i="1"/>
  <c r="C72" i="1"/>
  <c r="I71" i="1"/>
  <c r="C71" i="1"/>
  <c r="I70" i="1"/>
  <c r="C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<sst xmlns="http://schemas.openxmlformats.org/spreadsheetml/2006/main" count="601" uniqueCount="162">
  <si>
    <t>Sample</t>
  </si>
  <si>
    <t>Location</t>
  </si>
  <si>
    <t>Strat Hight</t>
  </si>
  <si>
    <t>Srat. Unit</t>
  </si>
  <si>
    <t>Age</t>
  </si>
  <si>
    <t>Lithology</t>
  </si>
  <si>
    <r>
      <t>d</t>
    </r>
    <r>
      <rPr>
        <sz val="12"/>
        <color rgb="FF000000"/>
        <rFont val="Calibri"/>
        <family val="2"/>
        <scheme val="minor"/>
      </rPr>
      <t>13C (PDB)</t>
    </r>
  </si>
  <si>
    <r>
      <rPr>
        <sz val="12"/>
        <color theme="1"/>
        <rFont val="Symbol"/>
      </rPr>
      <t>d</t>
    </r>
    <r>
      <rPr>
        <sz val="12"/>
        <color theme="1"/>
        <rFont val="Calibri"/>
        <family val="2"/>
        <scheme val="minor"/>
      </rPr>
      <t>18O (PDB)</t>
    </r>
  </si>
  <si>
    <r>
      <rPr>
        <sz val="12"/>
        <color theme="1"/>
        <rFont val="Symbol"/>
      </rPr>
      <t>d</t>
    </r>
    <r>
      <rPr>
        <sz val="12"/>
        <color theme="1"/>
        <rFont val="Calibri"/>
        <family val="2"/>
        <scheme val="minor"/>
      </rPr>
      <t>18O (PDB)*</t>
    </r>
  </si>
  <si>
    <t>2STD</t>
  </si>
  <si>
    <t>N</t>
  </si>
  <si>
    <t>[Sr] ppm</t>
  </si>
  <si>
    <t>Sr/Ca</t>
  </si>
  <si>
    <t>Mg/Ca</t>
  </si>
  <si>
    <t>Mn/Sr</t>
  </si>
  <si>
    <t>PDJ-001</t>
  </si>
  <si>
    <t>GBG</t>
  </si>
  <si>
    <t xml:space="preserve">Dajiang Fm. </t>
  </si>
  <si>
    <t>Changsingian</t>
  </si>
  <si>
    <t>PG</t>
  </si>
  <si>
    <t>PDJ-009</t>
  </si>
  <si>
    <t>Dajiang Fm.</t>
  </si>
  <si>
    <t>PDJ-017</t>
  </si>
  <si>
    <t>PDJ-026</t>
  </si>
  <si>
    <t>PDJ-030</t>
  </si>
  <si>
    <t>PDJ-033</t>
  </si>
  <si>
    <t>PDJ-040</t>
  </si>
  <si>
    <t>PDJ-044</t>
  </si>
  <si>
    <t>TH</t>
  </si>
  <si>
    <t>PDJ-046</t>
  </si>
  <si>
    <t>PDJ-050</t>
  </si>
  <si>
    <t>Griesbachian</t>
  </si>
  <si>
    <t>PDJ-053</t>
  </si>
  <si>
    <t>PDJ-055</t>
  </si>
  <si>
    <t>PDJ-058</t>
  </si>
  <si>
    <t>PDJ-061</t>
  </si>
  <si>
    <t>PDJ-064</t>
  </si>
  <si>
    <t>PDJ-068</t>
  </si>
  <si>
    <t>MS</t>
  </si>
  <si>
    <t>PDJ-072</t>
  </si>
  <si>
    <t>PDJ-075</t>
  </si>
  <si>
    <t>PDJ-080</t>
  </si>
  <si>
    <t>PDJ-081</t>
  </si>
  <si>
    <t>PDJ-090</t>
  </si>
  <si>
    <t>PDJ-100</t>
  </si>
  <si>
    <t>PDJ-107</t>
  </si>
  <si>
    <t>PDJ-115</t>
  </si>
  <si>
    <t>PDJ-118</t>
  </si>
  <si>
    <t>PDJ-127</t>
  </si>
  <si>
    <t>Dinerian</t>
  </si>
  <si>
    <t>PDJ-132</t>
  </si>
  <si>
    <t>PDJ-140</t>
  </si>
  <si>
    <t>OL</t>
  </si>
  <si>
    <t>PDJ-148</t>
  </si>
  <si>
    <t>PDJ-162</t>
  </si>
  <si>
    <t>PS</t>
  </si>
  <si>
    <t>SQD-9</t>
  </si>
  <si>
    <t>Saiq</t>
  </si>
  <si>
    <t>Saiq Fm.</t>
  </si>
  <si>
    <t>SQD-8</t>
  </si>
  <si>
    <t>SQD-7</t>
  </si>
  <si>
    <t>SQD-6</t>
  </si>
  <si>
    <t>SQD 5</t>
  </si>
  <si>
    <t>SQD 4</t>
  </si>
  <si>
    <t>SQD-3</t>
  </si>
  <si>
    <t>SQD 2</t>
  </si>
  <si>
    <t>SQD-1</t>
  </si>
  <si>
    <t>SQC 27</t>
  </si>
  <si>
    <t>BRCA</t>
  </si>
  <si>
    <t>SQC- 22</t>
  </si>
  <si>
    <t>SQC-21</t>
  </si>
  <si>
    <t>SQC-18</t>
  </si>
  <si>
    <t>SQC-14</t>
  </si>
  <si>
    <t>FS</t>
  </si>
  <si>
    <t>SQC-10</t>
  </si>
  <si>
    <t xml:space="preserve">SQC-9 </t>
  </si>
  <si>
    <t>SQC-5</t>
  </si>
  <si>
    <t>SQC 2</t>
  </si>
  <si>
    <t>SQC 1</t>
  </si>
  <si>
    <t>CAF2</t>
  </si>
  <si>
    <t>Geomar</t>
  </si>
  <si>
    <t>Taskent</t>
  </si>
  <si>
    <t>Çekiç Dağ Fm.</t>
  </si>
  <si>
    <t>BS</t>
  </si>
  <si>
    <t>Gevne Fm.</t>
  </si>
  <si>
    <t>GS</t>
  </si>
  <si>
    <t>WS</t>
  </si>
  <si>
    <t>Dienerian</t>
  </si>
  <si>
    <t>Smithian</t>
  </si>
  <si>
    <t>4-c</t>
  </si>
  <si>
    <t>Tesero</t>
  </si>
  <si>
    <t>Bellerophon Fm.</t>
  </si>
  <si>
    <t>4-j</t>
  </si>
  <si>
    <t>Bellerophon Fm</t>
  </si>
  <si>
    <t>4-m</t>
  </si>
  <si>
    <t>4-q</t>
  </si>
  <si>
    <t>4-t</t>
  </si>
  <si>
    <t>4-y</t>
  </si>
  <si>
    <t>4-aa</t>
  </si>
  <si>
    <t>4-ac</t>
  </si>
  <si>
    <t>4-ae</t>
  </si>
  <si>
    <t>TOH</t>
  </si>
  <si>
    <t>4-af</t>
  </si>
  <si>
    <t>4-ah</t>
  </si>
  <si>
    <t>4-am</t>
  </si>
  <si>
    <t>4-an</t>
  </si>
  <si>
    <t>4-ao</t>
  </si>
  <si>
    <t>4-ap</t>
  </si>
  <si>
    <t>5-u</t>
  </si>
  <si>
    <t>Werfen Fm.</t>
  </si>
  <si>
    <t>5-x</t>
  </si>
  <si>
    <t>5-z</t>
  </si>
  <si>
    <t>5-p</t>
  </si>
  <si>
    <t>5-a</t>
  </si>
  <si>
    <t>5-h</t>
  </si>
  <si>
    <t>BSE</t>
  </si>
  <si>
    <t>Berkeley</t>
  </si>
  <si>
    <r>
      <t>Table 1.</t>
    </r>
    <r>
      <rPr>
        <sz val="12"/>
        <color theme="1"/>
        <rFont val="Adobe Hebrew"/>
      </rPr>
      <t xml:space="preserve"> Lithological, elemental and isotopic data of the studied carbonate sucessions.</t>
    </r>
  </si>
  <si>
    <t>PG = Packstone-Grainstone</t>
  </si>
  <si>
    <t>PS= Packstone</t>
  </si>
  <si>
    <t>Ws= Packstone</t>
  </si>
  <si>
    <t>Ms= Mudstone</t>
  </si>
  <si>
    <t>Ol= Oolithe</t>
  </si>
  <si>
    <t>BRCA= Breccia</t>
  </si>
  <si>
    <t>TH+ Trombolithe</t>
  </si>
  <si>
    <r>
      <rPr>
        <sz val="12"/>
        <color theme="1"/>
        <rFont val="Symbol"/>
      </rPr>
      <t>d</t>
    </r>
    <r>
      <rPr>
        <sz val="12"/>
        <color theme="1"/>
        <rFont val="Calibri"/>
        <family val="2"/>
        <scheme val="minor"/>
      </rPr>
      <t>44/40 Ca (SRM915a)</t>
    </r>
  </si>
  <si>
    <t>Silva-Tamayo, J.C., Lau, K.V., Jost, A.B., Payne, J.L., Wignall, P.B., Newton, R.J., Eisenhauer, A., Depaolo, D.J., Brown, S., Maher, K., Lehrmann, D.J., Altiner, D., Yu, M., Richoz, S., and Paytan, A., 2018, Global perturbation of the marine calcium cycle during the Permian-Triassic transition: GSA Bulletin, https://doi.org/10.1130/B31818.1.</t>
  </si>
  <si>
    <t>Table DR1: Element and isotope composition of the studied carbonate successions</t>
  </si>
  <si>
    <t>Carbon</t>
  </si>
  <si>
    <r>
      <t>δ</t>
    </r>
    <r>
      <rPr>
        <b/>
        <vertAlign val="superscript"/>
        <sz val="12"/>
        <color rgb="FF000000"/>
        <rFont val="Times New Roman"/>
        <family val="1"/>
      </rPr>
      <t>13</t>
    </r>
    <r>
      <rPr>
        <b/>
        <sz val="12"/>
        <color rgb="FF000000"/>
        <rFont val="Times New Roman"/>
        <family val="1"/>
      </rPr>
      <t>C</t>
    </r>
  </si>
  <si>
    <t>Ca</t>
  </si>
  <si>
    <r>
      <t>δ</t>
    </r>
    <r>
      <rPr>
        <b/>
        <vertAlign val="superscript"/>
        <sz val="12"/>
        <color rgb="FF000000"/>
        <rFont val="Times New Roman"/>
        <family val="1"/>
      </rPr>
      <t>44/40</t>
    </r>
    <r>
      <rPr>
        <b/>
        <sz val="12"/>
        <color rgb="FF000000"/>
        <rFont val="Times New Roman"/>
        <family val="1"/>
      </rPr>
      <t>Ca</t>
    </r>
  </si>
  <si>
    <t>Reservoirs (mol) and isotopic compositions (‰)</t>
  </si>
  <si>
    <r>
      <t>3.28 x 10</t>
    </r>
    <r>
      <rPr>
        <vertAlign val="superscript"/>
        <sz val="12"/>
        <color rgb="FF000000"/>
        <rFont val="Times New Roman"/>
        <family val="1"/>
      </rPr>
      <t>18</t>
    </r>
    <r>
      <rPr>
        <sz val="12"/>
        <color rgb="FF000000"/>
        <rFont val="Times New Roman"/>
        <family val="1"/>
      </rPr>
      <t xml:space="preserve"> </t>
    </r>
  </si>
  <si>
    <r>
      <t>2.05 x 10</t>
    </r>
    <r>
      <rPr>
        <vertAlign val="superscript"/>
        <sz val="12"/>
        <color rgb="FF000000"/>
        <rFont val="Times New Roman"/>
        <family val="1"/>
      </rPr>
      <t>19</t>
    </r>
  </si>
  <si>
    <t>Fluxes and (mol/yr) isotopic compositions (‰)</t>
  </si>
  <si>
    <r>
      <t>F</t>
    </r>
    <r>
      <rPr>
        <vertAlign val="subscript"/>
        <sz val="12"/>
        <color rgb="FF000000"/>
        <rFont val="Times New Roman"/>
        <family val="1"/>
      </rPr>
      <t>wcarb</t>
    </r>
  </si>
  <si>
    <t>carbonate weathering</t>
  </si>
  <si>
    <r>
      <t>1.93 x 10</t>
    </r>
    <r>
      <rPr>
        <vertAlign val="superscript"/>
        <sz val="12"/>
        <color rgb="FF000000"/>
        <rFont val="Times New Roman"/>
        <family val="1"/>
      </rPr>
      <t>13</t>
    </r>
  </si>
  <si>
    <r>
      <t>F</t>
    </r>
    <r>
      <rPr>
        <vertAlign val="subscript"/>
        <sz val="12"/>
        <color rgb="FF000000"/>
        <rFont val="Times New Roman"/>
        <family val="1"/>
      </rPr>
      <t>worg</t>
    </r>
  </si>
  <si>
    <t>organic carbon weathering</t>
  </si>
  <si>
    <r>
      <t>5.75 x 10</t>
    </r>
    <r>
      <rPr>
        <vertAlign val="superscript"/>
        <sz val="12"/>
        <color rgb="FF000000"/>
        <rFont val="Times New Roman"/>
        <family val="1"/>
      </rPr>
      <t>12</t>
    </r>
  </si>
  <si>
    <t>--</t>
  </si>
  <si>
    <r>
      <t>F</t>
    </r>
    <r>
      <rPr>
        <vertAlign val="subscript"/>
        <sz val="12"/>
        <color rgb="FF000000"/>
        <rFont val="Times New Roman"/>
        <family val="1"/>
      </rPr>
      <t>volc</t>
    </r>
  </si>
  <si>
    <t>volcanism</t>
  </si>
  <si>
    <r>
      <t>2.00 x 10</t>
    </r>
    <r>
      <rPr>
        <vertAlign val="superscript"/>
        <sz val="12"/>
        <color rgb="FF000000"/>
        <rFont val="Times New Roman"/>
        <family val="1"/>
      </rPr>
      <t>13</t>
    </r>
  </si>
  <si>
    <r>
      <t>F</t>
    </r>
    <r>
      <rPr>
        <vertAlign val="subscript"/>
        <sz val="12"/>
        <color rgb="FF000000"/>
        <rFont val="Times New Roman"/>
        <family val="1"/>
      </rPr>
      <t>borg</t>
    </r>
  </si>
  <si>
    <t>organic carbon burial</t>
  </si>
  <si>
    <r>
      <t>9.00 x 10</t>
    </r>
    <r>
      <rPr>
        <vertAlign val="superscript"/>
        <sz val="12"/>
        <color rgb="FF000000"/>
        <rFont val="Times New Roman"/>
        <family val="1"/>
      </rPr>
      <t>12</t>
    </r>
  </si>
  <si>
    <r>
      <t>F</t>
    </r>
    <r>
      <rPr>
        <vertAlign val="subscript"/>
        <sz val="12"/>
        <color rgb="FF000000"/>
        <rFont val="Times New Roman"/>
        <family val="1"/>
      </rPr>
      <t>bcarb</t>
    </r>
  </si>
  <si>
    <t>carbonate burial</t>
  </si>
  <si>
    <r>
      <t>3.60 x 10</t>
    </r>
    <r>
      <rPr>
        <vertAlign val="superscript"/>
        <sz val="12"/>
        <color rgb="FF000000"/>
        <rFont val="Times New Roman"/>
        <family val="1"/>
      </rPr>
      <t>13</t>
    </r>
  </si>
  <si>
    <r>
      <t>F</t>
    </r>
    <r>
      <rPr>
        <vertAlign val="subscript"/>
        <sz val="12"/>
        <color rgb="FF000000"/>
        <rFont val="Times New Roman"/>
        <family val="1"/>
      </rPr>
      <t>wsil</t>
    </r>
  </si>
  <si>
    <t>silicate weathering</t>
  </si>
  <si>
    <r>
      <t>1.18 x 10</t>
    </r>
    <r>
      <rPr>
        <vertAlign val="superscript"/>
        <sz val="12"/>
        <color rgb="FF000000"/>
        <rFont val="Times New Roman"/>
        <family val="1"/>
      </rPr>
      <t>13</t>
    </r>
  </si>
  <si>
    <t>Fractionation factors (‰)</t>
  </si>
  <si>
    <r>
      <t>Δ</t>
    </r>
    <r>
      <rPr>
        <vertAlign val="subscript"/>
        <sz val="12"/>
        <color rgb="FF000000"/>
        <rFont val="Times New Roman"/>
        <family val="1"/>
      </rPr>
      <t>org</t>
    </r>
  </si>
  <si>
    <t>organic carbon production</t>
  </si>
  <si>
    <r>
      <t>Δ</t>
    </r>
    <r>
      <rPr>
        <vertAlign val="subscript"/>
        <sz val="12"/>
        <color rgb="FF000000"/>
        <rFont val="Times New Roman"/>
        <family val="1"/>
      </rPr>
      <t>bcarb</t>
    </r>
  </si>
  <si>
    <t>carbonate precipitation</t>
  </si>
  <si>
    <t>Table DR2. Carbon and calcium model parameters, following Jost et al. (2017) with references therein.</t>
  </si>
  <si>
    <t>GSA Data Repository Item 2018081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</si>
</sst>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00"/>
    <numFmt numFmtId="166" formatCode="_(* #,##0.00000_);_(* \(#,##0.00000\);_(* &quot;-&quot;??_);_(@_)"/>
  </numFmts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Symbol"/>
      <family val="1"/>
      <charset val="2"/>
    </font>
    <font>
      <sz val="12"/>
      <color rgb="FF000000"/>
      <name val="Calibri"/>
      <family val="2"/>
      <scheme val="minor"/>
    </font>
    <font>
      <sz val="12"/>
      <color theme="1"/>
      <name val="Symbol"/>
    </font>
    <font>
      <sz val="12"/>
      <color rgb="FF000000"/>
      <name val="Times New Roman"/>
    </font>
    <font>
      <sz val="12"/>
      <color theme="1"/>
      <name val="Times New Roman"/>
    </font>
    <font>
      <b/>
      <sz val="12"/>
      <color theme="1"/>
      <name val="Adobe Hebrew"/>
    </font>
    <font>
      <sz val="12"/>
      <color theme="1"/>
      <name val="Adobe Hebrew"/>
    </font>
    <font>
      <b/>
      <sz val="12"/>
      <color theme="1"/>
      <name val="Calibri"/>
      <family val="2"/>
      <scheme val="minor"/>
    </font>
    <font>
      <sz val="12"/>
      <color theme="1"/>
      <name val="Cambria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vertAlign val="superscript"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vertAlign val="subscript"/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5" fillId="2" borderId="16" xfId="0" applyFont="1" applyFill="1" applyBorder="1"/>
    <xf numFmtId="0" fontId="3" fillId="2" borderId="16" xfId="0" applyFont="1" applyFill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0" xfId="0" applyFont="1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6" fillId="3" borderId="36" xfId="0" applyFont="1" applyFill="1" applyBorder="1"/>
    <xf numFmtId="0" fontId="0" fillId="3" borderId="0" xfId="0" applyFill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1" fontId="0" fillId="3" borderId="16" xfId="0" applyNumberFormat="1" applyFill="1" applyBorder="1" applyAlignment="1">
      <alignment horizontal="center"/>
    </xf>
    <xf numFmtId="165" fontId="0" fillId="3" borderId="16" xfId="0" applyNumberFormat="1" applyFill="1" applyBorder="1" applyAlignment="1">
      <alignment horizontal="center"/>
    </xf>
    <xf numFmtId="165" fontId="0" fillId="3" borderId="17" xfId="0" applyNumberFormat="1" applyFill="1" applyBorder="1" applyAlignment="1">
      <alignment horizontal="center"/>
    </xf>
    <xf numFmtId="0" fontId="6" fillId="3" borderId="16" xfId="0" applyFont="1" applyFill="1" applyBorder="1"/>
    <xf numFmtId="0" fontId="0" fillId="3" borderId="16" xfId="0" applyFill="1" applyBorder="1" applyAlignment="1">
      <alignment horizontal="center"/>
    </xf>
    <xf numFmtId="0" fontId="7" fillId="0" borderId="0" xfId="0" applyFont="1" applyAlignment="1">
      <alignment vertical="center"/>
    </xf>
    <xf numFmtId="0" fontId="0" fillId="4" borderId="10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6" fillId="4" borderId="0" xfId="0" applyFont="1" applyFill="1" applyBorder="1"/>
    <xf numFmtId="0" fontId="0" fillId="4" borderId="31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66" fontId="0" fillId="0" borderId="0" xfId="1" applyNumberFormat="1" applyFont="1"/>
    <xf numFmtId="166" fontId="0" fillId="0" borderId="8" xfId="1" applyNumberFormat="1" applyFont="1" applyBorder="1" applyAlignment="1">
      <alignment horizontal="center"/>
    </xf>
    <xf numFmtId="166" fontId="0" fillId="0" borderId="9" xfId="1" applyNumberFormat="1" applyFont="1" applyBorder="1" applyAlignment="1">
      <alignment horizontal="center"/>
    </xf>
    <xf numFmtId="166" fontId="0" fillId="0" borderId="12" xfId="1" applyNumberFormat="1" applyFont="1" applyBorder="1" applyAlignment="1">
      <alignment horizontal="center"/>
    </xf>
    <xf numFmtId="166" fontId="0" fillId="0" borderId="13" xfId="1" applyNumberFormat="1" applyFont="1" applyBorder="1" applyAlignment="1">
      <alignment horizontal="center"/>
    </xf>
    <xf numFmtId="166" fontId="0" fillId="0" borderId="20" xfId="1" applyNumberFormat="1" applyFont="1" applyBorder="1" applyAlignment="1">
      <alignment horizontal="center"/>
    </xf>
    <xf numFmtId="166" fontId="0" fillId="0" borderId="21" xfId="1" applyNumberFormat="1" applyFont="1" applyBorder="1" applyAlignment="1">
      <alignment horizontal="center"/>
    </xf>
    <xf numFmtId="166" fontId="0" fillId="0" borderId="24" xfId="1" applyNumberFormat="1" applyFont="1" applyBorder="1" applyAlignment="1">
      <alignment horizontal="center"/>
    </xf>
    <xf numFmtId="166" fontId="0" fillId="0" borderId="25" xfId="1" applyNumberFormat="1" applyFont="1" applyBorder="1" applyAlignment="1">
      <alignment horizontal="center"/>
    </xf>
    <xf numFmtId="166" fontId="3" fillId="2" borderId="16" xfId="1" applyNumberFormat="1" applyFont="1" applyFill="1" applyBorder="1" applyAlignment="1">
      <alignment horizontal="center"/>
    </xf>
    <xf numFmtId="166" fontId="3" fillId="2" borderId="17" xfId="1" applyNumberFormat="1" applyFont="1" applyFill="1" applyBorder="1" applyAlignment="1">
      <alignment horizontal="center"/>
    </xf>
    <xf numFmtId="166" fontId="0" fillId="4" borderId="12" xfId="1" applyNumberFormat="1" applyFont="1" applyFill="1" applyBorder="1" applyAlignment="1">
      <alignment horizontal="center"/>
    </xf>
    <xf numFmtId="166" fontId="0" fillId="4" borderId="13" xfId="1" applyNumberFormat="1" applyFont="1" applyFill="1" applyBorder="1" applyAlignment="1">
      <alignment horizontal="center"/>
    </xf>
    <xf numFmtId="166" fontId="0" fillId="3" borderId="16" xfId="1" applyNumberFormat="1" applyFont="1" applyFill="1" applyBorder="1" applyAlignment="1">
      <alignment horizontal="center"/>
    </xf>
    <xf numFmtId="166" fontId="0" fillId="3" borderId="17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/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center" vertical="center"/>
    </xf>
    <xf numFmtId="0" fontId="11" fillId="0" borderId="36" xfId="0" applyFont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2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workbookViewId="0">
      <selection activeCell="E10" sqref="E10"/>
    </sheetView>
  </sheetViews>
  <sheetFormatPr defaultColWidth="11" defaultRowHeight="15.75"/>
  <cols>
    <col min="10" max="10" width="16.375" customWidth="1"/>
  </cols>
  <sheetData>
    <row r="1" spans="1:16" ht="32.25" customHeight="1">
      <c r="A1" s="77" t="s">
        <v>126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>
      <c r="A2" s="78" t="s">
        <v>161</v>
      </c>
    </row>
    <row r="4" spans="1:16" ht="16.5" thickBot="1">
      <c r="A4" s="78" t="s">
        <v>127</v>
      </c>
    </row>
    <row r="5" spans="1:16" ht="16.5" thickBot="1">
      <c r="A5" s="1" t="s">
        <v>0</v>
      </c>
      <c r="B5" s="1" t="s">
        <v>1</v>
      </c>
      <c r="C5" s="2" t="s">
        <v>2</v>
      </c>
      <c r="D5" s="1" t="s">
        <v>3</v>
      </c>
      <c r="E5" s="1" t="s">
        <v>4</v>
      </c>
      <c r="F5" s="3" t="s">
        <v>5</v>
      </c>
      <c r="G5" s="4" t="s">
        <v>6</v>
      </c>
      <c r="H5" s="5" t="s">
        <v>7</v>
      </c>
      <c r="I5" s="5" t="s">
        <v>8</v>
      </c>
      <c r="J5" s="5" t="s">
        <v>125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6" t="s">
        <v>14</v>
      </c>
    </row>
    <row r="6" spans="1:16">
      <c r="A6" s="7" t="s">
        <v>15</v>
      </c>
      <c r="B6" s="7" t="s">
        <v>16</v>
      </c>
      <c r="C6" s="7">
        <v>0</v>
      </c>
      <c r="D6" s="7" t="s">
        <v>17</v>
      </c>
      <c r="E6" s="7" t="s">
        <v>18</v>
      </c>
      <c r="F6" s="8" t="s">
        <v>19</v>
      </c>
      <c r="G6" s="9">
        <v>3.18</v>
      </c>
      <c r="H6" s="9">
        <v>-3.77</v>
      </c>
      <c r="I6" s="9">
        <f t="shared" ref="I6:I30" si="0">H6</f>
        <v>-3.77</v>
      </c>
      <c r="J6" s="9">
        <v>0.46586666666666698</v>
      </c>
      <c r="K6" s="9">
        <v>0.46586666666666698</v>
      </c>
      <c r="L6" s="10">
        <v>3</v>
      </c>
      <c r="N6" s="62"/>
      <c r="O6" s="62"/>
      <c r="P6" s="62"/>
    </row>
    <row r="7" spans="1:16">
      <c r="A7" s="11" t="s">
        <v>20</v>
      </c>
      <c r="B7" s="7" t="s">
        <v>16</v>
      </c>
      <c r="C7" s="11">
        <v>9</v>
      </c>
      <c r="D7" s="11" t="s">
        <v>21</v>
      </c>
      <c r="E7" s="11" t="s">
        <v>18</v>
      </c>
      <c r="F7" s="12" t="s">
        <v>19</v>
      </c>
      <c r="G7" s="13">
        <v>3.53</v>
      </c>
      <c r="H7" s="13">
        <v>-2.68</v>
      </c>
      <c r="I7" s="13">
        <f t="shared" si="0"/>
        <v>-2.68</v>
      </c>
      <c r="J7" s="13">
        <v>0.40664999999999996</v>
      </c>
      <c r="K7" s="13">
        <v>0.40664999999999996</v>
      </c>
      <c r="L7" s="10">
        <v>3</v>
      </c>
      <c r="M7" s="9">
        <v>504</v>
      </c>
      <c r="N7" s="63">
        <v>1.3448965977318212E-3</v>
      </c>
      <c r="O7" s="63">
        <v>4.3188792528352235E-3</v>
      </c>
      <c r="P7" s="64">
        <v>0.118055555555556</v>
      </c>
    </row>
    <row r="8" spans="1:16">
      <c r="A8" s="11" t="s">
        <v>22</v>
      </c>
      <c r="B8" s="7" t="s">
        <v>16</v>
      </c>
      <c r="C8" s="11">
        <v>17</v>
      </c>
      <c r="D8" s="11" t="s">
        <v>21</v>
      </c>
      <c r="E8" s="11" t="s">
        <v>18</v>
      </c>
      <c r="F8" s="12" t="s">
        <v>19</v>
      </c>
      <c r="G8" s="13">
        <v>3.23</v>
      </c>
      <c r="H8" s="13">
        <v>-4.78</v>
      </c>
      <c r="I8" s="13">
        <f t="shared" si="0"/>
        <v>-4.78</v>
      </c>
      <c r="J8" s="13">
        <v>0.57999999999999996</v>
      </c>
      <c r="K8" s="13">
        <v>0.57999999999999996</v>
      </c>
      <c r="L8" s="10">
        <v>3</v>
      </c>
      <c r="M8" s="13">
        <v>473.50000000000006</v>
      </c>
      <c r="N8" s="65">
        <v>1.2781751923336482E-3</v>
      </c>
      <c r="O8" s="65">
        <v>2.1379403428262922E-3</v>
      </c>
      <c r="P8" s="66">
        <v>0.175290390707497</v>
      </c>
    </row>
    <row r="9" spans="1:16">
      <c r="A9" s="11" t="s">
        <v>23</v>
      </c>
      <c r="B9" s="7" t="s">
        <v>16</v>
      </c>
      <c r="C9" s="11">
        <v>26</v>
      </c>
      <c r="D9" s="11" t="s">
        <v>21</v>
      </c>
      <c r="E9" s="11" t="s">
        <v>18</v>
      </c>
      <c r="F9" s="12" t="s">
        <v>19</v>
      </c>
      <c r="G9" s="13">
        <v>3.02</v>
      </c>
      <c r="H9" s="13">
        <v>-4.05</v>
      </c>
      <c r="I9" s="13">
        <f t="shared" si="0"/>
        <v>-4.05</v>
      </c>
      <c r="J9" s="13">
        <v>0.71</v>
      </c>
      <c r="K9" s="13">
        <v>0.3</v>
      </c>
      <c r="L9" s="10">
        <v>3</v>
      </c>
      <c r="M9" s="13">
        <v>432.49999999999994</v>
      </c>
      <c r="N9" s="65">
        <v>1.0849115765709267E-3</v>
      </c>
      <c r="O9" s="65">
        <v>3.3450395083406493E-3</v>
      </c>
      <c r="P9" s="66">
        <v>0.18612716763005799</v>
      </c>
    </row>
    <row r="10" spans="1:16">
      <c r="A10" s="11" t="s">
        <v>24</v>
      </c>
      <c r="B10" s="7" t="s">
        <v>16</v>
      </c>
      <c r="C10" s="11">
        <v>30</v>
      </c>
      <c r="D10" s="11" t="s">
        <v>21</v>
      </c>
      <c r="E10" s="11" t="s">
        <v>18</v>
      </c>
      <c r="F10" s="12" t="s">
        <v>19</v>
      </c>
      <c r="G10" s="13">
        <v>2.52</v>
      </c>
      <c r="H10" s="13">
        <v>-5.15</v>
      </c>
      <c r="I10" s="13">
        <f t="shared" si="0"/>
        <v>-5.15</v>
      </c>
      <c r="J10" s="13">
        <v>0.28999999999999992</v>
      </c>
      <c r="K10" s="13">
        <v>0.28999999999999992</v>
      </c>
      <c r="L10" s="10">
        <v>3</v>
      </c>
      <c r="M10" s="13">
        <v>444.50000000000006</v>
      </c>
      <c r="N10" s="65">
        <v>1.1555959963603275E-3</v>
      </c>
      <c r="O10" s="65">
        <v>1.2608865202131806E-2</v>
      </c>
      <c r="P10" s="66">
        <v>0.31271091113610799</v>
      </c>
    </row>
    <row r="11" spans="1:16">
      <c r="A11" s="11" t="s">
        <v>25</v>
      </c>
      <c r="B11" s="7" t="s">
        <v>16</v>
      </c>
      <c r="C11" s="11">
        <v>33</v>
      </c>
      <c r="D11" s="11" t="s">
        <v>21</v>
      </c>
      <c r="E11" s="11" t="s">
        <v>18</v>
      </c>
      <c r="F11" s="12" t="s">
        <v>19</v>
      </c>
      <c r="G11" s="13">
        <v>2.88</v>
      </c>
      <c r="H11" s="13">
        <v>-3.44</v>
      </c>
      <c r="I11" s="13">
        <f t="shared" si="0"/>
        <v>-3.44</v>
      </c>
      <c r="J11" s="13">
        <v>0.4451666666666666</v>
      </c>
      <c r="K11" s="13">
        <v>0</v>
      </c>
      <c r="L11" s="10">
        <v>3</v>
      </c>
      <c r="M11" s="13">
        <v>445</v>
      </c>
      <c r="N11" s="65">
        <v>1.262232307474117E-3</v>
      </c>
      <c r="O11" s="65">
        <v>5.9608566160828241E-2</v>
      </c>
      <c r="P11" s="66">
        <v>0.33370786516853901</v>
      </c>
    </row>
    <row r="12" spans="1:16">
      <c r="A12" s="11" t="s">
        <v>26</v>
      </c>
      <c r="B12" s="7" t="s">
        <v>16</v>
      </c>
      <c r="C12" s="11">
        <v>39.700000000000003</v>
      </c>
      <c r="D12" s="11" t="s">
        <v>21</v>
      </c>
      <c r="E12" s="11" t="s">
        <v>18</v>
      </c>
      <c r="F12" s="12" t="s">
        <v>19</v>
      </c>
      <c r="G12" s="13">
        <v>2.2200000000000002</v>
      </c>
      <c r="H12" s="13">
        <v>-5.31</v>
      </c>
      <c r="I12" s="13">
        <f t="shared" si="0"/>
        <v>-5.31</v>
      </c>
      <c r="J12" s="13">
        <v>0.34860000000000002</v>
      </c>
      <c r="K12" s="13">
        <v>0.1</v>
      </c>
      <c r="L12" s="10">
        <v>3</v>
      </c>
      <c r="M12" s="13">
        <v>801.99999999999989</v>
      </c>
      <c r="N12" s="65">
        <v>2.1861796374540001E-3</v>
      </c>
      <c r="O12" s="65">
        <v>2.203625459997274E-2</v>
      </c>
      <c r="P12" s="66">
        <v>0.109725685785536</v>
      </c>
    </row>
    <row r="13" spans="1:16">
      <c r="A13" s="11" t="s">
        <v>27</v>
      </c>
      <c r="B13" s="7" t="s">
        <v>16</v>
      </c>
      <c r="C13" s="11">
        <v>43</v>
      </c>
      <c r="D13" s="11" t="s">
        <v>21</v>
      </c>
      <c r="E13" s="11" t="s">
        <v>18</v>
      </c>
      <c r="F13" s="12" t="s">
        <v>28</v>
      </c>
      <c r="G13" s="13">
        <v>0.95</v>
      </c>
      <c r="H13" s="13">
        <v>-4.01</v>
      </c>
      <c r="I13" s="13">
        <f t="shared" si="0"/>
        <v>-4.01</v>
      </c>
      <c r="J13" s="13">
        <v>0.22999999999999998</v>
      </c>
      <c r="K13" s="13">
        <v>0.2</v>
      </c>
      <c r="L13" s="10">
        <v>3</v>
      </c>
      <c r="M13" s="13">
        <v>443.99999999999994</v>
      </c>
      <c r="N13" s="65">
        <v>1.2608263524066447E-3</v>
      </c>
      <c r="O13" s="65">
        <v>8.1172795683657525E-2</v>
      </c>
      <c r="P13" s="66">
        <v>0.61486486486486502</v>
      </c>
    </row>
    <row r="14" spans="1:16">
      <c r="A14" s="11" t="s">
        <v>29</v>
      </c>
      <c r="B14" s="7" t="s">
        <v>16</v>
      </c>
      <c r="C14" s="11">
        <v>44.5</v>
      </c>
      <c r="D14" s="11" t="s">
        <v>21</v>
      </c>
      <c r="E14" s="11" t="s">
        <v>18</v>
      </c>
      <c r="F14" s="12" t="s">
        <v>28</v>
      </c>
      <c r="G14" s="13">
        <v>2.0699999999999998</v>
      </c>
      <c r="H14" s="13">
        <v>-2.7</v>
      </c>
      <c r="I14" s="13">
        <f t="shared" si="0"/>
        <v>-2.7</v>
      </c>
      <c r="J14" s="13">
        <v>0.18999999999999995</v>
      </c>
      <c r="K14" s="13">
        <v>0.18999999999999995</v>
      </c>
      <c r="L14" s="10">
        <v>3</v>
      </c>
      <c r="M14" s="15"/>
      <c r="N14" s="65"/>
      <c r="O14" s="65"/>
      <c r="P14" s="66"/>
    </row>
    <row r="15" spans="1:16">
      <c r="A15" s="11" t="s">
        <v>30</v>
      </c>
      <c r="B15" s="7" t="s">
        <v>16</v>
      </c>
      <c r="C15" s="11">
        <v>47</v>
      </c>
      <c r="D15" s="11" t="s">
        <v>21</v>
      </c>
      <c r="E15" s="11" t="s">
        <v>31</v>
      </c>
      <c r="F15" s="12" t="s">
        <v>28</v>
      </c>
      <c r="G15" s="13">
        <v>0.37</v>
      </c>
      <c r="H15" s="13">
        <v>-4.4800000000000004</v>
      </c>
      <c r="I15" s="13">
        <f t="shared" si="0"/>
        <v>-4.4800000000000004</v>
      </c>
      <c r="J15" s="13">
        <v>0.13</v>
      </c>
      <c r="K15" s="13">
        <v>0.3</v>
      </c>
      <c r="L15" s="10">
        <v>3</v>
      </c>
      <c r="M15" s="13">
        <v>433</v>
      </c>
      <c r="N15" s="65">
        <v>1.2430027271422418E-3</v>
      </c>
      <c r="O15" s="65">
        <v>5.4614611741065022E-2</v>
      </c>
      <c r="P15" s="66">
        <v>0.57967667436489601</v>
      </c>
    </row>
    <row r="16" spans="1:16">
      <c r="A16" s="11" t="s">
        <v>32</v>
      </c>
      <c r="B16" s="7" t="s">
        <v>16</v>
      </c>
      <c r="C16" s="11">
        <v>50</v>
      </c>
      <c r="D16" s="11" t="s">
        <v>21</v>
      </c>
      <c r="E16" s="11" t="s">
        <v>31</v>
      </c>
      <c r="F16" s="12" t="s">
        <v>28</v>
      </c>
      <c r="G16" s="13">
        <v>0.03</v>
      </c>
      <c r="H16" s="13">
        <v>-4.22</v>
      </c>
      <c r="I16" s="13">
        <f t="shared" si="0"/>
        <v>-4.22</v>
      </c>
      <c r="J16" s="13">
        <v>7.999999999999996E-2</v>
      </c>
      <c r="K16" s="13">
        <v>0.3</v>
      </c>
      <c r="L16" s="10">
        <v>3</v>
      </c>
      <c r="M16" s="13"/>
      <c r="N16" s="65"/>
      <c r="O16" s="65"/>
      <c r="P16" s="66"/>
    </row>
    <row r="17" spans="1:16">
      <c r="A17" s="11" t="s">
        <v>33</v>
      </c>
      <c r="B17" s="7" t="s">
        <v>16</v>
      </c>
      <c r="C17" s="11">
        <v>51.6</v>
      </c>
      <c r="D17" s="11" t="s">
        <v>21</v>
      </c>
      <c r="E17" s="11" t="s">
        <v>31</v>
      </c>
      <c r="F17" s="12" t="s">
        <v>28</v>
      </c>
      <c r="G17" s="13">
        <v>0</v>
      </c>
      <c r="H17" s="13">
        <v>-6</v>
      </c>
      <c r="I17" s="13">
        <f t="shared" si="0"/>
        <v>-6</v>
      </c>
      <c r="J17" s="13">
        <v>0.13074999999999992</v>
      </c>
      <c r="K17" s="13">
        <v>0.13074999999999992</v>
      </c>
      <c r="L17" s="10">
        <v>3</v>
      </c>
      <c r="M17" s="13">
        <v>508</v>
      </c>
      <c r="N17" s="65">
        <v>1.3826891671203047E-3</v>
      </c>
      <c r="O17" s="65">
        <v>1.0832879695155144E-2</v>
      </c>
      <c r="P17" s="66">
        <v>0.42519685039370098</v>
      </c>
    </row>
    <row r="18" spans="1:16">
      <c r="A18" s="11" t="s">
        <v>34</v>
      </c>
      <c r="B18" s="7" t="s">
        <v>16</v>
      </c>
      <c r="C18" s="11">
        <v>54</v>
      </c>
      <c r="D18" s="11" t="s">
        <v>21</v>
      </c>
      <c r="E18" s="11" t="s">
        <v>31</v>
      </c>
      <c r="F18" s="12" t="s">
        <v>28</v>
      </c>
      <c r="G18" s="13">
        <v>0.54</v>
      </c>
      <c r="H18" s="13">
        <v>-3.94</v>
      </c>
      <c r="I18" s="13">
        <f t="shared" si="0"/>
        <v>-3.94</v>
      </c>
      <c r="J18" s="13">
        <v>0.26</v>
      </c>
      <c r="K18" s="13">
        <v>0.26</v>
      </c>
      <c r="L18" s="10">
        <v>3</v>
      </c>
      <c r="M18" s="13">
        <v>397.5</v>
      </c>
      <c r="N18" s="65">
        <v>1.2797810688989055E-3</v>
      </c>
      <c r="O18" s="65">
        <v>0.10115904700579524</v>
      </c>
      <c r="P18" s="66">
        <v>2.5635220125786198</v>
      </c>
    </row>
    <row r="19" spans="1:16">
      <c r="A19" s="11" t="s">
        <v>35</v>
      </c>
      <c r="B19" s="7" t="s">
        <v>16</v>
      </c>
      <c r="C19" s="11">
        <v>56.4</v>
      </c>
      <c r="D19" s="11" t="s">
        <v>21</v>
      </c>
      <c r="E19" s="11" t="s">
        <v>31</v>
      </c>
      <c r="F19" s="12" t="s">
        <v>28</v>
      </c>
      <c r="G19" s="13">
        <v>0.66</v>
      </c>
      <c r="H19" s="13">
        <v>-4.04</v>
      </c>
      <c r="I19" s="13">
        <f t="shared" si="0"/>
        <v>-4.04</v>
      </c>
      <c r="J19" s="13">
        <v>0.24439999999999995</v>
      </c>
      <c r="K19" s="13">
        <v>0.24439999999999995</v>
      </c>
      <c r="L19" s="10">
        <v>3</v>
      </c>
      <c r="M19" s="13">
        <v>412</v>
      </c>
      <c r="N19" s="65">
        <v>1.2875E-3</v>
      </c>
      <c r="O19" s="65">
        <v>7.7656249999999996E-2</v>
      </c>
      <c r="P19" s="66">
        <v>2.0145631067961198</v>
      </c>
    </row>
    <row r="20" spans="1:16">
      <c r="A20" s="11" t="s">
        <v>36</v>
      </c>
      <c r="B20" s="7" t="s">
        <v>16</v>
      </c>
      <c r="C20" s="11">
        <v>57.4</v>
      </c>
      <c r="D20" s="11" t="s">
        <v>21</v>
      </c>
      <c r="E20" s="11" t="s">
        <v>31</v>
      </c>
      <c r="F20" s="12" t="s">
        <v>28</v>
      </c>
      <c r="G20" s="13">
        <v>1.43</v>
      </c>
      <c r="H20" s="13">
        <v>-4.71</v>
      </c>
      <c r="I20" s="13">
        <f t="shared" si="0"/>
        <v>-4.71</v>
      </c>
      <c r="J20" s="13">
        <v>0.45399999999999996</v>
      </c>
      <c r="K20" s="13">
        <v>0.45399999999999996</v>
      </c>
      <c r="L20" s="10">
        <v>3</v>
      </c>
      <c r="M20" s="13">
        <v>478.50000000000006</v>
      </c>
      <c r="N20" s="65">
        <v>1.5462918080465342E-3</v>
      </c>
      <c r="O20" s="65">
        <v>8.4779447406689287E-2</v>
      </c>
      <c r="P20" s="66">
        <v>0.72518286311389701</v>
      </c>
    </row>
    <row r="21" spans="1:16">
      <c r="A21" s="11" t="s">
        <v>37</v>
      </c>
      <c r="B21" s="7" t="s">
        <v>16</v>
      </c>
      <c r="C21" s="11">
        <v>60</v>
      </c>
      <c r="D21" s="11" t="s">
        <v>21</v>
      </c>
      <c r="E21" s="11" t="s">
        <v>31</v>
      </c>
      <c r="F21" s="12" t="s">
        <v>38</v>
      </c>
      <c r="G21" s="13">
        <v>1.87</v>
      </c>
      <c r="H21" s="13">
        <v>-5.32</v>
      </c>
      <c r="I21" s="13">
        <f t="shared" si="0"/>
        <v>-5.32</v>
      </c>
      <c r="J21" s="13">
        <v>0.13</v>
      </c>
      <c r="K21" s="13">
        <v>0.13</v>
      </c>
      <c r="L21" s="10">
        <v>3</v>
      </c>
      <c r="M21" s="13">
        <v>595.5</v>
      </c>
      <c r="N21" s="65">
        <v>1.7053264604810995E-3</v>
      </c>
      <c r="O21" s="65">
        <v>8.8130011454753705E-3</v>
      </c>
      <c r="P21" s="66">
        <v>9.5717884130982395E-2</v>
      </c>
    </row>
    <row r="22" spans="1:16">
      <c r="A22" s="11" t="s">
        <v>39</v>
      </c>
      <c r="B22" s="7" t="s">
        <v>16</v>
      </c>
      <c r="C22" s="11">
        <v>64</v>
      </c>
      <c r="D22" s="11" t="s">
        <v>21</v>
      </c>
      <c r="E22" s="11" t="s">
        <v>31</v>
      </c>
      <c r="F22" s="12" t="s">
        <v>38</v>
      </c>
      <c r="G22" s="13">
        <v>1.7</v>
      </c>
      <c r="H22" s="13">
        <v>-4.4000000000000004</v>
      </c>
      <c r="I22" s="13">
        <f t="shared" si="0"/>
        <v>-4.4000000000000004</v>
      </c>
      <c r="J22" s="13">
        <v>0.25</v>
      </c>
      <c r="K22" s="13">
        <v>0.25</v>
      </c>
      <c r="L22" s="10">
        <v>3</v>
      </c>
      <c r="M22" s="13">
        <v>723.99999999999989</v>
      </c>
      <c r="N22" s="65">
        <v>1.9556996218260394E-3</v>
      </c>
      <c r="O22" s="65">
        <v>2.0877903835764447E-2</v>
      </c>
      <c r="P22" s="66">
        <v>0.19613259668508301</v>
      </c>
    </row>
    <row r="23" spans="1:16">
      <c r="A23" s="11" t="s">
        <v>40</v>
      </c>
      <c r="B23" s="7" t="s">
        <v>16</v>
      </c>
      <c r="C23" s="11">
        <v>66</v>
      </c>
      <c r="D23" s="11" t="s">
        <v>21</v>
      </c>
      <c r="E23" s="11" t="s">
        <v>31</v>
      </c>
      <c r="F23" s="12" t="s">
        <v>38</v>
      </c>
      <c r="G23" s="13">
        <v>2.31</v>
      </c>
      <c r="H23" s="13">
        <v>-4.47</v>
      </c>
      <c r="I23" s="13">
        <f t="shared" si="0"/>
        <v>-4.47</v>
      </c>
      <c r="J23" s="13">
        <v>0.16999999999999993</v>
      </c>
      <c r="K23" s="13">
        <v>0.16999999999999993</v>
      </c>
      <c r="L23" s="10">
        <v>3</v>
      </c>
      <c r="M23" s="13">
        <v>961.5</v>
      </c>
      <c r="N23" s="65">
        <v>2.6853791369920404E-3</v>
      </c>
      <c r="O23" s="65">
        <v>4.0832285993576316E-3</v>
      </c>
      <c r="P23" s="66">
        <v>3.4841393655746199E-2</v>
      </c>
    </row>
    <row r="24" spans="1:16">
      <c r="A24" s="11" t="s">
        <v>41</v>
      </c>
      <c r="B24" s="7" t="s">
        <v>16</v>
      </c>
      <c r="C24" s="11">
        <v>70.099999999999994</v>
      </c>
      <c r="D24" s="11" t="s">
        <v>21</v>
      </c>
      <c r="E24" s="11" t="s">
        <v>31</v>
      </c>
      <c r="F24" s="12" t="s">
        <v>38</v>
      </c>
      <c r="G24" s="13">
        <v>2.19</v>
      </c>
      <c r="H24" s="13">
        <v>-4.92</v>
      </c>
      <c r="I24" s="13">
        <f t="shared" si="0"/>
        <v>-4.92</v>
      </c>
      <c r="J24" s="13">
        <v>0.22999999999999998</v>
      </c>
      <c r="K24" s="13">
        <v>0.22999999999999998</v>
      </c>
      <c r="L24" s="10">
        <v>3</v>
      </c>
      <c r="M24" s="13">
        <v>1462.9999999999998</v>
      </c>
      <c r="N24" s="65">
        <v>4.1164884637028701E-3</v>
      </c>
      <c r="O24" s="65">
        <v>4.3514350028137317E-3</v>
      </c>
      <c r="P24" s="66">
        <v>8.8858509911141498E-3</v>
      </c>
    </row>
    <row r="25" spans="1:16">
      <c r="A25" s="11" t="s">
        <v>42</v>
      </c>
      <c r="B25" s="7" t="s">
        <v>16</v>
      </c>
      <c r="C25" s="11">
        <v>71</v>
      </c>
      <c r="D25" s="11" t="s">
        <v>21</v>
      </c>
      <c r="E25" s="11" t="s">
        <v>31</v>
      </c>
      <c r="F25" s="12" t="s">
        <v>38</v>
      </c>
      <c r="G25" s="13"/>
      <c r="H25" s="13"/>
      <c r="I25" s="13"/>
      <c r="J25" s="13">
        <v>0.20999999999999996</v>
      </c>
      <c r="K25" s="13">
        <v>0.20999999999999996</v>
      </c>
      <c r="L25" s="10">
        <v>3</v>
      </c>
      <c r="M25" s="13">
        <v>560.5</v>
      </c>
      <c r="N25" s="65"/>
      <c r="O25" s="65"/>
      <c r="P25" s="66"/>
    </row>
    <row r="26" spans="1:16">
      <c r="A26" s="11" t="s">
        <v>43</v>
      </c>
      <c r="B26" s="7" t="s">
        <v>16</v>
      </c>
      <c r="C26" s="11">
        <v>80</v>
      </c>
      <c r="D26" s="11" t="s">
        <v>21</v>
      </c>
      <c r="E26" s="11" t="s">
        <v>31</v>
      </c>
      <c r="F26" s="12" t="s">
        <v>38</v>
      </c>
      <c r="G26" s="13">
        <v>2.29</v>
      </c>
      <c r="H26" s="13">
        <v>-4.4000000000000004</v>
      </c>
      <c r="I26" s="13">
        <f t="shared" si="0"/>
        <v>-4.4000000000000004</v>
      </c>
      <c r="J26" s="13">
        <v>0.21999999999999997</v>
      </c>
      <c r="K26" s="13">
        <v>0.21999999999999997</v>
      </c>
      <c r="L26" s="10">
        <v>3</v>
      </c>
      <c r="M26" s="13">
        <v>1451.5</v>
      </c>
      <c r="N26" s="65">
        <v>3.8227548064261262E-3</v>
      </c>
      <c r="O26" s="65">
        <v>2.498024756386621E-3</v>
      </c>
      <c r="P26" s="66">
        <v>7.5783672063382698E-2</v>
      </c>
    </row>
    <row r="27" spans="1:16">
      <c r="A27" s="11" t="s">
        <v>44</v>
      </c>
      <c r="B27" s="7" t="s">
        <v>16</v>
      </c>
      <c r="C27" s="11">
        <v>87.6</v>
      </c>
      <c r="D27" s="11" t="s">
        <v>21</v>
      </c>
      <c r="E27" s="11" t="s">
        <v>31</v>
      </c>
      <c r="F27" s="12" t="s">
        <v>38</v>
      </c>
      <c r="G27" s="13">
        <v>2.4300000000000002</v>
      </c>
      <c r="H27" s="13">
        <v>-2.82</v>
      </c>
      <c r="I27" s="13">
        <f t="shared" si="0"/>
        <v>-2.82</v>
      </c>
      <c r="J27" s="13">
        <v>0.12</v>
      </c>
      <c r="K27" s="13">
        <v>0.12</v>
      </c>
      <c r="L27" s="10">
        <v>3</v>
      </c>
      <c r="M27" s="13">
        <v>315.5</v>
      </c>
      <c r="N27" s="65">
        <v>8.5990733169801045E-4</v>
      </c>
      <c r="O27" s="65">
        <v>9.0787680566911978E-3</v>
      </c>
      <c r="P27" s="66">
        <v>0.25198098256735302</v>
      </c>
    </row>
    <row r="28" spans="1:16">
      <c r="A28" s="11" t="s">
        <v>45</v>
      </c>
      <c r="B28" s="7" t="s">
        <v>16</v>
      </c>
      <c r="C28" s="11">
        <v>93.8</v>
      </c>
      <c r="D28" s="11" t="s">
        <v>21</v>
      </c>
      <c r="E28" s="11" t="s">
        <v>31</v>
      </c>
      <c r="F28" s="12" t="s">
        <v>38</v>
      </c>
      <c r="G28" s="13">
        <v>2.3959999999999999</v>
      </c>
      <c r="H28" s="13">
        <v>-3.4359999999999999</v>
      </c>
      <c r="I28" s="13">
        <f t="shared" si="0"/>
        <v>-3.4359999999999999</v>
      </c>
      <c r="J28" s="13">
        <v>0.19999999999999996</v>
      </c>
      <c r="K28" s="13">
        <v>0.19999999999999996</v>
      </c>
      <c r="L28" s="10">
        <v>3</v>
      </c>
      <c r="M28" s="13"/>
      <c r="N28" s="65"/>
      <c r="O28" s="65"/>
      <c r="P28" s="66"/>
    </row>
    <row r="29" spans="1:16">
      <c r="A29" s="11" t="s">
        <v>46</v>
      </c>
      <c r="B29" s="7" t="s">
        <v>16</v>
      </c>
      <c r="C29" s="11">
        <v>100.4</v>
      </c>
      <c r="D29" s="11" t="s">
        <v>21</v>
      </c>
      <c r="E29" s="11" t="s">
        <v>31</v>
      </c>
      <c r="F29" s="12" t="s">
        <v>38</v>
      </c>
      <c r="G29" s="13">
        <v>1.96</v>
      </c>
      <c r="H29" s="13">
        <v>-6.08</v>
      </c>
      <c r="I29" s="13">
        <f t="shared" si="0"/>
        <v>-6.08</v>
      </c>
      <c r="J29" s="13">
        <v>0.49</v>
      </c>
      <c r="K29" s="13">
        <v>0.49</v>
      </c>
      <c r="L29" s="10">
        <v>3</v>
      </c>
      <c r="M29" s="13">
        <v>271</v>
      </c>
      <c r="N29" s="65">
        <v>7.6770538243626065E-4</v>
      </c>
      <c r="O29" s="65">
        <v>5.09915014164306E-2</v>
      </c>
      <c r="P29" s="66">
        <v>0.34317343173431702</v>
      </c>
    </row>
    <row r="30" spans="1:16">
      <c r="A30" s="11" t="s">
        <v>47</v>
      </c>
      <c r="B30" s="7" t="s">
        <v>16</v>
      </c>
      <c r="C30" s="11">
        <v>103</v>
      </c>
      <c r="D30" s="11" t="s">
        <v>21</v>
      </c>
      <c r="E30" s="11" t="s">
        <v>31</v>
      </c>
      <c r="F30" s="12" t="s">
        <v>38</v>
      </c>
      <c r="G30" s="13">
        <v>1.8008999999999999</v>
      </c>
      <c r="H30" s="13">
        <v>-4.6609999999999996</v>
      </c>
      <c r="I30" s="13">
        <f t="shared" si="0"/>
        <v>-4.6609999999999996</v>
      </c>
      <c r="J30" s="13">
        <v>0.57999999999999985</v>
      </c>
      <c r="K30" s="13">
        <v>0.57999999999999985</v>
      </c>
      <c r="L30" s="10">
        <v>3</v>
      </c>
      <c r="M30" s="13"/>
      <c r="N30" s="65"/>
      <c r="O30" s="65"/>
      <c r="P30" s="66"/>
    </row>
    <row r="31" spans="1:16">
      <c r="A31" s="11" t="s">
        <v>48</v>
      </c>
      <c r="B31" s="7" t="s">
        <v>16</v>
      </c>
      <c r="C31" s="11">
        <v>118.2</v>
      </c>
      <c r="D31" s="11" t="s">
        <v>21</v>
      </c>
      <c r="E31" s="11" t="s">
        <v>49</v>
      </c>
      <c r="F31" s="12" t="s">
        <v>38</v>
      </c>
      <c r="G31" s="13">
        <v>2.8210000000000002</v>
      </c>
      <c r="H31" s="13">
        <v>-2.9430000000000001</v>
      </c>
      <c r="I31" s="13">
        <f>H31</f>
        <v>-2.9430000000000001</v>
      </c>
      <c r="J31" s="13">
        <v>0.87999999999999989</v>
      </c>
      <c r="K31" s="13">
        <v>0.87999999999999989</v>
      </c>
      <c r="L31" s="10">
        <v>3</v>
      </c>
      <c r="M31" s="13"/>
      <c r="N31" s="65"/>
      <c r="O31" s="65"/>
      <c r="P31" s="66"/>
    </row>
    <row r="32" spans="1:16">
      <c r="A32" s="11" t="s">
        <v>50</v>
      </c>
      <c r="B32" s="7" t="s">
        <v>16</v>
      </c>
      <c r="C32" s="11">
        <v>131</v>
      </c>
      <c r="D32" s="11" t="s">
        <v>21</v>
      </c>
      <c r="E32" s="11" t="s">
        <v>49</v>
      </c>
      <c r="F32" s="12" t="s">
        <v>38</v>
      </c>
      <c r="G32" s="13">
        <v>2.823</v>
      </c>
      <c r="H32" s="13">
        <v>-1.927</v>
      </c>
      <c r="I32" s="13">
        <f>H32-2.6</f>
        <v>-4.5270000000000001</v>
      </c>
      <c r="J32" s="13">
        <v>0.77</v>
      </c>
      <c r="K32" s="13">
        <v>0.77</v>
      </c>
      <c r="L32" s="10">
        <v>3</v>
      </c>
      <c r="M32" s="13"/>
      <c r="N32" s="65"/>
      <c r="O32" s="65"/>
      <c r="P32" s="66"/>
    </row>
    <row r="33" spans="1:16">
      <c r="A33" s="11" t="s">
        <v>51</v>
      </c>
      <c r="B33" s="7" t="s">
        <v>16</v>
      </c>
      <c r="C33" s="11">
        <v>156.19999999999999</v>
      </c>
      <c r="D33" s="11" t="s">
        <v>21</v>
      </c>
      <c r="E33" s="11" t="s">
        <v>49</v>
      </c>
      <c r="F33" s="12" t="s">
        <v>52</v>
      </c>
      <c r="G33" s="13">
        <v>1.71</v>
      </c>
      <c r="H33" s="13">
        <v>-4.43</v>
      </c>
      <c r="I33" s="13">
        <f>H33-2.6</f>
        <v>-7.0299999999999994</v>
      </c>
      <c r="J33" s="13">
        <v>0.61404999999999998</v>
      </c>
      <c r="K33" s="13">
        <v>0.61404999999999998</v>
      </c>
      <c r="L33" s="10">
        <v>3</v>
      </c>
      <c r="M33" s="13">
        <v>150.5</v>
      </c>
      <c r="N33" s="65">
        <v>6.9999999999999999E-4</v>
      </c>
      <c r="O33" s="65">
        <v>0.5</v>
      </c>
      <c r="P33" s="66">
        <v>0.35548172757475099</v>
      </c>
    </row>
    <row r="34" spans="1:16">
      <c r="A34" s="11" t="s">
        <v>53</v>
      </c>
      <c r="B34" s="7" t="s">
        <v>16</v>
      </c>
      <c r="C34" s="11">
        <v>176</v>
      </c>
      <c r="D34" s="11" t="s">
        <v>21</v>
      </c>
      <c r="E34" s="11" t="s">
        <v>49</v>
      </c>
      <c r="F34" s="12" t="s">
        <v>52</v>
      </c>
      <c r="G34" s="13">
        <v>1.71</v>
      </c>
      <c r="H34" s="13">
        <v>-4.43</v>
      </c>
      <c r="I34" s="13">
        <f>H34-2.6</f>
        <v>-7.0299999999999994</v>
      </c>
      <c r="J34" s="13">
        <v>1.0636999999999999</v>
      </c>
      <c r="K34" s="13">
        <v>1.0636999999999999</v>
      </c>
      <c r="L34" s="10">
        <v>3</v>
      </c>
      <c r="M34" s="13">
        <v>214.5</v>
      </c>
      <c r="N34" s="65">
        <v>9.5375722543352608E-4</v>
      </c>
      <c r="O34" s="65">
        <v>0.51978657180969323</v>
      </c>
      <c r="P34" s="66">
        <v>0.46620046620046601</v>
      </c>
    </row>
    <row r="35" spans="1:16" ht="16.5" thickBot="1">
      <c r="A35" s="16" t="s">
        <v>54</v>
      </c>
      <c r="B35" s="16" t="s">
        <v>16</v>
      </c>
      <c r="C35" s="16">
        <v>207.5</v>
      </c>
      <c r="D35" s="16" t="s">
        <v>21</v>
      </c>
      <c r="E35" s="16" t="s">
        <v>49</v>
      </c>
      <c r="F35" s="17" t="s">
        <v>55</v>
      </c>
      <c r="G35" s="18">
        <v>1.105</v>
      </c>
      <c r="H35" s="18">
        <v>-4.8870000000000005</v>
      </c>
      <c r="I35" s="18">
        <f t="shared" ref="I35" si="1">H35</f>
        <v>-4.8870000000000005</v>
      </c>
      <c r="J35" s="18">
        <v>0.82</v>
      </c>
      <c r="K35" s="18">
        <v>0.82</v>
      </c>
      <c r="L35" s="10">
        <v>3</v>
      </c>
      <c r="M35" s="13">
        <v>597.5</v>
      </c>
      <c r="N35" s="65">
        <v>8.9999999999999998E-4</v>
      </c>
      <c r="O35" s="65">
        <v>0.5</v>
      </c>
      <c r="P35" s="66">
        <v>9.8744769874477001E-2</v>
      </c>
    </row>
    <row r="36" spans="1:16">
      <c r="A36" s="19" t="s">
        <v>56</v>
      </c>
      <c r="B36" s="19" t="s">
        <v>57</v>
      </c>
      <c r="C36" s="19">
        <v>198</v>
      </c>
      <c r="D36" s="19" t="s">
        <v>58</v>
      </c>
      <c r="E36" s="19" t="s">
        <v>49</v>
      </c>
      <c r="F36" s="20" t="s">
        <v>55</v>
      </c>
      <c r="G36" s="21">
        <v>2.4182216108958068</v>
      </c>
      <c r="H36" s="21">
        <v>-2.7745043182826095</v>
      </c>
      <c r="I36" s="21">
        <f t="shared" ref="I36:I53" si="2">H36-2.6</f>
        <v>-5.3745043182826091</v>
      </c>
      <c r="J36" s="21">
        <v>0.9</v>
      </c>
      <c r="K36" s="21">
        <v>0.1</v>
      </c>
      <c r="L36" s="22">
        <v>3</v>
      </c>
      <c r="M36" s="21">
        <v>54</v>
      </c>
      <c r="N36" s="67">
        <v>1.9533141224334393E-4</v>
      </c>
      <c r="O36" s="67">
        <v>0.91260272832605083</v>
      </c>
      <c r="P36" s="68">
        <v>2.7378081849781526</v>
      </c>
    </row>
    <row r="37" spans="1:16">
      <c r="A37" s="11" t="s">
        <v>59</v>
      </c>
      <c r="B37" s="11" t="s">
        <v>57</v>
      </c>
      <c r="C37" s="11">
        <v>190</v>
      </c>
      <c r="D37" s="11" t="s">
        <v>58</v>
      </c>
      <c r="E37" s="11" t="s">
        <v>31</v>
      </c>
      <c r="F37" s="12" t="s">
        <v>55</v>
      </c>
      <c r="G37" s="13">
        <v>2.3202275524488285</v>
      </c>
      <c r="H37" s="13">
        <v>-3.720511428979473</v>
      </c>
      <c r="I37" s="13">
        <f t="shared" si="2"/>
        <v>-6.320511428979473</v>
      </c>
      <c r="J37" s="13">
        <v>0.95</v>
      </c>
      <c r="K37" s="13">
        <v>0.13</v>
      </c>
      <c r="L37" s="14">
        <v>3</v>
      </c>
      <c r="M37" s="13">
        <v>66</v>
      </c>
      <c r="N37" s="65">
        <v>2.2828968595364622E-4</v>
      </c>
      <c r="O37" s="65">
        <v>0.92847416161168939</v>
      </c>
      <c r="P37" s="66">
        <v>2.9711173171574061</v>
      </c>
    </row>
    <row r="38" spans="1:16">
      <c r="A38" s="11" t="s">
        <v>60</v>
      </c>
      <c r="B38" s="11" t="s">
        <v>57</v>
      </c>
      <c r="C38" s="11">
        <v>182</v>
      </c>
      <c r="D38" s="11" t="s">
        <v>58</v>
      </c>
      <c r="E38" s="11" t="s">
        <v>31</v>
      </c>
      <c r="F38" s="12" t="s">
        <v>55</v>
      </c>
      <c r="G38" s="13">
        <v>2.769200330435492</v>
      </c>
      <c r="H38" s="13">
        <v>-2.5525026495989902</v>
      </c>
      <c r="I38" s="13">
        <f t="shared" si="2"/>
        <v>-5.1525026495989898</v>
      </c>
      <c r="J38" s="13">
        <v>1.24</v>
      </c>
      <c r="K38" s="13">
        <v>0.2</v>
      </c>
      <c r="L38" s="14">
        <v>2</v>
      </c>
      <c r="M38" s="13">
        <v>77</v>
      </c>
      <c r="N38" s="65">
        <v>2.4654365991710534E-4</v>
      </c>
      <c r="O38" s="65">
        <v>0.90126026863926323</v>
      </c>
      <c r="P38" s="66">
        <v>3.0642849133734948</v>
      </c>
    </row>
    <row r="39" spans="1:16">
      <c r="A39" s="11" t="s">
        <v>61</v>
      </c>
      <c r="B39" s="11" t="s">
        <v>57</v>
      </c>
      <c r="C39" s="11">
        <v>174</v>
      </c>
      <c r="D39" s="11" t="s">
        <v>58</v>
      </c>
      <c r="E39" s="11" t="s">
        <v>31</v>
      </c>
      <c r="F39" s="12" t="s">
        <v>55</v>
      </c>
      <c r="G39" s="13">
        <v>2.3202275524488285</v>
      </c>
      <c r="H39" s="13">
        <v>-3.720511428979473</v>
      </c>
      <c r="I39" s="13">
        <f t="shared" si="2"/>
        <v>-6.320511428979473</v>
      </c>
      <c r="J39" s="13">
        <v>0.95</v>
      </c>
      <c r="K39" s="13">
        <v>0.14000000000000001</v>
      </c>
      <c r="L39" s="14">
        <v>4</v>
      </c>
      <c r="M39" s="13">
        <v>71.7</v>
      </c>
      <c r="N39" s="65">
        <v>2.2911480152392575E-4</v>
      </c>
      <c r="O39" s="65">
        <v>0.9241560330859433</v>
      </c>
      <c r="P39" s="66">
        <v>2.7724680992578299</v>
      </c>
    </row>
    <row r="40" spans="1:16">
      <c r="A40" s="11" t="s">
        <v>62</v>
      </c>
      <c r="B40" s="11" t="s">
        <v>57</v>
      </c>
      <c r="C40" s="11">
        <v>166</v>
      </c>
      <c r="D40" s="11" t="s">
        <v>58</v>
      </c>
      <c r="E40" s="11" t="s">
        <v>31</v>
      </c>
      <c r="F40" s="12" t="s">
        <v>55</v>
      </c>
      <c r="G40" s="13">
        <v>2.6822056050795013</v>
      </c>
      <c r="H40" s="13">
        <v>-2.4795021008877103</v>
      </c>
      <c r="I40" s="13">
        <f t="shared" si="2"/>
        <v>-5.0795021008877104</v>
      </c>
      <c r="J40" s="13">
        <v>0.65</v>
      </c>
      <c r="K40" s="13">
        <v>0.1</v>
      </c>
      <c r="L40" s="14">
        <v>3</v>
      </c>
      <c r="M40" s="13">
        <v>71</v>
      </c>
      <c r="N40" s="65">
        <v>2.0668428007072901E-4</v>
      </c>
      <c r="O40" s="65">
        <v>0.91682354155076762</v>
      </c>
      <c r="P40" s="66">
        <v>2.9338353329624565</v>
      </c>
    </row>
    <row r="41" spans="1:16">
      <c r="A41" s="11" t="s">
        <v>63</v>
      </c>
      <c r="B41" s="11" t="s">
        <v>57</v>
      </c>
      <c r="C41" s="11">
        <v>158</v>
      </c>
      <c r="D41" s="11" t="s">
        <v>58</v>
      </c>
      <c r="E41" s="11" t="s">
        <v>31</v>
      </c>
      <c r="F41" s="12" t="s">
        <v>55</v>
      </c>
      <c r="G41" s="13">
        <v>3.0971804444212947</v>
      </c>
      <c r="H41" s="13">
        <v>-2.1014992596156019</v>
      </c>
      <c r="I41" s="13">
        <f t="shared" si="2"/>
        <v>-4.701499259615602</v>
      </c>
      <c r="J41" s="13"/>
      <c r="K41" s="13"/>
      <c r="L41" s="14"/>
      <c r="M41" s="13"/>
      <c r="N41" s="65"/>
      <c r="O41" s="65"/>
      <c r="P41" s="66"/>
    </row>
    <row r="42" spans="1:16">
      <c r="A42" s="11" t="s">
        <v>64</v>
      </c>
      <c r="B42" s="11" t="s">
        <v>57</v>
      </c>
      <c r="C42" s="11">
        <v>150</v>
      </c>
      <c r="D42" s="11" t="s">
        <v>58</v>
      </c>
      <c r="E42" s="11" t="s">
        <v>31</v>
      </c>
      <c r="F42" s="12" t="s">
        <v>55</v>
      </c>
      <c r="G42" s="13">
        <v>2.3882234297385683</v>
      </c>
      <c r="H42" s="13">
        <v>-1.7984969820879597</v>
      </c>
      <c r="I42" s="13">
        <f t="shared" si="2"/>
        <v>-4.39849698208796</v>
      </c>
      <c r="J42" s="13">
        <v>0.8</v>
      </c>
      <c r="K42" s="13">
        <v>0.1</v>
      </c>
      <c r="L42" s="14">
        <v>3</v>
      </c>
      <c r="M42" s="13">
        <v>72</v>
      </c>
      <c r="N42" s="65">
        <v>2.255439939023948E-4</v>
      </c>
      <c r="O42" s="65">
        <v>0.91346433178561925</v>
      </c>
      <c r="P42" s="66">
        <v>2.7403929953568578</v>
      </c>
    </row>
    <row r="43" spans="1:16">
      <c r="A43" s="11" t="s">
        <v>65</v>
      </c>
      <c r="B43" s="11" t="s">
        <v>57</v>
      </c>
      <c r="C43" s="11">
        <v>143</v>
      </c>
      <c r="D43" s="11" t="s">
        <v>58</v>
      </c>
      <c r="E43" s="11" t="s">
        <v>31</v>
      </c>
      <c r="F43" s="12" t="s">
        <v>55</v>
      </c>
      <c r="G43" s="13">
        <v>1.5452745392201783</v>
      </c>
      <c r="H43" s="13">
        <v>-1.035491246927593</v>
      </c>
      <c r="I43" s="13">
        <f t="shared" si="2"/>
        <v>-3.6354912469275931</v>
      </c>
      <c r="J43" s="13">
        <v>0.7</v>
      </c>
      <c r="K43" s="13">
        <v>0.1</v>
      </c>
      <c r="L43" s="14">
        <v>3</v>
      </c>
      <c r="M43" s="23">
        <v>77</v>
      </c>
      <c r="N43" s="65">
        <v>2.5412414113863723E-4</v>
      </c>
      <c r="O43" s="65">
        <v>0.91170538608421436</v>
      </c>
      <c r="P43" s="66">
        <v>2.9174572354694863</v>
      </c>
    </row>
    <row r="44" spans="1:16">
      <c r="A44" s="11" t="s">
        <v>66</v>
      </c>
      <c r="B44" s="11" t="s">
        <v>57</v>
      </c>
      <c r="C44" s="11">
        <v>133</v>
      </c>
      <c r="D44" s="11" t="s">
        <v>58</v>
      </c>
      <c r="E44" s="11" t="s">
        <v>31</v>
      </c>
      <c r="F44" s="12" t="s">
        <v>55</v>
      </c>
      <c r="G44" s="13">
        <v>1.8812541681812447</v>
      </c>
      <c r="H44" s="13">
        <v>-2.6715035440735426</v>
      </c>
      <c r="I44" s="13">
        <f t="shared" si="2"/>
        <v>-5.2715035440735427</v>
      </c>
      <c r="J44" s="13">
        <v>0.85</v>
      </c>
      <c r="K44" s="13">
        <v>0.13200000000000001</v>
      </c>
      <c r="L44" s="14">
        <v>3</v>
      </c>
      <c r="M44" s="13">
        <v>53</v>
      </c>
      <c r="N44" s="65">
        <v>2.0601413129394099E-4</v>
      </c>
      <c r="O44" s="65">
        <v>0.89735895908303731</v>
      </c>
      <c r="P44" s="66">
        <v>3.0510204608823268</v>
      </c>
    </row>
    <row r="45" spans="1:16">
      <c r="A45" s="11" t="s">
        <v>67</v>
      </c>
      <c r="B45" s="11" t="s">
        <v>57</v>
      </c>
      <c r="C45" s="11">
        <v>130</v>
      </c>
      <c r="D45" s="11" t="s">
        <v>58</v>
      </c>
      <c r="E45" s="11" t="s">
        <v>18</v>
      </c>
      <c r="F45" s="12" t="s">
        <v>68</v>
      </c>
      <c r="G45" s="13">
        <v>0.8</v>
      </c>
      <c r="H45" s="13">
        <v>-2</v>
      </c>
      <c r="I45" s="13">
        <f t="shared" si="2"/>
        <v>-4.5999999999999996</v>
      </c>
      <c r="J45" s="13">
        <v>0.47</v>
      </c>
      <c r="K45" s="13">
        <v>0</v>
      </c>
      <c r="L45" s="14">
        <v>2</v>
      </c>
      <c r="M45" s="13"/>
      <c r="N45" s="65">
        <v>2.0690376964202682E-4</v>
      </c>
      <c r="O45" s="65">
        <v>0.86846167404118702</v>
      </c>
      <c r="P45" s="66">
        <v>2.6053850221235608</v>
      </c>
    </row>
    <row r="46" spans="1:16">
      <c r="A46" s="11" t="s">
        <v>69</v>
      </c>
      <c r="B46" s="11" t="s">
        <v>57</v>
      </c>
      <c r="C46" s="11">
        <v>125</v>
      </c>
      <c r="D46" s="11" t="s">
        <v>58</v>
      </c>
      <c r="E46" s="11" t="s">
        <v>18</v>
      </c>
      <c r="F46" s="12" t="s">
        <v>55</v>
      </c>
      <c r="G46" s="13">
        <v>1.2</v>
      </c>
      <c r="H46" s="13">
        <v>-2.2999999999999998</v>
      </c>
      <c r="I46" s="13">
        <f t="shared" si="2"/>
        <v>-4.9000000000000004</v>
      </c>
      <c r="J46" s="13">
        <v>0.61</v>
      </c>
      <c r="K46" s="13">
        <v>0.12</v>
      </c>
      <c r="L46" s="14">
        <v>3</v>
      </c>
      <c r="M46" s="13"/>
      <c r="N46" s="65"/>
      <c r="O46" s="65"/>
      <c r="P46" s="66"/>
    </row>
    <row r="47" spans="1:16">
      <c r="A47" s="11" t="s">
        <v>70</v>
      </c>
      <c r="B47" s="11" t="s">
        <v>57</v>
      </c>
      <c r="C47" s="11">
        <v>124</v>
      </c>
      <c r="D47" s="11" t="s">
        <v>58</v>
      </c>
      <c r="E47" s="11" t="s">
        <v>18</v>
      </c>
      <c r="F47" s="12" t="s">
        <v>55</v>
      </c>
      <c r="G47" s="13">
        <v>2.7102039074929238</v>
      </c>
      <c r="H47" s="13">
        <v>-2.4805021084043029</v>
      </c>
      <c r="I47" s="13">
        <f t="shared" si="2"/>
        <v>-5.0805021084043034</v>
      </c>
      <c r="J47" s="13">
        <v>0.95</v>
      </c>
      <c r="K47" s="13">
        <v>0.2</v>
      </c>
      <c r="L47" s="14">
        <v>4</v>
      </c>
      <c r="M47" s="23">
        <v>57.03</v>
      </c>
      <c r="N47" s="65">
        <v>2.8923762566752112E-4</v>
      </c>
      <c r="O47" s="65">
        <v>0.92620198674744769</v>
      </c>
      <c r="P47" s="66">
        <v>3.149086754941322</v>
      </c>
    </row>
    <row r="48" spans="1:16">
      <c r="A48" s="11" t="s">
        <v>71</v>
      </c>
      <c r="B48" s="11" t="s">
        <v>57</v>
      </c>
      <c r="C48" s="11">
        <v>121</v>
      </c>
      <c r="D48" s="11" t="s">
        <v>58</v>
      </c>
      <c r="E48" s="11" t="s">
        <v>18</v>
      </c>
      <c r="F48" s="12" t="s">
        <v>55</v>
      </c>
      <c r="G48" s="13">
        <v>2.9731879623047108</v>
      </c>
      <c r="H48" s="13">
        <v>-3.3785088583047083</v>
      </c>
      <c r="I48" s="13">
        <f t="shared" si="2"/>
        <v>-5.9785088583047088</v>
      </c>
      <c r="J48" s="13">
        <v>1.1299999999999999</v>
      </c>
      <c r="K48" s="13">
        <v>0.1</v>
      </c>
      <c r="L48" s="14">
        <v>2</v>
      </c>
      <c r="M48" s="13">
        <v>40.630000000000003</v>
      </c>
      <c r="N48" s="65">
        <v>2.7338271414069349E-4</v>
      </c>
      <c r="O48" s="65">
        <v>0.94356129513559783</v>
      </c>
      <c r="P48" s="66">
        <v>2.8306838854067937</v>
      </c>
    </row>
    <row r="49" spans="1:16">
      <c r="A49" s="11" t="s">
        <v>72</v>
      </c>
      <c r="B49" s="11" t="s">
        <v>57</v>
      </c>
      <c r="C49" s="11">
        <v>105</v>
      </c>
      <c r="D49" s="11" t="s">
        <v>58</v>
      </c>
      <c r="E49" s="11" t="s">
        <v>18</v>
      </c>
      <c r="F49" s="12" t="s">
        <v>73</v>
      </c>
      <c r="G49" s="13">
        <v>3.3321661968196596</v>
      </c>
      <c r="H49" s="13">
        <v>-2.548502619532619</v>
      </c>
      <c r="I49" s="13">
        <f t="shared" si="2"/>
        <v>-5.1485026195326196</v>
      </c>
      <c r="J49" s="13">
        <v>1.19</v>
      </c>
      <c r="K49" s="13">
        <v>0.1</v>
      </c>
      <c r="L49" s="14">
        <v>3</v>
      </c>
      <c r="M49" s="13">
        <v>45.13</v>
      </c>
      <c r="N49" s="65">
        <v>2.7253542219425836E-4</v>
      </c>
      <c r="O49" s="65">
        <v>0.93561148644641523</v>
      </c>
      <c r="P49" s="66">
        <v>2.993956756628529</v>
      </c>
    </row>
    <row r="50" spans="1:16">
      <c r="A50" s="11" t="s">
        <v>74</v>
      </c>
      <c r="B50" s="11" t="s">
        <v>57</v>
      </c>
      <c r="C50" s="11">
        <v>85</v>
      </c>
      <c r="D50" s="11" t="s">
        <v>58</v>
      </c>
      <c r="E50" s="11" t="s">
        <v>18</v>
      </c>
      <c r="F50" s="12" t="s">
        <v>55</v>
      </c>
      <c r="G50" s="13">
        <v>3.0801814750988599</v>
      </c>
      <c r="H50" s="13">
        <v>-2.6335032584430134</v>
      </c>
      <c r="I50" s="13">
        <f t="shared" si="2"/>
        <v>-5.2335032584430135</v>
      </c>
      <c r="J50" s="13">
        <v>1.02</v>
      </c>
      <c r="K50" s="13">
        <v>0.1</v>
      </c>
      <c r="L50" s="14">
        <v>3</v>
      </c>
      <c r="M50" s="13">
        <v>41.3</v>
      </c>
      <c r="N50" s="65">
        <v>2.9213324582493065E-4</v>
      </c>
      <c r="O50" s="65">
        <v>0.95096580631604455</v>
      </c>
      <c r="P50" s="66">
        <v>3.2332837414745512</v>
      </c>
    </row>
    <row r="51" spans="1:16">
      <c r="A51" s="11" t="s">
        <v>75</v>
      </c>
      <c r="B51" s="11" t="s">
        <v>57</v>
      </c>
      <c r="C51" s="11">
        <v>80</v>
      </c>
      <c r="D51" s="11" t="s">
        <v>58</v>
      </c>
      <c r="E51" s="11" t="s">
        <v>18</v>
      </c>
      <c r="F51" s="12" t="s">
        <v>55</v>
      </c>
      <c r="G51" s="13">
        <v>4.8990711925993962</v>
      </c>
      <c r="H51" s="13">
        <v>-2.1984999887251111</v>
      </c>
      <c r="I51" s="13">
        <f t="shared" si="2"/>
        <v>-4.7984999887251112</v>
      </c>
      <c r="J51" s="13">
        <v>1.1100000000000001</v>
      </c>
      <c r="K51" s="13">
        <v>0.1</v>
      </c>
      <c r="L51" s="14">
        <v>3</v>
      </c>
      <c r="M51" s="13">
        <v>0.01</v>
      </c>
      <c r="N51" s="65">
        <v>1.7599613876717105E-4</v>
      </c>
      <c r="O51" s="65">
        <v>0.91651465900095119</v>
      </c>
      <c r="P51" s="66">
        <v>2.7495439770028538</v>
      </c>
    </row>
    <row r="52" spans="1:16">
      <c r="A52" s="11" t="s">
        <v>76</v>
      </c>
      <c r="B52" s="11" t="s">
        <v>57</v>
      </c>
      <c r="C52" s="11">
        <v>40</v>
      </c>
      <c r="D52" s="11" t="s">
        <v>58</v>
      </c>
      <c r="E52" s="11" t="s">
        <v>18</v>
      </c>
      <c r="F52" s="12" t="s">
        <v>55</v>
      </c>
      <c r="G52" s="13">
        <v>4.6990833182178076</v>
      </c>
      <c r="H52" s="13">
        <v>-2.2055000413412618</v>
      </c>
      <c r="I52" s="13">
        <f t="shared" si="2"/>
        <v>-4.8055000413412614</v>
      </c>
      <c r="J52" s="13">
        <v>0.69</v>
      </c>
      <c r="K52" s="13">
        <v>0.1</v>
      </c>
      <c r="L52" s="14">
        <v>3</v>
      </c>
      <c r="M52" s="13">
        <v>1.8</v>
      </c>
      <c r="N52" s="65">
        <v>2.0097052680049623E-4</v>
      </c>
      <c r="O52" s="65">
        <v>0.8691679341539672</v>
      </c>
      <c r="P52" s="66">
        <v>2.7813373892926951</v>
      </c>
    </row>
    <row r="53" spans="1:16">
      <c r="A53" s="11" t="s">
        <v>77</v>
      </c>
      <c r="B53" s="11" t="s">
        <v>57</v>
      </c>
      <c r="C53" s="11">
        <v>10</v>
      </c>
      <c r="D53" s="11" t="s">
        <v>58</v>
      </c>
      <c r="E53" s="11" t="s">
        <v>18</v>
      </c>
      <c r="F53" s="12" t="s">
        <v>55</v>
      </c>
      <c r="G53" s="13">
        <v>4.5</v>
      </c>
      <c r="H53" s="13">
        <v>-2.2999999999999998</v>
      </c>
      <c r="I53" s="13">
        <f t="shared" si="2"/>
        <v>-4.9000000000000004</v>
      </c>
      <c r="J53" s="13">
        <v>0.72</v>
      </c>
      <c r="K53" s="13">
        <v>0.1</v>
      </c>
      <c r="L53" s="14">
        <v>3</v>
      </c>
      <c r="M53" s="13">
        <v>5.3</v>
      </c>
      <c r="N53" s="65">
        <v>2.4980097121788866E-4</v>
      </c>
      <c r="O53" s="65">
        <v>0.89604982504913888</v>
      </c>
      <c r="P53" s="66">
        <v>3.0465694051670722</v>
      </c>
    </row>
    <row r="54" spans="1:16">
      <c r="A54" s="24" t="s">
        <v>78</v>
      </c>
      <c r="B54" s="24" t="s">
        <v>57</v>
      </c>
      <c r="C54" s="24">
        <v>0</v>
      </c>
      <c r="D54" s="24" t="s">
        <v>58</v>
      </c>
      <c r="E54" s="24" t="s">
        <v>18</v>
      </c>
      <c r="F54" s="25" t="s">
        <v>55</v>
      </c>
      <c r="G54" s="26">
        <v>4.3571040530252949</v>
      </c>
      <c r="H54" s="26">
        <v>-3.766511774742745</v>
      </c>
      <c r="I54" s="26">
        <f>H54-2.6</f>
        <v>-6.3665117747427455</v>
      </c>
      <c r="J54" s="26">
        <v>0.89</v>
      </c>
      <c r="K54" s="26">
        <v>0.1</v>
      </c>
      <c r="L54" s="27">
        <v>3</v>
      </c>
      <c r="M54" s="26">
        <v>18</v>
      </c>
      <c r="N54" s="69">
        <v>2.3404792953525013E-4</v>
      </c>
      <c r="O54" s="69">
        <v>0.90609606283116106</v>
      </c>
      <c r="P54" s="70">
        <v>2.7182881884934833</v>
      </c>
    </row>
    <row r="55" spans="1:16" ht="16.5" thickBot="1">
      <c r="A55" s="28" t="s">
        <v>79</v>
      </c>
      <c r="B55" s="29" t="s">
        <v>80</v>
      </c>
      <c r="C55" s="30"/>
      <c r="D55" s="30"/>
      <c r="E55" s="30"/>
      <c r="F55" s="30"/>
      <c r="G55" s="31"/>
      <c r="H55" s="31"/>
      <c r="I55" s="31"/>
      <c r="J55" s="31">
        <v>1.4</v>
      </c>
      <c r="K55" s="31">
        <v>0.1</v>
      </c>
      <c r="L55" s="32">
        <v>15</v>
      </c>
      <c r="M55" s="31"/>
      <c r="N55" s="71"/>
      <c r="O55" s="71"/>
      <c r="P55" s="72"/>
    </row>
    <row r="56" spans="1:16">
      <c r="A56" s="7">
        <v>0</v>
      </c>
      <c r="B56" s="33" t="s">
        <v>81</v>
      </c>
      <c r="C56" s="7">
        <v>0</v>
      </c>
      <c r="D56" s="34" t="s">
        <v>82</v>
      </c>
      <c r="E56" s="35" t="s">
        <v>18</v>
      </c>
      <c r="F56" s="36" t="s">
        <v>55</v>
      </c>
      <c r="G56" s="9">
        <v>5.1128726005554199</v>
      </c>
      <c r="H56" s="9">
        <v>-5.0843300819396973</v>
      </c>
      <c r="I56" s="9">
        <f t="shared" ref="I56:I67" si="3">H56</f>
        <v>-5.0843300819396973</v>
      </c>
      <c r="J56" s="9">
        <v>0.61999999999999988</v>
      </c>
      <c r="K56" s="9">
        <v>0.05</v>
      </c>
      <c r="L56" s="10">
        <v>3</v>
      </c>
      <c r="M56" s="9"/>
      <c r="N56" s="63"/>
      <c r="O56" s="63"/>
      <c r="P56" s="64"/>
    </row>
    <row r="57" spans="1:16">
      <c r="A57" s="11">
        <v>6</v>
      </c>
      <c r="B57" s="37" t="s">
        <v>81</v>
      </c>
      <c r="C57" s="11">
        <v>6</v>
      </c>
      <c r="D57" s="34" t="s">
        <v>82</v>
      </c>
      <c r="E57" s="38" t="s">
        <v>18</v>
      </c>
      <c r="F57" s="39" t="s">
        <v>55</v>
      </c>
      <c r="G57" s="13">
        <v>4.7783341407775879</v>
      </c>
      <c r="H57" s="13">
        <v>-6.8547425270080566</v>
      </c>
      <c r="I57" s="13">
        <f t="shared" si="3"/>
        <v>-6.8547425270080566</v>
      </c>
      <c r="J57" s="13">
        <v>0.52</v>
      </c>
      <c r="K57" s="13">
        <v>0.1</v>
      </c>
      <c r="L57" s="14">
        <v>3</v>
      </c>
      <c r="M57" s="13"/>
      <c r="N57" s="65"/>
      <c r="O57" s="65"/>
      <c r="P57" s="66"/>
    </row>
    <row r="58" spans="1:16">
      <c r="A58" s="11">
        <v>7</v>
      </c>
      <c r="B58" s="37" t="s">
        <v>81</v>
      </c>
      <c r="C58" s="11">
        <v>7</v>
      </c>
      <c r="D58" s="34" t="s">
        <v>82</v>
      </c>
      <c r="E58" s="38" t="s">
        <v>18</v>
      </c>
      <c r="F58" s="39" t="s">
        <v>55</v>
      </c>
      <c r="G58" s="13">
        <v>4.4702968597412109</v>
      </c>
      <c r="H58" s="13">
        <v>-6.0361208915710449</v>
      </c>
      <c r="I58" s="13">
        <f t="shared" si="3"/>
        <v>-6.0361208915710449</v>
      </c>
      <c r="J58" s="13">
        <v>0.32000000000000006</v>
      </c>
      <c r="K58" s="13">
        <v>0.11</v>
      </c>
      <c r="L58" s="14">
        <v>3</v>
      </c>
      <c r="M58" s="13">
        <v>700</v>
      </c>
      <c r="N58" s="65">
        <v>1.4949193262600653E-3</v>
      </c>
      <c r="O58" s="65">
        <v>8.3566013870092007E-3</v>
      </c>
      <c r="P58" s="66">
        <v>6.6935024120749864E-2</v>
      </c>
    </row>
    <row r="59" spans="1:16">
      <c r="A59" s="11">
        <v>10</v>
      </c>
      <c r="B59" s="37" t="s">
        <v>81</v>
      </c>
      <c r="C59" s="11">
        <v>10</v>
      </c>
      <c r="D59" s="34" t="s">
        <v>82</v>
      </c>
      <c r="E59" s="38" t="s">
        <v>18</v>
      </c>
      <c r="F59" s="39" t="s">
        <v>55</v>
      </c>
      <c r="G59" s="13">
        <v>4.8289003372192383</v>
      </c>
      <c r="H59" s="13">
        <v>-6.111170768737793</v>
      </c>
      <c r="I59" s="13">
        <f t="shared" si="3"/>
        <v>-6.111170768737793</v>
      </c>
      <c r="J59" s="13">
        <v>0.25</v>
      </c>
      <c r="K59" s="13">
        <v>0.05</v>
      </c>
      <c r="L59" s="14">
        <v>3</v>
      </c>
      <c r="M59" s="13"/>
      <c r="N59" s="65"/>
      <c r="O59" s="65"/>
      <c r="P59" s="66"/>
    </row>
    <row r="60" spans="1:16">
      <c r="A60" s="11">
        <v>16</v>
      </c>
      <c r="B60" s="37" t="s">
        <v>81</v>
      </c>
      <c r="C60" s="11">
        <v>16</v>
      </c>
      <c r="D60" s="34" t="s">
        <v>82</v>
      </c>
      <c r="E60" s="38" t="s">
        <v>18</v>
      </c>
      <c r="F60" s="39" t="s">
        <v>55</v>
      </c>
      <c r="G60" s="13">
        <v>4.0395646095275879</v>
      </c>
      <c r="H60" s="13">
        <v>-6.0588603019714355</v>
      </c>
      <c r="I60" s="13">
        <f t="shared" si="3"/>
        <v>-6.0588603019714355</v>
      </c>
      <c r="J60" s="13">
        <v>0.26</v>
      </c>
      <c r="K60" s="13">
        <v>0.2</v>
      </c>
      <c r="L60" s="14">
        <v>3</v>
      </c>
      <c r="M60" s="13"/>
      <c r="N60" s="65"/>
      <c r="O60" s="65"/>
      <c r="P60" s="66"/>
    </row>
    <row r="61" spans="1:16">
      <c r="A61" s="11">
        <v>18</v>
      </c>
      <c r="B61" s="37" t="s">
        <v>81</v>
      </c>
      <c r="C61" s="11">
        <v>18</v>
      </c>
      <c r="D61" s="34" t="s">
        <v>82</v>
      </c>
      <c r="E61" s="38" t="s">
        <v>18</v>
      </c>
      <c r="F61" s="39" t="s">
        <v>55</v>
      </c>
      <c r="G61" s="13">
        <v>4.2429327964782715</v>
      </c>
      <c r="H61" s="13">
        <v>-6.4318623542785645</v>
      </c>
      <c r="I61" s="13">
        <f t="shared" si="3"/>
        <v>-6.4318623542785645</v>
      </c>
      <c r="J61" s="13">
        <v>0.39999999999999991</v>
      </c>
      <c r="K61" s="13">
        <v>0.1</v>
      </c>
      <c r="L61" s="14">
        <v>3</v>
      </c>
      <c r="M61" s="13">
        <v>607.02</v>
      </c>
      <c r="N61" s="65">
        <v>1.1855759571451597E-3</v>
      </c>
      <c r="O61" s="65">
        <v>2.6802782182690894E-2</v>
      </c>
      <c r="P61" s="66">
        <v>0.19476523730086509</v>
      </c>
    </row>
    <row r="62" spans="1:16">
      <c r="A62" s="11">
        <v>25</v>
      </c>
      <c r="B62" s="37" t="s">
        <v>81</v>
      </c>
      <c r="C62" s="11">
        <v>25</v>
      </c>
      <c r="D62" s="34" t="s">
        <v>82</v>
      </c>
      <c r="E62" s="38" t="s">
        <v>18</v>
      </c>
      <c r="F62" s="39" t="s">
        <v>55</v>
      </c>
      <c r="G62" s="13">
        <v>4.5999999999999996</v>
      </c>
      <c r="H62" s="13">
        <v>-4.5793437957763672</v>
      </c>
      <c r="I62" s="13">
        <f t="shared" si="3"/>
        <v>-4.5793437957763672</v>
      </c>
      <c r="J62" s="13">
        <v>0.2</v>
      </c>
      <c r="K62" s="13">
        <v>0.2</v>
      </c>
      <c r="L62" s="14">
        <v>3</v>
      </c>
      <c r="M62" s="40"/>
      <c r="N62" s="65"/>
      <c r="O62" s="65"/>
      <c r="P62" s="66"/>
    </row>
    <row r="63" spans="1:16">
      <c r="A63" s="11">
        <v>35</v>
      </c>
      <c r="B63" s="37" t="s">
        <v>81</v>
      </c>
      <c r="C63" s="11">
        <v>35</v>
      </c>
      <c r="D63" s="34" t="s">
        <v>82</v>
      </c>
      <c r="E63" s="38" t="s">
        <v>18</v>
      </c>
      <c r="F63" s="39" t="s">
        <v>55</v>
      </c>
      <c r="G63" s="13">
        <v>3.7740356922149658</v>
      </c>
      <c r="H63" s="13">
        <v>-5.7583146095275879</v>
      </c>
      <c r="I63" s="13">
        <f t="shared" si="3"/>
        <v>-5.7583146095275879</v>
      </c>
      <c r="J63" s="13">
        <v>8.9999999999999858E-2</v>
      </c>
      <c r="K63" s="13">
        <v>0</v>
      </c>
      <c r="L63" s="14">
        <v>3</v>
      </c>
      <c r="M63" s="13">
        <v>869.1</v>
      </c>
      <c r="N63" s="65">
        <v>1.6549856503495274E-3</v>
      </c>
      <c r="O63" s="65">
        <v>1.2870555474473482E-2</v>
      </c>
      <c r="P63" s="66">
        <v>6.1777781110260492E-2</v>
      </c>
    </row>
    <row r="64" spans="1:16">
      <c r="A64" s="11">
        <v>37</v>
      </c>
      <c r="B64" s="37" t="s">
        <v>81</v>
      </c>
      <c r="C64" s="11">
        <v>37</v>
      </c>
      <c r="D64" s="34" t="s">
        <v>82</v>
      </c>
      <c r="E64" s="38" t="s">
        <v>18</v>
      </c>
      <c r="F64" s="39" t="s">
        <v>55</v>
      </c>
      <c r="G64" s="13">
        <v>1.6105902194976807</v>
      </c>
      <c r="H64" s="13">
        <v>-5.9393739700317383</v>
      </c>
      <c r="I64" s="13">
        <f t="shared" si="3"/>
        <v>-5.9393739700317383</v>
      </c>
      <c r="J64" s="13">
        <v>0.35999999999999988</v>
      </c>
      <c r="K64" s="13">
        <v>0.1</v>
      </c>
      <c r="L64" s="14">
        <v>3</v>
      </c>
      <c r="M64" s="13">
        <v>1287.3399999999999</v>
      </c>
      <c r="N64" s="65">
        <v>2.6309957824226563E-3</v>
      </c>
      <c r="O64" s="65">
        <v>1.2800184632568972E-2</v>
      </c>
      <c r="P64" s="66">
        <v>6.6976902628931689E-2</v>
      </c>
    </row>
    <row r="65" spans="1:16">
      <c r="A65" s="11">
        <v>40</v>
      </c>
      <c r="B65" s="37" t="s">
        <v>81</v>
      </c>
      <c r="C65" s="11">
        <v>40</v>
      </c>
      <c r="D65" s="34" t="s">
        <v>82</v>
      </c>
      <c r="E65" s="38" t="s">
        <v>18</v>
      </c>
      <c r="F65" s="39" t="s">
        <v>55</v>
      </c>
      <c r="G65" s="13">
        <v>3.99273681640625</v>
      </c>
      <c r="H65" s="13">
        <v>-5.2721071243286133</v>
      </c>
      <c r="I65" s="13">
        <f t="shared" si="3"/>
        <v>-5.2721071243286133</v>
      </c>
      <c r="J65" s="13">
        <v>1.0000000000000009E-2</v>
      </c>
      <c r="K65" s="13">
        <v>0.2</v>
      </c>
      <c r="L65" s="14">
        <v>3</v>
      </c>
      <c r="M65" s="40"/>
      <c r="N65" s="65"/>
      <c r="O65" s="65"/>
      <c r="P65" s="66"/>
    </row>
    <row r="66" spans="1:16">
      <c r="A66" s="11">
        <v>44</v>
      </c>
      <c r="B66" s="37" t="s">
        <v>81</v>
      </c>
      <c r="C66" s="11">
        <v>44</v>
      </c>
      <c r="D66" s="34" t="s">
        <v>82</v>
      </c>
      <c r="E66" s="38" t="s">
        <v>18</v>
      </c>
      <c r="F66" s="39" t="s">
        <v>55</v>
      </c>
      <c r="G66" s="13">
        <v>2.2501387596130371</v>
      </c>
      <c r="H66" s="13">
        <v>-6.4615864753723145</v>
      </c>
      <c r="I66" s="13">
        <f t="shared" si="3"/>
        <v>-6.4615864753723145</v>
      </c>
      <c r="J66" s="13">
        <v>0.18999999999999995</v>
      </c>
      <c r="K66" s="13">
        <v>0.2</v>
      </c>
      <c r="L66" s="14">
        <v>3</v>
      </c>
      <c r="M66" s="13">
        <v>618.37</v>
      </c>
      <c r="N66" s="65">
        <v>1.3445827839445412E-3</v>
      </c>
      <c r="O66" s="65">
        <v>8.3033971940373215E-3</v>
      </c>
      <c r="P66" s="66">
        <v>9.8383630702694874E-2</v>
      </c>
    </row>
    <row r="67" spans="1:16">
      <c r="A67" s="11">
        <v>47</v>
      </c>
      <c r="B67" s="37" t="s">
        <v>81</v>
      </c>
      <c r="C67" s="11">
        <v>47</v>
      </c>
      <c r="D67" s="34" t="s">
        <v>82</v>
      </c>
      <c r="E67" s="38" t="s">
        <v>18</v>
      </c>
      <c r="F67" s="39" t="s">
        <v>55</v>
      </c>
      <c r="G67" s="13">
        <v>3.6126418113708496</v>
      </c>
      <c r="H67" s="13">
        <v>-5.9894986152648926</v>
      </c>
      <c r="I67" s="13">
        <f t="shared" si="3"/>
        <v>-5.9894986152648926</v>
      </c>
      <c r="J67" s="13">
        <v>-1.0000000000000009E-2</v>
      </c>
      <c r="K67" s="13">
        <v>0</v>
      </c>
      <c r="L67" s="14">
        <v>3</v>
      </c>
      <c r="M67" s="40"/>
      <c r="N67" s="65"/>
      <c r="O67" s="65"/>
      <c r="P67" s="66"/>
    </row>
    <row r="68" spans="1:16">
      <c r="A68" s="11">
        <v>47.5</v>
      </c>
      <c r="B68" s="37" t="s">
        <v>81</v>
      </c>
      <c r="C68" s="11">
        <v>47.5</v>
      </c>
      <c r="D68" s="34" t="s">
        <v>82</v>
      </c>
      <c r="E68" s="38" t="s">
        <v>18</v>
      </c>
      <c r="F68" s="39" t="s">
        <v>55</v>
      </c>
      <c r="G68" s="13">
        <v>2.9807429313659668</v>
      </c>
      <c r="H68" s="13">
        <v>-5.9298629760742187</v>
      </c>
      <c r="I68" s="13">
        <f>H68</f>
        <v>-5.9298629760742187</v>
      </c>
      <c r="J68" s="13">
        <v>0.28000000000000003</v>
      </c>
      <c r="K68" s="13">
        <v>0</v>
      </c>
      <c r="L68" s="14">
        <v>3</v>
      </c>
      <c r="M68" s="13"/>
      <c r="N68" s="65"/>
      <c r="O68" s="65"/>
      <c r="P68" s="66"/>
    </row>
    <row r="69" spans="1:16">
      <c r="A69" s="11">
        <v>48</v>
      </c>
      <c r="B69" s="37" t="s">
        <v>81</v>
      </c>
      <c r="C69" s="11">
        <v>48</v>
      </c>
      <c r="D69" s="34" t="s">
        <v>82</v>
      </c>
      <c r="E69" s="38" t="s">
        <v>18</v>
      </c>
      <c r="F69" s="39" t="s">
        <v>55</v>
      </c>
      <c r="G69" s="13">
        <v>1.7</v>
      </c>
      <c r="H69" s="13">
        <v>-7.2761192321777344</v>
      </c>
      <c r="I69" s="13">
        <f>H69</f>
        <v>-7.2761192321777344</v>
      </c>
      <c r="J69" s="13">
        <v>0.02</v>
      </c>
      <c r="K69" s="13">
        <v>0.05</v>
      </c>
      <c r="L69" s="14">
        <v>3</v>
      </c>
      <c r="M69" s="13"/>
      <c r="N69" s="65"/>
      <c r="O69" s="65"/>
      <c r="P69" s="66"/>
    </row>
    <row r="70" spans="1:16">
      <c r="A70" s="11">
        <v>0.03</v>
      </c>
      <c r="B70" s="37" t="s">
        <v>81</v>
      </c>
      <c r="C70" s="11">
        <f>A70+48</f>
        <v>48.03</v>
      </c>
      <c r="D70" s="34" t="s">
        <v>82</v>
      </c>
      <c r="E70" s="38" t="s">
        <v>18</v>
      </c>
      <c r="F70" s="39" t="s">
        <v>55</v>
      </c>
      <c r="G70" s="13">
        <v>3.5289514064788818</v>
      </c>
      <c r="H70" s="13">
        <v>-5.788297176361084</v>
      </c>
      <c r="I70" s="13">
        <f t="shared" ref="I70:I96" si="4">H70</f>
        <v>-5.788297176361084</v>
      </c>
      <c r="J70" s="13">
        <v>0.3</v>
      </c>
      <c r="K70" s="13">
        <v>0.03</v>
      </c>
      <c r="L70" s="14">
        <v>3</v>
      </c>
      <c r="M70" s="13">
        <v>687.83</v>
      </c>
      <c r="N70" s="65">
        <v>1.5194995156747862E-3</v>
      </c>
      <c r="O70" s="65">
        <v>6.6949613017809727E-3</v>
      </c>
      <c r="P70" s="66">
        <v>0.1256057718348326</v>
      </c>
    </row>
    <row r="71" spans="1:16">
      <c r="A71" s="55">
        <v>1.5</v>
      </c>
      <c r="B71" s="56" t="s">
        <v>81</v>
      </c>
      <c r="C71" s="55">
        <f t="shared" ref="C71:C96" si="5">A71+48</f>
        <v>49.5</v>
      </c>
      <c r="D71" s="57" t="s">
        <v>82</v>
      </c>
      <c r="E71" s="58" t="s">
        <v>18</v>
      </c>
      <c r="F71" s="59" t="s">
        <v>55</v>
      </c>
      <c r="G71" s="60">
        <v>2.3885617256164551</v>
      </c>
      <c r="H71" s="60">
        <v>-6.2034940719604492</v>
      </c>
      <c r="I71" s="60">
        <f t="shared" si="4"/>
        <v>-6.2034940719604492</v>
      </c>
      <c r="J71" s="60">
        <v>0.21999999999999997</v>
      </c>
      <c r="K71" s="60">
        <v>0.03</v>
      </c>
      <c r="L71" s="61">
        <v>3</v>
      </c>
      <c r="M71" s="60">
        <v>1059.56</v>
      </c>
      <c r="N71" s="73">
        <v>2.1440758856717504E-3</v>
      </c>
      <c r="O71" s="73">
        <v>1.0730780491113435E-2</v>
      </c>
      <c r="P71" s="74">
        <v>6.7400377496536934E-2</v>
      </c>
    </row>
    <row r="72" spans="1:16">
      <c r="A72" s="11">
        <v>2.15</v>
      </c>
      <c r="B72" s="37" t="s">
        <v>81</v>
      </c>
      <c r="C72" s="11">
        <f t="shared" si="5"/>
        <v>50.15</v>
      </c>
      <c r="D72" s="34" t="s">
        <v>82</v>
      </c>
      <c r="E72" s="38" t="s">
        <v>18</v>
      </c>
      <c r="F72" s="39" t="s">
        <v>55</v>
      </c>
      <c r="G72" s="13">
        <v>3.183823823928833</v>
      </c>
      <c r="H72" s="13">
        <v>-5.8115005493164062</v>
      </c>
      <c r="I72" s="13">
        <f t="shared" si="4"/>
        <v>-5.8115005493164062</v>
      </c>
      <c r="J72" s="13">
        <v>0.3</v>
      </c>
      <c r="K72" s="13">
        <v>0.06</v>
      </c>
      <c r="L72" s="14">
        <v>3</v>
      </c>
      <c r="M72" s="13">
        <v>829.51</v>
      </c>
      <c r="N72" s="65">
        <v>1.7137894498014733E-3</v>
      </c>
      <c r="O72" s="65">
        <v>1.7073269196342913E-2</v>
      </c>
      <c r="P72" s="66">
        <v>0.14321247676625207</v>
      </c>
    </row>
    <row r="73" spans="1:16">
      <c r="A73" s="11">
        <v>2.9</v>
      </c>
      <c r="B73" s="37" t="s">
        <v>81</v>
      </c>
      <c r="C73" s="11">
        <f t="shared" si="5"/>
        <v>50.9</v>
      </c>
      <c r="D73" s="34" t="s">
        <v>82</v>
      </c>
      <c r="E73" s="38" t="s">
        <v>31</v>
      </c>
      <c r="F73" s="39" t="s">
        <v>83</v>
      </c>
      <c r="G73" s="13">
        <v>-1.2858186960220337</v>
      </c>
      <c r="H73" s="13">
        <v>-6.081212043762207</v>
      </c>
      <c r="I73" s="13">
        <f t="shared" si="4"/>
        <v>-6.081212043762207</v>
      </c>
      <c r="J73" s="13">
        <v>0.2</v>
      </c>
      <c r="K73" s="13">
        <v>0.1</v>
      </c>
      <c r="L73" s="14">
        <v>3</v>
      </c>
      <c r="M73" s="13">
        <v>996.18</v>
      </c>
      <c r="N73" s="65">
        <v>1.9747295314992835E-3</v>
      </c>
      <c r="O73" s="65">
        <v>6.7772722278580041E-3</v>
      </c>
      <c r="P73" s="66">
        <v>6.1638529326668808E-2</v>
      </c>
    </row>
    <row r="74" spans="1:16">
      <c r="A74" s="11">
        <v>3.8</v>
      </c>
      <c r="B74" s="37" t="s">
        <v>81</v>
      </c>
      <c r="C74" s="11">
        <f t="shared" si="5"/>
        <v>51.8</v>
      </c>
      <c r="D74" s="34" t="s">
        <v>82</v>
      </c>
      <c r="E74" s="38" t="s">
        <v>31</v>
      </c>
      <c r="F74" s="39" t="s">
        <v>83</v>
      </c>
      <c r="G74" s="13">
        <v>-2.9915366321802139E-2</v>
      </c>
      <c r="H74" s="13">
        <v>-6.7140660285949707</v>
      </c>
      <c r="I74" s="13">
        <f t="shared" si="4"/>
        <v>-6.7140660285949707</v>
      </c>
      <c r="J74" s="13">
        <v>0.04</v>
      </c>
      <c r="K74" s="13">
        <v>0.1</v>
      </c>
      <c r="L74" s="14">
        <v>3</v>
      </c>
      <c r="M74" s="13">
        <v>626.95000000000005</v>
      </c>
      <c r="N74" s="65">
        <v>1.2336663323818874E-3</v>
      </c>
      <c r="O74" s="65">
        <v>7.6461535386281049E-3</v>
      </c>
      <c r="P74" s="66">
        <v>0.13816533778815659</v>
      </c>
    </row>
    <row r="75" spans="1:16">
      <c r="A75" s="11">
        <v>4.1500000000000004</v>
      </c>
      <c r="B75" s="37" t="s">
        <v>81</v>
      </c>
      <c r="C75" s="11">
        <f t="shared" si="5"/>
        <v>52.15</v>
      </c>
      <c r="D75" s="34" t="s">
        <v>84</v>
      </c>
      <c r="E75" s="38" t="s">
        <v>31</v>
      </c>
      <c r="F75" s="39" t="s">
        <v>38</v>
      </c>
      <c r="G75" s="13">
        <v>0.44059392809867859</v>
      </c>
      <c r="H75" s="13">
        <v>-6.6877841949462891</v>
      </c>
      <c r="I75" s="13">
        <f t="shared" si="4"/>
        <v>-6.6877841949462891</v>
      </c>
      <c r="J75" s="13">
        <v>0.19999999999999996</v>
      </c>
      <c r="K75" s="13">
        <v>0.09</v>
      </c>
      <c r="L75" s="14">
        <v>3</v>
      </c>
      <c r="M75" s="13">
        <v>874.69</v>
      </c>
      <c r="N75" s="65">
        <v>1.666718368431929E-3</v>
      </c>
      <c r="O75" s="65">
        <v>8.9084800102602422E-3</v>
      </c>
      <c r="P75" s="66">
        <v>8.7113200851553954E-2</v>
      </c>
    </row>
    <row r="76" spans="1:16">
      <c r="A76" s="11">
        <v>7.3</v>
      </c>
      <c r="B76" s="37" t="s">
        <v>81</v>
      </c>
      <c r="C76" s="11">
        <f t="shared" si="5"/>
        <v>55.3</v>
      </c>
      <c r="D76" s="34" t="s">
        <v>84</v>
      </c>
      <c r="E76" s="38" t="s">
        <v>31</v>
      </c>
      <c r="F76" s="39" t="s">
        <v>38</v>
      </c>
      <c r="G76" s="13">
        <v>-0.5656808614730835</v>
      </c>
      <c r="H76" s="13">
        <v>-6.742924690246582</v>
      </c>
      <c r="I76" s="13">
        <f t="shared" si="4"/>
        <v>-6.742924690246582</v>
      </c>
      <c r="J76" s="13">
        <v>0.32000000000000006</v>
      </c>
      <c r="K76" s="13">
        <v>0.03</v>
      </c>
      <c r="L76" s="14">
        <v>3</v>
      </c>
      <c r="M76" s="13">
        <v>1554.81</v>
      </c>
      <c r="N76" s="65">
        <v>2.9749946694224943E-3</v>
      </c>
      <c r="O76" s="65">
        <v>5.1600365154961057E-3</v>
      </c>
      <c r="P76" s="66">
        <v>5.2612312478565369E-2</v>
      </c>
    </row>
    <row r="77" spans="1:16">
      <c r="A77" s="11">
        <v>12.3</v>
      </c>
      <c r="B77" s="37" t="s">
        <v>81</v>
      </c>
      <c r="C77" s="11">
        <f t="shared" si="5"/>
        <v>60.3</v>
      </c>
      <c r="D77" s="34" t="s">
        <v>84</v>
      </c>
      <c r="E77" s="38" t="s">
        <v>31</v>
      </c>
      <c r="F77" s="39" t="s">
        <v>38</v>
      </c>
      <c r="G77" s="13">
        <v>-0.40894734859466553</v>
      </c>
      <c r="H77" s="13">
        <v>-6.9395260810852051</v>
      </c>
      <c r="I77" s="13">
        <f t="shared" si="4"/>
        <v>-6.9395260810852051</v>
      </c>
      <c r="J77" s="13">
        <v>-4.0000000000000036E-2</v>
      </c>
      <c r="K77" s="13">
        <v>0.01</v>
      </c>
      <c r="L77" s="14">
        <v>3</v>
      </c>
      <c r="M77" s="13">
        <v>2618.5300000000002</v>
      </c>
      <c r="N77" s="65">
        <v>5.485587043470682E-3</v>
      </c>
      <c r="O77" s="65">
        <v>4.9760837630643071E-3</v>
      </c>
      <c r="P77" s="66">
        <v>5.1409168417798967E-2</v>
      </c>
    </row>
    <row r="78" spans="1:16">
      <c r="A78" s="11">
        <v>18.100000000000001</v>
      </c>
      <c r="B78" s="37" t="s">
        <v>81</v>
      </c>
      <c r="C78" s="11">
        <f t="shared" si="5"/>
        <v>66.099999999999994</v>
      </c>
      <c r="D78" s="34" t="s">
        <v>84</v>
      </c>
      <c r="E78" s="38" t="s">
        <v>31</v>
      </c>
      <c r="F78" s="39" t="s">
        <v>38</v>
      </c>
      <c r="G78" s="13">
        <v>-0.89289915561676025</v>
      </c>
      <c r="H78" s="13">
        <v>-7.089024543762207</v>
      </c>
      <c r="I78" s="13">
        <f t="shared" si="4"/>
        <v>-7.089024543762207</v>
      </c>
      <c r="J78" s="13">
        <v>0.10999999999999988</v>
      </c>
      <c r="K78" s="13">
        <v>0.15</v>
      </c>
      <c r="L78" s="14">
        <v>3</v>
      </c>
      <c r="M78" s="13">
        <v>2675.94</v>
      </c>
      <c r="N78" s="65">
        <v>5.1679335155109495E-3</v>
      </c>
      <c r="O78" s="65">
        <v>4.4662298287594712E-3</v>
      </c>
      <c r="P78" s="66">
        <v>2.9925990269750027E-2</v>
      </c>
    </row>
    <row r="79" spans="1:16">
      <c r="A79" s="11">
        <v>27.1</v>
      </c>
      <c r="B79" s="37" t="s">
        <v>81</v>
      </c>
      <c r="C79" s="11">
        <f t="shared" si="5"/>
        <v>75.099999999999994</v>
      </c>
      <c r="D79" s="34" t="s">
        <v>84</v>
      </c>
      <c r="E79" s="38" t="s">
        <v>31</v>
      </c>
      <c r="F79" s="39" t="s">
        <v>85</v>
      </c>
      <c r="G79" s="13">
        <v>-0.49656742811203003</v>
      </c>
      <c r="H79" s="13">
        <v>-7.0764327049255371</v>
      </c>
      <c r="I79" s="13">
        <f t="shared" si="4"/>
        <v>-7.0764327049255371</v>
      </c>
      <c r="J79" s="13">
        <v>0.12999999999999989</v>
      </c>
      <c r="K79" s="13">
        <v>0.1</v>
      </c>
      <c r="L79" s="14">
        <v>3</v>
      </c>
      <c r="M79" s="13">
        <v>3779.06</v>
      </c>
      <c r="N79" s="65">
        <v>6.8533791115482608E-3</v>
      </c>
      <c r="O79" s="65">
        <v>2.8625052767199044E-3</v>
      </c>
      <c r="P79" s="66">
        <v>1.1945783677657191E-2</v>
      </c>
    </row>
    <row r="80" spans="1:16">
      <c r="A80" s="11">
        <v>34.1</v>
      </c>
      <c r="B80" s="37" t="s">
        <v>81</v>
      </c>
      <c r="C80" s="11">
        <f t="shared" si="5"/>
        <v>82.1</v>
      </c>
      <c r="D80" s="34" t="s">
        <v>84</v>
      </c>
      <c r="E80" s="38" t="s">
        <v>31</v>
      </c>
      <c r="F80" s="39" t="s">
        <v>85</v>
      </c>
      <c r="G80" s="13">
        <v>-0.54159373044967651</v>
      </c>
      <c r="H80" s="13">
        <v>-7.250424861907959</v>
      </c>
      <c r="I80" s="13">
        <f t="shared" si="4"/>
        <v>-7.250424861907959</v>
      </c>
      <c r="J80" s="13">
        <v>8.0000000000000071E-2</v>
      </c>
      <c r="K80" s="13">
        <v>0.06</v>
      </c>
      <c r="L80" s="14">
        <v>3</v>
      </c>
      <c r="M80" s="13">
        <v>2929.64</v>
      </c>
      <c r="N80" s="65">
        <v>5.4359022265353524E-3</v>
      </c>
      <c r="O80" s="65">
        <v>4.4343301347897733E-3</v>
      </c>
      <c r="P80" s="66">
        <v>2.3699930788934634E-2</v>
      </c>
    </row>
    <row r="81" spans="1:16">
      <c r="A81" s="11">
        <v>40.1</v>
      </c>
      <c r="B81" s="37" t="s">
        <v>81</v>
      </c>
      <c r="C81" s="11">
        <f t="shared" si="5"/>
        <v>88.1</v>
      </c>
      <c r="D81" s="34" t="s">
        <v>84</v>
      </c>
      <c r="E81" s="38" t="s">
        <v>31</v>
      </c>
      <c r="F81" s="39" t="s">
        <v>85</v>
      </c>
      <c r="G81" s="13">
        <v>-0.51870226860046387</v>
      </c>
      <c r="H81" s="13">
        <v>-7.9709534645080566</v>
      </c>
      <c r="I81" s="13">
        <f t="shared" si="4"/>
        <v>-7.9709534645080566</v>
      </c>
      <c r="J81" s="13">
        <v>9.9999999999999867E-2</v>
      </c>
      <c r="K81" s="13">
        <v>0.03</v>
      </c>
      <c r="L81" s="14">
        <v>3</v>
      </c>
      <c r="M81" s="13">
        <v>3270.72</v>
      </c>
      <c r="N81" s="65">
        <v>6.5893488390951034E-3</v>
      </c>
      <c r="O81" s="65">
        <v>3.9188123067258069E-3</v>
      </c>
      <c r="P81" s="66">
        <v>1.2005186305640762E-2</v>
      </c>
    </row>
    <row r="82" spans="1:16">
      <c r="A82" s="11">
        <v>45.5</v>
      </c>
      <c r="B82" s="37" t="s">
        <v>81</v>
      </c>
      <c r="C82" s="11">
        <f t="shared" si="5"/>
        <v>93.5</v>
      </c>
      <c r="D82" s="34" t="s">
        <v>84</v>
      </c>
      <c r="E82" s="38" t="s">
        <v>31</v>
      </c>
      <c r="F82" s="39" t="s">
        <v>85</v>
      </c>
      <c r="G82" s="13">
        <v>-1.2454391717910767</v>
      </c>
      <c r="H82" s="13">
        <v>-7.3146796226501465</v>
      </c>
      <c r="I82" s="13">
        <f t="shared" si="4"/>
        <v>-7.3146796226501465</v>
      </c>
      <c r="J82" s="13">
        <v>3.0000000000000027E-2</v>
      </c>
      <c r="K82" s="13">
        <v>0.03</v>
      </c>
      <c r="L82" s="14">
        <v>3</v>
      </c>
      <c r="M82" s="13">
        <v>561.72</v>
      </c>
      <c r="N82" s="65">
        <v>1.086224709093932E-3</v>
      </c>
      <c r="O82" s="65">
        <v>7.8661565520073504E-3</v>
      </c>
      <c r="P82" s="66">
        <v>0.10357223677944287</v>
      </c>
    </row>
    <row r="83" spans="1:16">
      <c r="A83" s="11">
        <v>47</v>
      </c>
      <c r="B83" s="37" t="s">
        <v>81</v>
      </c>
      <c r="C83" s="11">
        <f t="shared" si="5"/>
        <v>95</v>
      </c>
      <c r="D83" s="34" t="s">
        <v>84</v>
      </c>
      <c r="E83" s="38" t="s">
        <v>31</v>
      </c>
      <c r="F83" s="39" t="s">
        <v>85</v>
      </c>
      <c r="G83" s="13">
        <v>-0.46598049998283386</v>
      </c>
      <c r="H83" s="13">
        <v>-7.6962714195251465</v>
      </c>
      <c r="I83" s="13">
        <f t="shared" si="4"/>
        <v>-7.6962714195251465</v>
      </c>
      <c r="J83" s="13">
        <v>-1.0000000000000009E-2</v>
      </c>
      <c r="K83" s="13">
        <v>0.04</v>
      </c>
      <c r="L83" s="14">
        <v>3</v>
      </c>
      <c r="M83" s="13">
        <v>1301.02</v>
      </c>
      <c r="N83" s="65">
        <v>2.3868598751542727E-3</v>
      </c>
      <c r="O83" s="65">
        <v>6.6757664860735179E-3</v>
      </c>
      <c r="P83" s="66">
        <v>2.2086037739101672E-2</v>
      </c>
    </row>
    <row r="84" spans="1:16">
      <c r="A84" s="11">
        <v>48</v>
      </c>
      <c r="B84" s="37" t="s">
        <v>81</v>
      </c>
      <c r="C84" s="11">
        <f t="shared" si="5"/>
        <v>96</v>
      </c>
      <c r="D84" s="34" t="s">
        <v>84</v>
      </c>
      <c r="E84" s="38" t="s">
        <v>31</v>
      </c>
      <c r="F84" s="39" t="s">
        <v>85</v>
      </c>
      <c r="G84" s="13">
        <v>-0.58588016033172607</v>
      </c>
      <c r="H84" s="13">
        <v>-7.3224821090698242</v>
      </c>
      <c r="I84" s="13">
        <f t="shared" si="4"/>
        <v>-7.3224821090698242</v>
      </c>
      <c r="J84" s="13">
        <v>0.30000000000000004</v>
      </c>
      <c r="K84" s="13">
        <v>7.0000000000000007E-2</v>
      </c>
      <c r="L84" s="14">
        <v>3</v>
      </c>
      <c r="M84" s="13"/>
      <c r="N84" s="65"/>
      <c r="O84" s="65"/>
      <c r="P84" s="66"/>
    </row>
    <row r="85" spans="1:16">
      <c r="A85" s="11">
        <v>48.5</v>
      </c>
      <c r="B85" s="37" t="s">
        <v>81</v>
      </c>
      <c r="C85" s="11">
        <f t="shared" si="5"/>
        <v>96.5</v>
      </c>
      <c r="D85" s="34" t="s">
        <v>84</v>
      </c>
      <c r="E85" s="38" t="s">
        <v>31</v>
      </c>
      <c r="F85" s="39" t="s">
        <v>85</v>
      </c>
      <c r="G85" s="13">
        <v>-0.58588016033172607</v>
      </c>
      <c r="H85" s="13">
        <v>-7.3224821090698242</v>
      </c>
      <c r="I85" s="13">
        <f t="shared" si="4"/>
        <v>-7.3224821090698242</v>
      </c>
      <c r="J85" s="13">
        <v>0.30000000000000004</v>
      </c>
      <c r="K85" s="13">
        <v>0.05</v>
      </c>
      <c r="L85" s="14">
        <v>3</v>
      </c>
      <c r="M85" s="13"/>
      <c r="N85" s="65"/>
      <c r="O85" s="65"/>
      <c r="P85" s="66"/>
    </row>
    <row r="86" spans="1:16">
      <c r="A86" s="11">
        <v>54.5</v>
      </c>
      <c r="B86" s="37" t="s">
        <v>81</v>
      </c>
      <c r="C86" s="11">
        <f t="shared" si="5"/>
        <v>102.5</v>
      </c>
      <c r="D86" s="34" t="s">
        <v>84</v>
      </c>
      <c r="E86" s="38" t="s">
        <v>31</v>
      </c>
      <c r="F86" s="39" t="s">
        <v>55</v>
      </c>
      <c r="G86" s="13">
        <v>1</v>
      </c>
      <c r="H86" s="13">
        <v>-7.0183119773864746</v>
      </c>
      <c r="I86" s="13">
        <f t="shared" si="4"/>
        <v>-7.0183119773864746</v>
      </c>
      <c r="J86" s="13">
        <v>0.26</v>
      </c>
      <c r="K86" s="13">
        <v>0.05</v>
      </c>
      <c r="L86" s="14">
        <v>3</v>
      </c>
      <c r="M86" s="13">
        <v>1118.42</v>
      </c>
      <c r="N86" s="65">
        <v>2.3326160088285269E-3</v>
      </c>
      <c r="O86" s="65">
        <v>1.0689484722992042E-2</v>
      </c>
      <c r="P86" s="66">
        <v>0.24739675277538184</v>
      </c>
    </row>
    <row r="87" spans="1:16">
      <c r="A87" s="11">
        <v>58.7</v>
      </c>
      <c r="B87" s="37" t="s">
        <v>81</v>
      </c>
      <c r="C87" s="11">
        <f t="shared" si="5"/>
        <v>106.7</v>
      </c>
      <c r="D87" s="34" t="s">
        <v>84</v>
      </c>
      <c r="E87" s="38" t="s">
        <v>31</v>
      </c>
      <c r="F87" s="39" t="s">
        <v>38</v>
      </c>
      <c r="G87" s="13">
        <v>2.2000000000000002</v>
      </c>
      <c r="H87" s="13">
        <v>-7.4060273170471191</v>
      </c>
      <c r="I87" s="13">
        <f t="shared" si="4"/>
        <v>-7.4060273170471191</v>
      </c>
      <c r="J87" s="13">
        <v>0.44999999999999996</v>
      </c>
      <c r="K87" s="13">
        <v>0.02</v>
      </c>
      <c r="L87" s="14">
        <v>3</v>
      </c>
      <c r="M87" s="13"/>
      <c r="N87" s="65"/>
      <c r="O87" s="65"/>
      <c r="P87" s="66"/>
    </row>
    <row r="88" spans="1:16">
      <c r="A88" s="11">
        <v>62</v>
      </c>
      <c r="B88" s="37" t="s">
        <v>81</v>
      </c>
      <c r="C88" s="11">
        <f t="shared" si="5"/>
        <v>110</v>
      </c>
      <c r="D88" s="34" t="s">
        <v>84</v>
      </c>
      <c r="E88" s="38" t="s">
        <v>31</v>
      </c>
      <c r="F88" s="39" t="s">
        <v>55</v>
      </c>
      <c r="G88" s="13">
        <v>0.26425725221633911</v>
      </c>
      <c r="H88" s="13">
        <v>-7.9343914985656738</v>
      </c>
      <c r="I88" s="13">
        <f t="shared" si="4"/>
        <v>-7.9343914985656738</v>
      </c>
      <c r="J88" s="13">
        <v>0.56000000000000005</v>
      </c>
      <c r="K88" s="13">
        <v>0.27</v>
      </c>
      <c r="L88" s="14">
        <v>3</v>
      </c>
      <c r="M88" s="13">
        <v>1909.45</v>
      </c>
      <c r="N88" s="65">
        <v>4.4384645075753728E-3</v>
      </c>
      <c r="O88" s="65">
        <v>9.3461930685681156E-3</v>
      </c>
      <c r="P88" s="66">
        <v>0.42146691105517087</v>
      </c>
    </row>
    <row r="89" spans="1:16">
      <c r="A89" s="11">
        <v>95</v>
      </c>
      <c r="B89" s="37" t="s">
        <v>81</v>
      </c>
      <c r="C89" s="11">
        <f t="shared" si="5"/>
        <v>143</v>
      </c>
      <c r="D89" s="34" t="s">
        <v>84</v>
      </c>
      <c r="E89" s="38" t="s">
        <v>31</v>
      </c>
      <c r="F89" s="39" t="s">
        <v>86</v>
      </c>
      <c r="G89" s="13">
        <v>0.26436635851860046</v>
      </c>
      <c r="H89" s="13">
        <v>-7.4170255661010742</v>
      </c>
      <c r="I89" s="13">
        <f t="shared" si="4"/>
        <v>-7.4170255661010742</v>
      </c>
      <c r="J89" s="13">
        <v>0.49</v>
      </c>
      <c r="K89" s="13">
        <v>0.13</v>
      </c>
      <c r="L89" s="14">
        <v>3</v>
      </c>
      <c r="M89" s="13">
        <v>2130.4899999999998</v>
      </c>
      <c r="N89" s="65">
        <v>4.47747569249741E-3</v>
      </c>
      <c r="O89" s="65">
        <v>6.1916735368637487E-3</v>
      </c>
      <c r="P89" s="66">
        <v>0.11349415439900315</v>
      </c>
    </row>
    <row r="90" spans="1:16">
      <c r="A90" s="11">
        <v>109</v>
      </c>
      <c r="B90" s="37" t="s">
        <v>81</v>
      </c>
      <c r="C90" s="11">
        <f t="shared" si="5"/>
        <v>157</v>
      </c>
      <c r="D90" s="34" t="s">
        <v>84</v>
      </c>
      <c r="E90" s="38" t="s">
        <v>31</v>
      </c>
      <c r="F90" s="39" t="s">
        <v>38</v>
      </c>
      <c r="G90" s="13">
        <v>1.7781575918197632</v>
      </c>
      <c r="H90" s="13">
        <v>-6.6513471603393555</v>
      </c>
      <c r="I90" s="13">
        <f t="shared" si="4"/>
        <v>-6.6513471603393555</v>
      </c>
      <c r="J90" s="13">
        <v>0.65999999999999992</v>
      </c>
      <c r="K90" s="13">
        <v>7.0000000000000007E-2</v>
      </c>
      <c r="L90" s="14">
        <v>3</v>
      </c>
      <c r="M90" s="13">
        <v>1163.69</v>
      </c>
      <c r="N90" s="65">
        <v>2.4456316099124198E-3</v>
      </c>
      <c r="O90" s="65">
        <v>7.5779702859638254E-2</v>
      </c>
      <c r="P90" s="66">
        <v>0.13394130392664363</v>
      </c>
    </row>
    <row r="91" spans="1:16">
      <c r="A91" s="11">
        <v>136.5</v>
      </c>
      <c r="B91" s="37" t="s">
        <v>81</v>
      </c>
      <c r="C91" s="11">
        <f t="shared" si="5"/>
        <v>184.5</v>
      </c>
      <c r="D91" s="34" t="s">
        <v>84</v>
      </c>
      <c r="E91" s="38" t="s">
        <v>31</v>
      </c>
      <c r="F91" s="39" t="s">
        <v>85</v>
      </c>
      <c r="G91" s="13">
        <v>0.8</v>
      </c>
      <c r="H91" s="13">
        <v>-7.5703625679016113</v>
      </c>
      <c r="I91" s="13">
        <f t="shared" si="4"/>
        <v>-7.5703625679016113</v>
      </c>
      <c r="J91" s="13">
        <v>0.47</v>
      </c>
      <c r="K91" s="13">
        <v>0.05</v>
      </c>
      <c r="L91" s="14">
        <v>3</v>
      </c>
      <c r="M91" s="13">
        <v>2084.4499999999998</v>
      </c>
      <c r="N91" s="65">
        <v>4.7350589378820501E-3</v>
      </c>
      <c r="O91" s="65">
        <v>3.5278575366121945E-3</v>
      </c>
      <c r="P91" s="66">
        <v>9.8799866373160978E-3</v>
      </c>
    </row>
    <row r="92" spans="1:16">
      <c r="A92" s="11">
        <v>151</v>
      </c>
      <c r="B92" s="37" t="s">
        <v>81</v>
      </c>
      <c r="C92" s="11">
        <f t="shared" si="5"/>
        <v>199</v>
      </c>
      <c r="D92" s="34" t="s">
        <v>84</v>
      </c>
      <c r="E92" s="38" t="s">
        <v>31</v>
      </c>
      <c r="F92" s="39" t="s">
        <v>85</v>
      </c>
      <c r="G92" s="13">
        <v>1.5946929454803467</v>
      </c>
      <c r="H92" s="13">
        <v>-8.1535568237304687</v>
      </c>
      <c r="I92" s="13">
        <f t="shared" si="4"/>
        <v>-8.1535568237304687</v>
      </c>
      <c r="J92" s="13">
        <v>0.87999999999999989</v>
      </c>
      <c r="K92" s="13">
        <v>0.02</v>
      </c>
      <c r="L92" s="14">
        <v>3</v>
      </c>
      <c r="M92" s="13">
        <v>1476.1494425679202</v>
      </c>
      <c r="N92" s="65"/>
      <c r="O92" s="65"/>
      <c r="P92" s="66"/>
    </row>
    <row r="93" spans="1:16">
      <c r="A93" s="11">
        <v>176.2</v>
      </c>
      <c r="B93" s="37" t="s">
        <v>81</v>
      </c>
      <c r="C93" s="11">
        <f t="shared" si="5"/>
        <v>224.2</v>
      </c>
      <c r="D93" s="34" t="s">
        <v>84</v>
      </c>
      <c r="E93" s="38" t="s">
        <v>31</v>
      </c>
      <c r="F93" s="39" t="s">
        <v>85</v>
      </c>
      <c r="G93" s="13">
        <v>1.3131070137023926</v>
      </c>
      <c r="H93" s="13">
        <v>-7.9856643676757812</v>
      </c>
      <c r="I93" s="13">
        <f t="shared" si="4"/>
        <v>-7.9856643676757812</v>
      </c>
      <c r="J93" s="13">
        <v>0.51</v>
      </c>
      <c r="K93" s="13">
        <v>0</v>
      </c>
      <c r="L93" s="14">
        <v>3</v>
      </c>
      <c r="M93" s="13">
        <v>1436.28</v>
      </c>
      <c r="N93" s="65">
        <v>2.7071039659239057E-3</v>
      </c>
      <c r="O93" s="65">
        <v>1.9910450636172247E-2</v>
      </c>
      <c r="P93" s="66">
        <v>0.32285534343343497</v>
      </c>
    </row>
    <row r="94" spans="1:16">
      <c r="A94" s="11">
        <v>207</v>
      </c>
      <c r="B94" s="37" t="s">
        <v>81</v>
      </c>
      <c r="C94" s="11">
        <f t="shared" si="5"/>
        <v>255</v>
      </c>
      <c r="D94" s="34" t="s">
        <v>84</v>
      </c>
      <c r="E94" s="38" t="s">
        <v>87</v>
      </c>
      <c r="F94" s="39" t="s">
        <v>85</v>
      </c>
      <c r="G94" s="13">
        <v>6.3357110023498535</v>
      </c>
      <c r="H94" s="13">
        <v>-7.5294990539550781</v>
      </c>
      <c r="I94" s="13">
        <f t="shared" si="4"/>
        <v>-7.5294990539550781</v>
      </c>
      <c r="J94" s="13">
        <v>0.73</v>
      </c>
      <c r="K94" s="13">
        <v>0.08</v>
      </c>
      <c r="L94" s="14">
        <v>3</v>
      </c>
      <c r="M94" s="13"/>
      <c r="N94" s="65"/>
      <c r="O94" s="65"/>
      <c r="P94" s="66"/>
    </row>
    <row r="95" spans="1:16">
      <c r="A95" s="11">
        <v>226</v>
      </c>
      <c r="B95" s="37" t="s">
        <v>81</v>
      </c>
      <c r="C95" s="11">
        <f t="shared" si="5"/>
        <v>274</v>
      </c>
      <c r="D95" s="34" t="s">
        <v>84</v>
      </c>
      <c r="E95" s="38" t="s">
        <v>88</v>
      </c>
      <c r="F95" s="39" t="s">
        <v>85</v>
      </c>
      <c r="G95" s="13">
        <v>2.0439488887786865</v>
      </c>
      <c r="H95" s="13">
        <v>-8.3503761291503906</v>
      </c>
      <c r="I95" s="13">
        <f t="shared" si="4"/>
        <v>-8.3503761291503906</v>
      </c>
      <c r="J95" s="13">
        <v>0.45999999999999996</v>
      </c>
      <c r="K95" s="13">
        <v>0.2</v>
      </c>
      <c r="L95" s="14">
        <v>3</v>
      </c>
      <c r="M95" s="13"/>
      <c r="N95" s="65"/>
      <c r="O95" s="65"/>
      <c r="P95" s="66"/>
    </row>
    <row r="96" spans="1:16">
      <c r="A96" s="11">
        <v>234</v>
      </c>
      <c r="B96" s="37" t="s">
        <v>81</v>
      </c>
      <c r="C96" s="11">
        <f t="shared" si="5"/>
        <v>282</v>
      </c>
      <c r="D96" s="34" t="s">
        <v>84</v>
      </c>
      <c r="E96" s="38" t="s">
        <v>88</v>
      </c>
      <c r="F96" s="39" t="s">
        <v>55</v>
      </c>
      <c r="G96" s="13">
        <v>0.86550730466842651</v>
      </c>
      <c r="H96" s="13">
        <v>-8.0015373229980469</v>
      </c>
      <c r="I96" s="13">
        <f t="shared" si="4"/>
        <v>-8.0015373229980469</v>
      </c>
      <c r="J96" s="13">
        <v>0.21999999999999997</v>
      </c>
      <c r="K96" s="13">
        <v>0.3</v>
      </c>
      <c r="L96" s="14">
        <v>3</v>
      </c>
      <c r="M96" s="13"/>
      <c r="N96" s="65"/>
      <c r="O96" s="65"/>
      <c r="P96" s="66"/>
    </row>
    <row r="97" spans="1:16">
      <c r="A97" s="24">
        <v>287</v>
      </c>
      <c r="B97" s="41" t="s">
        <v>81</v>
      </c>
      <c r="C97" s="24">
        <f>A97+48</f>
        <v>335</v>
      </c>
      <c r="D97" s="34" t="s">
        <v>84</v>
      </c>
      <c r="E97" s="42" t="s">
        <v>88</v>
      </c>
      <c r="F97" s="39" t="s">
        <v>38</v>
      </c>
      <c r="G97" s="13">
        <v>-1.716759204864502</v>
      </c>
      <c r="H97" s="13">
        <v>-8.0071191787719727</v>
      </c>
      <c r="I97" s="13">
        <f>H97</f>
        <v>-8.0071191787719727</v>
      </c>
      <c r="J97" s="13">
        <v>0.51</v>
      </c>
      <c r="K97" s="13">
        <v>0.06</v>
      </c>
      <c r="L97" s="14">
        <v>3</v>
      </c>
      <c r="M97" s="13"/>
      <c r="N97" s="65"/>
      <c r="O97" s="65"/>
      <c r="P97" s="66"/>
    </row>
    <row r="98" spans="1:16" ht="16.5" thickBot="1">
      <c r="A98" s="43" t="s">
        <v>79</v>
      </c>
      <c r="B98" s="44" t="s">
        <v>80</v>
      </c>
      <c r="C98" s="43"/>
      <c r="D98" s="45"/>
      <c r="E98" s="46"/>
      <c r="F98" s="47"/>
      <c r="G98" s="48"/>
      <c r="H98" s="48"/>
      <c r="I98" s="48"/>
      <c r="J98" s="48">
        <v>1.4</v>
      </c>
      <c r="K98" s="48">
        <v>0.1</v>
      </c>
      <c r="L98" s="49">
        <v>15</v>
      </c>
      <c r="M98" s="48"/>
      <c r="N98" s="75"/>
      <c r="O98" s="75"/>
      <c r="P98" s="76"/>
    </row>
    <row r="99" spans="1:16">
      <c r="A99" s="19" t="s">
        <v>89</v>
      </c>
      <c r="B99" s="19" t="s">
        <v>90</v>
      </c>
      <c r="C99" s="19">
        <v>1.5</v>
      </c>
      <c r="D99" s="19" t="s">
        <v>91</v>
      </c>
      <c r="E99" s="19" t="s">
        <v>18</v>
      </c>
      <c r="F99" s="20" t="s">
        <v>55</v>
      </c>
      <c r="G99" s="21">
        <v>3.944</v>
      </c>
      <c r="H99" s="21">
        <v>-7.26</v>
      </c>
      <c r="I99" s="21">
        <f>H99-2.6</f>
        <v>-9.86</v>
      </c>
      <c r="J99" s="21">
        <v>0.14999999999999991</v>
      </c>
      <c r="K99" s="21">
        <v>0.13</v>
      </c>
      <c r="L99" s="22">
        <v>3</v>
      </c>
      <c r="M99" s="21">
        <v>89.1684388163481</v>
      </c>
      <c r="N99" s="67">
        <v>3.5925399723108099E-4</v>
      </c>
      <c r="O99" s="67">
        <v>0.51337419821212105</v>
      </c>
      <c r="P99" s="68">
        <v>2.1312677303843741</v>
      </c>
    </row>
    <row r="100" spans="1:16">
      <c r="A100" s="11" t="s">
        <v>92</v>
      </c>
      <c r="B100" s="11" t="s">
        <v>90</v>
      </c>
      <c r="C100" s="11">
        <v>4.25</v>
      </c>
      <c r="D100" s="7" t="s">
        <v>93</v>
      </c>
      <c r="E100" s="11" t="s">
        <v>18</v>
      </c>
      <c r="F100" s="12" t="s">
        <v>55</v>
      </c>
      <c r="G100" s="13">
        <v>3.661</v>
      </c>
      <c r="H100" s="13">
        <v>-6.1120000000000001</v>
      </c>
      <c r="I100" s="13">
        <f>H100</f>
        <v>-6.1120000000000001</v>
      </c>
      <c r="J100" s="13">
        <v>0.30000000000000004</v>
      </c>
      <c r="K100" s="13">
        <v>0.2</v>
      </c>
      <c r="L100" s="14">
        <v>4</v>
      </c>
      <c r="M100" s="13"/>
      <c r="N100" s="65"/>
      <c r="O100" s="65"/>
      <c r="P100" s="66"/>
    </row>
    <row r="101" spans="1:16">
      <c r="A101" s="11" t="s">
        <v>94</v>
      </c>
      <c r="B101" s="11" t="s">
        <v>90</v>
      </c>
      <c r="C101" s="11">
        <v>5.45</v>
      </c>
      <c r="D101" s="7" t="s">
        <v>93</v>
      </c>
      <c r="E101" s="11" t="s">
        <v>18</v>
      </c>
      <c r="F101" s="12" t="s">
        <v>55</v>
      </c>
      <c r="G101" s="13">
        <v>4.0549999999999997</v>
      </c>
      <c r="H101" s="13">
        <v>-5.6120000000000001</v>
      </c>
      <c r="I101" s="13">
        <f t="shared" ref="I101:I103" si="6">H101</f>
        <v>-5.6120000000000001</v>
      </c>
      <c r="J101" s="13">
        <v>0.32000000000000006</v>
      </c>
      <c r="K101" s="13">
        <v>0.2</v>
      </c>
      <c r="L101" s="14">
        <v>3</v>
      </c>
      <c r="M101" s="13">
        <v>385.90207472344724</v>
      </c>
      <c r="N101" s="65">
        <v>9.2410655200886001E-4</v>
      </c>
      <c r="O101" s="65">
        <v>2.98341588461743E-2</v>
      </c>
      <c r="P101" s="66">
        <v>0.89156239445879992</v>
      </c>
    </row>
    <row r="102" spans="1:16">
      <c r="A102" s="11" t="s">
        <v>95</v>
      </c>
      <c r="B102" s="11" t="s">
        <v>90</v>
      </c>
      <c r="C102" s="11">
        <v>9.9499999999999993</v>
      </c>
      <c r="D102" s="7" t="s">
        <v>93</v>
      </c>
      <c r="E102" s="11" t="s">
        <v>18</v>
      </c>
      <c r="F102" s="12" t="s">
        <v>55</v>
      </c>
      <c r="G102" s="13">
        <v>2.077</v>
      </c>
      <c r="H102" s="13">
        <v>-5.6660000000000004</v>
      </c>
      <c r="I102" s="13">
        <f t="shared" si="6"/>
        <v>-5.6660000000000004</v>
      </c>
      <c r="J102" s="13">
        <v>0.35999999999999988</v>
      </c>
      <c r="K102" s="13">
        <v>0.1</v>
      </c>
      <c r="L102" s="14">
        <v>3</v>
      </c>
      <c r="M102" s="13">
        <v>311.62201943876283</v>
      </c>
      <c r="N102" s="65">
        <v>7.1912811253561297E-4</v>
      </c>
      <c r="O102" s="65">
        <v>2.42634881209563E-2</v>
      </c>
      <c r="P102" s="66">
        <v>1.2944663772042717</v>
      </c>
    </row>
    <row r="103" spans="1:16">
      <c r="A103" s="11" t="s">
        <v>96</v>
      </c>
      <c r="B103" s="11" t="s">
        <v>90</v>
      </c>
      <c r="C103" s="11">
        <v>11</v>
      </c>
      <c r="D103" s="7" t="s">
        <v>93</v>
      </c>
      <c r="E103" s="11" t="s">
        <v>18</v>
      </c>
      <c r="F103" s="12" t="s">
        <v>55</v>
      </c>
      <c r="G103" s="13">
        <v>1.843</v>
      </c>
      <c r="H103" s="13">
        <v>-5.4589999999999996</v>
      </c>
      <c r="I103" s="13">
        <f t="shared" si="6"/>
        <v>-5.4589999999999996</v>
      </c>
      <c r="J103" s="13">
        <v>0.35000000000000009</v>
      </c>
      <c r="K103" s="13">
        <v>0.14000000000000001</v>
      </c>
      <c r="L103" s="14">
        <v>3</v>
      </c>
      <c r="M103" s="13">
        <v>317.29862324202674</v>
      </c>
      <c r="N103" s="65">
        <v>7.3571712199013998E-4</v>
      </c>
      <c r="O103" s="65">
        <v>1.73271095681664E-2</v>
      </c>
      <c r="P103" s="66">
        <v>1.0912264858989948</v>
      </c>
    </row>
    <row r="104" spans="1:16">
      <c r="A104" s="11" t="s">
        <v>97</v>
      </c>
      <c r="B104" s="11" t="s">
        <v>90</v>
      </c>
      <c r="C104" s="11">
        <v>14.05</v>
      </c>
      <c r="D104" s="7" t="s">
        <v>93</v>
      </c>
      <c r="E104" s="11" t="s">
        <v>18</v>
      </c>
      <c r="F104" s="12" t="s">
        <v>86</v>
      </c>
      <c r="G104" s="13">
        <v>2.4900000000000002</v>
      </c>
      <c r="H104" s="13">
        <v>-1.82</v>
      </c>
      <c r="I104" s="13">
        <f>H104-2.6</f>
        <v>-4.42</v>
      </c>
      <c r="J104" s="13">
        <v>0.30000000000000004</v>
      </c>
      <c r="K104" s="13">
        <v>0.08</v>
      </c>
      <c r="L104" s="14">
        <v>3</v>
      </c>
      <c r="M104" s="13"/>
      <c r="N104" s="65"/>
      <c r="O104" s="65"/>
      <c r="P104" s="66"/>
    </row>
    <row r="105" spans="1:16">
      <c r="A105" s="11" t="s">
        <v>98</v>
      </c>
      <c r="B105" s="11" t="s">
        <v>90</v>
      </c>
      <c r="C105" s="11">
        <v>16.899999999999999</v>
      </c>
      <c r="D105" s="7" t="s">
        <v>93</v>
      </c>
      <c r="E105" s="11" t="s">
        <v>18</v>
      </c>
      <c r="F105" s="12" t="s">
        <v>86</v>
      </c>
      <c r="G105" s="13">
        <v>3.02</v>
      </c>
      <c r="H105" s="13">
        <v>-2.85</v>
      </c>
      <c r="I105" s="13">
        <f>H105-2.6</f>
        <v>-5.45</v>
      </c>
      <c r="J105" s="13">
        <v>0.12999999999999989</v>
      </c>
      <c r="K105" s="13">
        <v>0.09</v>
      </c>
      <c r="L105" s="14">
        <v>3</v>
      </c>
      <c r="M105" s="13">
        <v>144.90281467788168</v>
      </c>
      <c r="N105" s="65">
        <v>5.0396165815676903E-4</v>
      </c>
      <c r="O105" s="65">
        <v>0.51796895841237001</v>
      </c>
      <c r="P105" s="66">
        <v>1.9073215026719053</v>
      </c>
    </row>
    <row r="106" spans="1:16">
      <c r="A106" s="11" t="s">
        <v>99</v>
      </c>
      <c r="B106" s="11" t="s">
        <v>90</v>
      </c>
      <c r="C106" s="11">
        <v>17.3</v>
      </c>
      <c r="D106" s="7" t="s">
        <v>93</v>
      </c>
      <c r="E106" s="11" t="s">
        <v>18</v>
      </c>
      <c r="F106" s="12" t="s">
        <v>55</v>
      </c>
      <c r="G106" s="13">
        <v>2.7149999999999999</v>
      </c>
      <c r="H106" s="13">
        <v>-5.3869999999999996</v>
      </c>
      <c r="I106" s="13">
        <f>H106</f>
        <v>-5.3869999999999996</v>
      </c>
      <c r="J106" s="13">
        <v>0.22999999999999998</v>
      </c>
      <c r="K106" s="13">
        <v>0.08</v>
      </c>
      <c r="L106" s="14">
        <v>3</v>
      </c>
      <c r="M106" s="13">
        <v>353.54623779935855</v>
      </c>
      <c r="N106" s="65">
        <v>6.6925166290604998E-4</v>
      </c>
      <c r="O106" s="65">
        <v>1.19205349877887E-2</v>
      </c>
      <c r="P106" s="66">
        <v>0.47610288875367557</v>
      </c>
    </row>
    <row r="107" spans="1:16">
      <c r="A107" s="11" t="s">
        <v>100</v>
      </c>
      <c r="B107" s="11" t="s">
        <v>90</v>
      </c>
      <c r="C107" s="11">
        <v>18.600000000000001</v>
      </c>
      <c r="D107" s="11" t="s">
        <v>101</v>
      </c>
      <c r="E107" s="11" t="s">
        <v>18</v>
      </c>
      <c r="F107" s="12" t="s">
        <v>52</v>
      </c>
      <c r="G107" s="13">
        <v>1.111</v>
      </c>
      <c r="H107" s="13">
        <v>-5.6779999999999999</v>
      </c>
      <c r="I107" s="13">
        <f>H107</f>
        <v>-5.6779999999999999</v>
      </c>
      <c r="J107" s="13">
        <v>-1.0000000000000009E-2</v>
      </c>
      <c r="K107" s="13">
        <v>0.06</v>
      </c>
      <c r="L107" s="14">
        <v>3</v>
      </c>
      <c r="M107" s="13">
        <v>189.15677357182037</v>
      </c>
      <c r="N107" s="65">
        <v>4.8995003347365902E-4</v>
      </c>
      <c r="O107" s="65">
        <v>1.1460484962107701E-2</v>
      </c>
      <c r="P107" s="66">
        <v>0.71115190925433702</v>
      </c>
    </row>
    <row r="108" spans="1:16">
      <c r="A108" s="11" t="s">
        <v>102</v>
      </c>
      <c r="B108" s="11" t="s">
        <v>90</v>
      </c>
      <c r="C108" s="11">
        <v>18.899999999999999</v>
      </c>
      <c r="D108" s="11" t="s">
        <v>101</v>
      </c>
      <c r="E108" s="11" t="s">
        <v>18</v>
      </c>
      <c r="F108" s="12" t="s">
        <v>52</v>
      </c>
      <c r="G108" s="13">
        <v>2.254</v>
      </c>
      <c r="H108" s="13">
        <v>-7.3460000000000001</v>
      </c>
      <c r="I108" s="13">
        <f t="shared" ref="I108:I119" si="7">H108</f>
        <v>-7.3460000000000001</v>
      </c>
      <c r="J108" s="13">
        <v>0.22999999999999998</v>
      </c>
      <c r="K108" s="13">
        <v>0.08</v>
      </c>
      <c r="L108" s="14">
        <v>3</v>
      </c>
      <c r="M108" s="13">
        <v>1586.630074293136</v>
      </c>
      <c r="N108" s="65">
        <v>3.1327244664764399E-3</v>
      </c>
      <c r="O108" s="65">
        <v>6.5080872710275503E-3</v>
      </c>
      <c r="P108" s="66">
        <v>0.7991164075507774</v>
      </c>
    </row>
    <row r="109" spans="1:16">
      <c r="A109" s="11" t="s">
        <v>103</v>
      </c>
      <c r="B109" s="11" t="s">
        <v>90</v>
      </c>
      <c r="C109" s="11">
        <v>20.3</v>
      </c>
      <c r="D109" s="11" t="s">
        <v>101</v>
      </c>
      <c r="E109" s="11" t="s">
        <v>18</v>
      </c>
      <c r="F109" s="12" t="s">
        <v>52</v>
      </c>
      <c r="G109" s="13">
        <v>0.46400000000000002</v>
      </c>
      <c r="H109" s="13">
        <v>-6.2060000000000004</v>
      </c>
      <c r="I109" s="13">
        <f t="shared" si="7"/>
        <v>-6.2060000000000004</v>
      </c>
      <c r="J109" s="13">
        <v>3.0000000000000027E-2</v>
      </c>
      <c r="K109" s="13">
        <v>0.08</v>
      </c>
      <c r="L109" s="14">
        <v>3</v>
      </c>
      <c r="M109" s="13">
        <v>851.01616246331832</v>
      </c>
      <c r="N109" s="65">
        <v>1.67322806986147E-3</v>
      </c>
      <c r="O109" s="65">
        <v>9.4711720929069407E-3</v>
      </c>
      <c r="P109" s="66">
        <v>0.411508910919064</v>
      </c>
    </row>
    <row r="110" spans="1:16">
      <c r="A110" s="11" t="s">
        <v>104</v>
      </c>
      <c r="B110" s="11" t="s">
        <v>90</v>
      </c>
      <c r="C110" s="11">
        <v>22.65</v>
      </c>
      <c r="D110" s="11" t="s">
        <v>101</v>
      </c>
      <c r="E110" s="11" t="s">
        <v>18</v>
      </c>
      <c r="F110" s="12" t="s">
        <v>52</v>
      </c>
      <c r="G110" s="13">
        <v>0.34799999999999998</v>
      </c>
      <c r="H110" s="13">
        <v>-7.274</v>
      </c>
      <c r="I110" s="13">
        <f t="shared" si="7"/>
        <v>-7.274</v>
      </c>
      <c r="J110" s="13">
        <v>0.22999999999999998</v>
      </c>
      <c r="K110" s="13">
        <v>0.04</v>
      </c>
      <c r="L110" s="14">
        <v>3</v>
      </c>
      <c r="M110" s="13">
        <v>292.86742454322166</v>
      </c>
      <c r="N110" s="65">
        <v>5.6123337941642196E-4</v>
      </c>
      <c r="O110" s="65">
        <v>6.1717526756061701E-2</v>
      </c>
      <c r="P110" s="66">
        <v>0.15062600249143629</v>
      </c>
    </row>
    <row r="111" spans="1:16">
      <c r="A111" s="11" t="s">
        <v>105</v>
      </c>
      <c r="B111" s="11" t="s">
        <v>90</v>
      </c>
      <c r="C111" s="11">
        <v>22.9</v>
      </c>
      <c r="D111" s="11" t="s">
        <v>101</v>
      </c>
      <c r="E111" s="11" t="s">
        <v>18</v>
      </c>
      <c r="F111" s="12" t="s">
        <v>52</v>
      </c>
      <c r="G111" s="13">
        <v>4.4999999999999998E-2</v>
      </c>
      <c r="H111" s="13">
        <v>-6.24</v>
      </c>
      <c r="I111" s="13">
        <f t="shared" si="7"/>
        <v>-6.24</v>
      </c>
      <c r="J111" s="13">
        <v>-7.0000000000000062E-2</v>
      </c>
      <c r="K111" s="13">
        <v>0.04</v>
      </c>
      <c r="L111" s="14">
        <v>3</v>
      </c>
      <c r="M111" s="13">
        <v>534.34902698028134</v>
      </c>
      <c r="N111" s="65">
        <v>1.1261949149140599E-3</v>
      </c>
      <c r="O111" s="65">
        <v>1.5903337828418702E-2</v>
      </c>
      <c r="P111" s="66">
        <v>1.1495746702839351</v>
      </c>
    </row>
    <row r="112" spans="1:16">
      <c r="A112" s="11" t="s">
        <v>106</v>
      </c>
      <c r="B112" s="11" t="s">
        <v>90</v>
      </c>
      <c r="C112" s="11">
        <v>23.25</v>
      </c>
      <c r="D112" s="11" t="s">
        <v>101</v>
      </c>
      <c r="E112" s="11" t="s">
        <v>18</v>
      </c>
      <c r="F112" s="12" t="s">
        <v>52</v>
      </c>
      <c r="G112" s="13">
        <v>0.09</v>
      </c>
      <c r="H112" s="13">
        <v>-7.21</v>
      </c>
      <c r="I112" s="13">
        <f t="shared" si="7"/>
        <v>-7.21</v>
      </c>
      <c r="J112" s="13">
        <v>0.12999999999999989</v>
      </c>
      <c r="K112" s="13">
        <v>7.0000000000000007E-2</v>
      </c>
      <c r="L112" s="14">
        <v>3</v>
      </c>
      <c r="M112" s="13">
        <v>445.85739094002952</v>
      </c>
      <c r="N112" s="65">
        <v>9.2462943394243304E-4</v>
      </c>
      <c r="O112" s="65">
        <v>6.2523418001697695E-2</v>
      </c>
      <c r="P112" s="66">
        <v>0.31007446066377631</v>
      </c>
    </row>
    <row r="113" spans="1:16">
      <c r="A113" s="11" t="s">
        <v>107</v>
      </c>
      <c r="B113" s="11" t="s">
        <v>90</v>
      </c>
      <c r="C113" s="11">
        <v>23.7</v>
      </c>
      <c r="D113" s="11" t="s">
        <v>101</v>
      </c>
      <c r="E113" s="11" t="s">
        <v>18</v>
      </c>
      <c r="F113" s="12" t="s">
        <v>52</v>
      </c>
      <c r="G113" s="13">
        <v>0.38900000000000001</v>
      </c>
      <c r="H113" s="13">
        <v>-6.1689999999999996</v>
      </c>
      <c r="I113" s="13">
        <f t="shared" si="7"/>
        <v>-6.1689999999999996</v>
      </c>
      <c r="J113" s="13">
        <v>-7.0000000000000062E-2</v>
      </c>
      <c r="K113" s="13">
        <v>0.01</v>
      </c>
      <c r="L113" s="14">
        <v>2</v>
      </c>
      <c r="M113" s="13">
        <v>1332.4657264869286</v>
      </c>
      <c r="N113" s="65">
        <v>2.8928402738039498E-3</v>
      </c>
      <c r="O113" s="65">
        <v>9.4838965031145694E-3</v>
      </c>
      <c r="P113" s="66">
        <v>0.62226759573055412</v>
      </c>
    </row>
    <row r="114" spans="1:16">
      <c r="A114" s="11" t="s">
        <v>108</v>
      </c>
      <c r="B114" s="11" t="s">
        <v>90</v>
      </c>
      <c r="C114" s="11">
        <v>25</v>
      </c>
      <c r="D114" s="11" t="s">
        <v>109</v>
      </c>
      <c r="E114" s="11" t="s">
        <v>31</v>
      </c>
      <c r="F114" s="12" t="s">
        <v>85</v>
      </c>
      <c r="G114" s="13">
        <v>-1.65</v>
      </c>
      <c r="H114" s="13">
        <v>-5.7409999999999997</v>
      </c>
      <c r="I114" s="13">
        <f t="shared" si="7"/>
        <v>-5.7409999999999997</v>
      </c>
      <c r="J114" s="13">
        <v>0.22999999999999998</v>
      </c>
      <c r="K114" s="13">
        <v>0.1</v>
      </c>
      <c r="L114" s="14">
        <v>3</v>
      </c>
      <c r="M114" s="13">
        <v>175.24152829409107</v>
      </c>
      <c r="N114" s="65">
        <v>5.3545996226162396E-4</v>
      </c>
      <c r="O114" s="65">
        <v>0.15973811969476501</v>
      </c>
      <c r="P114" s="66">
        <v>9.5016684979562685E-2</v>
      </c>
    </row>
    <row r="115" spans="1:16">
      <c r="A115" s="11" t="s">
        <v>110</v>
      </c>
      <c r="B115" s="11" t="s">
        <v>90</v>
      </c>
      <c r="C115" s="11">
        <v>26.45</v>
      </c>
      <c r="D115" s="11" t="s">
        <v>109</v>
      </c>
      <c r="E115" s="11" t="s">
        <v>31</v>
      </c>
      <c r="F115" s="12" t="s">
        <v>85</v>
      </c>
      <c r="G115" s="13">
        <v>-3.7</v>
      </c>
      <c r="H115" s="13">
        <v>-5.41</v>
      </c>
      <c r="I115" s="13">
        <f t="shared" si="7"/>
        <v>-5.41</v>
      </c>
      <c r="J115" s="13">
        <v>0.22999999999999998</v>
      </c>
      <c r="K115" s="13">
        <v>0.1</v>
      </c>
      <c r="L115" s="14">
        <v>2</v>
      </c>
      <c r="M115" s="13">
        <v>276.35405635839498</v>
      </c>
      <c r="N115" s="65">
        <v>9.4762387163175199E-4</v>
      </c>
      <c r="O115" s="65">
        <v>4.6806419349583198E-2</v>
      </c>
      <c r="P115" s="66">
        <v>3.9890953077608495</v>
      </c>
    </row>
    <row r="116" spans="1:16">
      <c r="A116" s="11" t="s">
        <v>111</v>
      </c>
      <c r="B116" s="11" t="s">
        <v>90</v>
      </c>
      <c r="C116" s="11">
        <v>29.5</v>
      </c>
      <c r="D116" s="11" t="s">
        <v>109</v>
      </c>
      <c r="E116" s="11" t="s">
        <v>31</v>
      </c>
      <c r="F116" s="12" t="s">
        <v>38</v>
      </c>
      <c r="G116" s="13">
        <v>-1.94</v>
      </c>
      <c r="H116" s="13">
        <v>-5.46</v>
      </c>
      <c r="I116" s="13">
        <f t="shared" si="7"/>
        <v>-5.46</v>
      </c>
      <c r="J116" s="13">
        <v>0.12999999999999989</v>
      </c>
      <c r="K116" s="13">
        <v>7.0000000000000007E-2</v>
      </c>
      <c r="L116" s="14">
        <v>3</v>
      </c>
      <c r="M116" s="13"/>
      <c r="N116" s="65"/>
      <c r="O116" s="65"/>
      <c r="P116" s="66">
        <v>1.5027329086831431</v>
      </c>
    </row>
    <row r="117" spans="1:16" ht="15.95">
      <c r="A117" s="11" t="s">
        <v>112</v>
      </c>
      <c r="B117" s="11" t="s">
        <v>90</v>
      </c>
      <c r="C117" s="11">
        <v>44.7</v>
      </c>
      <c r="D117" s="11" t="s">
        <v>109</v>
      </c>
      <c r="E117" s="11" t="s">
        <v>31</v>
      </c>
      <c r="F117" s="12" t="s">
        <v>38</v>
      </c>
      <c r="G117" s="13">
        <v>-2.1800000000000002</v>
      </c>
      <c r="H117" s="13">
        <v>-6.56</v>
      </c>
      <c r="I117" s="13">
        <f t="shared" si="7"/>
        <v>-6.56</v>
      </c>
      <c r="J117" s="13">
        <v>0.19999999999999996</v>
      </c>
      <c r="K117" s="13">
        <v>7.0000000000000007E-2</v>
      </c>
      <c r="L117" s="14">
        <v>3</v>
      </c>
      <c r="M117" s="13">
        <v>335.13885688549669</v>
      </c>
      <c r="N117" s="65">
        <v>9.0588000111294195E-4</v>
      </c>
      <c r="O117" s="65">
        <v>6.2969443962432606E-2</v>
      </c>
      <c r="P117" s="66"/>
    </row>
    <row r="118" spans="1:16">
      <c r="A118" s="11" t="s">
        <v>113</v>
      </c>
      <c r="B118" s="11" t="s">
        <v>90</v>
      </c>
      <c r="C118" s="11">
        <v>90</v>
      </c>
      <c r="D118" s="11" t="s">
        <v>109</v>
      </c>
      <c r="E118" s="11" t="s">
        <v>49</v>
      </c>
      <c r="F118" s="12" t="s">
        <v>85</v>
      </c>
      <c r="G118" s="13">
        <v>1.1679999999999999</v>
      </c>
      <c r="H118" s="13">
        <v>-6.4370000000000003</v>
      </c>
      <c r="I118" s="13">
        <f t="shared" si="7"/>
        <v>-6.4370000000000003</v>
      </c>
      <c r="J118" s="13">
        <v>-7.0000000000000062E-2</v>
      </c>
      <c r="K118" s="13">
        <v>7.0000000000000007E-2</v>
      </c>
      <c r="L118" s="14">
        <v>3</v>
      </c>
      <c r="M118" s="13">
        <v>2512.2528400992769</v>
      </c>
      <c r="N118" s="65">
        <v>5.2522763179559404E-3</v>
      </c>
      <c r="O118" s="65">
        <v>1.2088433934447499E-2</v>
      </c>
      <c r="P118" s="66">
        <v>0.86908841540304205</v>
      </c>
    </row>
    <row r="119" spans="1:16" ht="15.95">
      <c r="A119" s="24" t="s">
        <v>114</v>
      </c>
      <c r="B119" s="24" t="s">
        <v>90</v>
      </c>
      <c r="C119" s="24">
        <v>106</v>
      </c>
      <c r="D119" s="24" t="s">
        <v>109</v>
      </c>
      <c r="E119" s="24" t="s">
        <v>49</v>
      </c>
      <c r="F119" s="25" t="s">
        <v>85</v>
      </c>
      <c r="G119" s="26">
        <v>0.71799999999999997</v>
      </c>
      <c r="H119" s="26">
        <v>-6.4160000000000004</v>
      </c>
      <c r="I119" s="26">
        <f t="shared" si="7"/>
        <v>-6.4160000000000004</v>
      </c>
      <c r="J119" s="26">
        <v>-7.0000000000000062E-2</v>
      </c>
      <c r="K119" s="26">
        <v>0</v>
      </c>
      <c r="L119" s="27">
        <v>2</v>
      </c>
      <c r="M119" s="26">
        <v>994.08531243590471</v>
      </c>
      <c r="N119" s="69">
        <v>1.8558288434343999E-3</v>
      </c>
      <c r="O119" s="69">
        <v>9.8743851879667596E-3</v>
      </c>
      <c r="P119" s="70">
        <v>0.137620421342357</v>
      </c>
    </row>
    <row r="120" spans="1:16" ht="16.5" thickBot="1">
      <c r="A120" s="47" t="s">
        <v>115</v>
      </c>
      <c r="B120" s="52" t="s">
        <v>116</v>
      </c>
      <c r="C120" s="53"/>
      <c r="D120" s="53"/>
      <c r="E120" s="53"/>
      <c r="F120" s="53"/>
      <c r="G120" s="48"/>
      <c r="H120" s="48"/>
      <c r="I120" s="48"/>
      <c r="J120" s="48">
        <v>1.1000000000000001</v>
      </c>
      <c r="K120" s="48">
        <v>0.1</v>
      </c>
      <c r="L120" s="49">
        <v>5</v>
      </c>
      <c r="M120" s="48"/>
      <c r="N120" s="50"/>
      <c r="O120" s="50"/>
      <c r="P120" s="51"/>
    </row>
    <row r="122" spans="1:16">
      <c r="A122" s="54" t="s">
        <v>117</v>
      </c>
    </row>
    <row r="124" spans="1:16">
      <c r="A124" t="s">
        <v>118</v>
      </c>
    </row>
    <row r="125" spans="1:16">
      <c r="A125" t="s">
        <v>119</v>
      </c>
    </row>
    <row r="126" spans="1:16">
      <c r="A126" t="s">
        <v>120</v>
      </c>
    </row>
    <row r="127" spans="1:16">
      <c r="A127" t="s">
        <v>121</v>
      </c>
    </row>
    <row r="128" spans="1:16">
      <c r="A128" t="s">
        <v>122</v>
      </c>
    </row>
    <row r="129" spans="1:1">
      <c r="A129" t="s">
        <v>123</v>
      </c>
    </row>
    <row r="130" spans="1:1">
      <c r="A130" t="s">
        <v>124</v>
      </c>
    </row>
  </sheetData>
  <mergeCells count="1">
    <mergeCell ref="A1:P1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J15" sqref="J15"/>
    </sheetView>
  </sheetViews>
  <sheetFormatPr defaultRowHeight="15.75"/>
  <cols>
    <col min="2" max="2" width="22.25" customWidth="1"/>
    <col min="3" max="3" width="10" customWidth="1"/>
  </cols>
  <sheetData>
    <row r="1" spans="1:16" ht="39.75" customHeight="1">
      <c r="A1" s="77" t="s">
        <v>126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>
      <c r="A2" s="78" t="s">
        <v>161</v>
      </c>
    </row>
    <row r="5" spans="1:16">
      <c r="A5" s="89" t="s">
        <v>160</v>
      </c>
    </row>
    <row r="6" spans="1:16" ht="16.5" thickBot="1">
      <c r="A6" s="80"/>
    </row>
    <row r="7" spans="1:16" ht="19.5" thickBot="1">
      <c r="A7" s="81"/>
      <c r="B7" s="81"/>
      <c r="C7" s="82" t="s">
        <v>128</v>
      </c>
      <c r="D7" s="83" t="s">
        <v>129</v>
      </c>
      <c r="E7" s="82" t="s">
        <v>130</v>
      </c>
      <c r="F7" s="83" t="s">
        <v>131</v>
      </c>
    </row>
    <row r="8" spans="1:16" ht="16.5" thickBot="1">
      <c r="A8" s="88" t="s">
        <v>132</v>
      </c>
      <c r="B8" s="88"/>
      <c r="C8" s="88"/>
      <c r="D8" s="88"/>
      <c r="E8" s="88"/>
      <c r="F8" s="88"/>
    </row>
    <row r="9" spans="1:16" ht="19.5" thickBot="1">
      <c r="A9" s="84"/>
      <c r="B9" s="84"/>
      <c r="C9" s="85" t="s">
        <v>133</v>
      </c>
      <c r="D9" s="85">
        <v>2</v>
      </c>
      <c r="E9" s="85" t="s">
        <v>134</v>
      </c>
      <c r="F9" s="85">
        <v>-0.3</v>
      </c>
    </row>
    <row r="10" spans="1:16" ht="16.5" thickBot="1">
      <c r="A10" s="88" t="s">
        <v>135</v>
      </c>
      <c r="B10" s="88"/>
      <c r="C10" s="88"/>
      <c r="D10" s="88"/>
      <c r="E10" s="88"/>
      <c r="F10" s="88"/>
    </row>
    <row r="11" spans="1:16" ht="18.75">
      <c r="A11" s="79" t="s">
        <v>136</v>
      </c>
      <c r="B11" s="79" t="s">
        <v>137</v>
      </c>
      <c r="C11" s="85" t="s">
        <v>138</v>
      </c>
      <c r="D11" s="85">
        <v>3.7</v>
      </c>
      <c r="E11" s="85" t="s">
        <v>138</v>
      </c>
      <c r="F11" s="85">
        <v>-0.4</v>
      </c>
    </row>
    <row r="12" spans="1:16" ht="18.75">
      <c r="A12" s="79" t="s">
        <v>139</v>
      </c>
      <c r="B12" s="79" t="s">
        <v>140</v>
      </c>
      <c r="C12" s="85" t="s">
        <v>141</v>
      </c>
      <c r="D12" s="85">
        <v>-26.3</v>
      </c>
      <c r="E12" s="85" t="s">
        <v>142</v>
      </c>
      <c r="F12" s="85" t="s">
        <v>142</v>
      </c>
    </row>
    <row r="13" spans="1:16" ht="18.75">
      <c r="A13" s="79" t="s">
        <v>143</v>
      </c>
      <c r="B13" s="79" t="s">
        <v>144</v>
      </c>
      <c r="C13" s="85" t="s">
        <v>145</v>
      </c>
      <c r="D13" s="85">
        <v>-5</v>
      </c>
      <c r="E13" s="85" t="s">
        <v>142</v>
      </c>
      <c r="F13" s="85" t="s">
        <v>142</v>
      </c>
    </row>
    <row r="14" spans="1:16" ht="18.75">
      <c r="A14" s="79" t="s">
        <v>146</v>
      </c>
      <c r="B14" s="79" t="s">
        <v>147</v>
      </c>
      <c r="C14" s="85" t="s">
        <v>148</v>
      </c>
      <c r="D14" s="85">
        <v>-28</v>
      </c>
      <c r="E14" s="85" t="s">
        <v>142</v>
      </c>
      <c r="F14" s="85" t="s">
        <v>142</v>
      </c>
    </row>
    <row r="15" spans="1:16" ht="18.75">
      <c r="A15" s="79" t="s">
        <v>149</v>
      </c>
      <c r="B15" s="79" t="s">
        <v>150</v>
      </c>
      <c r="C15" s="85" t="s">
        <v>151</v>
      </c>
      <c r="D15" s="85">
        <v>2</v>
      </c>
      <c r="E15" s="85" t="s">
        <v>151</v>
      </c>
      <c r="F15" s="85">
        <v>-0.3</v>
      </c>
    </row>
    <row r="16" spans="1:16" ht="19.5" thickBot="1">
      <c r="A16" s="79" t="s">
        <v>152</v>
      </c>
      <c r="B16" s="79" t="s">
        <v>153</v>
      </c>
      <c r="C16" s="85" t="s">
        <v>142</v>
      </c>
      <c r="D16" s="85" t="s">
        <v>142</v>
      </c>
      <c r="E16" s="85" t="s">
        <v>154</v>
      </c>
      <c r="F16" s="85">
        <v>-0.18</v>
      </c>
    </row>
    <row r="17" spans="1:6" ht="16.5" thickBot="1">
      <c r="A17" s="88" t="s">
        <v>155</v>
      </c>
      <c r="B17" s="88"/>
      <c r="C17" s="88"/>
      <c r="D17" s="88"/>
      <c r="E17" s="88"/>
      <c r="F17" s="88"/>
    </row>
    <row r="18" spans="1:6" ht="18.75">
      <c r="A18" s="79" t="s">
        <v>156</v>
      </c>
      <c r="B18" s="79" t="s">
        <v>157</v>
      </c>
      <c r="C18" s="85" t="s">
        <v>142</v>
      </c>
      <c r="D18" s="85">
        <v>30</v>
      </c>
      <c r="E18" s="85" t="s">
        <v>142</v>
      </c>
      <c r="F18" s="85" t="s">
        <v>142</v>
      </c>
    </row>
    <row r="19" spans="1:6" ht="19.5" thickBot="1">
      <c r="A19" s="86" t="s">
        <v>158</v>
      </c>
      <c r="B19" s="86" t="s">
        <v>159</v>
      </c>
      <c r="C19" s="87" t="s">
        <v>142</v>
      </c>
      <c r="D19" s="87" t="s">
        <v>142</v>
      </c>
      <c r="E19" s="87" t="s">
        <v>142</v>
      </c>
      <c r="F19" s="87">
        <v>1.2</v>
      </c>
    </row>
  </sheetData>
  <mergeCells count="4">
    <mergeCell ref="A8:F8"/>
    <mergeCell ref="A10:F10"/>
    <mergeCell ref="A17:F17"/>
    <mergeCell ref="A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DR1</vt:lpstr>
      <vt:lpstr>Table DR2</vt:lpstr>
    </vt:vector>
  </TitlesOfParts>
  <Company>University Of Houston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Silva Tamayo</dc:creator>
  <cp:lastModifiedBy>eXtyles Reference Paragraph Styling</cp:lastModifiedBy>
  <dcterms:created xsi:type="dcterms:W3CDTF">2015-08-26T21:06:43Z</dcterms:created>
  <dcterms:modified xsi:type="dcterms:W3CDTF">2018-01-08T23:50:56Z</dcterms:modified>
</cp:coreProperties>
</file>