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405" yWindow="1305" windowWidth="24240" windowHeight="13740" tabRatio="492"/>
  </bookViews>
  <sheets>
    <sheet name="TableDR1" sheetId="11" r:id="rId1"/>
    <sheet name="TableDR2" sheetId="27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10" i="11" l="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9" i="11"/>
  <c r="I7" i="11"/>
  <c r="J7" i="11"/>
  <c r="I8" i="11"/>
  <c r="J8" i="11"/>
  <c r="I9" i="11"/>
  <c r="J9" i="11"/>
  <c r="I10" i="11"/>
  <c r="J10" i="11"/>
  <c r="I11" i="11"/>
  <c r="J11" i="11"/>
  <c r="I12" i="11"/>
  <c r="J12" i="11"/>
  <c r="I13" i="11"/>
  <c r="J13" i="11"/>
  <c r="I14" i="11"/>
  <c r="J14" i="11"/>
  <c r="I15" i="11"/>
  <c r="J15" i="11"/>
  <c r="I16" i="11"/>
  <c r="J16" i="11"/>
  <c r="I17" i="11"/>
  <c r="J17" i="11"/>
  <c r="I18" i="11"/>
  <c r="J18" i="11"/>
  <c r="I19" i="11"/>
  <c r="J19" i="11"/>
  <c r="I20" i="11"/>
  <c r="J20" i="11"/>
  <c r="I21" i="11"/>
  <c r="J21" i="11"/>
  <c r="I22" i="11"/>
  <c r="J22" i="11"/>
  <c r="I23" i="11"/>
  <c r="J23" i="11"/>
  <c r="I24" i="11"/>
  <c r="J24" i="11"/>
  <c r="I25" i="11"/>
  <c r="J25" i="11"/>
  <c r="I26" i="11"/>
  <c r="J26" i="11"/>
  <c r="I27" i="11"/>
  <c r="J27" i="11"/>
  <c r="I28" i="11"/>
  <c r="J28" i="11"/>
  <c r="I29" i="11"/>
  <c r="J29" i="11"/>
  <c r="I30" i="11"/>
  <c r="J30" i="11"/>
  <c r="I31" i="11"/>
  <c r="J31" i="11"/>
  <c r="I32" i="11"/>
  <c r="J32" i="11"/>
  <c r="I33" i="11"/>
  <c r="J33" i="11"/>
  <c r="I34" i="11"/>
  <c r="J34" i="11"/>
  <c r="I35" i="11"/>
  <c r="J35" i="11"/>
  <c r="I36" i="11"/>
  <c r="J36" i="11"/>
  <c r="I37" i="11"/>
  <c r="J37" i="11"/>
  <c r="I38" i="11"/>
  <c r="J38" i="11"/>
  <c r="I39" i="11"/>
  <c r="J39" i="11"/>
  <c r="I40" i="11"/>
  <c r="J40" i="11"/>
  <c r="I41" i="11"/>
  <c r="J41" i="11"/>
  <c r="I42" i="11"/>
  <c r="J42" i="11"/>
  <c r="I43" i="11"/>
  <c r="J43" i="11"/>
  <c r="I44" i="11"/>
  <c r="J44" i="11"/>
  <c r="I45" i="11"/>
  <c r="J45" i="11"/>
  <c r="I46" i="11"/>
  <c r="J46" i="11"/>
  <c r="I47" i="11"/>
  <c r="J47" i="11"/>
  <c r="I48" i="11"/>
  <c r="J48" i="11"/>
  <c r="I49" i="11"/>
  <c r="J49" i="11"/>
  <c r="I50" i="11"/>
  <c r="J50" i="11"/>
  <c r="I51" i="11"/>
  <c r="J51" i="11"/>
  <c r="I52" i="11"/>
  <c r="J52" i="11"/>
  <c r="I53" i="11"/>
  <c r="J53" i="11"/>
  <c r="I54" i="11"/>
  <c r="J54" i="11"/>
  <c r="I55" i="11"/>
  <c r="J55" i="11"/>
  <c r="I56" i="11"/>
  <c r="J56" i="11"/>
  <c r="I57" i="11"/>
  <c r="J57" i="11"/>
  <c r="I58" i="11"/>
  <c r="J58" i="11"/>
  <c r="I59" i="11"/>
  <c r="J59" i="11"/>
  <c r="I60" i="11"/>
  <c r="J60" i="11"/>
  <c r="I61" i="11"/>
  <c r="J61" i="11"/>
  <c r="I62" i="11"/>
  <c r="J62" i="11"/>
  <c r="I63" i="11"/>
  <c r="J63" i="11"/>
  <c r="I64" i="11"/>
  <c r="J64" i="11"/>
  <c r="I65" i="11"/>
  <c r="J65" i="11"/>
  <c r="I66" i="11"/>
  <c r="J66" i="11"/>
  <c r="I67" i="11"/>
  <c r="J67" i="11"/>
  <c r="I68" i="11"/>
  <c r="J68" i="11"/>
  <c r="I69" i="11"/>
  <c r="J69" i="11"/>
  <c r="I70" i="11"/>
  <c r="J70" i="11"/>
  <c r="I71" i="11"/>
  <c r="J71" i="11"/>
  <c r="I72" i="11"/>
  <c r="J72" i="11"/>
  <c r="I73" i="11"/>
  <c r="J73" i="11"/>
  <c r="I74" i="11"/>
  <c r="J74" i="11"/>
  <c r="I75" i="11"/>
  <c r="J75" i="11"/>
  <c r="I76" i="11"/>
  <c r="J76" i="11"/>
  <c r="I77" i="11"/>
  <c r="J77" i="11"/>
  <c r="I78" i="11"/>
  <c r="J78" i="11"/>
  <c r="I79" i="11"/>
  <c r="J79" i="11"/>
  <c r="I80" i="11"/>
  <c r="J80" i="11"/>
  <c r="I81" i="11"/>
  <c r="J81" i="11"/>
  <c r="I82" i="11"/>
  <c r="J82" i="11"/>
  <c r="I83" i="11"/>
  <c r="J83" i="11"/>
  <c r="I84" i="11"/>
  <c r="J84" i="11"/>
  <c r="I85" i="11"/>
  <c r="J85" i="11"/>
  <c r="I86" i="11"/>
  <c r="J86" i="11"/>
  <c r="I87" i="11"/>
  <c r="J87" i="11"/>
  <c r="I88" i="11"/>
  <c r="J88" i="11"/>
  <c r="I89" i="11"/>
  <c r="J89" i="11"/>
  <c r="I90" i="11"/>
  <c r="J90" i="11"/>
  <c r="I91" i="11"/>
  <c r="J91" i="11"/>
  <c r="I92" i="11"/>
  <c r="J92" i="11"/>
  <c r="I93" i="11"/>
  <c r="J93" i="11"/>
  <c r="I94" i="11"/>
  <c r="J94" i="11"/>
  <c r="I95" i="11"/>
  <c r="J95" i="11"/>
  <c r="I96" i="11"/>
  <c r="J96" i="11"/>
  <c r="I97" i="11"/>
  <c r="J97" i="11"/>
  <c r="I98" i="11"/>
  <c r="J98" i="11"/>
  <c r="I99" i="11"/>
  <c r="J99" i="11"/>
  <c r="I100" i="11"/>
  <c r="J100" i="11"/>
  <c r="I101" i="11"/>
  <c r="J101" i="11"/>
  <c r="I102" i="11"/>
  <c r="J102" i="11"/>
  <c r="I103" i="11"/>
  <c r="J103" i="11"/>
  <c r="I104" i="11"/>
  <c r="J104" i="11"/>
  <c r="I105" i="11"/>
  <c r="J105" i="11"/>
  <c r="I106" i="11"/>
  <c r="J106" i="11"/>
  <c r="I107" i="11"/>
  <c r="J107" i="11"/>
  <c r="I108" i="11"/>
  <c r="J108" i="11"/>
  <c r="I109" i="11"/>
  <c r="J109" i="11"/>
  <c r="I110" i="11"/>
  <c r="J110" i="11"/>
  <c r="I111" i="11"/>
  <c r="J111" i="11"/>
  <c r="I112" i="11"/>
  <c r="J112" i="11"/>
  <c r="I113" i="11"/>
  <c r="J113" i="11"/>
  <c r="I114" i="11"/>
  <c r="J114" i="11"/>
  <c r="I115" i="11"/>
  <c r="J115" i="11"/>
  <c r="I116" i="11"/>
  <c r="J116" i="11"/>
  <c r="I117" i="11"/>
  <c r="J117" i="11"/>
  <c r="I118" i="11"/>
  <c r="J118" i="11"/>
  <c r="I119" i="11"/>
  <c r="J119" i="11"/>
  <c r="I120" i="11"/>
  <c r="J120" i="11"/>
  <c r="I121" i="11"/>
  <c r="J121" i="11"/>
  <c r="I122" i="11"/>
  <c r="J122" i="11"/>
  <c r="I123" i="11"/>
  <c r="J123" i="11"/>
  <c r="I124" i="11"/>
  <c r="J124" i="11"/>
  <c r="I125" i="11"/>
  <c r="J125" i="11"/>
  <c r="I126" i="11"/>
  <c r="J126" i="11"/>
  <c r="I127" i="11"/>
  <c r="J127" i="11"/>
  <c r="I128" i="11"/>
  <c r="J128" i="11"/>
  <c r="I129" i="11"/>
  <c r="J129" i="11"/>
  <c r="I130" i="11"/>
  <c r="J130" i="11"/>
  <c r="I131" i="11"/>
  <c r="J131" i="11"/>
  <c r="I132" i="11"/>
  <c r="J132" i="11"/>
  <c r="I133" i="11"/>
  <c r="J133" i="11"/>
  <c r="I134" i="11"/>
  <c r="J134" i="11"/>
  <c r="I135" i="11"/>
  <c r="J135" i="11"/>
  <c r="I136" i="11"/>
  <c r="J136" i="11"/>
  <c r="I137" i="11"/>
  <c r="J137" i="11"/>
  <c r="I138" i="11"/>
  <c r="J138" i="11"/>
  <c r="I139" i="11"/>
  <c r="J139" i="11"/>
  <c r="I140" i="11"/>
  <c r="J140" i="11"/>
  <c r="I141" i="11"/>
  <c r="J141" i="11"/>
  <c r="I142" i="11"/>
  <c r="J142" i="11"/>
  <c r="I143" i="11"/>
  <c r="J143" i="11"/>
  <c r="I144" i="11"/>
  <c r="J144" i="11"/>
  <c r="I145" i="11"/>
  <c r="J145" i="11"/>
  <c r="I146" i="11"/>
  <c r="J146" i="11"/>
  <c r="I147" i="11"/>
  <c r="J147" i="11"/>
  <c r="I148" i="11"/>
  <c r="J148" i="11"/>
  <c r="I149" i="11"/>
  <c r="J149" i="11"/>
  <c r="I150" i="11"/>
  <c r="J150" i="11"/>
  <c r="I151" i="11"/>
  <c r="J151" i="11"/>
  <c r="I152" i="11"/>
  <c r="J152" i="11"/>
  <c r="I153" i="11"/>
  <c r="J153" i="11"/>
  <c r="I154" i="11"/>
  <c r="J154" i="11"/>
  <c r="I155" i="11"/>
  <c r="J155" i="11"/>
  <c r="I156" i="11"/>
  <c r="J156" i="11"/>
  <c r="I157" i="11"/>
  <c r="J157" i="11"/>
  <c r="I158" i="11"/>
  <c r="J158" i="11"/>
  <c r="I159" i="11"/>
  <c r="J159" i="11"/>
  <c r="I160" i="11"/>
  <c r="J160" i="11"/>
  <c r="I161" i="11"/>
  <c r="J161" i="11"/>
  <c r="I162" i="11"/>
  <c r="J162" i="11"/>
  <c r="I163" i="11"/>
  <c r="J163" i="11"/>
  <c r="I164" i="11"/>
  <c r="J164" i="11"/>
  <c r="I165" i="11"/>
  <c r="J165" i="11"/>
  <c r="I166" i="11"/>
  <c r="J166" i="11"/>
  <c r="I167" i="11"/>
  <c r="J167" i="11"/>
  <c r="I168" i="11"/>
  <c r="J168" i="11"/>
  <c r="I169" i="11"/>
  <c r="J169" i="11"/>
  <c r="I170" i="11"/>
  <c r="J170" i="11"/>
  <c r="I171" i="11"/>
  <c r="J171" i="11"/>
  <c r="I172" i="11"/>
  <c r="J172" i="11"/>
  <c r="I173" i="11"/>
  <c r="J173" i="11"/>
  <c r="I174" i="11"/>
  <c r="J174" i="11"/>
  <c r="I175" i="11"/>
  <c r="J175" i="11"/>
  <c r="I176" i="11"/>
  <c r="J176" i="11"/>
  <c r="I177" i="11"/>
  <c r="J177" i="11"/>
  <c r="I178" i="11"/>
  <c r="J178" i="11"/>
  <c r="I179" i="11"/>
  <c r="J179" i="11"/>
  <c r="I180" i="11"/>
  <c r="J180" i="11"/>
  <c r="I181" i="11"/>
  <c r="J181" i="11"/>
  <c r="I182" i="11"/>
  <c r="J182" i="11"/>
  <c r="I183" i="11"/>
  <c r="J183" i="11"/>
  <c r="I184" i="11"/>
  <c r="J184" i="11"/>
  <c r="I185" i="11"/>
  <c r="J185" i="11"/>
  <c r="I186" i="11"/>
  <c r="J186" i="11"/>
  <c r="I187" i="11"/>
  <c r="J187" i="11"/>
  <c r="I188" i="11"/>
  <c r="J188" i="11"/>
  <c r="I189" i="11"/>
  <c r="J189" i="11"/>
  <c r="I190" i="11"/>
  <c r="J190" i="11"/>
  <c r="I191" i="11"/>
  <c r="J191" i="11"/>
  <c r="I192" i="11"/>
  <c r="J192" i="11"/>
  <c r="I193" i="11"/>
  <c r="J193" i="11"/>
  <c r="I194" i="11"/>
  <c r="J194" i="11"/>
  <c r="I195" i="11"/>
  <c r="J195" i="11"/>
  <c r="I196" i="11"/>
  <c r="J196" i="11"/>
  <c r="I197" i="11"/>
  <c r="J197" i="11"/>
  <c r="I198" i="11"/>
  <c r="J198" i="11"/>
  <c r="I199" i="11"/>
  <c r="J199" i="11"/>
  <c r="I200" i="11"/>
  <c r="J200" i="11"/>
  <c r="I201" i="11"/>
  <c r="J201" i="11"/>
  <c r="I202" i="11"/>
  <c r="J202" i="11"/>
  <c r="I203" i="11"/>
  <c r="J203" i="11"/>
  <c r="I204" i="11"/>
  <c r="J204" i="11"/>
  <c r="I205" i="11"/>
  <c r="J205" i="11"/>
  <c r="I206" i="11"/>
  <c r="J206" i="11"/>
  <c r="I207" i="11"/>
  <c r="J207" i="11"/>
  <c r="I208" i="11"/>
  <c r="J208" i="11"/>
  <c r="I209" i="11"/>
  <c r="J209" i="11"/>
  <c r="I210" i="11"/>
  <c r="J210" i="11"/>
  <c r="I211" i="11"/>
  <c r="J211" i="11"/>
  <c r="I212" i="11"/>
  <c r="J212" i="11"/>
  <c r="I213" i="11"/>
  <c r="J213" i="11"/>
  <c r="I214" i="11"/>
  <c r="J214" i="11"/>
  <c r="I215" i="11"/>
  <c r="J215" i="11"/>
  <c r="I216" i="11"/>
  <c r="J216" i="11"/>
  <c r="I217" i="11"/>
  <c r="J217" i="11"/>
  <c r="I218" i="11"/>
  <c r="J218" i="11"/>
  <c r="J6" i="11"/>
  <c r="I6" i="11"/>
  <c r="AD222" i="11"/>
  <c r="AD223" i="11"/>
</calcChain>
</file>

<file path=xl/sharedStrings.xml><?xml version="1.0" encoding="utf-8"?>
<sst xmlns="http://schemas.openxmlformats.org/spreadsheetml/2006/main" count="682" uniqueCount="385">
  <si>
    <t>Iceland Melt Inclusions</t>
  </si>
  <si>
    <t>Inclusion</t>
  </si>
  <si>
    <t>H2O wt%</t>
  </si>
  <si>
    <t>CO2 ppm</t>
  </si>
  <si>
    <t>F ppm</t>
  </si>
  <si>
    <t>S ppm</t>
  </si>
  <si>
    <t>Cl ppm</t>
  </si>
  <si>
    <t>Li</t>
  </si>
  <si>
    <t>Be</t>
  </si>
  <si>
    <t>Sc</t>
  </si>
  <si>
    <t>Ti</t>
  </si>
  <si>
    <t>Cr</t>
  </si>
  <si>
    <t>Sr</t>
  </si>
  <si>
    <t>Y</t>
  </si>
  <si>
    <t>Zr</t>
  </si>
  <si>
    <t>Nb</t>
  </si>
  <si>
    <t>Ba</t>
  </si>
  <si>
    <t>La</t>
  </si>
  <si>
    <t>Ce</t>
  </si>
  <si>
    <t>Nd</t>
  </si>
  <si>
    <t>Sm</t>
  </si>
  <si>
    <t>Eu</t>
  </si>
  <si>
    <t>Gd</t>
  </si>
  <si>
    <t>Dy</t>
  </si>
  <si>
    <t>Er</t>
  </si>
  <si>
    <t>Yb</t>
  </si>
  <si>
    <t>Hf</t>
  </si>
  <si>
    <t>Th</t>
  </si>
  <si>
    <t>U</t>
  </si>
  <si>
    <t>CO2/Nb</t>
  </si>
  <si>
    <t>Nb ppm</t>
  </si>
  <si>
    <t>Ba ppm</t>
  </si>
  <si>
    <t>CPX Mount #2 (large CPX)</t>
  </si>
  <si>
    <t>NAL 709 M2 cpx1-1</t>
  </si>
  <si>
    <t>NAL 709 M2 cpx1-2</t>
  </si>
  <si>
    <t>NAL 709 M2 cpx1-3</t>
  </si>
  <si>
    <t>NAL 709 M2 cpx1-4</t>
  </si>
  <si>
    <t>NAL 709 M2 cpx1-5</t>
  </si>
  <si>
    <t>NAL 709 M2 cpx1-6</t>
  </si>
  <si>
    <t>NAL 709 M2 cpx1-7</t>
  </si>
  <si>
    <t>NAL 709 M2 cpx2-1</t>
  </si>
  <si>
    <t>NAL 709 M2 cpx2-3</t>
  </si>
  <si>
    <t>NAL 709 M2 cpx2-4</t>
  </si>
  <si>
    <t>NAL 709 M2 cpx2-6</t>
  </si>
  <si>
    <t>NAL 709 M2 cpx2-7</t>
  </si>
  <si>
    <t>NAL 709 M2 cpx2-8</t>
  </si>
  <si>
    <t>NAL 709 M2 cpx2-9</t>
  </si>
  <si>
    <t>NAL 709 M2 cpx2-11</t>
  </si>
  <si>
    <t>NAL 709 M2 cpx2-12</t>
  </si>
  <si>
    <t>NAL 709 M2 cpx2-13</t>
  </si>
  <si>
    <t>NAL 709 M2 cpx3-6</t>
  </si>
  <si>
    <t>NAL 709 M2 cpx3-7</t>
  </si>
  <si>
    <t>NAL 709 M2 cpx3-10</t>
  </si>
  <si>
    <t>NAL 709 M2 cpx4-1</t>
  </si>
  <si>
    <t>NAL 709 M2 cpx4-2</t>
  </si>
  <si>
    <t>NAL 709 M2 cpx4-3</t>
  </si>
  <si>
    <t>NAL 709 M2 cpx5-1</t>
  </si>
  <si>
    <t>NAL 709 M2 cpx5-2</t>
  </si>
  <si>
    <t>NAL 709 M2 cpx5-3</t>
  </si>
  <si>
    <t>NAL 709 M2 cpx5-4</t>
  </si>
  <si>
    <t>NAL 709 M2 cpx6-1</t>
  </si>
  <si>
    <t>NAL 709 M2 cpx6-3</t>
  </si>
  <si>
    <t>NAL 709 M2 cpx6-4</t>
  </si>
  <si>
    <t>NAL 709 M2 cpx6-5</t>
  </si>
  <si>
    <t>NAL 709 M2 cpx7-1</t>
  </si>
  <si>
    <t>NAL 709 M2 cpx7-2</t>
  </si>
  <si>
    <t>NAL 709 M2 cpx7-3</t>
  </si>
  <si>
    <t>NAL 709 M2 cpx7-4</t>
  </si>
  <si>
    <t>NAL 709 M2 cpx7-5</t>
  </si>
  <si>
    <t>NAL 709 M2 cpx7-6</t>
  </si>
  <si>
    <t>NAL 709 M2 cpx7-7</t>
  </si>
  <si>
    <t>NAL 709 M2 cpx7-9</t>
  </si>
  <si>
    <t>NAL 709 M2 cpx12-1</t>
  </si>
  <si>
    <t>NAL 709 M2 cpx12-2</t>
  </si>
  <si>
    <t>NAL 709 M2 cpx12-3</t>
  </si>
  <si>
    <t>NAL 709 M2 cpx12-4</t>
  </si>
  <si>
    <t>NAL 709 M2 cpx12-7</t>
  </si>
  <si>
    <t>NAL 709 M2 cpx12-9</t>
  </si>
  <si>
    <t>NAL 709 M2 cpx12-11</t>
  </si>
  <si>
    <t>NAL 709 M2 cpx12-12</t>
  </si>
  <si>
    <t>NAL 709 M2 cpx13-1</t>
  </si>
  <si>
    <t>NAL 709 M2 cpx13-4</t>
  </si>
  <si>
    <t>NAL 709 M2 cpx14-2</t>
  </si>
  <si>
    <t>NAL 709 M2 cpx15-1</t>
  </si>
  <si>
    <t>NAL 709 M2 cpx15-2</t>
  </si>
  <si>
    <t>NAL 709 M2 cpx15-4</t>
  </si>
  <si>
    <t>NAL 709 M2 cpx15-5</t>
  </si>
  <si>
    <t>NAL 709 M2 cpx15-6</t>
  </si>
  <si>
    <t>NAL 709 M2 cpx15-7</t>
  </si>
  <si>
    <t>NAL 709 M2 cpx15-9</t>
  </si>
  <si>
    <t>Olivine Mount #2 (large olivines)</t>
  </si>
  <si>
    <t>NAL 709 M2ol2-2</t>
  </si>
  <si>
    <t>NAL 709 M2ol3-1</t>
  </si>
  <si>
    <t>NAL 709 M2ol3-2</t>
  </si>
  <si>
    <t>NAL 709 M2ol3-3</t>
  </si>
  <si>
    <t>NAL 709 M2ol4-1</t>
  </si>
  <si>
    <t>NAL 709 M2ol5-1</t>
  </si>
  <si>
    <t>NAL 709 M2ol6-1</t>
  </si>
  <si>
    <t>NAL 709 M2ol6-3</t>
  </si>
  <si>
    <t>NAL 709 M2ol7-1</t>
  </si>
  <si>
    <t>NAL 709 M2ol8-1</t>
  </si>
  <si>
    <t>NAL 709 M2ol9-1</t>
  </si>
  <si>
    <t>NAL 709 M2ol11-1</t>
  </si>
  <si>
    <t>NAL 709 M2ol11-2</t>
  </si>
  <si>
    <t>NAL 709 M2ol12-1</t>
  </si>
  <si>
    <t>NAL 709 M2ol12-2</t>
  </si>
  <si>
    <t>NAL 709 M2ol13-1</t>
  </si>
  <si>
    <t>NAL 709 M2ol13-2</t>
  </si>
  <si>
    <t>NAL 709 M2ol13-3</t>
  </si>
  <si>
    <t>NAL 709 M2ol14-1</t>
  </si>
  <si>
    <t>NAL 709 M2ol15-1</t>
  </si>
  <si>
    <t>NAL 709 M2ol15-2</t>
  </si>
  <si>
    <t>NAL 709 M2ol16-1</t>
  </si>
  <si>
    <t>NAL 709 M2ol16-2</t>
  </si>
  <si>
    <t>NAL 709 M2ol16-3</t>
  </si>
  <si>
    <t>NAL 709 M2ol17-1</t>
  </si>
  <si>
    <t>NAL 709 M2ol19-1</t>
  </si>
  <si>
    <t>NAL 709 M2ol20-1</t>
  </si>
  <si>
    <t>NAL 709 M2ol21-1</t>
  </si>
  <si>
    <t>NAL 709 M2ol21-2</t>
  </si>
  <si>
    <t>NAL 709 M2ol21-3</t>
  </si>
  <si>
    <t>NAL 709 M2ol22-1</t>
  </si>
  <si>
    <t>NAL 709 M2ol23-1</t>
  </si>
  <si>
    <t>NAL 709 M2ol23-2</t>
  </si>
  <si>
    <t>NAL 709 M2ol24-1</t>
  </si>
  <si>
    <t>NAL 709 M2ol25-1</t>
  </si>
  <si>
    <t>NAL 709 M2ol25-2</t>
  </si>
  <si>
    <t>NAL 709 M2ol26-2</t>
  </si>
  <si>
    <t>NAL 709 M2ol26-3</t>
  </si>
  <si>
    <t>NAL 709 M2ol27-1</t>
  </si>
  <si>
    <t>NAL 709 M2ol28-1</t>
  </si>
  <si>
    <t>NAL 709 M2ol28-2</t>
  </si>
  <si>
    <t>NAL 709 M2ol28-3</t>
  </si>
  <si>
    <t>NAL 709 M2ol29-1</t>
  </si>
  <si>
    <t>NAL 709 M2ol29-2</t>
  </si>
  <si>
    <t>NAL 709 M2ol29-3</t>
  </si>
  <si>
    <t>NAL 709 M2ol29-4</t>
  </si>
  <si>
    <t>NAL 709 M2ol30-1</t>
  </si>
  <si>
    <t>NAL 709 M2ol30-2</t>
  </si>
  <si>
    <t>NAL 709 M2ol31-1</t>
  </si>
  <si>
    <t>NAL 709 M2ol31-2</t>
  </si>
  <si>
    <t>NAL 709 M2ol31-3</t>
  </si>
  <si>
    <t>NAL 709 M2ol31-4</t>
  </si>
  <si>
    <t>NAL 709 M2ol33-2</t>
  </si>
  <si>
    <t>NAL 709 M2ol33-3</t>
  </si>
  <si>
    <t>NAL 709 M2ol34-1</t>
  </si>
  <si>
    <t>NAL 709 M2ol34-2</t>
  </si>
  <si>
    <t>NAL 709 M2ol34-3</t>
  </si>
  <si>
    <t>NAL 709 M2ol36-1</t>
  </si>
  <si>
    <t>NAL 709 M2ol36-2</t>
  </si>
  <si>
    <t>NAL 709 M2ol36-3</t>
  </si>
  <si>
    <t>NAL 709 M2ol36-4</t>
  </si>
  <si>
    <t>NAL 709 M2ol36-5</t>
  </si>
  <si>
    <t>NAL 709 M2ol36-6</t>
  </si>
  <si>
    <t>NAL 709 M2ol37-1</t>
  </si>
  <si>
    <t>NAL 709 M2ol38-1</t>
  </si>
  <si>
    <t>NAL 709 M2ol38-2</t>
  </si>
  <si>
    <t>NAL 709 M2ol40-1</t>
  </si>
  <si>
    <t>NAL 709 M2ol40-2</t>
  </si>
  <si>
    <t>NAL 709 M2ol41-1rerun</t>
  </si>
  <si>
    <t>NAL 709 M2ol42-1</t>
  </si>
  <si>
    <t>NAL 709 M2ol42-2@2</t>
  </si>
  <si>
    <t>NAL 709 M2ol43-1</t>
  </si>
  <si>
    <t>NAL 709 M2ol44-1</t>
  </si>
  <si>
    <t>NAL 709 M2ol44-2</t>
  </si>
  <si>
    <t>NAL709 Spinel Mount</t>
  </si>
  <si>
    <t>NAL709M1sp1-1@1.ais</t>
  </si>
  <si>
    <t>NAL709M1sp2-1@4.ais</t>
  </si>
  <si>
    <t>NAL709M1sp2-2@5.ais</t>
  </si>
  <si>
    <t>NAL709M1sp3-1@6.ais</t>
  </si>
  <si>
    <t>NAL709M1sp5-1@9.ais</t>
  </si>
  <si>
    <t>NAL709M1sp6-3@12.ais</t>
  </si>
  <si>
    <t>NAL709M1sp8-1@15.ais</t>
  </si>
  <si>
    <t>NAL709M1sp9-1@16.ais</t>
  </si>
  <si>
    <t>NAL709M1sp10-1@18.ais</t>
  </si>
  <si>
    <t>NAL709M1sp12-1@20.ais</t>
  </si>
  <si>
    <t>NAL709M1sp13-1@22.ais</t>
  </si>
  <si>
    <t>NAL709M1sp14-1@24.ais</t>
  </si>
  <si>
    <t>NAL709M1sp18-1@28.ais</t>
  </si>
  <si>
    <t>NAL709M1sp20-2@31.ais</t>
  </si>
  <si>
    <t>NAL709M1sp23-1@37.ais</t>
  </si>
  <si>
    <t>NAL709M1sp25-1@40.ais</t>
  </si>
  <si>
    <t>NAL709M1sp27-1@42.ais</t>
  </si>
  <si>
    <t>La ppm</t>
  </si>
  <si>
    <t>Sm ppm</t>
  </si>
  <si>
    <t>P</t>
  </si>
  <si>
    <t>K</t>
  </si>
  <si>
    <t>V</t>
  </si>
  <si>
    <t>Co</t>
  </si>
  <si>
    <t>Ni</t>
  </si>
  <si>
    <t>Cu</t>
  </si>
  <si>
    <t>Zn</t>
  </si>
  <si>
    <t>Rb</t>
  </si>
  <si>
    <t>Cs</t>
  </si>
  <si>
    <t>Pr</t>
  </si>
  <si>
    <t>Pb</t>
  </si>
  <si>
    <t>Latitude</t>
  </si>
  <si>
    <t>Mg#</t>
  </si>
  <si>
    <t>Tb</t>
  </si>
  <si>
    <t>Ho</t>
  </si>
  <si>
    <t>avg</t>
  </si>
  <si>
    <t>Lu</t>
  </si>
  <si>
    <t>Tm</t>
  </si>
  <si>
    <t>CaO</t>
  </si>
  <si>
    <t>MgO</t>
  </si>
  <si>
    <t>MnO</t>
  </si>
  <si>
    <t>Inclusion Size</t>
  </si>
  <si>
    <t>Bubble size</t>
  </si>
  <si>
    <t>Melt Inclusion</t>
  </si>
  <si>
    <t>Host crystal</t>
  </si>
  <si>
    <t>long axis (µm)</t>
  </si>
  <si>
    <t>short axis (µm)</t>
  </si>
  <si>
    <t>diameter (µm)</t>
  </si>
  <si>
    <t>SiO2</t>
  </si>
  <si>
    <t>TiO2</t>
  </si>
  <si>
    <t>Al2O3</t>
  </si>
  <si>
    <t>Na2O</t>
  </si>
  <si>
    <t>total</t>
  </si>
  <si>
    <t>K2O</t>
  </si>
  <si>
    <t>P2O5</t>
  </si>
  <si>
    <t>na</t>
  </si>
  <si>
    <t>NAL 709 M2 cpx3-1</t>
  </si>
  <si>
    <t>NAL 709 M2 cpx3-2</t>
  </si>
  <si>
    <t>NAL 709 M2 cpx3-3</t>
  </si>
  <si>
    <t>NAL 709 M2 cpx3-4</t>
  </si>
  <si>
    <t>NAL 709 M2 cpx3-5</t>
  </si>
  <si>
    <t>NAL 709 M2 cpx3-8</t>
  </si>
  <si>
    <t>plucked</t>
  </si>
  <si>
    <t>NAL 709 M2 cpx3-9</t>
  </si>
  <si>
    <t>partially plucked</t>
  </si>
  <si>
    <t>NAL 709 M2 cpx8-1</t>
  </si>
  <si>
    <t>NAL 709 M2 cpx8-2</t>
  </si>
  <si>
    <t>NAL 709 M2 cpx8-3</t>
  </si>
  <si>
    <t>NAL 709 M2 cpx8-4</t>
  </si>
  <si>
    <t>NAL 709 M2 cpx8-5</t>
  </si>
  <si>
    <t>NAL 709 M2 cpx8-6</t>
  </si>
  <si>
    <t>NAL 709 M2 cpx8-8</t>
  </si>
  <si>
    <t>NAL 709 M2 cpx9-2</t>
  </si>
  <si>
    <t>NAL 709 M2 cpx9-3</t>
  </si>
  <si>
    <t>NAL 709 M2 cpx11-1</t>
  </si>
  <si>
    <t>NAL 709 M2 cpx11-2</t>
  </si>
  <si>
    <t>half-inclusion</t>
  </si>
  <si>
    <t>NAL 709 M2ol5-2</t>
  </si>
  <si>
    <t xml:space="preserve"> </t>
  </si>
  <si>
    <t>NAL709M1sp1-2@2.ais</t>
  </si>
  <si>
    <t>NAL709M1sp1-3@3.ais</t>
  </si>
  <si>
    <t>NAL709M1sp3-2@7.ais</t>
  </si>
  <si>
    <t>NAL709M1sp4-1@8.ais</t>
  </si>
  <si>
    <t>NAL709M1sp6-1a@10.ais</t>
  </si>
  <si>
    <t>NAL709M1sp6-2@11.ais</t>
  </si>
  <si>
    <t>NAL709M1sp7-1@13.ais</t>
  </si>
  <si>
    <t>NAL709M1sp7-2@14.ais</t>
  </si>
  <si>
    <t>NAL709M1sp9-2@17.ais</t>
  </si>
  <si>
    <t>NAL709M1sp11-1@19.ais</t>
  </si>
  <si>
    <t>NAL709M1sp12-2@21.ais</t>
  </si>
  <si>
    <t>NAL709M1sp13-2@23.ais</t>
  </si>
  <si>
    <t>NAL709M1sp15-1</t>
  </si>
  <si>
    <t>NAL709M1sp16-1@26.ais</t>
  </si>
  <si>
    <t>NAL709M1sp17-1@27.ais</t>
  </si>
  <si>
    <t>NAL709M1sp19-1</t>
  </si>
  <si>
    <t>NAL709M1sp20-1@30.ais</t>
  </si>
  <si>
    <t>NAL709M1sp21-1@32.ais</t>
  </si>
  <si>
    <t>NAL709M1sp21-2@33.ais</t>
  </si>
  <si>
    <t>NAL709M1sp21-3@34.ais</t>
  </si>
  <si>
    <t>NAL709M1sp21-4@35.ais</t>
  </si>
  <si>
    <t>NAL709M1sp22-1@36.ais</t>
  </si>
  <si>
    <t>NAL709M1spSmpGl@38.ais</t>
  </si>
  <si>
    <t>NAL709M1sp24-1@39.ais</t>
  </si>
  <si>
    <t>NAL709M1sp26-1@41.ais</t>
  </si>
  <si>
    <t>NAL709M1sp28-1@43.ais</t>
  </si>
  <si>
    <t>NAL709M1sp28-2@44.ais</t>
  </si>
  <si>
    <t>NAL709M1sp29-1@45.ais</t>
  </si>
  <si>
    <t>NAL709M1sp29-2@46.ais</t>
  </si>
  <si>
    <t>NAL709M1sp30-1@47.ais</t>
  </si>
  <si>
    <t>NAL709M1sp30-2@48.ais</t>
  </si>
  <si>
    <t>NAL709M1sp30-3@49.ais</t>
  </si>
  <si>
    <t>NAL709M1sp13-1@50.ais</t>
  </si>
  <si>
    <t>NAL709M1sp31-1@51.ais</t>
  </si>
  <si>
    <t>NAL709M1sp32-1@52.ais</t>
  </si>
  <si>
    <t>NAL709M1sp33-1@53.ais</t>
  </si>
  <si>
    <t>NAL709M1sp34-1@54.ais</t>
  </si>
  <si>
    <t>NAL709M1sp35-1@55.ais</t>
  </si>
  <si>
    <t>Pacific</t>
  </si>
  <si>
    <t>END0113-013-001</t>
  </si>
  <si>
    <t>END0113-038-011</t>
  </si>
  <si>
    <t>END0113-030-010</t>
  </si>
  <si>
    <t>END0113-030-001</t>
  </si>
  <si>
    <t>END0113-040-001</t>
  </si>
  <si>
    <t>END0113-005-010</t>
  </si>
  <si>
    <t>END0113-026-010</t>
  </si>
  <si>
    <t>ALV0981-R023</t>
  </si>
  <si>
    <t>EWI0004-002-001</t>
  </si>
  <si>
    <t>END0113-026-001</t>
  </si>
  <si>
    <t>NHOCHEP-116-003</t>
  </si>
  <si>
    <t>SON0026-178-K146G</t>
  </si>
  <si>
    <t>Nd ppm</t>
  </si>
  <si>
    <t>Sample_ID</t>
  </si>
  <si>
    <t>IGSN</t>
  </si>
  <si>
    <t>Material</t>
  </si>
  <si>
    <t>FeOT</t>
  </si>
  <si>
    <t>Longitute</t>
  </si>
  <si>
    <t>Elevation</t>
  </si>
  <si>
    <t>Expedition</t>
  </si>
  <si>
    <t>URI901304</t>
  </si>
  <si>
    <t>GL</t>
  </si>
  <si>
    <t>SPREADING_CENTER</t>
  </si>
  <si>
    <t xml:space="preserve">EN113 </t>
  </si>
  <si>
    <t>URI901382</t>
  </si>
  <si>
    <t>URI901357</t>
  </si>
  <si>
    <t>URI901355</t>
  </si>
  <si>
    <t>URI901386</t>
  </si>
  <si>
    <t>URI901272</t>
  </si>
  <si>
    <t>URI901347</t>
  </si>
  <si>
    <t xml:space="preserve">ALVIN 0981 </t>
  </si>
  <si>
    <t xml:space="preserve">EW0004 </t>
  </si>
  <si>
    <t>URI901344</t>
  </si>
  <si>
    <t xml:space="preserve">CHEPR </t>
  </si>
  <si>
    <t xml:space="preserve">SO026 </t>
  </si>
  <si>
    <t>Basin</t>
  </si>
  <si>
    <t>ENV7123-3-5</t>
  </si>
  <si>
    <t>EN112 7D-2</t>
  </si>
  <si>
    <t>EN113 28D-1g</t>
  </si>
  <si>
    <t>87Sr/86Sr</t>
  </si>
  <si>
    <t>143Nd/144Nd</t>
  </si>
  <si>
    <t>206Pb/204Pb</t>
  </si>
  <si>
    <t>207Pb/204Pb</t>
  </si>
  <si>
    <t>208Pb/204Pb</t>
  </si>
  <si>
    <t>Ce ppm</t>
  </si>
  <si>
    <t>CO2 ppm bubb. corr.</t>
  </si>
  <si>
    <t>SiO2 wt%</t>
  </si>
  <si>
    <t>TiO2 wt%</t>
  </si>
  <si>
    <t>Al2O3 wt%</t>
  </si>
  <si>
    <t>FeO wt%</t>
  </si>
  <si>
    <t>MgO wt%</t>
  </si>
  <si>
    <t>CaO wt%</t>
  </si>
  <si>
    <t>Na2O wt%</t>
  </si>
  <si>
    <t>Cr2O3 wt%</t>
  </si>
  <si>
    <t>Li ppm</t>
  </si>
  <si>
    <t>Be ppm</t>
  </si>
  <si>
    <t>B ppm</t>
  </si>
  <si>
    <t>P ppm</t>
  </si>
  <si>
    <t>K ppm</t>
  </si>
  <si>
    <t>Sc ppm</t>
  </si>
  <si>
    <t>Ti ppm</t>
  </si>
  <si>
    <t>V  ppm (LA)</t>
  </si>
  <si>
    <t>Cr ppm</t>
  </si>
  <si>
    <t>Co ppm (LA)</t>
  </si>
  <si>
    <t>Ni ppm (LA)</t>
  </si>
  <si>
    <t>Cu ppm (LA)</t>
  </si>
  <si>
    <t>Zn ppm (LA)</t>
  </si>
  <si>
    <t>Rb ppm (LA)</t>
  </si>
  <si>
    <t>Sr ppm</t>
  </si>
  <si>
    <t>Y ppm</t>
  </si>
  <si>
    <t>Zr ppm</t>
  </si>
  <si>
    <t>Nb ppm (LA)</t>
  </si>
  <si>
    <t>Cs ppm (LA)</t>
  </si>
  <si>
    <t>Ba ppm (LA)</t>
  </si>
  <si>
    <t>Eu ppm</t>
  </si>
  <si>
    <t>Gd ppm</t>
  </si>
  <si>
    <t>Dy ppm</t>
  </si>
  <si>
    <t>Er ppm</t>
  </si>
  <si>
    <t>Yb ppm</t>
  </si>
  <si>
    <t>Hf ppm</t>
  </si>
  <si>
    <t>Hf ppm (LA)</t>
  </si>
  <si>
    <t>Pb ppm (LA)</t>
  </si>
  <si>
    <t>Th ppm (LA)</t>
  </si>
  <si>
    <t>U ppm (LA)</t>
  </si>
  <si>
    <t>Melt Inclusion Trace Elements</t>
  </si>
  <si>
    <t>NAL 709 matrix glass</t>
  </si>
  <si>
    <t>Melt Inclusion Volatiles</t>
  </si>
  <si>
    <t>MnO wt% (LA)</t>
  </si>
  <si>
    <t>K2O wt% (SIMS)</t>
  </si>
  <si>
    <t>P2O5 wt% (SIMS)</t>
  </si>
  <si>
    <t>polished away</t>
  </si>
  <si>
    <t>Major Elements wt%</t>
  </si>
  <si>
    <t>Trace Elements ppm</t>
  </si>
  <si>
    <t>Volatile Elements ppm</t>
  </si>
  <si>
    <t>Sum</t>
  </si>
  <si>
    <t>176Hf/177Hf</t>
  </si>
  <si>
    <t>2se%</t>
  </si>
  <si>
    <t>Tectonic Setting</t>
  </si>
  <si>
    <t>FeO</t>
  </si>
  <si>
    <t>FeOt wt%</t>
  </si>
  <si>
    <t>Fe2O3</t>
  </si>
  <si>
    <t>Table DR2. Published MORB data for samples in the upper 10% of CO2/Nb ratios (ranked)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</si>
</sst>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0.00000"/>
  </numFmts>
  <fonts count="21">
    <font>
      <sz val="9"/>
      <name val="Geneva"/>
    </font>
    <font>
      <sz val="12"/>
      <color theme="1"/>
      <name val="Times"/>
      <family val="2"/>
    </font>
    <font>
      <sz val="12"/>
      <color theme="1"/>
      <name val="Times"/>
      <family val="2"/>
    </font>
    <font>
      <sz val="12"/>
      <color theme="1"/>
      <name val="Times"/>
      <family val="2"/>
    </font>
    <font>
      <b/>
      <sz val="14"/>
      <name val="Geneva"/>
    </font>
    <font>
      <i/>
      <sz val="9"/>
      <name val="Geneva"/>
    </font>
    <font>
      <b/>
      <sz val="9"/>
      <name val="Geneva"/>
    </font>
    <font>
      <sz val="10"/>
      <name val="Geneva"/>
    </font>
    <font>
      <sz val="10"/>
      <name val="Arial"/>
    </font>
    <font>
      <sz val="10"/>
      <color rgb="FF000000"/>
      <name val="Times New Roman"/>
      <charset val="204"/>
    </font>
    <font>
      <u/>
      <sz val="9"/>
      <color theme="10"/>
      <name val="Geneva"/>
    </font>
    <font>
      <u/>
      <sz val="9"/>
      <color theme="11"/>
      <name val="Geneva"/>
    </font>
    <font>
      <sz val="12"/>
      <color theme="1"/>
      <name val="Calibri"/>
      <family val="2"/>
      <scheme val="minor"/>
    </font>
    <font>
      <sz val="9"/>
      <color indexed="8"/>
      <name val="Geneva"/>
    </font>
    <font>
      <b/>
      <sz val="10"/>
      <name val="Arial"/>
    </font>
    <font>
      <sz val="12"/>
      <color theme="1"/>
      <name val="Arial"/>
      <family val="2"/>
    </font>
    <font>
      <i/>
      <sz val="9"/>
      <color rgb="FF0000FF"/>
      <name val="Geneva"/>
    </font>
    <font>
      <sz val="12"/>
      <color indexed="8"/>
      <name val="Times"/>
      <family val="2"/>
    </font>
    <font>
      <i/>
      <sz val="9"/>
      <color rgb="FFFF0000"/>
      <name val="Geneva"/>
    </font>
    <font>
      <sz val="8"/>
      <name val="Geneva"/>
    </font>
    <font>
      <sz val="12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788">
    <xf numFmtId="0" fontId="0" fillId="0" borderId="0"/>
    <xf numFmtId="0" fontId="7" fillId="0" borderId="0"/>
    <xf numFmtId="0" fontId="3" fillId="0" borderId="0"/>
    <xf numFmtId="0" fontId="8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0" xfId="0" applyFon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5" fillId="0" borderId="0" xfId="0" applyFont="1"/>
    <xf numFmtId="164" fontId="5" fillId="0" borderId="0" xfId="0" applyNumberFormat="1" applyFont="1"/>
    <xf numFmtId="1" fontId="5" fillId="0" borderId="0" xfId="0" applyNumberFormat="1" applyFont="1"/>
    <xf numFmtId="165" fontId="5" fillId="0" borderId="0" xfId="0" applyNumberFormat="1" applyFont="1"/>
    <xf numFmtId="0" fontId="6" fillId="0" borderId="0" xfId="0" applyFont="1"/>
    <xf numFmtId="164" fontId="6" fillId="0" borderId="0" xfId="0" applyNumberFormat="1" applyFont="1"/>
    <xf numFmtId="1" fontId="6" fillId="0" borderId="0" xfId="0" applyNumberFormat="1" applyFont="1"/>
    <xf numFmtId="165" fontId="6" fillId="0" borderId="0" xfId="0" applyNumberFormat="1" applyFont="1"/>
    <xf numFmtId="166" fontId="6" fillId="0" borderId="0" xfId="0" applyNumberFormat="1" applyFont="1"/>
    <xf numFmtId="0" fontId="0" fillId="0" borderId="0" xfId="0" applyFill="1"/>
    <xf numFmtId="2" fontId="0" fillId="0" borderId="0" xfId="0" applyNumberFormat="1"/>
    <xf numFmtId="164" fontId="0" fillId="0" borderId="0" xfId="0" applyNumberFormat="1" applyFill="1"/>
    <xf numFmtId="1" fontId="0" fillId="0" borderId="0" xfId="0" applyNumberFormat="1" applyFill="1"/>
    <xf numFmtId="165" fontId="0" fillId="0" borderId="0" xfId="0" applyNumberFormat="1" applyFill="1"/>
    <xf numFmtId="0" fontId="0" fillId="0" borderId="1" xfId="0" applyFill="1" applyBorder="1"/>
    <xf numFmtId="164" fontId="0" fillId="0" borderId="1" xfId="0" applyNumberFormat="1" applyFill="1" applyBorder="1"/>
    <xf numFmtId="1" fontId="0" fillId="0" borderId="1" xfId="0" applyNumberFormat="1" applyFill="1" applyBorder="1"/>
    <xf numFmtId="165" fontId="0" fillId="0" borderId="1" xfId="0" applyNumberFormat="1" applyFill="1" applyBorder="1"/>
    <xf numFmtId="0" fontId="6" fillId="0" borderId="0" xfId="0" applyFont="1" applyFill="1"/>
    <xf numFmtId="166" fontId="0" fillId="0" borderId="0" xfId="0" applyNumberFormat="1" applyFill="1"/>
    <xf numFmtId="2" fontId="0" fillId="0" borderId="0" xfId="0" applyNumberFormat="1" applyFill="1"/>
    <xf numFmtId="166" fontId="4" fillId="0" borderId="0" xfId="0" applyNumberFormat="1" applyFont="1"/>
    <xf numFmtId="166" fontId="0" fillId="0" borderId="0" xfId="0" applyNumberFormat="1"/>
    <xf numFmtId="166" fontId="5" fillId="0" borderId="0" xfId="0" applyNumberFormat="1" applyFont="1"/>
    <xf numFmtId="2" fontId="5" fillId="0" borderId="0" xfId="0" applyNumberFormat="1" applyFont="1"/>
    <xf numFmtId="0" fontId="8" fillId="0" borderId="0" xfId="9"/>
    <xf numFmtId="2" fontId="6" fillId="0" borderId="0" xfId="0" applyNumberFormat="1" applyFont="1"/>
    <xf numFmtId="0" fontId="0" fillId="0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164" fontId="6" fillId="0" borderId="0" xfId="0" applyNumberFormat="1" applyFont="1" applyAlignment="1">
      <alignment horizontal="center"/>
    </xf>
    <xf numFmtId="167" fontId="0" fillId="0" borderId="0" xfId="0" applyNumberFormat="1"/>
    <xf numFmtId="0" fontId="13" fillId="0" borderId="0" xfId="0" applyFont="1" applyFill="1"/>
    <xf numFmtId="1" fontId="0" fillId="0" borderId="0" xfId="0" applyNumberFormat="1" applyFont="1"/>
    <xf numFmtId="1" fontId="0" fillId="0" borderId="0" xfId="0" applyNumberFormat="1" applyFont="1" applyFill="1"/>
    <xf numFmtId="0" fontId="0" fillId="0" borderId="0" xfId="0" applyFont="1"/>
    <xf numFmtId="0" fontId="14" fillId="0" borderId="0" xfId="9" applyFont="1"/>
    <xf numFmtId="1" fontId="14" fillId="0" borderId="0" xfId="9" applyNumberFormat="1" applyFont="1"/>
    <xf numFmtId="1" fontId="14" fillId="0" borderId="0" xfId="9" applyNumberFormat="1" applyFont="1" applyFill="1"/>
    <xf numFmtId="0" fontId="14" fillId="0" borderId="0" xfId="9" applyFont="1" applyFill="1"/>
    <xf numFmtId="2" fontId="16" fillId="0" borderId="0" xfId="0" applyNumberFormat="1" applyFont="1" applyFill="1"/>
    <xf numFmtId="166" fontId="14" fillId="0" borderId="0" xfId="9" applyNumberFormat="1" applyFont="1"/>
    <xf numFmtId="2" fontId="4" fillId="0" borderId="0" xfId="0" applyNumberFormat="1" applyFont="1"/>
    <xf numFmtId="2" fontId="14" fillId="0" borderId="0" xfId="9" applyNumberFormat="1" applyFont="1"/>
    <xf numFmtId="167" fontId="14" fillId="0" borderId="0" xfId="9" applyNumberFormat="1" applyFont="1"/>
    <xf numFmtId="164" fontId="14" fillId="0" borderId="0" xfId="9" applyNumberFormat="1" applyFont="1"/>
    <xf numFmtId="165" fontId="14" fillId="0" borderId="0" xfId="9" applyNumberFormat="1" applyFont="1"/>
    <xf numFmtId="167" fontId="4" fillId="0" borderId="0" xfId="0" applyNumberFormat="1" applyFont="1"/>
    <xf numFmtId="167" fontId="5" fillId="0" borderId="0" xfId="0" applyNumberFormat="1" applyFont="1"/>
    <xf numFmtId="167" fontId="6" fillId="0" borderId="0" xfId="0" applyNumberFormat="1" applyFont="1"/>
    <xf numFmtId="167" fontId="0" fillId="0" borderId="0" xfId="0" applyNumberFormat="1" applyFill="1"/>
    <xf numFmtId="2" fontId="13" fillId="0" borderId="0" xfId="0" applyNumberFormat="1" applyFont="1" applyFill="1"/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0" fillId="0" borderId="0" xfId="0" applyNumberFormat="1" applyFill="1" applyAlignment="1">
      <alignment horizontal="right"/>
    </xf>
    <xf numFmtId="166" fontId="13" fillId="0" borderId="0" xfId="0" applyNumberFormat="1" applyFont="1" applyFill="1"/>
    <xf numFmtId="2" fontId="0" fillId="0" borderId="1" xfId="0" applyNumberFormat="1" applyFill="1" applyBorder="1"/>
    <xf numFmtId="167" fontId="0" fillId="0" borderId="1" xfId="0" applyNumberFormat="1" applyFill="1" applyBorder="1"/>
    <xf numFmtId="166" fontId="0" fillId="0" borderId="1" xfId="0" applyNumberFormat="1" applyFill="1" applyBorder="1"/>
    <xf numFmtId="1" fontId="5" fillId="0" borderId="1" xfId="0" applyNumberFormat="1" applyFont="1" applyFill="1" applyBorder="1"/>
    <xf numFmtId="1" fontId="0" fillId="0" borderId="1" xfId="0" applyNumberFormat="1" applyFont="1" applyFill="1" applyBorder="1"/>
    <xf numFmtId="164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2" fontId="16" fillId="0" borderId="0" xfId="0" applyNumberFormat="1" applyFont="1" applyFill="1" applyAlignment="1">
      <alignment horizontal="right"/>
    </xf>
    <xf numFmtId="2" fontId="6" fillId="0" borderId="0" xfId="0" applyNumberFormat="1" applyFont="1" applyFill="1"/>
    <xf numFmtId="167" fontId="6" fillId="0" borderId="0" xfId="0" applyNumberFormat="1" applyFont="1" applyFill="1"/>
    <xf numFmtId="166" fontId="6" fillId="0" borderId="0" xfId="0" applyNumberFormat="1" applyFont="1" applyFill="1"/>
    <xf numFmtId="164" fontId="16" fillId="0" borderId="0" xfId="0" applyNumberFormat="1" applyFont="1" applyFill="1"/>
    <xf numFmtId="0" fontId="8" fillId="0" borderId="0" xfId="9" applyFont="1"/>
    <xf numFmtId="0" fontId="8" fillId="0" borderId="0" xfId="9" applyFont="1" applyFill="1"/>
    <xf numFmtId="166" fontId="8" fillId="0" borderId="0" xfId="9" applyNumberFormat="1" applyFont="1" applyFill="1"/>
    <xf numFmtId="1" fontId="8" fillId="0" borderId="0" xfId="9" applyNumberFormat="1" applyFont="1" applyFill="1"/>
    <xf numFmtId="1" fontId="8" fillId="0" borderId="0" xfId="9" applyNumberFormat="1" applyFont="1"/>
    <xf numFmtId="2" fontId="8" fillId="0" borderId="0" xfId="9" applyNumberFormat="1" applyFont="1"/>
    <xf numFmtId="166" fontId="8" fillId="0" borderId="0" xfId="9" applyNumberFormat="1" applyFont="1"/>
    <xf numFmtId="167" fontId="8" fillId="0" borderId="0" xfId="9" applyNumberFormat="1" applyFont="1"/>
    <xf numFmtId="164" fontId="8" fillId="0" borderId="0" xfId="9" applyNumberFormat="1" applyFont="1"/>
    <xf numFmtId="165" fontId="8" fillId="0" borderId="0" xfId="9" applyNumberFormat="1" applyFont="1"/>
    <xf numFmtId="165" fontId="8" fillId="0" borderId="0" xfId="9" applyNumberFormat="1" applyFont="1" applyFill="1"/>
    <xf numFmtId="2" fontId="8" fillId="0" borderId="0" xfId="9" applyNumberFormat="1" applyFont="1" applyFill="1"/>
    <xf numFmtId="164" fontId="8" fillId="0" borderId="0" xfId="9" applyNumberFormat="1" applyFont="1" applyFill="1"/>
    <xf numFmtId="167" fontId="8" fillId="0" borderId="0" xfId="9" applyNumberFormat="1" applyFont="1" applyFill="1"/>
    <xf numFmtId="2" fontId="18" fillId="0" borderId="0" xfId="0" applyNumberFormat="1" applyFont="1"/>
    <xf numFmtId="2" fontId="0" fillId="0" borderId="0" xfId="0" applyNumberFormat="1" applyFont="1"/>
    <xf numFmtId="2" fontId="0" fillId="0" borderId="0" xfId="0" applyNumberFormat="1" applyFont="1" applyFill="1"/>
    <xf numFmtId="167" fontId="0" fillId="0" borderId="0" xfId="0" applyNumberFormat="1" applyFont="1"/>
    <xf numFmtId="166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 applyFill="1"/>
    <xf numFmtId="165" fontId="0" fillId="0" borderId="0" xfId="0" applyNumberFormat="1" applyFont="1" applyFill="1"/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/>
    <xf numFmtId="0" fontId="20" fillId="0" borderId="0" xfId="0" applyFont="1"/>
  </cellXfs>
  <cellStyles count="1788">
    <cellStyle name="Followed Hyperlink" xfId="6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Hyperlink" xfId="5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Normal" xfId="0" builtinId="0"/>
    <cellStyle name="Normal 2" xfId="1"/>
    <cellStyle name="Normal 2 2" xfId="2"/>
    <cellStyle name="Normal 2 2 2" xfId="637"/>
    <cellStyle name="Normal 2 2_Shimizu2016model" xfId="1547"/>
    <cellStyle name="Normal 2 3" xfId="9"/>
    <cellStyle name="Normal 2 4" xfId="622"/>
    <cellStyle name="Normal 2 5" xfId="750"/>
    <cellStyle name="Normal 3" xfId="3"/>
    <cellStyle name="Normal 4" xfId="4"/>
    <cellStyle name="Normal 5" xfId="7"/>
    <cellStyle name="Normal 6" xfId="8"/>
  </cellStyles>
  <dxfs count="0"/>
  <tableStyles count="0" defaultTableStyle="TableStyleMedium9" defaultPivotStyle="PivotStyleMedium4"/>
  <colors>
    <mruColors>
      <color rgb="FFFF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X223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8" sqref="C8"/>
    </sheetView>
  </sheetViews>
  <sheetFormatPr defaultColWidth="11.42578125" defaultRowHeight="12"/>
  <cols>
    <col min="1" max="1" width="24" customWidth="1"/>
    <col min="2" max="3" width="8.85546875" customWidth="1"/>
    <col min="4" max="4" width="14.85546875" customWidth="1"/>
    <col min="5" max="5" width="11.140625" style="15" bestFit="1" customWidth="1"/>
    <col min="6" max="6" width="8.42578125" style="15" bestFit="1" customWidth="1"/>
    <col min="7" max="7" width="9.42578125" style="15" bestFit="1" customWidth="1"/>
    <col min="8" max="8" width="8.140625" style="15" bestFit="1" customWidth="1"/>
    <col min="9" max="10" width="8.140625" style="15" customWidth="1"/>
    <col min="11" max="11" width="12.7109375" style="15" bestFit="1" customWidth="1"/>
    <col min="12" max="13" width="8.140625" style="15" bestFit="1" customWidth="1"/>
    <col min="14" max="14" width="9" style="15" bestFit="1" customWidth="1"/>
    <col min="15" max="15" width="13.85546875" style="37" bestFit="1" customWidth="1"/>
    <col min="16" max="16" width="14.7109375" style="37" bestFit="1" customWidth="1"/>
    <col min="17" max="17" width="8.7109375" style="15" customWidth="1"/>
    <col min="18" max="18" width="4.85546875" customWidth="1"/>
    <col min="19" max="19" width="10.42578125" style="15" customWidth="1"/>
    <col min="20" max="20" width="8.7109375" style="15" customWidth="1"/>
    <col min="21" max="26" width="10.42578125" style="15" customWidth="1"/>
    <col min="27" max="27" width="7" style="15" customWidth="1"/>
    <col min="28" max="28" width="7" style="27" customWidth="1"/>
    <col min="29" max="29" width="4.28515625" style="27" customWidth="1"/>
    <col min="30" max="30" width="9.28515625" style="27" bestFit="1" customWidth="1"/>
    <col min="31" max="31" width="8.85546875" style="3" bestFit="1" customWidth="1"/>
    <col min="32" max="32" width="7.7109375" style="4" customWidth="1"/>
    <col min="33" max="33" width="7.7109375" style="3" customWidth="1"/>
    <col min="34" max="34" width="7.7109375" style="4" customWidth="1"/>
    <col min="35" max="35" width="16.7109375" style="4" bestFit="1" customWidth="1"/>
    <col min="36" max="36" width="8" style="3" bestFit="1" customWidth="1"/>
    <col min="37" max="37" width="7.28515625" style="15" customWidth="1"/>
    <col min="38" max="39" width="7.28515625" style="27" customWidth="1"/>
    <col min="40" max="40" width="9.42578125" customWidth="1"/>
    <col min="41" max="41" width="10.140625" customWidth="1"/>
    <col min="42" max="42" width="8.140625" style="4" bestFit="1" customWidth="1"/>
    <col min="43" max="43" width="7.140625" style="39" customWidth="1"/>
    <col min="44" max="44" width="10.28515625" style="3" bestFit="1" customWidth="1"/>
    <col min="45" max="45" width="6.85546875" style="3" customWidth="1"/>
    <col min="46" max="46" width="7.42578125" style="4" customWidth="1"/>
    <col min="47" max="47" width="10.140625" style="3" bestFit="1" customWidth="1"/>
    <col min="48" max="48" width="10.7109375" style="4" bestFit="1" customWidth="1"/>
    <col min="49" max="49" width="10.42578125" style="4" bestFit="1" customWidth="1"/>
    <col min="50" max="50" width="10.7109375" style="27" bestFit="1" customWidth="1"/>
    <col min="51" max="53" width="8.140625" style="4" bestFit="1" customWidth="1"/>
    <col min="54" max="54" width="8.140625" style="15" bestFit="1" customWidth="1"/>
    <col min="55" max="55" width="10.85546875" style="15" bestFit="1" customWidth="1"/>
    <col min="56" max="56" width="10.42578125" style="33" bestFit="1" customWidth="1"/>
    <col min="57" max="57" width="8.140625" style="15" bestFit="1" customWidth="1"/>
    <col min="58" max="58" width="10.7109375" style="15" bestFit="1" customWidth="1"/>
    <col min="59" max="62" width="8.140625" style="15" bestFit="1" customWidth="1"/>
    <col min="63" max="63" width="8.140625" style="27" bestFit="1" customWidth="1"/>
    <col min="64" max="66" width="8.140625" style="15" bestFit="1" customWidth="1"/>
    <col min="67" max="67" width="9.28515625" style="15" bestFit="1" customWidth="1"/>
    <col min="68" max="68" width="9.28515625" style="27" bestFit="1" customWidth="1"/>
    <col min="69" max="69" width="10.42578125" style="27" bestFit="1" customWidth="1"/>
    <col min="70" max="70" width="10.7109375" style="27" bestFit="1" customWidth="1"/>
    <col min="71" max="71" width="10.7109375" style="2" bestFit="1" customWidth="1"/>
    <col min="72" max="72" width="9.85546875" style="2" bestFit="1" customWidth="1"/>
    <col min="73" max="73" width="7.7109375" style="15" customWidth="1"/>
  </cols>
  <sheetData>
    <row r="1" spans="1:73" ht="18">
      <c r="A1" s="1" t="s">
        <v>0</v>
      </c>
      <c r="B1" s="1"/>
      <c r="C1" s="1"/>
      <c r="D1" s="1"/>
      <c r="O1" s="53"/>
      <c r="P1" s="53"/>
      <c r="Q1" s="48"/>
      <c r="R1" s="1"/>
      <c r="S1" s="48"/>
      <c r="T1" s="48"/>
      <c r="U1" s="48"/>
      <c r="V1" s="48"/>
      <c r="W1" s="48"/>
      <c r="X1" s="48"/>
      <c r="Y1" s="48"/>
      <c r="Z1" s="48"/>
      <c r="AA1" s="48"/>
      <c r="AB1" s="26"/>
      <c r="AC1" s="26"/>
      <c r="AD1" s="26"/>
      <c r="AE1" s="26"/>
      <c r="AF1" s="26"/>
    </row>
    <row r="3" spans="1:73" s="5" customFormat="1">
      <c r="B3" s="9" t="s">
        <v>206</v>
      </c>
      <c r="D3" s="9" t="s">
        <v>207</v>
      </c>
      <c r="E3" s="31" t="s">
        <v>208</v>
      </c>
      <c r="F3" s="29"/>
      <c r="G3" s="29"/>
      <c r="H3" s="29"/>
      <c r="I3" s="29"/>
      <c r="J3" s="29"/>
      <c r="K3" s="29"/>
      <c r="L3" s="29"/>
      <c r="M3" s="29"/>
      <c r="N3" s="29"/>
      <c r="O3" s="54"/>
      <c r="P3" s="54"/>
      <c r="Q3" s="29"/>
      <c r="S3" s="31" t="s">
        <v>209</v>
      </c>
      <c r="T3" s="29"/>
      <c r="U3" s="29"/>
      <c r="V3" s="29"/>
      <c r="W3" s="29"/>
      <c r="X3" s="29"/>
      <c r="Y3" s="29"/>
      <c r="Z3" s="29"/>
      <c r="AA3" s="29"/>
      <c r="AB3" s="28"/>
      <c r="AC3" s="28"/>
      <c r="AD3" s="31" t="s">
        <v>369</v>
      </c>
      <c r="AE3" s="7"/>
      <c r="AF3" s="8"/>
      <c r="AG3" s="7"/>
      <c r="AH3" s="8"/>
      <c r="AI3" s="8"/>
      <c r="AJ3" s="3"/>
      <c r="AK3" s="31" t="s">
        <v>367</v>
      </c>
      <c r="AL3" s="28"/>
      <c r="AM3" s="28"/>
      <c r="AP3" s="8"/>
      <c r="AQ3" s="39"/>
      <c r="AR3" s="7"/>
      <c r="AS3" s="7"/>
      <c r="AT3" s="8"/>
      <c r="AU3" s="7"/>
      <c r="AV3" s="8"/>
      <c r="AW3" s="8"/>
      <c r="AX3" s="28"/>
      <c r="AY3" s="8"/>
      <c r="AZ3" s="8"/>
      <c r="BA3" s="8"/>
      <c r="BB3" s="29"/>
      <c r="BC3" s="29"/>
      <c r="BD3" s="58"/>
      <c r="BE3" s="29"/>
      <c r="BF3" s="29"/>
      <c r="BG3" s="29"/>
      <c r="BH3" s="29"/>
      <c r="BI3" s="29"/>
      <c r="BJ3" s="29"/>
      <c r="BK3" s="28"/>
      <c r="BL3" s="29"/>
      <c r="BM3" s="29"/>
      <c r="BN3" s="29"/>
      <c r="BO3" s="29"/>
      <c r="BP3" s="28"/>
      <c r="BQ3" s="28"/>
      <c r="BR3" s="28"/>
      <c r="BS3" s="6"/>
      <c r="BT3" s="6"/>
      <c r="BU3" s="29"/>
    </row>
    <row r="4" spans="1:73" s="9" customFormat="1">
      <c r="A4" s="9" t="s">
        <v>1</v>
      </c>
      <c r="B4" s="9" t="s">
        <v>210</v>
      </c>
      <c r="C4" s="9" t="s">
        <v>211</v>
      </c>
      <c r="D4" s="9" t="s">
        <v>212</v>
      </c>
      <c r="E4" s="31" t="s">
        <v>329</v>
      </c>
      <c r="F4" s="31" t="s">
        <v>330</v>
      </c>
      <c r="G4" s="31" t="s">
        <v>331</v>
      </c>
      <c r="H4" s="31" t="s">
        <v>382</v>
      </c>
      <c r="I4" s="31" t="s">
        <v>381</v>
      </c>
      <c r="J4" s="31" t="s">
        <v>383</v>
      </c>
      <c r="K4" s="31" t="s">
        <v>370</v>
      </c>
      <c r="L4" s="31" t="s">
        <v>333</v>
      </c>
      <c r="M4" s="31" t="s">
        <v>334</v>
      </c>
      <c r="N4" s="31" t="s">
        <v>335</v>
      </c>
      <c r="O4" s="55" t="s">
        <v>371</v>
      </c>
      <c r="P4" s="55" t="s">
        <v>372</v>
      </c>
      <c r="Q4" s="31" t="s">
        <v>217</v>
      </c>
      <c r="S4" s="31" t="s">
        <v>329</v>
      </c>
      <c r="T4" s="31" t="s">
        <v>330</v>
      </c>
      <c r="U4" s="31" t="s">
        <v>331</v>
      </c>
      <c r="V4" s="31" t="s">
        <v>336</v>
      </c>
      <c r="W4" s="31" t="s">
        <v>332</v>
      </c>
      <c r="X4" s="31" t="s">
        <v>333</v>
      </c>
      <c r="Y4" s="31" t="s">
        <v>334</v>
      </c>
      <c r="Z4" s="31" t="s">
        <v>335</v>
      </c>
      <c r="AA4" s="31" t="s">
        <v>217</v>
      </c>
      <c r="AB4" s="13" t="s">
        <v>197</v>
      </c>
      <c r="AC4" s="13"/>
      <c r="AD4" s="13" t="s">
        <v>2</v>
      </c>
      <c r="AE4" s="11" t="s">
        <v>3</v>
      </c>
      <c r="AF4" s="12" t="s">
        <v>4</v>
      </c>
      <c r="AG4" s="11" t="s">
        <v>5</v>
      </c>
      <c r="AH4" s="12" t="s">
        <v>6</v>
      </c>
      <c r="AI4" s="12" t="s">
        <v>328</v>
      </c>
      <c r="AJ4" s="12"/>
      <c r="AK4" s="31" t="s">
        <v>337</v>
      </c>
      <c r="AL4" s="13" t="s">
        <v>338</v>
      </c>
      <c r="AM4" s="13" t="s">
        <v>339</v>
      </c>
      <c r="AN4" s="9" t="s">
        <v>340</v>
      </c>
      <c r="AO4" s="9" t="s">
        <v>341</v>
      </c>
      <c r="AP4" s="12" t="s">
        <v>342</v>
      </c>
      <c r="AQ4" s="11" t="s">
        <v>343</v>
      </c>
      <c r="AR4" s="11" t="s">
        <v>344</v>
      </c>
      <c r="AS4" s="11" t="s">
        <v>345</v>
      </c>
      <c r="AT4" s="12" t="s">
        <v>346</v>
      </c>
      <c r="AU4" s="11" t="s">
        <v>347</v>
      </c>
      <c r="AV4" s="12" t="s">
        <v>348</v>
      </c>
      <c r="AW4" s="12" t="s">
        <v>349</v>
      </c>
      <c r="AX4" s="13" t="s">
        <v>350</v>
      </c>
      <c r="AY4" s="12" t="s">
        <v>351</v>
      </c>
      <c r="AZ4" s="12" t="s">
        <v>352</v>
      </c>
      <c r="BA4" s="12" t="s">
        <v>353</v>
      </c>
      <c r="BB4" s="31" t="s">
        <v>30</v>
      </c>
      <c r="BC4" s="31" t="s">
        <v>354</v>
      </c>
      <c r="BD4" s="36" t="s">
        <v>355</v>
      </c>
      <c r="BE4" s="31" t="s">
        <v>31</v>
      </c>
      <c r="BF4" s="31" t="s">
        <v>356</v>
      </c>
      <c r="BG4" s="31" t="s">
        <v>183</v>
      </c>
      <c r="BH4" s="31" t="s">
        <v>327</v>
      </c>
      <c r="BI4" s="31" t="s">
        <v>295</v>
      </c>
      <c r="BJ4" s="31" t="s">
        <v>184</v>
      </c>
      <c r="BK4" s="13" t="s">
        <v>357</v>
      </c>
      <c r="BL4" s="31" t="s">
        <v>358</v>
      </c>
      <c r="BM4" s="31" t="s">
        <v>359</v>
      </c>
      <c r="BN4" s="31" t="s">
        <v>360</v>
      </c>
      <c r="BO4" s="31" t="s">
        <v>361</v>
      </c>
      <c r="BP4" s="13" t="s">
        <v>362</v>
      </c>
      <c r="BQ4" s="13" t="s">
        <v>363</v>
      </c>
      <c r="BR4" s="13" t="s">
        <v>364</v>
      </c>
      <c r="BS4" s="10" t="s">
        <v>365</v>
      </c>
      <c r="BT4" s="10" t="s">
        <v>366</v>
      </c>
    </row>
    <row r="5" spans="1:73" s="9" customFormat="1" ht="12.75">
      <c r="A5"/>
      <c r="B5"/>
      <c r="C5"/>
      <c r="D5"/>
      <c r="E5" s="15"/>
      <c r="F5" s="15"/>
      <c r="G5" s="15"/>
      <c r="H5" s="15"/>
      <c r="I5" s="15"/>
      <c r="J5" s="15"/>
      <c r="K5" s="31"/>
      <c r="L5" s="15"/>
      <c r="M5" s="15"/>
      <c r="N5" s="15"/>
      <c r="O5" s="37"/>
      <c r="P5" s="37"/>
      <c r="Q5" s="15"/>
      <c r="R5"/>
      <c r="S5" s="15"/>
      <c r="T5" s="15"/>
      <c r="U5" s="15"/>
      <c r="V5" s="15"/>
      <c r="W5" s="15"/>
      <c r="X5" s="15"/>
      <c r="Y5" s="15"/>
      <c r="Z5" s="15"/>
      <c r="AA5" s="15"/>
      <c r="AB5" s="27"/>
      <c r="AC5" s="27"/>
      <c r="AD5" s="13"/>
      <c r="AE5" s="11"/>
      <c r="AF5" s="12"/>
      <c r="AG5" s="11"/>
      <c r="AH5" s="12"/>
      <c r="AI5" s="12"/>
      <c r="AJ5" s="3"/>
      <c r="AK5" s="31"/>
      <c r="AL5" s="13"/>
      <c r="AM5" s="13"/>
      <c r="AP5" s="12"/>
      <c r="AQ5" s="11"/>
      <c r="AR5" s="11"/>
      <c r="AS5" s="11"/>
      <c r="AT5" s="12"/>
      <c r="AU5" s="11"/>
      <c r="AV5" s="12"/>
      <c r="AW5" s="12"/>
      <c r="AX5" s="13"/>
      <c r="AY5" s="12"/>
      <c r="AZ5" s="12"/>
      <c r="BA5" s="12"/>
      <c r="BB5" s="31"/>
      <c r="BC5" s="31"/>
      <c r="BD5" s="59"/>
      <c r="BE5" s="31"/>
      <c r="BF5" s="31"/>
      <c r="BG5" s="31"/>
      <c r="BH5" s="31"/>
      <c r="BI5" s="31"/>
      <c r="BJ5" s="31"/>
      <c r="BK5" s="13"/>
      <c r="BL5" s="31"/>
      <c r="BM5" s="31"/>
      <c r="BN5" s="31"/>
      <c r="BO5" s="31"/>
      <c r="BP5" s="13"/>
      <c r="BQ5" s="13"/>
      <c r="BR5" s="13"/>
      <c r="BS5" s="10"/>
      <c r="BT5" s="10"/>
      <c r="BU5" s="30"/>
    </row>
    <row r="6" spans="1:73" s="41" customFormat="1">
      <c r="A6" s="41" t="s">
        <v>368</v>
      </c>
      <c r="E6" s="93">
        <v>48.420999999999999</v>
      </c>
      <c r="F6" s="93">
        <v>0.56330000000000002</v>
      </c>
      <c r="G6" s="93">
        <v>14.263999999999999</v>
      </c>
      <c r="H6" s="93">
        <v>9.7731999999999992</v>
      </c>
      <c r="I6" s="93">
        <f>IF(H6="","",H6*0.85)</f>
        <v>8.3072199999999992</v>
      </c>
      <c r="J6" s="93">
        <f>IF(H6="","",H6*0.15/0.899)</f>
        <v>1.6306785317018908</v>
      </c>
      <c r="K6" s="94"/>
      <c r="L6" s="93">
        <v>11.673999999999999</v>
      </c>
      <c r="M6" s="93">
        <v>12.356</v>
      </c>
      <c r="N6" s="93">
        <v>1.554</v>
      </c>
      <c r="O6" s="95"/>
      <c r="P6" s="95"/>
      <c r="Q6" s="93">
        <v>98.605500000000006</v>
      </c>
      <c r="S6" s="93"/>
      <c r="T6" s="93"/>
      <c r="U6" s="93"/>
      <c r="V6" s="93"/>
      <c r="W6" s="93"/>
      <c r="X6" s="93"/>
      <c r="Y6" s="93"/>
      <c r="Z6" s="93"/>
      <c r="AA6" s="93"/>
      <c r="AB6" s="96"/>
      <c r="AC6" s="96"/>
      <c r="AD6" s="96">
        <v>6.6705252989310007E-3</v>
      </c>
      <c r="AE6" s="39">
        <v>208.73849999999999</v>
      </c>
      <c r="AF6" s="97">
        <v>16.878720000000001</v>
      </c>
      <c r="AG6" s="39">
        <v>370.87700000000001</v>
      </c>
      <c r="AH6" s="97">
        <v>6.9209550000000002</v>
      </c>
      <c r="AI6" s="97"/>
      <c r="AJ6" s="39"/>
      <c r="AK6" s="94"/>
      <c r="AL6" s="98"/>
      <c r="AM6" s="98"/>
      <c r="AN6" s="39">
        <v>190.501125</v>
      </c>
      <c r="AO6" s="39">
        <v>280.92959999999999</v>
      </c>
      <c r="AP6" s="97">
        <v>37.630000000000003</v>
      </c>
      <c r="AQ6" s="39">
        <v>2536</v>
      </c>
      <c r="AR6" s="40"/>
      <c r="AS6" s="39">
        <v>1610</v>
      </c>
      <c r="AT6" s="99"/>
      <c r="AU6" s="40"/>
      <c r="AV6" s="99"/>
      <c r="AW6" s="99"/>
      <c r="AX6" s="98"/>
      <c r="AY6" s="97">
        <v>77.36</v>
      </c>
      <c r="AZ6" s="97">
        <v>10.29</v>
      </c>
      <c r="BA6" s="97">
        <v>19.91</v>
      </c>
      <c r="BB6" s="93">
        <v>1.0620000000000001</v>
      </c>
      <c r="BC6" s="94"/>
      <c r="BD6" s="100"/>
      <c r="BE6" s="93">
        <v>7.548</v>
      </c>
      <c r="BF6" s="94"/>
      <c r="BG6" s="93">
        <v>1.0329999999999999</v>
      </c>
      <c r="BH6" s="93">
        <v>2.7530000000000001</v>
      </c>
      <c r="BI6" s="93">
        <v>2.6389999999999998</v>
      </c>
      <c r="BJ6" s="93">
        <v>1.024</v>
      </c>
      <c r="BK6" s="96">
        <v>0.318</v>
      </c>
      <c r="BL6" s="93">
        <v>1.1140000000000001</v>
      </c>
      <c r="BM6" s="93">
        <v>1.7230000000000001</v>
      </c>
      <c r="BN6" s="93">
        <v>1.044</v>
      </c>
      <c r="BO6" s="93">
        <v>1.131</v>
      </c>
      <c r="BP6" s="96">
        <v>0.60099999999999998</v>
      </c>
      <c r="BQ6" s="98"/>
      <c r="BR6" s="98"/>
      <c r="BS6" s="101"/>
      <c r="BT6" s="101"/>
      <c r="BU6" s="25"/>
    </row>
    <row r="7" spans="1:73" s="9" customFormat="1">
      <c r="A7"/>
      <c r="B7"/>
      <c r="C7"/>
      <c r="D7"/>
      <c r="E7" s="15"/>
      <c r="F7" s="15"/>
      <c r="G7" s="15"/>
      <c r="H7" s="15"/>
      <c r="I7" s="93" t="str">
        <f t="shared" ref="I7:I70" si="0">IF(H7="","",H7*0.85)</f>
        <v/>
      </c>
      <c r="J7" s="93" t="str">
        <f t="shared" ref="J7:J70" si="1">IF(H7="","",H7*0.15/0.899)</f>
        <v/>
      </c>
      <c r="K7" s="31"/>
      <c r="L7" s="15"/>
      <c r="M7" s="15"/>
      <c r="N7" s="15"/>
      <c r="O7" s="37"/>
      <c r="P7" s="37"/>
      <c r="Q7" s="15"/>
      <c r="R7"/>
      <c r="S7" s="15"/>
      <c r="T7" s="15"/>
      <c r="U7" s="15"/>
      <c r="V7" s="15"/>
      <c r="W7" s="15"/>
      <c r="X7" s="15"/>
      <c r="Y7" s="15"/>
      <c r="Z7" s="15"/>
      <c r="AA7" s="15"/>
      <c r="AB7" s="27"/>
      <c r="AC7" s="27"/>
      <c r="AD7" s="13"/>
      <c r="AE7" s="11"/>
      <c r="AF7" s="12"/>
      <c r="AG7" s="11"/>
      <c r="AH7" s="12"/>
      <c r="AI7" s="12"/>
      <c r="AJ7" s="3"/>
      <c r="AK7" s="31"/>
      <c r="AL7" s="13"/>
      <c r="AM7" s="13"/>
      <c r="AP7" s="12"/>
      <c r="AQ7" s="11"/>
      <c r="AR7" s="11"/>
      <c r="AS7" s="11"/>
      <c r="AT7" s="12"/>
      <c r="AU7" s="11"/>
      <c r="AV7" s="12"/>
      <c r="AW7" s="12"/>
      <c r="AX7" s="13"/>
      <c r="AY7" s="12"/>
      <c r="AZ7" s="12"/>
      <c r="BA7" s="12"/>
      <c r="BB7" s="31"/>
      <c r="BC7" s="31"/>
      <c r="BD7" s="59"/>
      <c r="BE7" s="31"/>
      <c r="BF7" s="31"/>
      <c r="BG7" s="31"/>
      <c r="BH7" s="92"/>
      <c r="BI7" s="31"/>
      <c r="BJ7" s="31"/>
      <c r="BK7" s="13"/>
      <c r="BL7" s="31"/>
      <c r="BM7" s="31"/>
      <c r="BN7" s="31"/>
      <c r="BO7" s="31"/>
      <c r="BP7" s="13"/>
      <c r="BQ7" s="13"/>
      <c r="BR7" s="13"/>
      <c r="BS7" s="10"/>
      <c r="BT7" s="10"/>
      <c r="BU7" s="25"/>
    </row>
    <row r="8" spans="1:73">
      <c r="A8" s="9" t="s">
        <v>90</v>
      </c>
      <c r="I8" s="93" t="str">
        <f t="shared" si="0"/>
        <v/>
      </c>
      <c r="J8" s="93" t="str">
        <f t="shared" si="1"/>
        <v/>
      </c>
      <c r="BU8" s="25"/>
    </row>
    <row r="9" spans="1:73" s="14" customFormat="1">
      <c r="A9" s="14" t="s">
        <v>91</v>
      </c>
      <c r="B9" s="14">
        <v>571</v>
      </c>
      <c r="C9" s="14">
        <v>542</v>
      </c>
      <c r="D9" s="14">
        <v>78</v>
      </c>
      <c r="E9" s="25">
        <v>48.357500000000002</v>
      </c>
      <c r="F9" s="25">
        <v>1.0019</v>
      </c>
      <c r="G9" s="25">
        <v>15.056000000000001</v>
      </c>
      <c r="H9" s="25">
        <v>9.6526000000000014</v>
      </c>
      <c r="I9" s="93">
        <f t="shared" si="0"/>
        <v>8.2047100000000004</v>
      </c>
      <c r="J9" s="93">
        <f t="shared" si="1"/>
        <v>1.6105561735261402</v>
      </c>
      <c r="K9" s="25">
        <v>0.14475350739803064</v>
      </c>
      <c r="L9" s="25">
        <v>10.644</v>
      </c>
      <c r="M9" s="25">
        <v>12.9305</v>
      </c>
      <c r="N9" s="25">
        <v>1.679</v>
      </c>
      <c r="O9" s="56">
        <v>9.7442604992582728E-4</v>
      </c>
      <c r="P9" s="56">
        <v>8.9174649946723071E-4</v>
      </c>
      <c r="Q9" s="25">
        <v>99.466253507398051</v>
      </c>
      <c r="S9" s="25">
        <v>40.485999999999997</v>
      </c>
      <c r="T9" s="14">
        <v>3.2000000000000002E-3</v>
      </c>
      <c r="U9" s="24">
        <v>7.0000000000000007E-2</v>
      </c>
      <c r="W9" s="25">
        <v>10.196999999999999</v>
      </c>
      <c r="X9" s="25">
        <v>48.683999999999997</v>
      </c>
      <c r="Y9" s="24">
        <v>0.26500000000000001</v>
      </c>
      <c r="AA9" s="25">
        <v>99.705199999999991</v>
      </c>
      <c r="AB9" s="24">
        <v>0.89487049310359523</v>
      </c>
      <c r="AC9" s="24"/>
      <c r="AD9" s="24">
        <v>0.10507175475</v>
      </c>
      <c r="AE9" s="17">
        <v>664.73112000000003</v>
      </c>
      <c r="AF9" s="18">
        <v>45.147000000000006</v>
      </c>
      <c r="AG9" s="17">
        <v>926.28200000000004</v>
      </c>
      <c r="AH9" s="18">
        <v>40.158720000000002</v>
      </c>
      <c r="AI9" s="17">
        <v>1297</v>
      </c>
      <c r="AJ9" s="16">
        <f>IF(AI9="",AE9/10000,AI9/10000)</f>
        <v>0.12970000000000001</v>
      </c>
      <c r="AK9" s="25">
        <v>2.1453266000000002</v>
      </c>
      <c r="AL9" s="24">
        <v>7.0803039999999998E-2</v>
      </c>
      <c r="AM9" s="24">
        <v>0.56648309999999991</v>
      </c>
      <c r="AN9" s="17">
        <v>389.18377200000003</v>
      </c>
      <c r="AO9" s="17">
        <v>808.92</v>
      </c>
      <c r="AP9" s="18">
        <v>38.46</v>
      </c>
      <c r="AQ9" s="40">
        <v>4904</v>
      </c>
      <c r="AR9" s="17">
        <v>202.55817804498668</v>
      </c>
      <c r="AS9" s="17">
        <v>358</v>
      </c>
      <c r="AT9" s="18">
        <v>45.61167228392474</v>
      </c>
      <c r="AU9" s="17">
        <v>150.03756264397666</v>
      </c>
      <c r="AV9" s="18">
        <v>125.1977304044303</v>
      </c>
      <c r="AW9" s="18">
        <v>58.800329947168507</v>
      </c>
      <c r="AX9" s="24">
        <v>1.3799495227205736</v>
      </c>
      <c r="AY9" s="18">
        <v>114</v>
      </c>
      <c r="AZ9" s="18">
        <v>13.08</v>
      </c>
      <c r="BA9" s="18">
        <v>43.63</v>
      </c>
      <c r="BB9" s="25">
        <v>2.9289999999999998</v>
      </c>
      <c r="BC9" s="25">
        <v>2.8286597665202202</v>
      </c>
      <c r="BD9" s="60">
        <v>1.9757946361319868E-2</v>
      </c>
      <c r="BE9" s="25">
        <v>20.73</v>
      </c>
      <c r="BF9" s="25">
        <v>21.547760762454125</v>
      </c>
      <c r="BG9" s="25">
        <v>2.835</v>
      </c>
      <c r="BH9" s="25">
        <v>7.2439999999999998</v>
      </c>
      <c r="BI9" s="25">
        <v>5.8760000000000003</v>
      </c>
      <c r="BJ9" s="25">
        <v>1.7470000000000001</v>
      </c>
      <c r="BK9" s="24">
        <v>0.56200000000000006</v>
      </c>
      <c r="BL9" s="25">
        <v>1.9550000000000001</v>
      </c>
      <c r="BM9" s="25">
        <v>2.4180000000000001</v>
      </c>
      <c r="BN9" s="25">
        <v>1.399</v>
      </c>
      <c r="BO9" s="25">
        <v>1.429</v>
      </c>
      <c r="BP9" s="24">
        <v>1.1719999999999999</v>
      </c>
      <c r="BQ9" s="24">
        <v>1.1114859621700661</v>
      </c>
      <c r="BR9" s="24">
        <v>0.26373854608013841</v>
      </c>
      <c r="BS9" s="16">
        <v>0.14708873529055397</v>
      </c>
      <c r="BT9" s="16">
        <v>4.7500242653524219E-2</v>
      </c>
      <c r="BU9" s="25"/>
    </row>
    <row r="10" spans="1:73" s="14" customFormat="1">
      <c r="A10" s="14" t="s">
        <v>92</v>
      </c>
      <c r="B10" s="14">
        <v>173</v>
      </c>
      <c r="C10" s="14">
        <v>121</v>
      </c>
      <c r="D10" s="14" t="s">
        <v>220</v>
      </c>
      <c r="E10" s="25">
        <v>48.731999999999999</v>
      </c>
      <c r="F10" s="25">
        <v>0.85140000000000005</v>
      </c>
      <c r="G10" s="25">
        <v>14.283999999999999</v>
      </c>
      <c r="H10" s="25">
        <v>9.0622000000000007</v>
      </c>
      <c r="I10" s="93">
        <f t="shared" si="0"/>
        <v>7.7028700000000008</v>
      </c>
      <c r="J10" s="93">
        <f t="shared" si="1"/>
        <v>1.5120467185761959</v>
      </c>
      <c r="K10" s="25">
        <v>0.142680379160259</v>
      </c>
      <c r="L10" s="25">
        <v>10.712</v>
      </c>
      <c r="M10" s="25">
        <v>14.097</v>
      </c>
      <c r="N10" s="25">
        <v>1.46</v>
      </c>
      <c r="O10" s="56">
        <v>7.3701215159343181E-4</v>
      </c>
      <c r="P10" s="56">
        <v>5.6515261456342421E-4</v>
      </c>
      <c r="Q10" s="25">
        <v>99.341280379160239</v>
      </c>
      <c r="S10" s="25">
        <v>40.889000000000003</v>
      </c>
      <c r="T10" s="14">
        <v>2.7000000000000001E-3</v>
      </c>
      <c r="U10" s="24">
        <v>6.7000000000000004E-2</v>
      </c>
      <c r="W10" s="25">
        <v>9.7159999999999993</v>
      </c>
      <c r="X10" s="25">
        <v>49.493000000000002</v>
      </c>
      <c r="Y10" s="24">
        <v>0.28199999999999997</v>
      </c>
      <c r="AA10" s="25">
        <v>100.44969999999999</v>
      </c>
      <c r="AB10" s="24">
        <v>0.90081261099944132</v>
      </c>
      <c r="AC10" s="24"/>
      <c r="AD10" s="24">
        <v>0.18798859836000001</v>
      </c>
      <c r="AE10" s="17">
        <v>683.4502500000001</v>
      </c>
      <c r="AF10" s="18">
        <v>59.004000000000005</v>
      </c>
      <c r="AG10" s="17">
        <v>872.86599999999999</v>
      </c>
      <c r="AH10" s="18">
        <v>25.64451</v>
      </c>
      <c r="AI10" s="17"/>
      <c r="AJ10" s="16">
        <f t="shared" ref="AJ10:AJ73" si="2">IF(AI10="",AE10/10000,AI10/10000)</f>
        <v>6.8345025000000004E-2</v>
      </c>
      <c r="AK10" s="25">
        <v>2.2452303000000002</v>
      </c>
      <c r="AL10" s="24">
        <v>8.533447999999999E-2</v>
      </c>
      <c r="AM10" s="24">
        <v>0.63731472</v>
      </c>
      <c r="AN10" s="17">
        <v>246.64882500000002</v>
      </c>
      <c r="AO10" s="17">
        <v>611.83080000000007</v>
      </c>
      <c r="AP10" s="18">
        <v>42.03</v>
      </c>
      <c r="AQ10" s="40">
        <v>3825</v>
      </c>
      <c r="AR10" s="17">
        <v>230.76388432878156</v>
      </c>
      <c r="AS10" s="17">
        <v>503</v>
      </c>
      <c r="AT10" s="18">
        <v>44.602754373729731</v>
      </c>
      <c r="AU10" s="17">
        <v>151.99537340961012</v>
      </c>
      <c r="AV10" s="18">
        <v>123.16481615832075</v>
      </c>
      <c r="AW10" s="18">
        <v>56.535331680880283</v>
      </c>
      <c r="AX10" s="24">
        <v>0.70867398639156609</v>
      </c>
      <c r="AY10" s="18">
        <v>105.2</v>
      </c>
      <c r="AZ10" s="18">
        <v>13.38</v>
      </c>
      <c r="BA10" s="18">
        <v>29.69</v>
      </c>
      <c r="BB10" s="25">
        <v>1.7050000000000001</v>
      </c>
      <c r="BC10" s="25">
        <v>1.4789983752715243</v>
      </c>
      <c r="BD10" s="60">
        <v>9.763657205540191E-3</v>
      </c>
      <c r="BE10" s="25">
        <v>11.89</v>
      </c>
      <c r="BF10" s="25">
        <v>11.820284856122935</v>
      </c>
      <c r="BG10" s="25">
        <v>1.7470000000000001</v>
      </c>
      <c r="BH10" s="25">
        <v>4.6390000000000002</v>
      </c>
      <c r="BI10" s="25">
        <v>4.2990000000000004</v>
      </c>
      <c r="BJ10" s="25">
        <v>1.37</v>
      </c>
      <c r="BK10" s="24">
        <v>0.443</v>
      </c>
      <c r="BL10" s="25">
        <v>1.611</v>
      </c>
      <c r="BM10" s="25">
        <v>2.3439999999999999</v>
      </c>
      <c r="BN10" s="25">
        <v>1.3440000000000001</v>
      </c>
      <c r="BO10" s="25">
        <v>1.446</v>
      </c>
      <c r="BP10" s="24">
        <v>0.72499999999999998</v>
      </c>
      <c r="BQ10" s="24">
        <v>0.74426798312583498</v>
      </c>
      <c r="BR10" s="24">
        <v>0.17269348486303018</v>
      </c>
      <c r="BS10" s="16">
        <v>8.3945921938106127E-2</v>
      </c>
      <c r="BT10" s="16">
        <v>2.7291734213143692E-2</v>
      </c>
      <c r="BU10" s="25"/>
    </row>
    <row r="11" spans="1:73" s="14" customFormat="1">
      <c r="A11" s="14" t="s">
        <v>93</v>
      </c>
      <c r="B11" s="14">
        <v>305</v>
      </c>
      <c r="C11" s="14">
        <v>276</v>
      </c>
      <c r="D11" s="14">
        <v>36</v>
      </c>
      <c r="E11" s="25">
        <v>48.794499999999999</v>
      </c>
      <c r="F11" s="25">
        <v>0.67509999999999992</v>
      </c>
      <c r="G11" s="25">
        <v>14.224</v>
      </c>
      <c r="H11" s="25">
        <v>9.3070000000000004</v>
      </c>
      <c r="I11" s="93">
        <f t="shared" si="0"/>
        <v>7.9109499999999997</v>
      </c>
      <c r="J11" s="93">
        <f t="shared" si="1"/>
        <v>1.5528921023359288</v>
      </c>
      <c r="K11" s="25"/>
      <c r="L11" s="25">
        <v>10.779</v>
      </c>
      <c r="M11" s="25">
        <v>14.0565</v>
      </c>
      <c r="N11" s="25">
        <v>1.5880000000000001</v>
      </c>
      <c r="O11" s="56">
        <v>8.3718679224001227E-4</v>
      </c>
      <c r="P11" s="56">
        <v>8.3146355391379868E-4</v>
      </c>
      <c r="Q11" s="25">
        <v>99.424099999999996</v>
      </c>
      <c r="S11" s="25">
        <v>40.889000000000003</v>
      </c>
      <c r="T11" s="14">
        <v>2.7000000000000001E-3</v>
      </c>
      <c r="U11" s="24">
        <v>6.7000000000000004E-2</v>
      </c>
      <c r="W11" s="25">
        <v>9.7159999999999993</v>
      </c>
      <c r="X11" s="25">
        <v>49.493000000000002</v>
      </c>
      <c r="Y11" s="24">
        <v>0.28199999999999997</v>
      </c>
      <c r="AA11" s="25">
        <v>100.44969999999999</v>
      </c>
      <c r="AB11" s="24">
        <v>0.90081261099944132</v>
      </c>
      <c r="AC11" s="24"/>
      <c r="AD11" s="24">
        <v>0.16038298274999999</v>
      </c>
      <c r="AE11" s="17">
        <v>659.34431999999993</v>
      </c>
      <c r="AF11" s="18">
        <v>60.344999999999999</v>
      </c>
      <c r="AG11" s="17">
        <v>1006.4059999999999</v>
      </c>
      <c r="AH11" s="18">
        <v>38.634840000000004</v>
      </c>
      <c r="AI11" s="17">
        <v>1104</v>
      </c>
      <c r="AJ11" s="16">
        <f t="shared" si="2"/>
        <v>0.1104</v>
      </c>
      <c r="AK11" s="25">
        <v>2.4938739999999999</v>
      </c>
      <c r="AL11" s="24">
        <v>9.531676E-2</v>
      </c>
      <c r="AM11" s="24">
        <v>0.63102990000000003</v>
      </c>
      <c r="AN11" s="17">
        <v>362.87456400000002</v>
      </c>
      <c r="AO11" s="17">
        <v>694.99080000000004</v>
      </c>
      <c r="AP11" s="18">
        <v>43.22</v>
      </c>
      <c r="AQ11" s="40">
        <v>4469</v>
      </c>
      <c r="AR11" s="17"/>
      <c r="AS11" s="17">
        <v>364</v>
      </c>
      <c r="AT11" s="18"/>
      <c r="AU11" s="17"/>
      <c r="AV11" s="18"/>
      <c r="AW11" s="18"/>
      <c r="AX11" s="24"/>
      <c r="AY11" s="18">
        <v>107.1</v>
      </c>
      <c r="AZ11" s="18">
        <v>14.03</v>
      </c>
      <c r="BA11" s="18">
        <v>40.270000000000003</v>
      </c>
      <c r="BB11" s="25">
        <v>2.7229999999999999</v>
      </c>
      <c r="BC11" s="25"/>
      <c r="BD11" s="60"/>
      <c r="BE11" s="25">
        <v>19.010000000000002</v>
      </c>
      <c r="BF11" s="25"/>
      <c r="BG11" s="25">
        <v>2.7410000000000001</v>
      </c>
      <c r="BH11" s="25">
        <v>6.8760000000000003</v>
      </c>
      <c r="BI11" s="25">
        <v>5.468</v>
      </c>
      <c r="BJ11" s="25">
        <v>1.7769999999999999</v>
      </c>
      <c r="BK11" s="24">
        <v>0.52600000000000002</v>
      </c>
      <c r="BL11" s="25">
        <v>2.0259999999999998</v>
      </c>
      <c r="BM11" s="25">
        <v>2.4540000000000002</v>
      </c>
      <c r="BN11" s="25">
        <v>1.411</v>
      </c>
      <c r="BO11" s="25">
        <v>1.4790000000000001</v>
      </c>
      <c r="BP11" s="24">
        <v>1.1279999999999999</v>
      </c>
      <c r="BQ11" s="24"/>
      <c r="BR11" s="24"/>
      <c r="BS11" s="16"/>
      <c r="BT11" s="16"/>
      <c r="BU11" s="25"/>
    </row>
    <row r="12" spans="1:73" s="14" customFormat="1">
      <c r="A12" s="14" t="s">
        <v>94</v>
      </c>
      <c r="B12" s="14">
        <v>372</v>
      </c>
      <c r="C12" s="14">
        <v>327</v>
      </c>
      <c r="D12" s="14">
        <v>50</v>
      </c>
      <c r="E12" s="25"/>
      <c r="F12" s="25"/>
      <c r="G12" s="25"/>
      <c r="H12" s="25"/>
      <c r="I12" s="93" t="str">
        <f t="shared" si="0"/>
        <v/>
      </c>
      <c r="J12" s="93" t="str">
        <f t="shared" si="1"/>
        <v/>
      </c>
      <c r="K12" s="25"/>
      <c r="L12" s="25"/>
      <c r="M12" s="25"/>
      <c r="N12" s="25"/>
      <c r="O12" s="56">
        <v>9.562124788991763E-4</v>
      </c>
      <c r="P12" s="56">
        <v>7.6952650314701036E-4</v>
      </c>
      <c r="Q12" s="25"/>
      <c r="S12" s="25">
        <v>40.889000000000003</v>
      </c>
      <c r="T12" s="14">
        <v>2.7000000000000001E-3</v>
      </c>
      <c r="U12" s="24">
        <v>6.7000000000000004E-2</v>
      </c>
      <c r="W12" s="25">
        <v>9.7159999999999993</v>
      </c>
      <c r="X12" s="25">
        <v>49.493000000000002</v>
      </c>
      <c r="Y12" s="24">
        <v>0.28199999999999997</v>
      </c>
      <c r="AA12" s="25">
        <v>100.44969999999999</v>
      </c>
      <c r="AB12" s="24">
        <v>0.90081261099944132</v>
      </c>
      <c r="AC12" s="24"/>
      <c r="AD12" s="24">
        <v>0.14784025344000001</v>
      </c>
      <c r="AE12" s="17">
        <v>574.63688999999999</v>
      </c>
      <c r="AF12" s="18">
        <v>58.11</v>
      </c>
      <c r="AG12" s="17">
        <v>969.37900000000002</v>
      </c>
      <c r="AH12" s="18">
        <v>37.290239999999997</v>
      </c>
      <c r="AI12" s="17">
        <v>1186</v>
      </c>
      <c r="AJ12" s="16">
        <f t="shared" si="2"/>
        <v>0.1186</v>
      </c>
      <c r="AK12" s="25">
        <v>2.4093401000000001</v>
      </c>
      <c r="AL12" s="24">
        <v>8.6671200000000004E-2</v>
      </c>
      <c r="AM12" s="24">
        <v>0.57862809000000004</v>
      </c>
      <c r="AN12" s="17">
        <v>335.843457</v>
      </c>
      <c r="AO12" s="17">
        <v>793.8</v>
      </c>
      <c r="AP12" s="18">
        <v>43.52</v>
      </c>
      <c r="AQ12" s="40">
        <v>3641</v>
      </c>
      <c r="AR12" s="17"/>
      <c r="AS12" s="17">
        <v>427</v>
      </c>
      <c r="AT12" s="18"/>
      <c r="AU12" s="17"/>
      <c r="AV12" s="18"/>
      <c r="AW12" s="18"/>
      <c r="AX12" s="24"/>
      <c r="AY12" s="18">
        <v>105</v>
      </c>
      <c r="AZ12" s="18">
        <v>13.6</v>
      </c>
      <c r="BA12" s="18">
        <v>37.26</v>
      </c>
      <c r="BB12" s="25">
        <v>2.6619999999999999</v>
      </c>
      <c r="BC12" s="25"/>
      <c r="BD12" s="60"/>
      <c r="BE12" s="25">
        <v>18.75</v>
      </c>
      <c r="BF12" s="25"/>
      <c r="BG12" s="25">
        <v>2.5139999999999998</v>
      </c>
      <c r="BH12" s="25">
        <v>6.5519999999999996</v>
      </c>
      <c r="BI12" s="25">
        <v>4.9969999999999999</v>
      </c>
      <c r="BJ12" s="25">
        <v>1.581</v>
      </c>
      <c r="BK12" s="24">
        <v>0.47599999999999998</v>
      </c>
      <c r="BL12" s="25">
        <v>1.6659999999999999</v>
      </c>
      <c r="BM12" s="25">
        <v>2.2730000000000001</v>
      </c>
      <c r="BN12" s="25">
        <v>1.339</v>
      </c>
      <c r="BO12" s="25">
        <v>1.476</v>
      </c>
      <c r="BP12" s="24">
        <v>1.0940000000000001</v>
      </c>
      <c r="BQ12" s="24"/>
      <c r="BR12" s="24"/>
      <c r="BS12" s="16"/>
      <c r="BT12" s="16"/>
      <c r="BU12" s="25"/>
    </row>
    <row r="13" spans="1:73" s="14" customFormat="1">
      <c r="A13" s="14" t="s">
        <v>95</v>
      </c>
      <c r="B13" s="14" t="s">
        <v>241</v>
      </c>
      <c r="E13" s="25">
        <v>48.309000000000005</v>
      </c>
      <c r="F13" s="25">
        <v>1.0491999999999999</v>
      </c>
      <c r="G13" s="25">
        <v>13.391999999999999</v>
      </c>
      <c r="H13" s="25">
        <v>11.4724</v>
      </c>
      <c r="I13" s="93">
        <f t="shared" si="0"/>
        <v>9.7515400000000003</v>
      </c>
      <c r="J13" s="93">
        <f t="shared" si="1"/>
        <v>1.9141935483870969</v>
      </c>
      <c r="K13" s="25">
        <v>0.16781735755892635</v>
      </c>
      <c r="L13" s="25">
        <v>10.404999999999999</v>
      </c>
      <c r="M13" s="25">
        <v>12.999000000000001</v>
      </c>
      <c r="N13" s="25">
        <v>1.6879999999999999</v>
      </c>
      <c r="O13" s="56">
        <v>8.4228659212747458E-4</v>
      </c>
      <c r="P13" s="56">
        <v>5.8500187712370053E-4</v>
      </c>
      <c r="Q13" s="25">
        <v>99.48241735755893</v>
      </c>
      <c r="S13" s="25">
        <v>40.488999999999997</v>
      </c>
      <c r="T13" s="14">
        <v>2.5000000000000001E-3</v>
      </c>
      <c r="U13" s="24">
        <v>6.0999999999999999E-2</v>
      </c>
      <c r="W13" s="25">
        <v>10.218999999999999</v>
      </c>
      <c r="X13" s="25">
        <v>48.997</v>
      </c>
      <c r="Y13" s="24">
        <v>0.27500000000000002</v>
      </c>
      <c r="AA13" s="25">
        <v>100.04349999999999</v>
      </c>
      <c r="AB13" s="24">
        <v>0.89526997597043523</v>
      </c>
      <c r="AC13" s="24"/>
      <c r="AD13" s="24">
        <v>0.14876739900000002</v>
      </c>
      <c r="AE13" s="17">
        <v>765.19494000000009</v>
      </c>
      <c r="AF13" s="18">
        <v>123.37200000000001</v>
      </c>
      <c r="AG13" s="17">
        <v>1044.6470000000002</v>
      </c>
      <c r="AH13" s="18">
        <v>28.976129999999998</v>
      </c>
      <c r="AI13" s="17"/>
      <c r="AJ13" s="16">
        <f t="shared" si="2"/>
        <v>7.6519494000000007E-2</v>
      </c>
      <c r="AK13" s="25">
        <v>3.505306</v>
      </c>
      <c r="AL13" s="24">
        <v>0.20607048</v>
      </c>
      <c r="AM13" s="24">
        <v>0.82059366</v>
      </c>
      <c r="AN13" s="17">
        <v>255.31161299999999</v>
      </c>
      <c r="AO13" s="17">
        <v>699.22440000000006</v>
      </c>
      <c r="AP13" s="18">
        <v>41.79</v>
      </c>
      <c r="AQ13" s="40">
        <v>5241</v>
      </c>
      <c r="AR13" s="17">
        <v>266.62501603070427</v>
      </c>
      <c r="AS13" s="17">
        <v>482</v>
      </c>
      <c r="AT13" s="18">
        <v>45.817994224182939</v>
      </c>
      <c r="AU13" s="17">
        <v>108.21138328482166</v>
      </c>
      <c r="AV13" s="18">
        <v>101.90507742912027</v>
      </c>
      <c r="AW13" s="18">
        <v>75.92236262039988</v>
      </c>
      <c r="AX13" s="24">
        <v>0.88777113403380059</v>
      </c>
      <c r="AY13" s="18">
        <v>107</v>
      </c>
      <c r="AZ13" s="18">
        <v>18.14</v>
      </c>
      <c r="BA13" s="18">
        <v>36.28</v>
      </c>
      <c r="BB13" s="25">
        <v>1.639</v>
      </c>
      <c r="BC13" s="25">
        <v>1.5123522732283454</v>
      </c>
      <c r="BD13" s="60">
        <v>1.0689060821304133E-2</v>
      </c>
      <c r="BE13" s="25">
        <v>15.74</v>
      </c>
      <c r="BF13" s="25">
        <v>15.597905114499541</v>
      </c>
      <c r="BG13" s="25">
        <v>1.903</v>
      </c>
      <c r="BH13" s="25">
        <v>5.3769999999999998</v>
      </c>
      <c r="BI13" s="25">
        <v>5.2439999999999998</v>
      </c>
      <c r="BJ13" s="25">
        <v>1.889</v>
      </c>
      <c r="BK13" s="24">
        <v>0.61199999999999999</v>
      </c>
      <c r="BL13" s="25">
        <v>2.2759999999999998</v>
      </c>
      <c r="BM13" s="25">
        <v>3.1480000000000001</v>
      </c>
      <c r="BN13" s="25">
        <v>1.804</v>
      </c>
      <c r="BO13" s="25">
        <v>1.9279999999999999</v>
      </c>
      <c r="BP13" s="24">
        <v>1.2849999999999999</v>
      </c>
      <c r="BQ13" s="24">
        <v>0.97901731241594991</v>
      </c>
      <c r="BR13" s="24">
        <v>0.22369146453873137</v>
      </c>
      <c r="BS13" s="16">
        <v>9.4636976356898994E-2</v>
      </c>
      <c r="BT13" s="16">
        <v>2.54170514953957E-2</v>
      </c>
      <c r="BU13" s="25"/>
    </row>
    <row r="14" spans="1:73" s="14" customFormat="1">
      <c r="A14" s="14" t="s">
        <v>96</v>
      </c>
      <c r="B14" s="14">
        <v>586</v>
      </c>
      <c r="C14" s="14">
        <v>382</v>
      </c>
      <c r="D14" s="14">
        <v>55</v>
      </c>
      <c r="E14" s="25">
        <v>48.057499999999997</v>
      </c>
      <c r="F14" s="25">
        <v>1.1481000000000001</v>
      </c>
      <c r="G14" s="25">
        <v>15.026</v>
      </c>
      <c r="H14" s="25">
        <v>10.3294</v>
      </c>
      <c r="I14" s="93">
        <f t="shared" si="0"/>
        <v>8.7799899999999997</v>
      </c>
      <c r="J14" s="93">
        <f t="shared" si="1"/>
        <v>1.7234816462736373</v>
      </c>
      <c r="K14" s="25">
        <v>0.15035397417547633</v>
      </c>
      <c r="L14" s="25">
        <v>10.625999999999999</v>
      </c>
      <c r="M14" s="25">
        <v>12.5365</v>
      </c>
      <c r="N14" s="25">
        <v>1.748</v>
      </c>
      <c r="O14" s="56">
        <v>8.2716932817535418E-4</v>
      </c>
      <c r="P14" s="56">
        <v>5.8683977180520755E-4</v>
      </c>
      <c r="Q14" s="25">
        <v>99.621853974175494</v>
      </c>
      <c r="S14" s="25">
        <v>40.569000000000003</v>
      </c>
      <c r="T14" s="14">
        <v>3.0999999999999999E-3</v>
      </c>
      <c r="U14" s="24">
        <v>6.8000000000000005E-2</v>
      </c>
      <c r="W14" s="25">
        <v>10.837</v>
      </c>
      <c r="X14" s="25">
        <v>48.875</v>
      </c>
      <c r="Y14" s="24">
        <v>0.26600000000000001</v>
      </c>
      <c r="AA14" s="25">
        <v>100.61810000000001</v>
      </c>
      <c r="AB14" s="24">
        <v>0.88939035645034781</v>
      </c>
      <c r="AC14" s="24"/>
      <c r="AD14" s="24">
        <v>0.13258729275</v>
      </c>
      <c r="AE14" s="17">
        <v>502.72311000000002</v>
      </c>
      <c r="AF14" s="18">
        <v>61.686000000000007</v>
      </c>
      <c r="AG14" s="17">
        <v>997.9079999999999</v>
      </c>
      <c r="AH14" s="18">
        <v>40.039200000000001</v>
      </c>
      <c r="AI14" s="17">
        <v>836</v>
      </c>
      <c r="AJ14" s="16">
        <f t="shared" si="2"/>
        <v>8.3599999999999994E-2</v>
      </c>
      <c r="AK14" s="25">
        <v>3.257406</v>
      </c>
      <c r="AL14" s="24">
        <v>0.12498332000000001</v>
      </c>
      <c r="AM14" s="24">
        <v>0.95121599999999995</v>
      </c>
      <c r="AN14" s="17">
        <v>256.11372299999999</v>
      </c>
      <c r="AO14" s="17">
        <v>686.6748</v>
      </c>
      <c r="AP14" s="18">
        <v>43.84</v>
      </c>
      <c r="AQ14" s="40">
        <v>5313</v>
      </c>
      <c r="AR14" s="17">
        <v>212.9743837342487</v>
      </c>
      <c r="AS14" s="17">
        <v>489</v>
      </c>
      <c r="AT14" s="18">
        <v>46.664610438075869</v>
      </c>
      <c r="AU14" s="17">
        <v>150.04229505628322</v>
      </c>
      <c r="AV14" s="18">
        <v>137.3675770161955</v>
      </c>
      <c r="AW14" s="18">
        <v>65.027890026398353</v>
      </c>
      <c r="AX14" s="24">
        <v>1.2581324157370526</v>
      </c>
      <c r="AY14" s="18">
        <v>112.3</v>
      </c>
      <c r="AZ14" s="18">
        <v>18.059999999999999</v>
      </c>
      <c r="BA14" s="18">
        <v>35.270000000000003</v>
      </c>
      <c r="BB14" s="25">
        <v>1.6639999999999999</v>
      </c>
      <c r="BC14" s="25">
        <v>2.886508307446463</v>
      </c>
      <c r="BD14" s="60">
        <v>1.4610761503007913E-2</v>
      </c>
      <c r="BE14" s="25">
        <v>16.27</v>
      </c>
      <c r="BF14" s="25">
        <v>19.953325368643601</v>
      </c>
      <c r="BG14" s="25">
        <v>1.954</v>
      </c>
      <c r="BH14" s="25">
        <v>5.46</v>
      </c>
      <c r="BI14" s="25">
        <v>5.2930000000000001</v>
      </c>
      <c r="BJ14" s="25">
        <v>1.798</v>
      </c>
      <c r="BK14" s="24">
        <v>0.61699999999999999</v>
      </c>
      <c r="BL14" s="25">
        <v>2.3279999999999998</v>
      </c>
      <c r="BM14" s="25">
        <v>3.149</v>
      </c>
      <c r="BN14" s="25">
        <v>1.6859999999999999</v>
      </c>
      <c r="BO14" s="25">
        <v>1.8939999999999999</v>
      </c>
      <c r="BP14" s="24">
        <v>1.18</v>
      </c>
      <c r="BQ14" s="24">
        <v>1.2380013478982808</v>
      </c>
      <c r="BR14" s="24">
        <v>0.24496828590311795</v>
      </c>
      <c r="BS14" s="16">
        <v>0.13858931563939161</v>
      </c>
      <c r="BT14" s="16">
        <v>4.8765525628454272E-2</v>
      </c>
      <c r="BU14" s="25"/>
    </row>
    <row r="15" spans="1:73" s="14" customFormat="1">
      <c r="A15" s="14" t="s">
        <v>242</v>
      </c>
      <c r="B15" s="14">
        <v>499</v>
      </c>
      <c r="C15" s="14">
        <v>386</v>
      </c>
      <c r="D15" s="14" t="s">
        <v>220</v>
      </c>
      <c r="E15" s="25">
        <v>48.478999999999999</v>
      </c>
      <c r="F15" s="25">
        <v>1.1395</v>
      </c>
      <c r="G15" s="25">
        <v>13.593999999999999</v>
      </c>
      <c r="H15" s="25">
        <v>11.231200000000001</v>
      </c>
      <c r="I15" s="93">
        <f t="shared" si="0"/>
        <v>9.546520000000001</v>
      </c>
      <c r="J15" s="93">
        <f t="shared" si="1"/>
        <v>1.8739488320355953</v>
      </c>
      <c r="K15" s="25">
        <v>0.16592988605949532</v>
      </c>
      <c r="L15" s="25">
        <v>10.688000000000001</v>
      </c>
      <c r="M15" s="25">
        <v>12.584</v>
      </c>
      <c r="N15" s="25">
        <v>1.782</v>
      </c>
      <c r="O15" s="56"/>
      <c r="P15" s="56"/>
      <c r="Q15" s="25">
        <v>99.66362988605951</v>
      </c>
      <c r="S15" s="25">
        <v>40.569000000000003</v>
      </c>
      <c r="T15" s="14">
        <v>3.0999999999999999E-3</v>
      </c>
      <c r="U15" s="24">
        <v>6.8000000000000005E-2</v>
      </c>
      <c r="W15" s="25">
        <v>10.837</v>
      </c>
      <c r="X15" s="25">
        <v>48.875</v>
      </c>
      <c r="Y15" s="24">
        <v>0.26600000000000001</v>
      </c>
      <c r="AA15" s="25">
        <v>100.61810000000001</v>
      </c>
      <c r="AB15" s="24">
        <v>0.88939035645034781</v>
      </c>
      <c r="AC15" s="24"/>
      <c r="AD15" s="24">
        <v>0.15062262396000001</v>
      </c>
      <c r="AE15" s="17">
        <v>796.03437000000008</v>
      </c>
      <c r="AF15" s="18">
        <v>121.584</v>
      </c>
      <c r="AG15" s="17">
        <v>992.44500000000005</v>
      </c>
      <c r="AH15" s="18">
        <v>26.451269999999997</v>
      </c>
      <c r="AI15" s="17"/>
      <c r="AJ15" s="16">
        <f t="shared" si="2"/>
        <v>7.9603437000000013E-2</v>
      </c>
      <c r="AK15" s="25">
        <v>3.9738370000000001</v>
      </c>
      <c r="AL15" s="24">
        <v>0.23823800000000001</v>
      </c>
      <c r="AM15" s="24">
        <v>0.86543669999999995</v>
      </c>
      <c r="AN15" s="17"/>
      <c r="AO15" s="17"/>
      <c r="AP15" s="18"/>
      <c r="AQ15" s="40"/>
      <c r="AR15" s="17">
        <v>261.28433559321644</v>
      </c>
      <c r="AS15" s="17"/>
      <c r="AT15" s="18">
        <v>48.373813585646559</v>
      </c>
      <c r="AU15" s="17">
        <v>144.85497043773987</v>
      </c>
      <c r="AV15" s="18">
        <v>128.62568065596938</v>
      </c>
      <c r="AW15" s="18">
        <v>75.967874779414061</v>
      </c>
      <c r="AX15" s="24">
        <v>0.91859159913665589</v>
      </c>
      <c r="AY15" s="18"/>
      <c r="AZ15" s="18"/>
      <c r="BA15" s="18"/>
      <c r="BB15" s="46"/>
      <c r="BC15" s="25">
        <v>1.454080175860252</v>
      </c>
      <c r="BD15" s="60">
        <v>1.0296477455460919E-2</v>
      </c>
      <c r="BE15" s="46"/>
      <c r="BF15" s="25">
        <v>16.286218513917532</v>
      </c>
      <c r="BG15" s="25"/>
      <c r="BH15" s="25"/>
      <c r="BI15" s="25"/>
      <c r="BJ15" s="25"/>
      <c r="BK15" s="24"/>
      <c r="BL15" s="25"/>
      <c r="BM15" s="25"/>
      <c r="BN15" s="25"/>
      <c r="BO15" s="25"/>
      <c r="BP15" s="24"/>
      <c r="BQ15" s="24">
        <v>0.91222391131735447</v>
      </c>
      <c r="BR15" s="24">
        <v>0.23857241667080542</v>
      </c>
      <c r="BS15" s="16">
        <v>8.9027082518926784E-2</v>
      </c>
      <c r="BT15" s="16">
        <v>3.2029889075582046E-2</v>
      </c>
      <c r="BU15" s="25"/>
    </row>
    <row r="16" spans="1:73" s="14" customFormat="1">
      <c r="A16" s="14" t="s">
        <v>97</v>
      </c>
      <c r="B16" s="14">
        <v>372</v>
      </c>
      <c r="C16" s="14">
        <v>318</v>
      </c>
      <c r="D16" s="14" t="s">
        <v>220</v>
      </c>
      <c r="E16" s="25">
        <v>48.604500000000002</v>
      </c>
      <c r="F16" s="25">
        <v>0.70089999999999997</v>
      </c>
      <c r="G16" s="25">
        <v>14.738</v>
      </c>
      <c r="H16" s="25">
        <v>10.192600000000001</v>
      </c>
      <c r="I16" s="93">
        <f t="shared" si="0"/>
        <v>8.66371</v>
      </c>
      <c r="J16" s="93">
        <f t="shared" si="1"/>
        <v>1.7006562847608455</v>
      </c>
      <c r="K16" s="25"/>
      <c r="L16" s="25">
        <v>10.693</v>
      </c>
      <c r="M16" s="25">
        <v>12.9725</v>
      </c>
      <c r="N16" s="25">
        <v>1.5629999999999999</v>
      </c>
      <c r="O16" s="56">
        <v>6.1662044710726898E-4</v>
      </c>
      <c r="P16" s="56">
        <v>5.5945514105075228E-4</v>
      </c>
      <c r="Q16" s="25">
        <v>99.464499999999987</v>
      </c>
      <c r="S16" s="25">
        <v>40.085000000000001</v>
      </c>
      <c r="T16" s="14">
        <v>3.7000000000000002E-3</v>
      </c>
      <c r="U16" s="24">
        <v>7.5999999999999998E-2</v>
      </c>
      <c r="W16" s="25">
        <v>11.015000000000001</v>
      </c>
      <c r="X16" s="25">
        <v>48.154000000000003</v>
      </c>
      <c r="Y16" s="24">
        <v>0.255</v>
      </c>
      <c r="AA16" s="25">
        <v>99.588700000000003</v>
      </c>
      <c r="AB16" s="24">
        <v>0.88628823720991312</v>
      </c>
      <c r="AC16" s="24"/>
      <c r="AD16" s="24">
        <v>0.16597573898999998</v>
      </c>
      <c r="AE16" s="17">
        <v>608.57373000000007</v>
      </c>
      <c r="AF16" s="18">
        <v>97.445999999999998</v>
      </c>
      <c r="AG16" s="17">
        <v>907.46500000000003</v>
      </c>
      <c r="AH16" s="18">
        <v>29.259990000000002</v>
      </c>
      <c r="AI16" s="17"/>
      <c r="AJ16" s="16">
        <f t="shared" si="2"/>
        <v>6.0857373000000006E-2</v>
      </c>
      <c r="AK16" s="25">
        <v>2.4442940000000002</v>
      </c>
      <c r="AL16" s="24">
        <v>0.14518504000000002</v>
      </c>
      <c r="AM16" s="24">
        <v>0.80624048999999998</v>
      </c>
      <c r="AN16" s="17">
        <v>244.162284</v>
      </c>
      <c r="AO16" s="17">
        <v>511.88760000000002</v>
      </c>
      <c r="AP16" s="18">
        <v>39.21</v>
      </c>
      <c r="AQ16" s="40">
        <v>3876</v>
      </c>
      <c r="AR16" s="17"/>
      <c r="AS16" s="17">
        <v>416</v>
      </c>
      <c r="AT16" s="18"/>
      <c r="AU16" s="17"/>
      <c r="AV16" s="18"/>
      <c r="AW16" s="18"/>
      <c r="AX16" s="24"/>
      <c r="AY16" s="18">
        <v>101.7</v>
      </c>
      <c r="AZ16" s="18">
        <v>13.92</v>
      </c>
      <c r="BA16" s="18">
        <v>27.73</v>
      </c>
      <c r="BB16" s="25">
        <v>1.659</v>
      </c>
      <c r="BC16" s="25"/>
      <c r="BD16" s="60"/>
      <c r="BE16" s="25">
        <v>13</v>
      </c>
      <c r="BF16" s="25"/>
      <c r="BG16" s="25">
        <v>1.6519999999999999</v>
      </c>
      <c r="BH16" s="25">
        <v>4.4820000000000002</v>
      </c>
      <c r="BI16" s="25">
        <v>3.8450000000000002</v>
      </c>
      <c r="BJ16" s="25">
        <v>1.2669999999999999</v>
      </c>
      <c r="BK16" s="24">
        <v>0.42599999999999999</v>
      </c>
      <c r="BL16" s="25">
        <v>1.7609999999999999</v>
      </c>
      <c r="BM16" s="25">
        <v>2.4020000000000001</v>
      </c>
      <c r="BN16" s="25">
        <v>1.534</v>
      </c>
      <c r="BO16" s="25">
        <v>1.4119999999999999</v>
      </c>
      <c r="BP16" s="24">
        <v>0.71099999999999997</v>
      </c>
      <c r="BQ16" s="24"/>
      <c r="BR16" s="24"/>
      <c r="BS16" s="16"/>
      <c r="BT16" s="16"/>
      <c r="BU16" s="25"/>
    </row>
    <row r="17" spans="1:73" s="14" customFormat="1">
      <c r="A17" s="14" t="s">
        <v>98</v>
      </c>
      <c r="B17" s="14">
        <v>723</v>
      </c>
      <c r="C17" s="14">
        <v>646</v>
      </c>
      <c r="D17" s="14" t="s">
        <v>220</v>
      </c>
      <c r="E17" s="25">
        <v>48.983499999999999</v>
      </c>
      <c r="F17" s="25">
        <v>0.6794</v>
      </c>
      <c r="G17" s="25">
        <v>14.577000000000002</v>
      </c>
      <c r="H17" s="25">
        <v>10.235800000000001</v>
      </c>
      <c r="I17" s="93">
        <f t="shared" si="0"/>
        <v>8.7004300000000008</v>
      </c>
      <c r="J17" s="93">
        <f t="shared" si="1"/>
        <v>1.707864293659622</v>
      </c>
      <c r="K17" s="25">
        <v>0.14887035932089659</v>
      </c>
      <c r="L17" s="25">
        <v>10.675000000000001</v>
      </c>
      <c r="M17" s="25">
        <v>12.9435</v>
      </c>
      <c r="N17" s="25">
        <v>1.538</v>
      </c>
      <c r="O17" s="56">
        <v>8.6405180950432253E-4</v>
      </c>
      <c r="P17" s="56">
        <v>5.8647219286890628E-4</v>
      </c>
      <c r="Q17" s="25">
        <v>99.781070359320893</v>
      </c>
      <c r="S17" s="25">
        <v>40.085000000000001</v>
      </c>
      <c r="T17" s="14">
        <v>3.7000000000000002E-3</v>
      </c>
      <c r="U17" s="24">
        <v>7.5999999999999998E-2</v>
      </c>
      <c r="W17" s="25">
        <v>11.015000000000001</v>
      </c>
      <c r="X17" s="25">
        <v>48.154000000000003</v>
      </c>
      <c r="Y17" s="24">
        <v>0.255</v>
      </c>
      <c r="AA17" s="25">
        <v>99.588700000000003</v>
      </c>
      <c r="AB17" s="24">
        <v>0.88628823720991312</v>
      </c>
      <c r="AC17" s="24"/>
      <c r="AD17" s="24">
        <v>0.15294340611000001</v>
      </c>
      <c r="AE17" s="17">
        <v>494.77758</v>
      </c>
      <c r="AF17" s="18">
        <v>97.893000000000001</v>
      </c>
      <c r="AG17" s="17">
        <v>973.02099999999996</v>
      </c>
      <c r="AH17" s="18">
        <v>42.78069</v>
      </c>
      <c r="AI17" s="17"/>
      <c r="AJ17" s="16">
        <f t="shared" si="2"/>
        <v>4.9477757999999997E-2</v>
      </c>
      <c r="AK17" s="25">
        <v>2.2829111000000002</v>
      </c>
      <c r="AL17" s="24">
        <v>0.13339171999999999</v>
      </c>
      <c r="AM17" s="24">
        <v>0.65294184</v>
      </c>
      <c r="AN17" s="17">
        <v>255.95330099999998</v>
      </c>
      <c r="AO17" s="17">
        <v>717.29280000000006</v>
      </c>
      <c r="AP17" s="18">
        <v>39.9</v>
      </c>
      <c r="AQ17" s="40">
        <v>3570</v>
      </c>
      <c r="AR17" s="17">
        <v>198.05849636345744</v>
      </c>
      <c r="AS17" s="17">
        <v>403</v>
      </c>
      <c r="AT17" s="18">
        <v>44.660281635586983</v>
      </c>
      <c r="AU17" s="17">
        <v>150.16683141184299</v>
      </c>
      <c r="AV17" s="18">
        <v>130.97957150575485</v>
      </c>
      <c r="AW17" s="18">
        <v>63.903694374791932</v>
      </c>
      <c r="AX17" s="24">
        <v>1.2545259912699458</v>
      </c>
      <c r="AY17" s="18">
        <v>91.83</v>
      </c>
      <c r="AZ17" s="18">
        <v>13.6</v>
      </c>
      <c r="BA17" s="18">
        <v>24.11</v>
      </c>
      <c r="BB17" s="25">
        <v>1.821</v>
      </c>
      <c r="BC17" s="25">
        <v>1.6198373726611461</v>
      </c>
      <c r="BD17" s="60">
        <v>1.8073271353863943E-2</v>
      </c>
      <c r="BE17" s="25">
        <v>17.68</v>
      </c>
      <c r="BF17" s="25">
        <v>17.598151856621588</v>
      </c>
      <c r="BG17" s="25">
        <v>1.829</v>
      </c>
      <c r="BH17" s="25">
        <v>4.4740000000000002</v>
      </c>
      <c r="BI17" s="25">
        <v>3.544</v>
      </c>
      <c r="BJ17" s="25">
        <v>1.153</v>
      </c>
      <c r="BK17" s="24">
        <v>0.441</v>
      </c>
      <c r="BL17" s="25">
        <v>1.651</v>
      </c>
      <c r="BM17" s="25">
        <v>2.2709999999999999</v>
      </c>
      <c r="BN17" s="25">
        <v>1.419</v>
      </c>
      <c r="BO17" s="25">
        <v>1.415</v>
      </c>
      <c r="BP17" s="24">
        <v>0.93100000000000005</v>
      </c>
      <c r="BQ17" s="24">
        <v>0.6996312449622778</v>
      </c>
      <c r="BR17" s="24">
        <v>0.20709895357898764</v>
      </c>
      <c r="BS17" s="16">
        <v>0.11782977331006475</v>
      </c>
      <c r="BT17" s="16">
        <v>3.7910866793466981E-2</v>
      </c>
      <c r="BU17" s="25"/>
    </row>
    <row r="18" spans="1:73" s="14" customFormat="1">
      <c r="A18" s="14" t="s">
        <v>99</v>
      </c>
      <c r="B18" s="14">
        <v>490</v>
      </c>
      <c r="C18" s="14">
        <v>419</v>
      </c>
      <c r="D18" s="14" t="s">
        <v>220</v>
      </c>
      <c r="E18" s="25">
        <v>48.888999999999996</v>
      </c>
      <c r="F18" s="25">
        <v>0.72240000000000004</v>
      </c>
      <c r="G18" s="25">
        <v>14.669</v>
      </c>
      <c r="H18" s="25">
        <v>9.2097999999999995</v>
      </c>
      <c r="I18" s="93">
        <f t="shared" si="0"/>
        <v>7.8283299999999993</v>
      </c>
      <c r="J18" s="93">
        <f t="shared" si="1"/>
        <v>1.5366740823136817</v>
      </c>
      <c r="K18" s="25">
        <v>0.14245871577421773</v>
      </c>
      <c r="L18" s="25">
        <v>10.824</v>
      </c>
      <c r="M18" s="25">
        <v>13.528</v>
      </c>
      <c r="N18" s="25">
        <v>1.6240000000000001</v>
      </c>
      <c r="O18" s="56">
        <v>5.9467309402015439E-4</v>
      </c>
      <c r="P18" s="56">
        <v>5.2324861582506306E-4</v>
      </c>
      <c r="Q18" s="25">
        <v>99.608658715774212</v>
      </c>
      <c r="S18" s="25">
        <v>40.609000000000002</v>
      </c>
      <c r="T18" s="14">
        <v>2.8E-3</v>
      </c>
      <c r="U18" s="24">
        <v>4.9000000000000002E-2</v>
      </c>
      <c r="W18" s="25">
        <v>9.8179999999999996</v>
      </c>
      <c r="X18" s="25">
        <v>49.164999999999999</v>
      </c>
      <c r="Y18" s="24">
        <v>0.27900000000000003</v>
      </c>
      <c r="AA18" s="25">
        <v>99.922799999999995</v>
      </c>
      <c r="AB18" s="24">
        <v>0.89927489530018256</v>
      </c>
      <c r="AC18" s="24"/>
      <c r="AD18" s="24">
        <v>0.162711936</v>
      </c>
      <c r="AE18" s="17">
        <v>450.87516000000005</v>
      </c>
      <c r="AF18" s="18">
        <v>67.944000000000003</v>
      </c>
      <c r="AG18" s="17">
        <v>918.39099999999996</v>
      </c>
      <c r="AH18" s="18">
        <v>20.85624</v>
      </c>
      <c r="AI18" s="17"/>
      <c r="AJ18" s="16">
        <f t="shared" si="2"/>
        <v>4.5087516000000008E-2</v>
      </c>
      <c r="AK18" s="25">
        <v>2.1889569999999998</v>
      </c>
      <c r="AL18" s="24">
        <v>9.2858919999999998E-2</v>
      </c>
      <c r="AM18" s="24">
        <v>0.62066843999999999</v>
      </c>
      <c r="AN18" s="17">
        <v>228.36071700000002</v>
      </c>
      <c r="AO18" s="17">
        <v>493.66799999999995</v>
      </c>
      <c r="AP18" s="18">
        <v>41.16</v>
      </c>
      <c r="AQ18" s="40">
        <v>3972</v>
      </c>
      <c r="AR18" s="17">
        <v>212.41435990672034</v>
      </c>
      <c r="AS18" s="17">
        <v>398</v>
      </c>
      <c r="AT18" s="18">
        <v>46.478078312734546</v>
      </c>
      <c r="AU18" s="17">
        <v>157.80695965642627</v>
      </c>
      <c r="AV18" s="18">
        <v>131.39499638542856</v>
      </c>
      <c r="AW18" s="18">
        <v>55.458616080439512</v>
      </c>
      <c r="AX18" s="24">
        <v>0.62963948359649202</v>
      </c>
      <c r="AY18" s="18">
        <v>104</v>
      </c>
      <c r="AZ18" s="18">
        <v>13.87</v>
      </c>
      <c r="BA18" s="18">
        <v>28.6</v>
      </c>
      <c r="BB18" s="25">
        <v>1.401</v>
      </c>
      <c r="BC18" s="25">
        <v>1.1956217543361518</v>
      </c>
      <c r="BD18" s="60">
        <v>8.1732247341741344E-3</v>
      </c>
      <c r="BE18" s="25">
        <v>9.9079999999999995</v>
      </c>
      <c r="BF18" s="25">
        <v>9.823134758170184</v>
      </c>
      <c r="BG18" s="25">
        <v>1.4890000000000001</v>
      </c>
      <c r="BH18" s="25">
        <v>4.194</v>
      </c>
      <c r="BI18" s="25">
        <v>3.9580000000000002</v>
      </c>
      <c r="BJ18" s="25">
        <v>1.38</v>
      </c>
      <c r="BK18" s="24">
        <v>0.441</v>
      </c>
      <c r="BL18" s="25">
        <v>1.76</v>
      </c>
      <c r="BM18" s="25">
        <v>2.5449999999999999</v>
      </c>
      <c r="BN18" s="25">
        <v>1.4770000000000001</v>
      </c>
      <c r="BO18" s="25">
        <v>1.4350000000000001</v>
      </c>
      <c r="BP18" s="24">
        <v>0.76</v>
      </c>
      <c r="BQ18" s="24">
        <v>0.77530793298192902</v>
      </c>
      <c r="BR18" s="24">
        <v>0.15654285097321985</v>
      </c>
      <c r="BS18" s="16">
        <v>6.5609310558250866E-2</v>
      </c>
      <c r="BT18" s="16">
        <v>2.3363607947569875E-2</v>
      </c>
      <c r="BU18" s="25"/>
    </row>
    <row r="19" spans="1:73" s="14" customFormat="1">
      <c r="A19" s="14" t="s">
        <v>100</v>
      </c>
      <c r="B19" s="14">
        <v>444</v>
      </c>
      <c r="C19" s="14">
        <v>392</v>
      </c>
      <c r="D19" s="14" t="s">
        <v>220</v>
      </c>
      <c r="E19" s="25">
        <v>49.048499999999997</v>
      </c>
      <c r="F19" s="25">
        <v>0.56759999999999999</v>
      </c>
      <c r="G19" s="25">
        <v>15.018999999999998</v>
      </c>
      <c r="H19" s="25">
        <v>9.2332000000000001</v>
      </c>
      <c r="I19" s="93">
        <f t="shared" si="0"/>
        <v>7.8482199999999995</v>
      </c>
      <c r="J19" s="93">
        <f t="shared" si="1"/>
        <v>1.5405784204671855</v>
      </c>
      <c r="K19" s="25">
        <v>0.14015326569269118</v>
      </c>
      <c r="L19" s="25">
        <v>10.768000000000001</v>
      </c>
      <c r="M19" s="25">
        <v>13.679499999999999</v>
      </c>
      <c r="N19" s="25">
        <v>1.44</v>
      </c>
      <c r="O19" s="56">
        <v>6.1798646493426768E-4</v>
      </c>
      <c r="P19" s="56">
        <v>3.9661767226922584E-4</v>
      </c>
      <c r="Q19" s="25">
        <v>99.895953265692683</v>
      </c>
      <c r="S19" s="25">
        <v>40.552</v>
      </c>
      <c r="T19" s="14">
        <v>2.5999999999999999E-3</v>
      </c>
      <c r="U19" s="24">
        <v>4.7E-2</v>
      </c>
      <c r="W19" s="25">
        <v>9.8849999999999998</v>
      </c>
      <c r="X19" s="25">
        <v>49.252000000000002</v>
      </c>
      <c r="Y19" s="24">
        <v>0.28399999999999997</v>
      </c>
      <c r="AA19" s="25">
        <v>100.0226</v>
      </c>
      <c r="AB19" s="24">
        <v>0.89881808835119326</v>
      </c>
      <c r="AC19" s="24"/>
      <c r="AD19" s="24">
        <v>0.13812401858999998</v>
      </c>
      <c r="AE19" s="17">
        <v>436.06146000000001</v>
      </c>
      <c r="AF19" s="18">
        <v>47.381999999999998</v>
      </c>
      <c r="AG19" s="17">
        <v>715.04599999999994</v>
      </c>
      <c r="AH19" s="18">
        <v>16.941959999999998</v>
      </c>
      <c r="AI19" s="17"/>
      <c r="AJ19" s="16">
        <f t="shared" si="2"/>
        <v>4.3606145999999998E-2</v>
      </c>
      <c r="AK19" s="25">
        <v>2.3912434</v>
      </c>
      <c r="AL19" s="24">
        <v>7.6128359999999992E-2</v>
      </c>
      <c r="AM19" s="24">
        <v>0.50626773000000003</v>
      </c>
      <c r="AN19" s="17">
        <v>173.09533800000003</v>
      </c>
      <c r="AO19" s="17">
        <v>513.02160000000003</v>
      </c>
      <c r="AP19" s="18">
        <v>40.5</v>
      </c>
      <c r="AQ19" s="40">
        <v>3115</v>
      </c>
      <c r="AR19" s="17">
        <v>194.60115800663289</v>
      </c>
      <c r="AS19" s="17">
        <v>406</v>
      </c>
      <c r="AT19" s="18">
        <v>45.710164480794866</v>
      </c>
      <c r="AU19" s="17">
        <v>155.4597220929943</v>
      </c>
      <c r="AV19" s="18">
        <v>125.27514681682575</v>
      </c>
      <c r="AW19" s="18">
        <v>54.675558933467236</v>
      </c>
      <c r="AX19" s="24">
        <v>0.51188649900804917</v>
      </c>
      <c r="AY19" s="18">
        <v>72.53</v>
      </c>
      <c r="AZ19" s="18">
        <v>12.49</v>
      </c>
      <c r="BA19" s="18">
        <v>17.02</v>
      </c>
      <c r="BB19" s="25">
        <v>0.92400000000000004</v>
      </c>
      <c r="BC19" s="25">
        <v>0.80777135649331644</v>
      </c>
      <c r="BD19" s="60">
        <v>5.2928543850951464E-3</v>
      </c>
      <c r="BE19" s="25">
        <v>8.2829999999999995</v>
      </c>
      <c r="BF19" s="25">
        <v>8.4285398063605061</v>
      </c>
      <c r="BG19" s="25">
        <v>0.94799999999999995</v>
      </c>
      <c r="BH19" s="25">
        <v>2.6179999999999999</v>
      </c>
      <c r="BI19" s="25">
        <v>2.4369999999999998</v>
      </c>
      <c r="BJ19" s="25">
        <v>1.0660000000000001</v>
      </c>
      <c r="BK19" s="24">
        <v>0.36199999999999999</v>
      </c>
      <c r="BL19" s="25">
        <v>1.4930000000000001</v>
      </c>
      <c r="BM19" s="25">
        <v>2.3119999999999998</v>
      </c>
      <c r="BN19" s="25">
        <v>1.212</v>
      </c>
      <c r="BO19" s="25">
        <v>1.2729999999999999</v>
      </c>
      <c r="BP19" s="24">
        <v>0.56499999999999995</v>
      </c>
      <c r="BQ19" s="24">
        <v>0.50938885873332229</v>
      </c>
      <c r="BR19" s="24">
        <v>0.10422230792384186</v>
      </c>
      <c r="BS19" s="16">
        <v>5.4854804880734992E-2</v>
      </c>
      <c r="BT19" s="16">
        <v>1.661214818798671E-2</v>
      </c>
      <c r="BU19" s="25"/>
    </row>
    <row r="20" spans="1:73" s="14" customFormat="1">
      <c r="A20" s="14" t="s">
        <v>101</v>
      </c>
      <c r="B20" s="14">
        <v>416</v>
      </c>
      <c r="C20" s="14">
        <v>408</v>
      </c>
      <c r="D20" s="14">
        <v>56</v>
      </c>
      <c r="E20" s="25"/>
      <c r="F20" s="25"/>
      <c r="G20" s="25"/>
      <c r="H20" s="25"/>
      <c r="I20" s="93" t="str">
        <f t="shared" si="0"/>
        <v/>
      </c>
      <c r="J20" s="93" t="str">
        <f t="shared" si="1"/>
        <v/>
      </c>
      <c r="K20" s="25"/>
      <c r="L20" s="25"/>
      <c r="M20" s="25"/>
      <c r="N20" s="25"/>
      <c r="O20" s="56">
        <v>1.4297653255921018E-3</v>
      </c>
      <c r="P20" s="56">
        <v>8.9303302574428539E-4</v>
      </c>
      <c r="Q20" s="25"/>
      <c r="S20" s="25"/>
      <c r="U20" s="24"/>
      <c r="W20" s="25"/>
      <c r="X20" s="25"/>
      <c r="Y20" s="24"/>
      <c r="AA20" s="25"/>
      <c r="AB20" s="24"/>
      <c r="AC20" s="24"/>
      <c r="AD20" s="24">
        <v>0.13212640476000001</v>
      </c>
      <c r="AE20" s="17">
        <v>660.42168000000004</v>
      </c>
      <c r="AF20" s="18">
        <v>82.248000000000005</v>
      </c>
      <c r="AG20" s="17">
        <v>945.70600000000002</v>
      </c>
      <c r="AH20" s="18">
        <v>74.558070000000001</v>
      </c>
      <c r="AI20" s="17">
        <v>1222</v>
      </c>
      <c r="AJ20" s="16">
        <f t="shared" si="2"/>
        <v>0.1222</v>
      </c>
      <c r="AK20" s="25">
        <v>1.9750193</v>
      </c>
      <c r="AL20" s="24">
        <v>0.11364276000000001</v>
      </c>
      <c r="AM20" s="24">
        <v>0.74874288</v>
      </c>
      <c r="AN20" s="17">
        <v>389.74524899999994</v>
      </c>
      <c r="AO20" s="17">
        <v>1186.92</v>
      </c>
      <c r="AP20" s="18">
        <v>40.700000000000003</v>
      </c>
      <c r="AQ20" s="40">
        <v>3681</v>
      </c>
      <c r="AR20" s="17"/>
      <c r="AS20" s="17">
        <v>290</v>
      </c>
      <c r="AT20" s="18"/>
      <c r="AU20" s="17"/>
      <c r="AV20" s="18"/>
      <c r="AW20" s="18"/>
      <c r="AX20" s="24"/>
      <c r="AY20" s="18">
        <v>119.7</v>
      </c>
      <c r="AZ20" s="18">
        <v>13.05</v>
      </c>
      <c r="BA20" s="18">
        <v>40.4</v>
      </c>
      <c r="BB20" s="25">
        <v>3.323</v>
      </c>
      <c r="BC20" s="25"/>
      <c r="BD20" s="60"/>
      <c r="BE20" s="25">
        <v>34.43</v>
      </c>
      <c r="BF20" s="25"/>
      <c r="BG20" s="25">
        <v>3.3610000000000002</v>
      </c>
      <c r="BH20" s="25">
        <v>8.1519999999999992</v>
      </c>
      <c r="BI20" s="25">
        <v>5.9610000000000003</v>
      </c>
      <c r="BJ20" s="25">
        <v>1.5329999999999999</v>
      </c>
      <c r="BK20" s="24">
        <v>0.51600000000000001</v>
      </c>
      <c r="BL20" s="25">
        <v>1.5980000000000001</v>
      </c>
      <c r="BM20" s="25">
        <v>2.16</v>
      </c>
      <c r="BN20" s="25">
        <v>1.3360000000000001</v>
      </c>
      <c r="BO20" s="25">
        <v>1.4159999999999999</v>
      </c>
      <c r="BP20" s="24">
        <v>1.165</v>
      </c>
      <c r="BQ20" s="24"/>
      <c r="BR20" s="24"/>
      <c r="BS20" s="16"/>
      <c r="BT20" s="16"/>
      <c r="BU20" s="25"/>
    </row>
    <row r="21" spans="1:73" s="14" customFormat="1">
      <c r="A21" s="14" t="s">
        <v>102</v>
      </c>
      <c r="B21" s="14">
        <v>387</v>
      </c>
      <c r="C21" s="14">
        <v>335</v>
      </c>
      <c r="D21" s="14">
        <v>54</v>
      </c>
      <c r="E21" s="25">
        <v>48.298000000000002</v>
      </c>
      <c r="F21" s="25">
        <v>0.88579999999999992</v>
      </c>
      <c r="G21" s="25">
        <v>14.975</v>
      </c>
      <c r="H21" s="25">
        <v>10.280799999999999</v>
      </c>
      <c r="I21" s="93">
        <f t="shared" si="0"/>
        <v>8.7386799999999987</v>
      </c>
      <c r="J21" s="93">
        <f t="shared" si="1"/>
        <v>1.7153726362625137</v>
      </c>
      <c r="K21" s="25">
        <v>0.15327562518712093</v>
      </c>
      <c r="L21" s="25">
        <v>10.839</v>
      </c>
      <c r="M21" s="25">
        <v>12.699</v>
      </c>
      <c r="N21" s="25">
        <v>1.573</v>
      </c>
      <c r="O21" s="56">
        <v>7.842763684075912E-4</v>
      </c>
      <c r="P21" s="56">
        <v>8.4212334306653976E-4</v>
      </c>
      <c r="Q21" s="25">
        <v>99.703875625187109</v>
      </c>
      <c r="S21" s="25">
        <v>40.432000000000002</v>
      </c>
      <c r="T21" s="14">
        <v>2.5000000000000001E-3</v>
      </c>
      <c r="U21" s="24">
        <v>6.3E-2</v>
      </c>
      <c r="W21" s="25">
        <v>11.074999999999999</v>
      </c>
      <c r="X21" s="25">
        <v>48.804000000000002</v>
      </c>
      <c r="Y21" s="24">
        <v>0.26</v>
      </c>
      <c r="AA21" s="25">
        <v>100.63650000000001</v>
      </c>
      <c r="AB21" s="24">
        <v>0.88708956958300311</v>
      </c>
      <c r="AC21" s="24"/>
      <c r="AD21" s="24">
        <v>0.14506068444</v>
      </c>
      <c r="AE21" s="17">
        <v>471.07565999999997</v>
      </c>
      <c r="AF21" s="18">
        <v>93.423000000000002</v>
      </c>
      <c r="AG21" s="17">
        <v>995.48</v>
      </c>
      <c r="AH21" s="18">
        <v>36.132390000000001</v>
      </c>
      <c r="AI21" s="17">
        <v>1054</v>
      </c>
      <c r="AJ21" s="16">
        <f t="shared" si="2"/>
        <v>0.10539999999999999</v>
      </c>
      <c r="AK21" s="25">
        <v>3.1161029999999998</v>
      </c>
      <c r="AL21" s="24">
        <v>0.15432648000000002</v>
      </c>
      <c r="AM21" s="24">
        <v>0.69166992000000005</v>
      </c>
      <c r="AN21" s="17">
        <v>367.52680200000003</v>
      </c>
      <c r="AO21" s="17">
        <v>651.06720000000007</v>
      </c>
      <c r="AP21" s="18">
        <v>38.71</v>
      </c>
      <c r="AQ21" s="40">
        <v>5074</v>
      </c>
      <c r="AR21" s="17">
        <v>221.68837014592941</v>
      </c>
      <c r="AS21" s="17">
        <v>356</v>
      </c>
      <c r="AT21" s="18">
        <v>46.913381104456604</v>
      </c>
      <c r="AU21" s="17">
        <v>156.90163787128091</v>
      </c>
      <c r="AV21" s="18">
        <v>136.09626806052094</v>
      </c>
      <c r="AW21" s="18">
        <v>66.862281468790059</v>
      </c>
      <c r="AX21" s="24">
        <v>1.128954930999486</v>
      </c>
      <c r="AY21" s="18">
        <v>101.2</v>
      </c>
      <c r="AZ21" s="18">
        <v>14.68</v>
      </c>
      <c r="BA21" s="18">
        <v>45.35</v>
      </c>
      <c r="BB21" s="25">
        <v>2.83</v>
      </c>
      <c r="BC21" s="25">
        <v>2.6843334116642086</v>
      </c>
      <c r="BD21" s="60">
        <v>1.4414183363284578E-2</v>
      </c>
      <c r="BE21" s="25">
        <v>16.829999999999998</v>
      </c>
      <c r="BF21" s="25">
        <v>17.462918526055191</v>
      </c>
      <c r="BG21" s="25">
        <v>2.6059999999999999</v>
      </c>
      <c r="BH21" s="25">
        <v>6.7370000000000001</v>
      </c>
      <c r="BI21" s="25">
        <v>5.8140000000000001</v>
      </c>
      <c r="BJ21" s="25">
        <v>1.9530000000000001</v>
      </c>
      <c r="BK21" s="24">
        <v>0.58399999999999996</v>
      </c>
      <c r="BL21" s="25">
        <v>1.952</v>
      </c>
      <c r="BM21" s="25">
        <v>2.593</v>
      </c>
      <c r="BN21" s="25">
        <v>1.51</v>
      </c>
      <c r="BO21" s="25">
        <v>1.573</v>
      </c>
      <c r="BP21" s="24">
        <v>1.22</v>
      </c>
      <c r="BQ21" s="24">
        <v>1.2135735277978899</v>
      </c>
      <c r="BR21" s="24">
        <v>0.22315864461022053</v>
      </c>
      <c r="BS21" s="16">
        <v>0.14363177376205979</v>
      </c>
      <c r="BT21" s="16">
        <v>4.2811318786224538E-2</v>
      </c>
      <c r="BU21" s="25"/>
    </row>
    <row r="22" spans="1:73" s="14" customFormat="1">
      <c r="A22" s="14" t="s">
        <v>103</v>
      </c>
      <c r="B22" s="14">
        <v>611</v>
      </c>
      <c r="C22" s="14">
        <v>430</v>
      </c>
      <c r="D22" s="14">
        <v>60</v>
      </c>
      <c r="E22" s="25">
        <v>48.463499999999996</v>
      </c>
      <c r="F22" s="25">
        <v>0.91589999999999994</v>
      </c>
      <c r="G22" s="25">
        <v>14.934000000000001</v>
      </c>
      <c r="H22" s="25">
        <v>10.235800000000001</v>
      </c>
      <c r="I22" s="93">
        <f t="shared" si="0"/>
        <v>8.7004300000000008</v>
      </c>
      <c r="J22" s="93">
        <f t="shared" si="1"/>
        <v>1.707864293659622</v>
      </c>
      <c r="K22" s="25">
        <v>0.17024655804975072</v>
      </c>
      <c r="L22" s="25">
        <v>10.792999999999999</v>
      </c>
      <c r="M22" s="25">
        <v>12.6335</v>
      </c>
      <c r="N22" s="25">
        <v>1.603</v>
      </c>
      <c r="O22" s="56">
        <v>6.8492133845720997E-4</v>
      </c>
      <c r="P22" s="56">
        <v>6.1587850777301931E-4</v>
      </c>
      <c r="Q22" s="25">
        <v>99.748946558049752</v>
      </c>
      <c r="S22" s="25">
        <v>40.432000000000002</v>
      </c>
      <c r="T22" s="14">
        <v>2.5000000000000001E-3</v>
      </c>
      <c r="U22" s="24">
        <v>6.3E-2</v>
      </c>
      <c r="W22" s="25">
        <v>11.074999999999999</v>
      </c>
      <c r="X22" s="25">
        <v>48.804000000000002</v>
      </c>
      <c r="Y22" s="24">
        <v>0.26</v>
      </c>
      <c r="AA22" s="25">
        <v>100.63650000000001</v>
      </c>
      <c r="AB22" s="24">
        <v>0.88708956958300311</v>
      </c>
      <c r="AC22" s="24"/>
      <c r="AD22" s="24">
        <v>0.15015870099000003</v>
      </c>
      <c r="AE22" s="17">
        <v>353.77809000000002</v>
      </c>
      <c r="AF22" s="18">
        <v>95.210999999999999</v>
      </c>
      <c r="AG22" s="17">
        <v>977.27</v>
      </c>
      <c r="AH22" s="18">
        <v>22.641570000000002</v>
      </c>
      <c r="AI22" s="17">
        <v>587</v>
      </c>
      <c r="AJ22" s="16">
        <f t="shared" si="2"/>
        <v>5.8700000000000002E-2</v>
      </c>
      <c r="AK22" s="25">
        <v>3.0690020000000002</v>
      </c>
      <c r="AL22" s="24">
        <v>0.15117871999999999</v>
      </c>
      <c r="AM22" s="24">
        <v>0.76470972000000004</v>
      </c>
      <c r="AN22" s="17">
        <v>268.78706099999999</v>
      </c>
      <c r="AO22" s="17">
        <v>568.58759999999995</v>
      </c>
      <c r="AP22" s="18">
        <v>39.11</v>
      </c>
      <c r="AQ22" s="40">
        <v>4531</v>
      </c>
      <c r="AR22" s="17">
        <v>230.19241398494006</v>
      </c>
      <c r="AS22" s="17">
        <v>361</v>
      </c>
      <c r="AT22" s="18">
        <v>51.526721676091512</v>
      </c>
      <c r="AU22" s="17">
        <v>166.39684964056224</v>
      </c>
      <c r="AV22" s="18">
        <v>136.60836362896444</v>
      </c>
      <c r="AW22" s="18">
        <v>64.697269824068428</v>
      </c>
      <c r="AX22" s="24">
        <v>0.5916044178269968</v>
      </c>
      <c r="AY22" s="18">
        <v>87.19</v>
      </c>
      <c r="AZ22" s="18">
        <v>14.33</v>
      </c>
      <c r="BA22" s="18">
        <v>35.68</v>
      </c>
      <c r="BB22" s="25">
        <v>1.29</v>
      </c>
      <c r="BC22" s="25">
        <v>1.3268947385960099</v>
      </c>
      <c r="BD22" s="60">
        <v>1.0354264441207912E-2</v>
      </c>
      <c r="BE22" s="25">
        <v>8.9760000000000009</v>
      </c>
      <c r="BF22" s="25">
        <v>11.213433408560888</v>
      </c>
      <c r="BG22" s="25">
        <v>1.486</v>
      </c>
      <c r="BH22" s="25">
        <v>4.4969999999999999</v>
      </c>
      <c r="BI22" s="25">
        <v>4.6689999999999996</v>
      </c>
      <c r="BJ22" s="25">
        <v>1.7749999999999999</v>
      </c>
      <c r="BK22" s="24">
        <v>0.54800000000000004</v>
      </c>
      <c r="BL22" s="25">
        <v>1.8879999999999999</v>
      </c>
      <c r="BM22" s="25">
        <v>2.58</v>
      </c>
      <c r="BN22" s="25">
        <v>1.454</v>
      </c>
      <c r="BO22" s="25">
        <v>1.4710000000000001</v>
      </c>
      <c r="BP22" s="24">
        <v>1.2210000000000001</v>
      </c>
      <c r="BQ22" s="24">
        <v>1.0530307123289007</v>
      </c>
      <c r="BR22" s="24">
        <v>0.24905879711174203</v>
      </c>
      <c r="BS22" s="16">
        <v>0.11289761980417257</v>
      </c>
      <c r="BT22" s="16">
        <v>2.6042077213948654E-2</v>
      </c>
      <c r="BU22" s="25"/>
    </row>
    <row r="23" spans="1:73" s="14" customFormat="1">
      <c r="A23" s="14" t="s">
        <v>104</v>
      </c>
      <c r="B23" s="14">
        <v>355</v>
      </c>
      <c r="C23" s="14">
        <v>200</v>
      </c>
      <c r="D23" s="14" t="s">
        <v>220</v>
      </c>
      <c r="E23" s="25">
        <v>48.701999999999998</v>
      </c>
      <c r="F23" s="25">
        <v>0.75249999999999995</v>
      </c>
      <c r="G23" s="25">
        <v>14.029</v>
      </c>
      <c r="H23" s="25">
        <v>11.0908</v>
      </c>
      <c r="I23" s="93">
        <f t="shared" si="0"/>
        <v>9.4271799999999999</v>
      </c>
      <c r="J23" s="93">
        <f t="shared" si="1"/>
        <v>1.8505228031145715</v>
      </c>
      <c r="K23" s="25">
        <v>0.16634269047752367</v>
      </c>
      <c r="L23" s="25">
        <v>10.712999999999999</v>
      </c>
      <c r="M23" s="25">
        <v>13.045999999999999</v>
      </c>
      <c r="N23" s="25">
        <v>1.738</v>
      </c>
      <c r="O23" s="56">
        <v>9.1978533684587444E-4</v>
      </c>
      <c r="P23" s="56">
        <v>5.9731577148979789E-4</v>
      </c>
      <c r="Q23" s="25">
        <v>100.23764269047751</v>
      </c>
      <c r="S23" s="25">
        <v>40.405999999999999</v>
      </c>
      <c r="T23" s="14">
        <v>2.8E-3</v>
      </c>
      <c r="U23" s="24">
        <v>7.2999999999999995E-2</v>
      </c>
      <c r="W23" s="25">
        <v>10.939</v>
      </c>
      <c r="X23" s="25">
        <v>48.664999999999999</v>
      </c>
      <c r="Y23" s="24">
        <v>0.26500000000000001</v>
      </c>
      <c r="AA23" s="25">
        <v>100.35080000000001</v>
      </c>
      <c r="AB23" s="24">
        <v>0.88803798383863841</v>
      </c>
      <c r="AC23" s="24"/>
      <c r="AD23" s="24">
        <v>0.14598689616000002</v>
      </c>
      <c r="AE23" s="17">
        <v>615.44189999999992</v>
      </c>
      <c r="AF23" s="18">
        <v>121.584</v>
      </c>
      <c r="AG23" s="17">
        <v>931.745</v>
      </c>
      <c r="AH23" s="18">
        <v>25.79391</v>
      </c>
      <c r="AI23" s="17"/>
      <c r="AJ23" s="16">
        <f t="shared" si="2"/>
        <v>6.1544189999999992E-2</v>
      </c>
      <c r="AK23" s="25">
        <v>4.1151400000000002</v>
      </c>
      <c r="AL23" s="24">
        <v>0.22724240000000001</v>
      </c>
      <c r="AM23" s="24">
        <v>0.94102439999999998</v>
      </c>
      <c r="AN23" s="17">
        <v>260.68574999999998</v>
      </c>
      <c r="AO23" s="17">
        <v>763.56000000000006</v>
      </c>
      <c r="AP23" s="18">
        <v>42.28</v>
      </c>
      <c r="AQ23" s="40">
        <v>4846</v>
      </c>
      <c r="AR23" s="17">
        <v>249.35338156662112</v>
      </c>
      <c r="AS23" s="17">
        <v>426</v>
      </c>
      <c r="AT23" s="18">
        <v>48.064933152386473</v>
      </c>
      <c r="AU23" s="17">
        <v>153.06384077336617</v>
      </c>
      <c r="AV23" s="18">
        <v>130.36221861143466</v>
      </c>
      <c r="AW23" s="18">
        <v>73.205262003837305</v>
      </c>
      <c r="AX23" s="24">
        <v>0.88586206998784089</v>
      </c>
      <c r="AY23" s="18">
        <v>106.4</v>
      </c>
      <c r="AZ23" s="18">
        <v>17</v>
      </c>
      <c r="BA23" s="18">
        <v>33.85</v>
      </c>
      <c r="BB23" s="25">
        <v>1.607</v>
      </c>
      <c r="BC23" s="25">
        <v>1.5423737910052604</v>
      </c>
      <c r="BD23" s="60">
        <v>1.2847726521782014E-2</v>
      </c>
      <c r="BE23" s="25">
        <v>14.92</v>
      </c>
      <c r="BF23" s="25">
        <v>15.378535180120362</v>
      </c>
      <c r="BG23" s="25">
        <v>1.8520000000000001</v>
      </c>
      <c r="BH23" s="25">
        <v>5.0670000000000002</v>
      </c>
      <c r="BI23" s="25">
        <v>5.0430000000000001</v>
      </c>
      <c r="BJ23" s="25">
        <v>1.63</v>
      </c>
      <c r="BK23" s="24">
        <v>0.57799999999999996</v>
      </c>
      <c r="BL23" s="25">
        <v>2.141</v>
      </c>
      <c r="BM23" s="25">
        <v>3.0169999999999999</v>
      </c>
      <c r="BN23" s="25">
        <v>1.7649999999999999</v>
      </c>
      <c r="BO23" s="25">
        <v>1.756</v>
      </c>
      <c r="BP23" s="24">
        <v>1.1160000000000001</v>
      </c>
      <c r="BQ23" s="24">
        <v>0.90972414366274346</v>
      </c>
      <c r="BR23" s="24">
        <v>0.22578229641718492</v>
      </c>
      <c r="BS23" s="16">
        <v>7.7041700486643286E-2</v>
      </c>
      <c r="BT23" s="16">
        <v>2.7024526670209666E-2</v>
      </c>
      <c r="BU23" s="25"/>
    </row>
    <row r="24" spans="1:73" s="14" customFormat="1">
      <c r="A24" s="14" t="s">
        <v>105</v>
      </c>
      <c r="B24" s="14">
        <v>309</v>
      </c>
      <c r="C24" s="14">
        <v>268</v>
      </c>
      <c r="D24" s="14" t="s">
        <v>220</v>
      </c>
      <c r="E24" s="25">
        <v>48.860500000000002</v>
      </c>
      <c r="F24" s="25">
        <v>0.65359999999999996</v>
      </c>
      <c r="G24" s="25">
        <v>14.652999999999999</v>
      </c>
      <c r="H24" s="25">
        <v>10.1854</v>
      </c>
      <c r="I24" s="93">
        <f t="shared" si="0"/>
        <v>8.657589999999999</v>
      </c>
      <c r="J24" s="93">
        <f t="shared" si="1"/>
        <v>1.6994549499443825</v>
      </c>
      <c r="K24" s="25">
        <v>0.15052197680122961</v>
      </c>
      <c r="L24" s="25">
        <v>10.585000000000001</v>
      </c>
      <c r="M24" s="25">
        <v>13.061500000000001</v>
      </c>
      <c r="N24" s="25">
        <v>1.61</v>
      </c>
      <c r="O24" s="56">
        <v>6.2891460755025821E-4</v>
      </c>
      <c r="P24" s="56">
        <v>3.7731977811340166E-4</v>
      </c>
      <c r="Q24" s="25">
        <v>99.759521976801224</v>
      </c>
      <c r="S24" s="25">
        <v>40.405999999999999</v>
      </c>
      <c r="T24" s="14">
        <v>2.8E-3</v>
      </c>
      <c r="U24" s="24">
        <v>7.2999999999999995E-2</v>
      </c>
      <c r="W24" s="25">
        <v>10.939</v>
      </c>
      <c r="X24" s="25">
        <v>48.664999999999999</v>
      </c>
      <c r="Y24" s="24">
        <v>0.26500000000000001</v>
      </c>
      <c r="AA24" s="25">
        <v>100.35080000000001</v>
      </c>
      <c r="AB24" s="24">
        <v>0.88803798383863841</v>
      </c>
      <c r="AC24" s="24"/>
      <c r="AD24" s="24">
        <v>0.11787747579000001</v>
      </c>
      <c r="AE24" s="17">
        <v>327.38276999999999</v>
      </c>
      <c r="AF24" s="18">
        <v>92.975999999999999</v>
      </c>
      <c r="AG24" s="17">
        <v>671.3420000000001</v>
      </c>
      <c r="AH24" s="18">
        <v>14.44698</v>
      </c>
      <c r="AI24" s="17"/>
      <c r="AJ24" s="16">
        <f t="shared" si="2"/>
        <v>3.2738276999999996E-2</v>
      </c>
      <c r="AK24" s="25">
        <v>3.4383730000000003</v>
      </c>
      <c r="AL24" s="24">
        <v>0.18953396</v>
      </c>
      <c r="AM24" s="24">
        <v>0.71162846999999996</v>
      </c>
      <c r="AN24" s="17">
        <v>164.67318300000002</v>
      </c>
      <c r="AO24" s="17">
        <v>522.09359999999992</v>
      </c>
      <c r="AP24" s="18">
        <v>42</v>
      </c>
      <c r="AQ24" s="40">
        <v>3758</v>
      </c>
      <c r="AR24" s="17">
        <v>216.96848852503373</v>
      </c>
      <c r="AS24" s="17">
        <v>438</v>
      </c>
      <c r="AT24" s="18">
        <v>45.507121959316862</v>
      </c>
      <c r="AU24" s="17">
        <v>161.87344139015121</v>
      </c>
      <c r="AV24" s="18">
        <v>139.07837250773639</v>
      </c>
      <c r="AW24" s="18">
        <v>67.074942402292464</v>
      </c>
      <c r="AX24" s="24">
        <v>0.53198228346200138</v>
      </c>
      <c r="AY24" s="18">
        <v>94.7</v>
      </c>
      <c r="AZ24" s="18">
        <v>14.13</v>
      </c>
      <c r="BA24" s="18">
        <v>22.01</v>
      </c>
      <c r="BB24" s="25">
        <v>0.98499999999999999</v>
      </c>
      <c r="BC24" s="25">
        <v>0.81041701854250492</v>
      </c>
      <c r="BD24" s="60">
        <v>5.0616832898097179E-3</v>
      </c>
      <c r="BE24" s="25">
        <v>8.0630000000000006</v>
      </c>
      <c r="BF24" s="25">
        <v>8.3041691743398172</v>
      </c>
      <c r="BG24" s="25">
        <v>1.149</v>
      </c>
      <c r="BH24" s="25">
        <v>3.2480000000000002</v>
      </c>
      <c r="BI24" s="25">
        <v>3.2669999999999999</v>
      </c>
      <c r="BJ24" s="25">
        <v>1.3129999999999999</v>
      </c>
      <c r="BK24" s="24">
        <v>0.44</v>
      </c>
      <c r="BL24" s="25">
        <v>1.7230000000000001</v>
      </c>
      <c r="BM24" s="25">
        <v>2.4830000000000001</v>
      </c>
      <c r="BN24" s="25">
        <v>1.488</v>
      </c>
      <c r="BO24" s="25">
        <v>1.478</v>
      </c>
      <c r="BP24" s="24">
        <v>0.72299999999999998</v>
      </c>
      <c r="BQ24" s="24">
        <v>0.55827432567917812</v>
      </c>
      <c r="BR24" s="24">
        <v>0.15264190738138111</v>
      </c>
      <c r="BS24" s="16">
        <v>4.7788086256822758E-2</v>
      </c>
      <c r="BT24" s="16">
        <v>1.5558291649935911E-2</v>
      </c>
      <c r="BU24" s="25"/>
    </row>
    <row r="25" spans="1:73" s="14" customFormat="1">
      <c r="A25" s="14" t="s">
        <v>106</v>
      </c>
      <c r="B25" s="14">
        <v>667</v>
      </c>
      <c r="C25" s="14">
        <v>637</v>
      </c>
      <c r="D25" s="14" t="s">
        <v>220</v>
      </c>
      <c r="E25" s="25">
        <v>48.800500000000007</v>
      </c>
      <c r="F25" s="25">
        <v>0.61489999999999989</v>
      </c>
      <c r="G25" s="25">
        <v>14.802</v>
      </c>
      <c r="H25" s="25">
        <v>9.9315999999999995</v>
      </c>
      <c r="I25" s="93">
        <f t="shared" si="0"/>
        <v>8.4418600000000001</v>
      </c>
      <c r="J25" s="93">
        <f t="shared" si="1"/>
        <v>1.657107897664071</v>
      </c>
      <c r="K25" s="25">
        <v>0.14542399216753382</v>
      </c>
      <c r="L25" s="25">
        <v>10.913</v>
      </c>
      <c r="M25" s="25">
        <v>13.4725</v>
      </c>
      <c r="N25" s="25">
        <v>1.42</v>
      </c>
      <c r="O25" s="56">
        <v>8.7343179858304749E-4</v>
      </c>
      <c r="P25" s="56">
        <v>4.1242356653018662E-4</v>
      </c>
      <c r="Q25" s="25">
        <v>100.09992399216753</v>
      </c>
      <c r="S25" s="25">
        <v>40.619</v>
      </c>
      <c r="T25" s="14">
        <v>2.5000000000000001E-3</v>
      </c>
      <c r="U25" s="24">
        <v>6.6000000000000003E-2</v>
      </c>
      <c r="W25" s="25">
        <v>10.627000000000001</v>
      </c>
      <c r="X25" s="25">
        <v>49.197000000000003</v>
      </c>
      <c r="Y25" s="24">
        <v>0.28000000000000003</v>
      </c>
      <c r="AA25" s="25">
        <v>100.79150000000001</v>
      </c>
      <c r="AB25" s="24">
        <v>0.89193533688905091</v>
      </c>
      <c r="AC25" s="24"/>
      <c r="AD25" s="24">
        <v>0.14598689616000002</v>
      </c>
      <c r="AE25" s="17">
        <v>362.39697000000001</v>
      </c>
      <c r="AF25" s="18">
        <v>57.216000000000001</v>
      </c>
      <c r="AG25" s="17">
        <v>707.15499999999997</v>
      </c>
      <c r="AH25" s="18">
        <v>13.767209999999999</v>
      </c>
      <c r="AI25" s="17"/>
      <c r="AJ25" s="16">
        <f t="shared" si="2"/>
        <v>3.6239697000000001E-2</v>
      </c>
      <c r="AK25" s="25">
        <v>3.101229</v>
      </c>
      <c r="AL25" s="24">
        <v>0.11053812</v>
      </c>
      <c r="AM25" s="24">
        <v>0.64979942999999996</v>
      </c>
      <c r="AN25" s="17">
        <v>179.993484</v>
      </c>
      <c r="AO25" s="17">
        <v>725.07959999999991</v>
      </c>
      <c r="AP25" s="18">
        <v>42.14</v>
      </c>
      <c r="AQ25" s="40">
        <v>3117</v>
      </c>
      <c r="AR25" s="17">
        <v>202.72657408906977</v>
      </c>
      <c r="AS25" s="17">
        <v>361</v>
      </c>
      <c r="AT25" s="18">
        <v>46.660175217294658</v>
      </c>
      <c r="AU25" s="17">
        <v>153.96636624734882</v>
      </c>
      <c r="AV25" s="18">
        <v>131.90097670411649</v>
      </c>
      <c r="AW25" s="18">
        <v>60.902784979387853</v>
      </c>
      <c r="AX25" s="24">
        <v>0.48496466061458293</v>
      </c>
      <c r="AY25" s="18">
        <v>89.22</v>
      </c>
      <c r="AZ25" s="18">
        <v>12.37</v>
      </c>
      <c r="BA25" s="18">
        <v>21.85</v>
      </c>
      <c r="BB25" s="25">
        <v>1</v>
      </c>
      <c r="BC25" s="25">
        <v>0.87435499308706277</v>
      </c>
      <c r="BD25" s="60">
        <v>4.9399474812135274E-3</v>
      </c>
      <c r="BE25" s="25">
        <v>7.9980000000000002</v>
      </c>
      <c r="BF25" s="25">
        <v>7.9665444770684672</v>
      </c>
      <c r="BG25" s="25">
        <v>1.103</v>
      </c>
      <c r="BH25" s="25">
        <v>3.1379999999999999</v>
      </c>
      <c r="BI25" s="25">
        <v>2.911</v>
      </c>
      <c r="BJ25" s="25">
        <v>1.1499999999999999</v>
      </c>
      <c r="BK25" s="24">
        <v>0.38900000000000001</v>
      </c>
      <c r="BL25" s="25">
        <v>1.4490000000000001</v>
      </c>
      <c r="BM25" s="25">
        <v>2.14</v>
      </c>
      <c r="BN25" s="25">
        <v>1.171</v>
      </c>
      <c r="BO25" s="25">
        <v>1.365</v>
      </c>
      <c r="BP25" s="24">
        <v>0.76800000000000002</v>
      </c>
      <c r="BQ25" s="24">
        <v>0.58521230557067316</v>
      </c>
      <c r="BR25" s="24">
        <v>0.1295941403476604</v>
      </c>
      <c r="BS25" s="16">
        <v>5.4380723878311839E-2</v>
      </c>
      <c r="BT25" s="16">
        <v>2.0672033970353033E-2</v>
      </c>
      <c r="BU25" s="25"/>
    </row>
    <row r="26" spans="1:73" s="14" customFormat="1">
      <c r="A26" s="14" t="s">
        <v>107</v>
      </c>
      <c r="B26" s="14">
        <v>191</v>
      </c>
      <c r="C26" s="14">
        <v>153</v>
      </c>
      <c r="D26" s="14">
        <v>15</v>
      </c>
      <c r="E26" s="25">
        <v>48.765999999999998</v>
      </c>
      <c r="F26" s="25">
        <v>0.68369999999999997</v>
      </c>
      <c r="G26" s="25">
        <v>15.276</v>
      </c>
      <c r="H26" s="25">
        <v>9.350200000000001</v>
      </c>
      <c r="I26" s="93">
        <f t="shared" si="0"/>
        <v>7.9476700000000005</v>
      </c>
      <c r="J26" s="93">
        <f t="shared" si="1"/>
        <v>1.5601001112347053</v>
      </c>
      <c r="K26" s="25">
        <v>0.15553786486816801</v>
      </c>
      <c r="L26" s="25">
        <v>10.458</v>
      </c>
      <c r="M26" s="25">
        <v>13.769</v>
      </c>
      <c r="N26" s="25">
        <v>1.421</v>
      </c>
      <c r="O26" s="56">
        <v>1.0746006905724076E-3</v>
      </c>
      <c r="P26" s="56">
        <v>4.306187238771066E-4</v>
      </c>
      <c r="Q26" s="25">
        <v>99.87943786486818</v>
      </c>
      <c r="S26" s="25">
        <v>40.619</v>
      </c>
      <c r="T26" s="14">
        <v>2.5000000000000001E-3</v>
      </c>
      <c r="U26" s="24">
        <v>6.6000000000000003E-2</v>
      </c>
      <c r="W26" s="25">
        <v>10.627000000000001</v>
      </c>
      <c r="X26" s="25">
        <v>49.197000000000003</v>
      </c>
      <c r="Y26" s="24">
        <v>0.28000000000000003</v>
      </c>
      <c r="AA26" s="25">
        <v>100.79150000000001</v>
      </c>
      <c r="AB26" s="24">
        <v>0.89193533688905091</v>
      </c>
      <c r="AC26" s="24"/>
      <c r="AD26" s="24">
        <v>0.14969485584</v>
      </c>
      <c r="AE26" s="17">
        <v>613.15251000000001</v>
      </c>
      <c r="AF26" s="18">
        <v>62.133000000000003</v>
      </c>
      <c r="AG26" s="17">
        <v>743.57500000000005</v>
      </c>
      <c r="AH26" s="18">
        <v>27.213209999999997</v>
      </c>
      <c r="AI26" s="17">
        <v>769</v>
      </c>
      <c r="AJ26" s="16">
        <f t="shared" si="2"/>
        <v>7.6899999999999996E-2</v>
      </c>
      <c r="AK26" s="25">
        <v>2.935136</v>
      </c>
      <c r="AL26" s="24">
        <v>0.11258631999999999</v>
      </c>
      <c r="AM26" s="24">
        <v>0.63612570000000002</v>
      </c>
      <c r="AN26" s="17">
        <v>187.93437299999999</v>
      </c>
      <c r="AO26" s="17">
        <v>892.07999999999993</v>
      </c>
      <c r="AP26" s="18">
        <v>41.89</v>
      </c>
      <c r="AQ26" s="40">
        <v>3017</v>
      </c>
      <c r="AR26" s="17">
        <v>224.63641173572688</v>
      </c>
      <c r="AS26" s="17">
        <v>327</v>
      </c>
      <c r="AT26" s="18">
        <v>49.283369661279252</v>
      </c>
      <c r="AU26" s="17">
        <v>162.08168065973078</v>
      </c>
      <c r="AV26" s="18">
        <v>146.08608397245675</v>
      </c>
      <c r="AW26" s="18">
        <v>56.681741057011997</v>
      </c>
      <c r="AX26" s="24">
        <v>0.82075300280828323</v>
      </c>
      <c r="AY26" s="18">
        <v>81.12</v>
      </c>
      <c r="AZ26" s="18">
        <v>13.14</v>
      </c>
      <c r="BA26" s="18">
        <v>19.18</v>
      </c>
      <c r="BB26" s="25">
        <v>1.349</v>
      </c>
      <c r="BC26" s="25">
        <v>1.4584025584109601</v>
      </c>
      <c r="BD26" s="60"/>
      <c r="BE26" s="25">
        <v>13.47</v>
      </c>
      <c r="BF26" s="25">
        <v>16.076998764070545</v>
      </c>
      <c r="BG26" s="25">
        <v>1.419</v>
      </c>
      <c r="BH26" s="25">
        <v>3.5030000000000001</v>
      </c>
      <c r="BI26" s="25">
        <v>2.8809999999999998</v>
      </c>
      <c r="BJ26" s="25">
        <v>1.0680000000000001</v>
      </c>
      <c r="BK26" s="24">
        <v>0.377</v>
      </c>
      <c r="BL26" s="25">
        <v>1.508</v>
      </c>
      <c r="BM26" s="25">
        <v>2.1760000000000002</v>
      </c>
      <c r="BN26" s="25">
        <v>1.39</v>
      </c>
      <c r="BO26" s="25">
        <v>1.454</v>
      </c>
      <c r="BP26" s="24">
        <v>0.76400000000000001</v>
      </c>
      <c r="BQ26" s="24">
        <v>0.75216601404345629</v>
      </c>
      <c r="BR26" s="24"/>
      <c r="BS26" s="16">
        <v>0.10134760732317107</v>
      </c>
      <c r="BT26" s="16">
        <v>3.9665063495908419E-2</v>
      </c>
      <c r="BU26" s="25"/>
    </row>
    <row r="27" spans="1:73" s="14" customFormat="1">
      <c r="A27" s="14" t="s">
        <v>108</v>
      </c>
      <c r="B27" s="14">
        <v>401</v>
      </c>
      <c r="C27" s="14">
        <v>320</v>
      </c>
      <c r="D27" s="14" t="s">
        <v>220</v>
      </c>
      <c r="E27" s="25">
        <v>49.036499999999997</v>
      </c>
      <c r="F27" s="25">
        <v>0.60629999999999995</v>
      </c>
      <c r="G27" s="25">
        <v>15.015999999999998</v>
      </c>
      <c r="H27" s="25">
        <v>9.6814000000000018</v>
      </c>
      <c r="I27" s="93">
        <f t="shared" si="0"/>
        <v>8.2291900000000009</v>
      </c>
      <c r="J27" s="93">
        <f t="shared" si="1"/>
        <v>1.6153615127919914</v>
      </c>
      <c r="K27" s="25">
        <v>0.14465867374869781</v>
      </c>
      <c r="L27" s="25">
        <v>10.707000000000001</v>
      </c>
      <c r="M27" s="25">
        <v>13.6275</v>
      </c>
      <c r="N27" s="25">
        <v>1.409</v>
      </c>
      <c r="O27" s="56">
        <v>8.8426887334390502E-4</v>
      </c>
      <c r="P27" s="56">
        <v>5.3188672082814616E-4</v>
      </c>
      <c r="Q27" s="25">
        <v>100.22835867374867</v>
      </c>
      <c r="S27" s="25">
        <v>40.619</v>
      </c>
      <c r="T27" s="14">
        <v>2.5000000000000001E-3</v>
      </c>
      <c r="U27" s="24">
        <v>6.6000000000000003E-2</v>
      </c>
      <c r="W27" s="25">
        <v>10.627000000000001</v>
      </c>
      <c r="X27" s="25">
        <v>49.197000000000003</v>
      </c>
      <c r="Y27" s="24">
        <v>0.28000000000000003</v>
      </c>
      <c r="AA27" s="25">
        <v>100.79150000000001</v>
      </c>
      <c r="AB27" s="24">
        <v>0.89193533688905091</v>
      </c>
      <c r="AC27" s="24"/>
      <c r="AD27" s="24">
        <v>0.15201485979000001</v>
      </c>
      <c r="AE27" s="17">
        <v>700.01465999999994</v>
      </c>
      <c r="AF27" s="18">
        <v>62.133000000000003</v>
      </c>
      <c r="AG27" s="17">
        <v>861.94</v>
      </c>
      <c r="AH27" s="18">
        <v>35.280810000000002</v>
      </c>
      <c r="AI27" s="17"/>
      <c r="AJ27" s="16">
        <f t="shared" si="2"/>
        <v>7.0001465999999998E-2</v>
      </c>
      <c r="AK27" s="25">
        <v>3.0888340000000003</v>
      </c>
      <c r="AL27" s="24">
        <v>0.11564784</v>
      </c>
      <c r="AM27" s="24">
        <v>0.85184789999999999</v>
      </c>
      <c r="AN27" s="17">
        <v>232.13063399999999</v>
      </c>
      <c r="AO27" s="17">
        <v>734.07600000000002</v>
      </c>
      <c r="AP27" s="18">
        <v>41.91</v>
      </c>
      <c r="AQ27" s="40">
        <v>3043</v>
      </c>
      <c r="AR27" s="17">
        <v>203.52330023850448</v>
      </c>
      <c r="AS27" s="17">
        <v>344</v>
      </c>
      <c r="AT27" s="18">
        <v>45.468980236110745</v>
      </c>
      <c r="AU27" s="17">
        <v>148.88559770067411</v>
      </c>
      <c r="AV27" s="18">
        <v>138.24044424504265</v>
      </c>
      <c r="AW27" s="18">
        <v>61.946486157819947</v>
      </c>
      <c r="AX27" s="24">
        <v>1.2595004490920778</v>
      </c>
      <c r="AY27" s="18">
        <v>91.37</v>
      </c>
      <c r="AZ27" s="18">
        <v>12.24</v>
      </c>
      <c r="BA27" s="18">
        <v>23.47</v>
      </c>
      <c r="BB27" s="25">
        <v>1.7769999999999999</v>
      </c>
      <c r="BC27" s="25">
        <v>1.6397643394544716</v>
      </c>
      <c r="BD27" s="60"/>
      <c r="BE27" s="25">
        <v>17.84</v>
      </c>
      <c r="BF27" s="25">
        <v>16.87770399574292</v>
      </c>
      <c r="BG27" s="25">
        <v>1.8320000000000001</v>
      </c>
      <c r="BH27" s="25">
        <v>4.5579999999999998</v>
      </c>
      <c r="BI27" s="25">
        <v>3.629</v>
      </c>
      <c r="BJ27" s="25">
        <v>1.294</v>
      </c>
      <c r="BK27" s="24">
        <v>0.40400000000000003</v>
      </c>
      <c r="BL27" s="25">
        <v>1.345</v>
      </c>
      <c r="BM27" s="25">
        <v>2.0830000000000002</v>
      </c>
      <c r="BN27" s="25">
        <v>1.159</v>
      </c>
      <c r="BO27" s="25">
        <v>1.464</v>
      </c>
      <c r="BP27" s="24">
        <v>0.70099999999999996</v>
      </c>
      <c r="BQ27" s="24">
        <v>0.65915578649958084</v>
      </c>
      <c r="BR27" s="24"/>
      <c r="BS27" s="16">
        <v>0.12125807934571763</v>
      </c>
      <c r="BT27" s="16">
        <v>3.8483116425500563E-2</v>
      </c>
      <c r="BU27" s="25"/>
    </row>
    <row r="28" spans="1:73" s="14" customFormat="1">
      <c r="A28" s="14" t="s">
        <v>109</v>
      </c>
      <c r="B28" s="14">
        <v>379</v>
      </c>
      <c r="C28" s="14">
        <v>370</v>
      </c>
      <c r="D28" s="14">
        <v>48</v>
      </c>
      <c r="E28" s="25">
        <v>47.963000000000001</v>
      </c>
      <c r="F28" s="25">
        <v>0.76109999999999989</v>
      </c>
      <c r="G28" s="25">
        <v>15.048999999999999</v>
      </c>
      <c r="H28" s="25">
        <v>9.9874000000000009</v>
      </c>
      <c r="I28" s="93">
        <f t="shared" si="0"/>
        <v>8.4892900000000004</v>
      </c>
      <c r="J28" s="93">
        <f t="shared" si="1"/>
        <v>1.6664182424916574</v>
      </c>
      <c r="K28" s="25">
        <v>0.14523912050647372</v>
      </c>
      <c r="L28" s="25">
        <v>10.605</v>
      </c>
      <c r="M28" s="25">
        <v>13.202</v>
      </c>
      <c r="N28" s="25">
        <v>1.5840000000000001</v>
      </c>
      <c r="O28" s="56">
        <v>2.8613520082868682E-4</v>
      </c>
      <c r="P28" s="56">
        <v>5.5283872019732685E-4</v>
      </c>
      <c r="Q28" s="25">
        <v>99.296739120506487</v>
      </c>
      <c r="S28" s="25">
        <v>40.387999999999998</v>
      </c>
      <c r="T28" s="14">
        <v>2.5000000000000001E-3</v>
      </c>
      <c r="U28" s="24">
        <v>7.9000000000000001E-2</v>
      </c>
      <c r="W28" s="25">
        <v>10.847</v>
      </c>
      <c r="X28" s="25">
        <v>48.404000000000003</v>
      </c>
      <c r="Y28" s="24">
        <v>0.25800000000000001</v>
      </c>
      <c r="AA28" s="25">
        <v>99.978499999999997</v>
      </c>
      <c r="AB28" s="24">
        <v>0.8883426822971312</v>
      </c>
      <c r="AC28" s="24"/>
      <c r="AD28" s="24">
        <v>0.15805597499999999</v>
      </c>
      <c r="AE28" s="17">
        <v>104.23458000000001</v>
      </c>
      <c r="AF28" s="18">
        <v>74.649000000000001</v>
      </c>
      <c r="AG28" s="17">
        <v>1002.7639999999999</v>
      </c>
      <c r="AH28" s="18">
        <v>4.0999999999999996</v>
      </c>
      <c r="AI28" s="17">
        <v>181</v>
      </c>
      <c r="AJ28" s="16">
        <f t="shared" si="2"/>
        <v>1.8100000000000002E-2</v>
      </c>
      <c r="AK28" s="25">
        <v>2.3349701</v>
      </c>
      <c r="AL28" s="24">
        <v>0.10920139999999999</v>
      </c>
      <c r="AM28" s="24">
        <v>1.2382793999999999</v>
      </c>
      <c r="AN28" s="17">
        <v>241.274688</v>
      </c>
      <c r="AO28" s="17">
        <v>237.53519999999997</v>
      </c>
      <c r="AP28" s="18">
        <v>37.94</v>
      </c>
      <c r="AQ28" s="40">
        <v>4409</v>
      </c>
      <c r="AR28" s="17">
        <v>222.94366373618718</v>
      </c>
      <c r="AS28" s="17">
        <v>397</v>
      </c>
      <c r="AT28" s="18">
        <v>46.630368292867537</v>
      </c>
      <c r="AU28" s="17">
        <v>151.85426746450915</v>
      </c>
      <c r="AV28" s="18">
        <v>129.34640376022114</v>
      </c>
      <c r="AW28" s="18">
        <v>65.795441166663593</v>
      </c>
      <c r="AX28" s="24">
        <v>0.12738660572355107</v>
      </c>
      <c r="AY28" s="18">
        <v>75.88</v>
      </c>
      <c r="AZ28" s="18">
        <v>12.34</v>
      </c>
      <c r="BA28" s="18">
        <v>38.35</v>
      </c>
      <c r="BB28" s="25">
        <v>0.36099999999999999</v>
      </c>
      <c r="BC28" s="25">
        <v>0.22750979934064736</v>
      </c>
      <c r="BD28" s="60">
        <v>1.6206242919114082E-3</v>
      </c>
      <c r="BE28" s="25">
        <v>1.482</v>
      </c>
      <c r="BF28" s="25">
        <v>1.2936962016706977</v>
      </c>
      <c r="BG28" s="25">
        <v>0.64900000000000002</v>
      </c>
      <c r="BH28" s="25">
        <v>2.7930000000000001</v>
      </c>
      <c r="BI28" s="25">
        <v>4.1619999999999999</v>
      </c>
      <c r="BJ28" s="25">
        <v>1.728</v>
      </c>
      <c r="BK28" s="24">
        <v>0.52500000000000002</v>
      </c>
      <c r="BL28" s="25">
        <v>1.8380000000000001</v>
      </c>
      <c r="BM28" s="25">
        <v>2.2799999999999998</v>
      </c>
      <c r="BN28" s="25">
        <v>1.234</v>
      </c>
      <c r="BO28" s="25">
        <v>1.41</v>
      </c>
      <c r="BP28" s="24">
        <v>1.022</v>
      </c>
      <c r="BQ28" s="24">
        <v>1.0750294115243089</v>
      </c>
      <c r="BR28" s="24">
        <v>0.17462492984984815</v>
      </c>
      <c r="BS28" s="16">
        <v>1.530674908687347E-2</v>
      </c>
      <c r="BT28" s="16">
        <v>5.3951793279382633E-3</v>
      </c>
      <c r="BU28" s="25"/>
    </row>
    <row r="29" spans="1:73" s="14" customFormat="1">
      <c r="A29" s="14" t="s">
        <v>110</v>
      </c>
      <c r="B29" s="14">
        <v>337</v>
      </c>
      <c r="C29" s="14">
        <v>228</v>
      </c>
      <c r="D29" s="14">
        <v>9</v>
      </c>
      <c r="E29" s="25">
        <v>49.675999999999995</v>
      </c>
      <c r="F29" s="25">
        <v>0.56330000000000002</v>
      </c>
      <c r="G29" s="25">
        <v>14.324999999999999</v>
      </c>
      <c r="H29" s="25">
        <v>9.9027999999999992</v>
      </c>
      <c r="I29" s="93">
        <f t="shared" si="0"/>
        <v>8.4173799999999996</v>
      </c>
      <c r="J29" s="93">
        <f t="shared" si="1"/>
        <v>1.6523025583982198</v>
      </c>
      <c r="K29" s="25">
        <v>0.1526821968012054</v>
      </c>
      <c r="L29" s="25">
        <v>10.593999999999999</v>
      </c>
      <c r="M29" s="25">
        <v>12.867999999999999</v>
      </c>
      <c r="N29" s="25">
        <v>1.5029999999999999</v>
      </c>
      <c r="O29" s="56">
        <v>3.921381842037956E-4</v>
      </c>
      <c r="P29" s="56">
        <v>3.7860630439045661E-4</v>
      </c>
      <c r="Q29" s="25">
        <v>99.584782196801186</v>
      </c>
      <c r="S29" s="25">
        <v>40.109000000000002</v>
      </c>
      <c r="T29" s="14">
        <v>3.5000000000000001E-3</v>
      </c>
      <c r="U29" s="24">
        <v>8.5999999999999993E-2</v>
      </c>
      <c r="W29" s="25">
        <v>11.247999999999999</v>
      </c>
      <c r="X29" s="25">
        <v>48.27</v>
      </c>
      <c r="Y29" s="24">
        <v>0.253</v>
      </c>
      <c r="AA29" s="25">
        <v>99.969499999999996</v>
      </c>
      <c r="AB29" s="24">
        <v>0.88440772533140999</v>
      </c>
      <c r="AC29" s="24"/>
      <c r="AD29" s="24">
        <v>0.13120486224000003</v>
      </c>
      <c r="AE29" s="17">
        <v>148.54101</v>
      </c>
      <c r="AF29" s="18">
        <v>72.861000000000004</v>
      </c>
      <c r="AG29" s="17">
        <v>842.51599999999996</v>
      </c>
      <c r="AH29" s="18">
        <v>6.8186160000000005</v>
      </c>
      <c r="AI29" s="17">
        <v>151</v>
      </c>
      <c r="AJ29" s="16">
        <f t="shared" si="2"/>
        <v>1.5100000000000001E-2</v>
      </c>
      <c r="AK29" s="25">
        <v>2.0734355999999998</v>
      </c>
      <c r="AL29" s="24">
        <v>0.10557932</v>
      </c>
      <c r="AM29" s="24">
        <v>0.69540683999999997</v>
      </c>
      <c r="AN29" s="17">
        <v>165.23466000000002</v>
      </c>
      <c r="AO29" s="17">
        <v>325.53360000000004</v>
      </c>
      <c r="AP29" s="18">
        <v>38.46</v>
      </c>
      <c r="AQ29" s="40">
        <v>3155</v>
      </c>
      <c r="AR29" s="17">
        <v>182.33783402786622</v>
      </c>
      <c r="AS29" s="17">
        <v>413</v>
      </c>
      <c r="AT29" s="18">
        <v>47.72999690159989</v>
      </c>
      <c r="AU29" s="17">
        <v>155.26391075805873</v>
      </c>
      <c r="AV29" s="18">
        <v>166.07636151699802</v>
      </c>
      <c r="AW29" s="18">
        <v>63.885226310227878</v>
      </c>
      <c r="AX29" s="24">
        <v>0.20153523436915532</v>
      </c>
      <c r="AY29" s="18">
        <v>46.88</v>
      </c>
      <c r="AZ29" s="18">
        <v>13.83</v>
      </c>
      <c r="BA29" s="18">
        <v>23.3</v>
      </c>
      <c r="BB29" s="25">
        <v>0.435</v>
      </c>
      <c r="BC29" s="25">
        <v>0.32976621553890645</v>
      </c>
      <c r="BD29" s="60">
        <v>2.9333891077327756E-3</v>
      </c>
      <c r="BE29" s="25">
        <v>2.2040000000000002</v>
      </c>
      <c r="BF29" s="25">
        <v>2.2253414132167832</v>
      </c>
      <c r="BG29" s="25">
        <v>0.56999999999999995</v>
      </c>
      <c r="BH29" s="25">
        <v>2.004</v>
      </c>
      <c r="BI29" s="25">
        <v>2.7759999999999998</v>
      </c>
      <c r="BJ29" s="25">
        <v>1.1539999999999999</v>
      </c>
      <c r="BK29" s="24">
        <v>0.38300000000000001</v>
      </c>
      <c r="BL29" s="25">
        <v>1.5009999999999999</v>
      </c>
      <c r="BM29" s="25">
        <v>2.4049999999999998</v>
      </c>
      <c r="BN29" s="25">
        <v>1.2350000000000001</v>
      </c>
      <c r="BO29" s="25">
        <v>1.333</v>
      </c>
      <c r="BP29" s="24">
        <v>0.76900000000000002</v>
      </c>
      <c r="BQ29" s="24">
        <v>0.63576854239849689</v>
      </c>
      <c r="BR29" s="24">
        <v>9.6761219314318705E-2</v>
      </c>
      <c r="BS29" s="16">
        <v>2.3843501318227319E-2</v>
      </c>
      <c r="BT29" s="16">
        <v>9.5007552679438178E-3</v>
      </c>
      <c r="BU29" s="25"/>
    </row>
    <row r="30" spans="1:73" s="14" customFormat="1">
      <c r="A30" s="14" t="s">
        <v>111</v>
      </c>
      <c r="B30" s="14">
        <v>473</v>
      </c>
      <c r="C30" s="14">
        <v>383</v>
      </c>
      <c r="D30" s="14" t="s">
        <v>220</v>
      </c>
      <c r="E30" s="25">
        <v>49.5565</v>
      </c>
      <c r="F30" s="25">
        <v>0.48159999999999997</v>
      </c>
      <c r="G30" s="25">
        <v>14.658000000000001</v>
      </c>
      <c r="H30" s="25">
        <v>9.9154</v>
      </c>
      <c r="I30" s="93">
        <f t="shared" si="0"/>
        <v>8.4280899999999992</v>
      </c>
      <c r="J30" s="93">
        <f t="shared" si="1"/>
        <v>1.65440489432703</v>
      </c>
      <c r="K30" s="25">
        <v>0.15320759989488525</v>
      </c>
      <c r="L30" s="25">
        <v>10.526999999999999</v>
      </c>
      <c r="M30" s="25">
        <v>12.8675</v>
      </c>
      <c r="N30" s="25">
        <v>1.665</v>
      </c>
      <c r="O30" s="56">
        <v>7.0113141667092944E-4</v>
      </c>
      <c r="P30" s="56">
        <v>2.9332799116852846E-4</v>
      </c>
      <c r="Q30" s="25">
        <v>99.824207599894905</v>
      </c>
      <c r="S30" s="25">
        <v>40.109000000000002</v>
      </c>
      <c r="T30" s="14">
        <v>3.5000000000000001E-3</v>
      </c>
      <c r="U30" s="24">
        <v>8.5999999999999993E-2</v>
      </c>
      <c r="W30" s="25">
        <v>11.247999999999999</v>
      </c>
      <c r="X30" s="25">
        <v>48.27</v>
      </c>
      <c r="Y30" s="24">
        <v>0.253</v>
      </c>
      <c r="AA30" s="25">
        <v>99.969499999999996</v>
      </c>
      <c r="AB30" s="24">
        <v>0.88440772533140999</v>
      </c>
      <c r="AC30" s="24"/>
      <c r="AD30" s="24">
        <v>0.14135895036000001</v>
      </c>
      <c r="AE30" s="17">
        <v>248.06213999999997</v>
      </c>
      <c r="AF30" s="18">
        <v>79.119</v>
      </c>
      <c r="AG30" s="17">
        <v>730.82799999999997</v>
      </c>
      <c r="AH30" s="18">
        <v>12.8484</v>
      </c>
      <c r="AI30" s="17"/>
      <c r="AJ30" s="16">
        <f t="shared" si="2"/>
        <v>2.4806213999999997E-2</v>
      </c>
      <c r="AK30" s="25">
        <v>2.4090921999999999</v>
      </c>
      <c r="AL30" s="24">
        <v>0.11868780000000001</v>
      </c>
      <c r="AM30" s="24">
        <v>0.47051219999999999</v>
      </c>
      <c r="AN30" s="17">
        <v>128.01675599999999</v>
      </c>
      <c r="AO30" s="17">
        <v>582.0444</v>
      </c>
      <c r="AP30" s="18">
        <v>40.96</v>
      </c>
      <c r="AQ30" s="40">
        <v>2522</v>
      </c>
      <c r="AR30" s="17">
        <v>186.25656499876672</v>
      </c>
      <c r="AS30" s="17">
        <v>439</v>
      </c>
      <c r="AT30" s="18">
        <v>46.627354184385716</v>
      </c>
      <c r="AU30" s="17">
        <v>153.99808173904671</v>
      </c>
      <c r="AV30" s="18">
        <v>167.37578278323338</v>
      </c>
      <c r="AW30" s="18">
        <v>63.845213720527937</v>
      </c>
      <c r="AX30" s="24">
        <v>0.40251734784990784</v>
      </c>
      <c r="AY30" s="18">
        <v>112.1</v>
      </c>
      <c r="AZ30" s="18">
        <v>10.76</v>
      </c>
      <c r="BA30" s="18">
        <v>15.9</v>
      </c>
      <c r="BB30" s="25">
        <v>0.72799999999999998</v>
      </c>
      <c r="BC30" s="25">
        <v>0.63250959936344331</v>
      </c>
      <c r="BD30" s="60">
        <v>3.4334771829164288E-3</v>
      </c>
      <c r="BE30" s="25">
        <v>8.1340000000000003</v>
      </c>
      <c r="BF30" s="25">
        <v>7.9262537938596394</v>
      </c>
      <c r="BG30" s="25">
        <v>0.90300000000000002</v>
      </c>
      <c r="BH30" s="25">
        <v>2.4319999999999999</v>
      </c>
      <c r="BI30" s="25">
        <v>2.5680000000000001</v>
      </c>
      <c r="BJ30" s="25">
        <v>0.93</v>
      </c>
      <c r="BK30" s="24">
        <v>0.33700000000000002</v>
      </c>
      <c r="BL30" s="25">
        <v>1.2090000000000001</v>
      </c>
      <c r="BM30" s="25">
        <v>1.837</v>
      </c>
      <c r="BN30" s="25">
        <v>1.0049999999999999</v>
      </c>
      <c r="BO30" s="25">
        <v>1.1419999999999999</v>
      </c>
      <c r="BP30" s="24">
        <v>0.56100000000000005</v>
      </c>
      <c r="BQ30" s="24">
        <v>0.43286900275597423</v>
      </c>
      <c r="BR30" s="24">
        <v>0.11270405439997024</v>
      </c>
      <c r="BS30" s="16">
        <v>3.6758486969852809E-2</v>
      </c>
      <c r="BT30" s="16">
        <v>1.3119862183471023E-2</v>
      </c>
      <c r="BU30" s="25"/>
    </row>
    <row r="31" spans="1:73" s="14" customFormat="1">
      <c r="A31" s="14" t="s">
        <v>112</v>
      </c>
      <c r="B31" s="14">
        <v>125</v>
      </c>
      <c r="C31" s="14">
        <v>124</v>
      </c>
      <c r="D31" s="14">
        <v>19</v>
      </c>
      <c r="E31" s="25">
        <v>48.631</v>
      </c>
      <c r="F31" s="25">
        <v>0.90729999999999988</v>
      </c>
      <c r="G31" s="25">
        <v>14.84</v>
      </c>
      <c r="H31" s="25">
        <v>9.6454000000000004</v>
      </c>
      <c r="I31" s="93">
        <f t="shared" si="0"/>
        <v>8.1985899999999994</v>
      </c>
      <c r="J31" s="93">
        <f t="shared" si="1"/>
        <v>1.6093548387096772</v>
      </c>
      <c r="K31" s="25">
        <v>0.15387543591860936</v>
      </c>
      <c r="L31" s="25">
        <v>10.670999999999999</v>
      </c>
      <c r="M31" s="25">
        <v>13.373000000000001</v>
      </c>
      <c r="N31" s="25">
        <v>1.54</v>
      </c>
      <c r="O31" s="56">
        <v>1.0746006905724076E-3</v>
      </c>
      <c r="P31" s="56">
        <v>7.6879134527440781E-4</v>
      </c>
      <c r="Q31" s="25">
        <v>99.761575435918616</v>
      </c>
      <c r="S31" s="25">
        <v>40.213000000000001</v>
      </c>
      <c r="T31" s="14">
        <v>3.3E-3</v>
      </c>
      <c r="U31" s="24">
        <v>6.9000000000000006E-2</v>
      </c>
      <c r="W31" s="25">
        <v>10.695</v>
      </c>
      <c r="X31" s="25">
        <v>49.06</v>
      </c>
      <c r="Y31" s="24">
        <v>0.27900000000000003</v>
      </c>
      <c r="AA31" s="25">
        <v>100.3193</v>
      </c>
      <c r="AB31" s="24">
        <v>0.89104857861012332</v>
      </c>
      <c r="AC31" s="24"/>
      <c r="AD31" s="24">
        <v>0.15062262396000001</v>
      </c>
      <c r="AE31" s="17">
        <v>552.55100999999991</v>
      </c>
      <c r="AF31" s="18">
        <v>92.081999999999994</v>
      </c>
      <c r="AG31" s="17">
        <v>956.02499999999998</v>
      </c>
      <c r="AH31" s="18">
        <v>39.404249999999998</v>
      </c>
      <c r="AI31" s="17">
        <v>1222</v>
      </c>
      <c r="AJ31" s="16">
        <f t="shared" si="2"/>
        <v>0.1222</v>
      </c>
      <c r="AK31" s="25">
        <v>2.7814380000000001</v>
      </c>
      <c r="AL31" s="24">
        <v>0.13893264</v>
      </c>
      <c r="AM31" s="24">
        <v>0.75010175999999995</v>
      </c>
      <c r="AN31" s="17">
        <v>335.52261300000004</v>
      </c>
      <c r="AO31" s="17">
        <v>892.07999999999993</v>
      </c>
      <c r="AP31" s="18">
        <v>41.96</v>
      </c>
      <c r="AQ31" s="40">
        <v>4386</v>
      </c>
      <c r="AR31" s="17">
        <v>237.50588319895593</v>
      </c>
      <c r="AS31" s="17">
        <v>434</v>
      </c>
      <c r="AT31" s="18">
        <v>43.925829934328796</v>
      </c>
      <c r="AU31" s="17">
        <v>151.66887885757725</v>
      </c>
      <c r="AV31" s="18">
        <v>117.29352182644905</v>
      </c>
      <c r="AW31" s="18">
        <v>66.379220205024552</v>
      </c>
      <c r="AX31" s="24">
        <v>1.1298456479358221</v>
      </c>
      <c r="AY31" s="18">
        <v>105.4</v>
      </c>
      <c r="AZ31" s="18">
        <v>13.5</v>
      </c>
      <c r="BA31" s="18">
        <v>37.75</v>
      </c>
      <c r="BB31" s="25">
        <v>2.5790000000000002</v>
      </c>
      <c r="BC31" s="25">
        <v>2.6734020125952385</v>
      </c>
      <c r="BD31" s="60">
        <v>1.1368351890600753E-2</v>
      </c>
      <c r="BE31" s="25">
        <v>18.27</v>
      </c>
      <c r="BF31" s="25">
        <v>20.729020162495505</v>
      </c>
      <c r="BG31" s="25">
        <v>2.468</v>
      </c>
      <c r="BH31" s="25">
        <v>6.5819999999999999</v>
      </c>
      <c r="BI31" s="25">
        <v>5.14</v>
      </c>
      <c r="BJ31" s="25">
        <v>1.641</v>
      </c>
      <c r="BK31" s="24">
        <v>0.47499999999999998</v>
      </c>
      <c r="BL31" s="25">
        <v>1.786</v>
      </c>
      <c r="BM31" s="25">
        <v>2.4359999999999999</v>
      </c>
      <c r="BN31" s="25">
        <v>1.3919999999999999</v>
      </c>
      <c r="BO31" s="25">
        <v>1.4790000000000001</v>
      </c>
      <c r="BP31" s="24">
        <v>1.0940000000000001</v>
      </c>
      <c r="BQ31" s="24">
        <v>1.2135921746014835</v>
      </c>
      <c r="BR31" s="24">
        <v>0.26408569195188197</v>
      </c>
      <c r="BS31" s="16">
        <v>0.14898940877304087</v>
      </c>
      <c r="BT31" s="16">
        <v>5.2569133608756133E-2</v>
      </c>
      <c r="BU31" s="25"/>
    </row>
    <row r="32" spans="1:73" s="14" customFormat="1">
      <c r="A32" s="14" t="s">
        <v>113</v>
      </c>
      <c r="B32" s="14">
        <v>145</v>
      </c>
      <c r="C32" s="14">
        <v>138</v>
      </c>
      <c r="D32" s="14">
        <v>20</v>
      </c>
      <c r="E32" s="25">
        <v>48.6905</v>
      </c>
      <c r="F32" s="25">
        <v>0.72240000000000004</v>
      </c>
      <c r="G32" s="25">
        <v>15.005000000000001</v>
      </c>
      <c r="H32" s="25">
        <v>9.6958000000000002</v>
      </c>
      <c r="I32" s="93">
        <f t="shared" si="0"/>
        <v>8.2414299999999994</v>
      </c>
      <c r="J32" s="93">
        <f t="shared" si="1"/>
        <v>1.6177641824249165</v>
      </c>
      <c r="K32" s="25">
        <v>0.1421287832544377</v>
      </c>
      <c r="L32" s="25">
        <v>10.746</v>
      </c>
      <c r="M32" s="25">
        <v>13.5875</v>
      </c>
      <c r="N32" s="25">
        <v>1.496</v>
      </c>
      <c r="O32" s="56">
        <v>9.8353283543915282E-4</v>
      </c>
      <c r="P32" s="56">
        <v>8.2264165944256472E-4</v>
      </c>
      <c r="Q32" s="25">
        <v>100.08532878325444</v>
      </c>
      <c r="S32" s="25">
        <v>40.213000000000001</v>
      </c>
      <c r="T32" s="14">
        <v>3.3E-3</v>
      </c>
      <c r="U32" s="24">
        <v>6.9000000000000006E-2</v>
      </c>
      <c r="W32" s="25">
        <v>10.695</v>
      </c>
      <c r="X32" s="25">
        <v>49.06</v>
      </c>
      <c r="Y32" s="24">
        <v>0.27900000000000003</v>
      </c>
      <c r="AA32" s="25">
        <v>100.3193</v>
      </c>
      <c r="AB32" s="24">
        <v>0.89104857861012332</v>
      </c>
      <c r="AC32" s="24"/>
      <c r="AD32" s="24">
        <v>0.14320919484000003</v>
      </c>
      <c r="AE32" s="17">
        <v>524.00097000000005</v>
      </c>
      <c r="AF32" s="18">
        <v>91.187999999999988</v>
      </c>
      <c r="AG32" s="17">
        <v>911.71400000000006</v>
      </c>
      <c r="AH32" s="18">
        <v>37.387349999999998</v>
      </c>
      <c r="AI32" s="17">
        <v>1040</v>
      </c>
      <c r="AJ32" s="16">
        <f t="shared" si="2"/>
        <v>0.104</v>
      </c>
      <c r="AK32" s="25">
        <v>2.8607659999999999</v>
      </c>
      <c r="AL32" s="24">
        <v>0.14751352000000001</v>
      </c>
      <c r="AM32" s="24">
        <v>0.68869736999999998</v>
      </c>
      <c r="AN32" s="17">
        <v>359.02443599999998</v>
      </c>
      <c r="AO32" s="17">
        <v>816.48</v>
      </c>
      <c r="AP32" s="18">
        <v>41.25</v>
      </c>
      <c r="AQ32" s="40">
        <v>4013</v>
      </c>
      <c r="AR32" s="17">
        <v>228.81137342480801</v>
      </c>
      <c r="AS32" s="17">
        <v>426</v>
      </c>
      <c r="AT32" s="18">
        <v>44.647222304209414</v>
      </c>
      <c r="AU32" s="17">
        <v>152.60259362902289</v>
      </c>
      <c r="AV32" s="18">
        <v>121.26260827698334</v>
      </c>
      <c r="AW32" s="18">
        <v>64.761719506448799</v>
      </c>
      <c r="AX32" s="24">
        <v>1.151704510806649</v>
      </c>
      <c r="AY32" s="18">
        <v>102.7</v>
      </c>
      <c r="AZ32" s="18">
        <v>13.93</v>
      </c>
      <c r="BA32" s="18">
        <v>36.700000000000003</v>
      </c>
      <c r="BB32" s="25">
        <v>2.5910000000000002</v>
      </c>
      <c r="BC32" s="25">
        <v>2.2798930491295146</v>
      </c>
      <c r="BD32" s="60">
        <v>1.2374281290357378E-2</v>
      </c>
      <c r="BE32" s="25">
        <v>17.989999999999998</v>
      </c>
      <c r="BF32" s="25">
        <v>17.077190783565406</v>
      </c>
      <c r="BG32" s="25">
        <v>2.476</v>
      </c>
      <c r="BH32" s="25">
        <v>6.2670000000000003</v>
      </c>
      <c r="BI32" s="25">
        <v>5.1619999999999999</v>
      </c>
      <c r="BJ32" s="25">
        <v>1.5449999999999999</v>
      </c>
      <c r="BK32" s="24">
        <v>0.48399999999999999</v>
      </c>
      <c r="BL32" s="25">
        <v>1.6819999999999999</v>
      </c>
      <c r="BM32" s="25">
        <v>2.3730000000000002</v>
      </c>
      <c r="BN32" s="25">
        <v>1.4430000000000001</v>
      </c>
      <c r="BO32" s="25">
        <v>1.5109999999999999</v>
      </c>
      <c r="BP32" s="24">
        <v>1.079</v>
      </c>
      <c r="BQ32" s="24">
        <v>0.96204934615309257</v>
      </c>
      <c r="BR32" s="24">
        <v>0.21750939766641939</v>
      </c>
      <c r="BS32" s="16">
        <v>0.12522339103964622</v>
      </c>
      <c r="BT32" s="16">
        <v>3.9645266903761321E-2</v>
      </c>
      <c r="BU32" s="25"/>
    </row>
    <row r="33" spans="1:73" s="14" customFormat="1">
      <c r="A33" s="14" t="s">
        <v>114</v>
      </c>
      <c r="B33" s="14">
        <v>417</v>
      </c>
      <c r="C33" s="14">
        <v>396</v>
      </c>
      <c r="D33" s="14">
        <v>55</v>
      </c>
      <c r="E33" s="25">
        <v>48.643000000000001</v>
      </c>
      <c r="F33" s="25">
        <v>0.86860000000000004</v>
      </c>
      <c r="G33" s="25">
        <v>14.748000000000001</v>
      </c>
      <c r="H33" s="25">
        <v>9.9855999999999998</v>
      </c>
      <c r="I33" s="93">
        <f t="shared" si="0"/>
        <v>8.4877599999999997</v>
      </c>
      <c r="J33" s="93">
        <f t="shared" si="1"/>
        <v>1.6661179087875415</v>
      </c>
      <c r="K33" s="25">
        <v>0.14937142253380392</v>
      </c>
      <c r="L33" s="25">
        <v>10.637</v>
      </c>
      <c r="M33" s="25">
        <v>13.253</v>
      </c>
      <c r="N33" s="25">
        <v>1.5469999999999999</v>
      </c>
      <c r="O33" s="56">
        <v>1.1838821167323137E-3</v>
      </c>
      <c r="P33" s="56">
        <v>8.101439756083165E-4</v>
      </c>
      <c r="Q33" s="25">
        <v>99.831571422533813</v>
      </c>
      <c r="S33" s="25">
        <v>40.213000000000001</v>
      </c>
      <c r="T33" s="14">
        <v>3.3E-3</v>
      </c>
      <c r="U33" s="24">
        <v>6.9000000000000006E-2</v>
      </c>
      <c r="W33" s="25">
        <v>10.695</v>
      </c>
      <c r="X33" s="25">
        <v>49.06</v>
      </c>
      <c r="Y33" s="24">
        <v>0.27900000000000003</v>
      </c>
      <c r="AA33" s="25">
        <v>100.3193</v>
      </c>
      <c r="AB33" s="24">
        <v>0.89104857861012332</v>
      </c>
      <c r="AC33" s="24"/>
      <c r="AD33" s="24">
        <v>0.13720045275000001</v>
      </c>
      <c r="AE33" s="17">
        <v>545.54816999999991</v>
      </c>
      <c r="AF33" s="18">
        <v>80.012999999999991</v>
      </c>
      <c r="AG33" s="17">
        <v>925.06799999999998</v>
      </c>
      <c r="AH33" s="18">
        <v>37.820610000000002</v>
      </c>
      <c r="AI33" s="17">
        <v>1017</v>
      </c>
      <c r="AJ33" s="16">
        <f t="shared" si="2"/>
        <v>0.1017</v>
      </c>
      <c r="AK33" s="25">
        <v>3.0194220000000001</v>
      </c>
      <c r="AL33" s="24">
        <v>0.13899732000000001</v>
      </c>
      <c r="AM33" s="24">
        <v>0.68784806999999992</v>
      </c>
      <c r="AN33" s="17">
        <v>353.57008799999994</v>
      </c>
      <c r="AO33" s="17">
        <v>982.80000000000007</v>
      </c>
      <c r="AP33" s="18">
        <v>40.98</v>
      </c>
      <c r="AQ33" s="40">
        <v>4693</v>
      </c>
      <c r="AR33" s="17">
        <v>223.30048612998064</v>
      </c>
      <c r="AS33" s="17">
        <v>420</v>
      </c>
      <c r="AT33" s="18">
        <v>46.222107454126984</v>
      </c>
      <c r="AU33" s="17">
        <v>148.24142072811722</v>
      </c>
      <c r="AV33" s="18">
        <v>124.11369896294505</v>
      </c>
      <c r="AW33" s="18">
        <v>65.165219592402593</v>
      </c>
      <c r="AX33" s="24">
        <v>1.2197287399432784</v>
      </c>
      <c r="AY33" s="18">
        <v>106.5</v>
      </c>
      <c r="AZ33" s="18">
        <v>13.66</v>
      </c>
      <c r="BA33" s="18">
        <v>39.74</v>
      </c>
      <c r="BB33" s="25">
        <v>2.5990000000000002</v>
      </c>
      <c r="BC33" s="25">
        <v>2.4582747133881173</v>
      </c>
      <c r="BD33" s="60">
        <v>1.279255935650531E-2</v>
      </c>
      <c r="BE33" s="25">
        <v>18.579999999999998</v>
      </c>
      <c r="BF33" s="25">
        <v>18.252693719465658</v>
      </c>
      <c r="BG33" s="25">
        <v>2.5720000000000001</v>
      </c>
      <c r="BH33" s="25">
        <v>6.5010000000000003</v>
      </c>
      <c r="BI33" s="25">
        <v>5.4930000000000003</v>
      </c>
      <c r="BJ33" s="25">
        <v>1.605</v>
      </c>
      <c r="BK33" s="24">
        <v>0.54800000000000004</v>
      </c>
      <c r="BL33" s="25">
        <v>2.0030000000000001</v>
      </c>
      <c r="BM33" s="25">
        <v>2.4969999999999999</v>
      </c>
      <c r="BN33" s="25">
        <v>1.431</v>
      </c>
      <c r="BO33" s="25">
        <v>1.385</v>
      </c>
      <c r="BP33" s="24">
        <v>1.145</v>
      </c>
      <c r="BQ33" s="24">
        <v>0.93974295225361082</v>
      </c>
      <c r="BR33" s="24">
        <v>0.2459977925958618</v>
      </c>
      <c r="BS33" s="16">
        <v>0.13274009853708452</v>
      </c>
      <c r="BT33" s="16">
        <v>4.2276370907327228E-2</v>
      </c>
      <c r="BU33" s="25"/>
    </row>
    <row r="34" spans="1:73" s="14" customFormat="1">
      <c r="A34" s="14" t="s">
        <v>115</v>
      </c>
      <c r="B34" s="14">
        <v>457</v>
      </c>
      <c r="C34" s="14">
        <v>440</v>
      </c>
      <c r="D34" s="14" t="s">
        <v>220</v>
      </c>
      <c r="E34" s="25">
        <v>48.580999999999996</v>
      </c>
      <c r="F34" s="25">
        <v>0.98899999999999999</v>
      </c>
      <c r="G34" s="25">
        <v>13.425000000000001</v>
      </c>
      <c r="H34" s="25">
        <v>11.0062</v>
      </c>
      <c r="I34" s="93">
        <f t="shared" si="0"/>
        <v>9.3552699999999991</v>
      </c>
      <c r="J34" s="93">
        <f t="shared" si="1"/>
        <v>1.8364071190211346</v>
      </c>
      <c r="K34" s="25">
        <v>0.16803535667296934</v>
      </c>
      <c r="L34" s="25">
        <v>10.832000000000001</v>
      </c>
      <c r="M34" s="25">
        <v>12.843</v>
      </c>
      <c r="N34" s="25">
        <v>1.722</v>
      </c>
      <c r="O34" s="56">
        <v>8.6141084170545789E-4</v>
      </c>
      <c r="P34" s="56">
        <v>6.1257029734630654E-4</v>
      </c>
      <c r="Q34" s="25">
        <v>99.566235356672962</v>
      </c>
      <c r="S34" s="25">
        <v>40.375999999999998</v>
      </c>
      <c r="T34" s="14">
        <v>2.8999999999999998E-3</v>
      </c>
      <c r="U34" s="24">
        <v>5.8000000000000003E-2</v>
      </c>
      <c r="W34" s="25">
        <v>10.363</v>
      </c>
      <c r="X34" s="25">
        <v>49.183</v>
      </c>
      <c r="Y34" s="24">
        <v>0.27800000000000002</v>
      </c>
      <c r="AA34" s="25">
        <v>100.26090000000001</v>
      </c>
      <c r="AB34" s="24">
        <v>0.89430935901404451</v>
      </c>
      <c r="AC34" s="24"/>
      <c r="AD34" s="24">
        <v>0.14043429504000002</v>
      </c>
      <c r="AE34" s="17">
        <v>785.93412000000001</v>
      </c>
      <c r="AF34" s="18">
        <v>117.56100000000001</v>
      </c>
      <c r="AG34" s="17">
        <v>1014.297</v>
      </c>
      <c r="AH34" s="18">
        <v>27.743579999999998</v>
      </c>
      <c r="AI34" s="17"/>
      <c r="AJ34" s="16">
        <f t="shared" si="2"/>
        <v>7.8593412000000001E-2</v>
      </c>
      <c r="AK34" s="25">
        <v>4.0630809999999995</v>
      </c>
      <c r="AL34" s="24">
        <v>0.24901800000000002</v>
      </c>
      <c r="AM34" s="24">
        <v>0.87562830000000003</v>
      </c>
      <c r="AN34" s="17">
        <v>267.34326299999998</v>
      </c>
      <c r="AO34" s="17">
        <v>715.10039999999992</v>
      </c>
      <c r="AP34" s="18">
        <v>43.88</v>
      </c>
      <c r="AQ34" s="40">
        <v>5409</v>
      </c>
      <c r="AR34" s="17">
        <v>264.59431069861455</v>
      </c>
      <c r="AS34" s="17">
        <v>491</v>
      </c>
      <c r="AT34" s="18">
        <v>49.365031837528356</v>
      </c>
      <c r="AU34" s="17">
        <v>147.21817019227225</v>
      </c>
      <c r="AV34" s="18">
        <v>129.86689806054537</v>
      </c>
      <c r="AW34" s="18">
        <v>75.720122190661726</v>
      </c>
      <c r="AX34" s="24">
        <v>0.94626704127272232</v>
      </c>
      <c r="AY34" s="18">
        <v>112.6</v>
      </c>
      <c r="AZ34" s="18">
        <v>18.25</v>
      </c>
      <c r="BA34" s="18">
        <v>36.94</v>
      </c>
      <c r="BB34" s="25">
        <v>1.716</v>
      </c>
      <c r="BC34" s="25">
        <v>1.5391728992207006</v>
      </c>
      <c r="BD34" s="60">
        <v>1.4955847979563777E-2</v>
      </c>
      <c r="BE34" s="25">
        <v>16.07</v>
      </c>
      <c r="BF34" s="25">
        <v>16.106221822996016</v>
      </c>
      <c r="BG34" s="25">
        <v>1.9630000000000001</v>
      </c>
      <c r="BH34" s="25">
        <v>5.5629999999999997</v>
      </c>
      <c r="BI34" s="25">
        <v>5.2380000000000004</v>
      </c>
      <c r="BJ34" s="25">
        <v>1.873</v>
      </c>
      <c r="BK34" s="24">
        <v>0.58299999999999996</v>
      </c>
      <c r="BL34" s="25">
        <v>2.36</v>
      </c>
      <c r="BM34" s="25">
        <v>3.218</v>
      </c>
      <c r="BN34" s="25">
        <v>1.8560000000000001</v>
      </c>
      <c r="BO34" s="25">
        <v>1.919</v>
      </c>
      <c r="BP34" s="24">
        <v>1.254</v>
      </c>
      <c r="BQ34" s="24">
        <v>0.98341050371801342</v>
      </c>
      <c r="BR34" s="24">
        <v>0.24022909971012077</v>
      </c>
      <c r="BS34" s="16">
        <v>9.6052733847755312E-2</v>
      </c>
      <c r="BT34" s="16">
        <v>2.8063925502083618E-2</v>
      </c>
      <c r="BU34" s="25"/>
    </row>
    <row r="35" spans="1:73" s="14" customFormat="1">
      <c r="A35" s="14" t="s">
        <v>116</v>
      </c>
      <c r="B35" s="14">
        <v>414</v>
      </c>
      <c r="C35" s="14">
        <v>389</v>
      </c>
      <c r="D35" s="14" t="s">
        <v>220</v>
      </c>
      <c r="E35" s="25">
        <v>49.330500000000001</v>
      </c>
      <c r="F35" s="25">
        <v>0.64069999999999994</v>
      </c>
      <c r="G35" s="25">
        <v>14.853000000000002</v>
      </c>
      <c r="H35" s="25">
        <v>10.057600000000001</v>
      </c>
      <c r="I35" s="93">
        <f t="shared" si="0"/>
        <v>8.548960000000001</v>
      </c>
      <c r="J35" s="93">
        <f t="shared" si="1"/>
        <v>1.6781312569521689</v>
      </c>
      <c r="K35" s="25">
        <v>0.15027740915590845</v>
      </c>
      <c r="L35" s="25">
        <v>10.766</v>
      </c>
      <c r="M35" s="25">
        <v>12.9665</v>
      </c>
      <c r="N35" s="25">
        <v>1.585</v>
      </c>
      <c r="O35" s="56">
        <v>7.635128974372089E-4</v>
      </c>
      <c r="P35" s="56">
        <v>5.5339008860177887E-4</v>
      </c>
      <c r="Q35" s="25">
        <v>100.3495774091559</v>
      </c>
      <c r="S35" s="25">
        <v>40.732999999999997</v>
      </c>
      <c r="T35" s="14">
        <v>2.0999999999999999E-3</v>
      </c>
      <c r="U35" s="24">
        <v>0.05</v>
      </c>
      <c r="W35" s="25">
        <v>10.831</v>
      </c>
      <c r="X35" s="25">
        <v>49.92</v>
      </c>
      <c r="Y35" s="24">
        <v>0.28699999999999998</v>
      </c>
      <c r="AA35" s="25">
        <v>101.8231</v>
      </c>
      <c r="AB35" s="24">
        <v>0.89150804849811027</v>
      </c>
      <c r="AC35" s="24"/>
      <c r="AD35" s="24">
        <v>0.12982313211000002</v>
      </c>
      <c r="AE35" s="17">
        <v>606.01499999999999</v>
      </c>
      <c r="AF35" s="18">
        <v>91.635000000000005</v>
      </c>
      <c r="AG35" s="17">
        <v>851.62099999999998</v>
      </c>
      <c r="AH35" s="18">
        <v>26.884530000000002</v>
      </c>
      <c r="AI35" s="17"/>
      <c r="AJ35" s="16">
        <f t="shared" si="2"/>
        <v>6.0601499999999996E-2</v>
      </c>
      <c r="AK35" s="25">
        <v>3.3193810000000004</v>
      </c>
      <c r="AL35" s="24">
        <v>0.16732716</v>
      </c>
      <c r="AM35" s="24">
        <v>1.7894751</v>
      </c>
      <c r="AN35" s="17">
        <v>241.51532099999997</v>
      </c>
      <c r="AO35" s="17">
        <v>633.83039999999994</v>
      </c>
      <c r="AP35" s="18">
        <v>42.1</v>
      </c>
      <c r="AQ35" s="40">
        <v>3834</v>
      </c>
      <c r="AR35" s="17">
        <v>207.30546818029649</v>
      </c>
      <c r="AS35" s="17">
        <v>441</v>
      </c>
      <c r="AT35" s="18">
        <v>46.627649348549085</v>
      </c>
      <c r="AU35" s="17">
        <v>152.84383637772964</v>
      </c>
      <c r="AV35" s="18">
        <v>129.01644449819813</v>
      </c>
      <c r="AW35" s="18">
        <v>65.861737647446333</v>
      </c>
      <c r="AX35" s="24">
        <v>0.91830304481566494</v>
      </c>
      <c r="AY35" s="18">
        <v>97.61</v>
      </c>
      <c r="AZ35" s="18">
        <v>14.39</v>
      </c>
      <c r="BA35" s="18">
        <v>25.78</v>
      </c>
      <c r="BB35" s="25">
        <v>1.7669999999999999</v>
      </c>
      <c r="BC35" s="25">
        <v>1.5844658676092014</v>
      </c>
      <c r="BD35" s="60">
        <v>1.244843683837696E-2</v>
      </c>
      <c r="BE35" s="25">
        <v>15.41</v>
      </c>
      <c r="BF35" s="25">
        <v>15.265701118543717</v>
      </c>
      <c r="BG35" s="25">
        <v>1.798</v>
      </c>
      <c r="BH35" s="25">
        <v>4.649</v>
      </c>
      <c r="BI35" s="25">
        <v>3.919</v>
      </c>
      <c r="BJ35" s="25">
        <v>1.331</v>
      </c>
      <c r="BK35" s="24">
        <v>0.44400000000000001</v>
      </c>
      <c r="BL35" s="25">
        <v>1.7969999999999999</v>
      </c>
      <c r="BM35" s="25">
        <v>2.5009999999999999</v>
      </c>
      <c r="BN35" s="25">
        <v>1.498</v>
      </c>
      <c r="BO35" s="25">
        <v>1.4990000000000001</v>
      </c>
      <c r="BP35" s="24">
        <v>0.9</v>
      </c>
      <c r="BQ35" s="24">
        <v>0.7303839259784739</v>
      </c>
      <c r="BR35" s="24">
        <v>0.18518150805671671</v>
      </c>
      <c r="BS35" s="16">
        <v>8.9602006683713417E-2</v>
      </c>
      <c r="BT35" s="16">
        <v>2.8300730911313826E-2</v>
      </c>
      <c r="BU35" s="25"/>
    </row>
    <row r="36" spans="1:73" s="14" customFormat="1">
      <c r="A36" s="14" t="s">
        <v>117</v>
      </c>
      <c r="B36" s="14">
        <v>908</v>
      </c>
      <c r="C36" s="14">
        <v>611</v>
      </c>
      <c r="D36" s="14" t="s">
        <v>220</v>
      </c>
      <c r="E36" s="25">
        <v>49.627000000000002</v>
      </c>
      <c r="F36" s="25">
        <v>0.44289999999999996</v>
      </c>
      <c r="G36" s="25">
        <v>14.812999999999999</v>
      </c>
      <c r="H36" s="25">
        <v>9.2637999999999998</v>
      </c>
      <c r="I36" s="93">
        <f t="shared" si="0"/>
        <v>7.8742299999999998</v>
      </c>
      <c r="J36" s="93">
        <f t="shared" si="1"/>
        <v>1.5456840934371523</v>
      </c>
      <c r="K36" s="25">
        <v>0.14623741158152562</v>
      </c>
      <c r="L36" s="25">
        <v>10.872999999999999</v>
      </c>
      <c r="M36" s="25">
        <v>13.568</v>
      </c>
      <c r="N36" s="25">
        <v>1.367</v>
      </c>
      <c r="O36" s="56">
        <v>6.8856405266254025E-4</v>
      </c>
      <c r="P36" s="56">
        <v>2.896522018055143E-4</v>
      </c>
      <c r="Q36" s="25">
        <v>100.10093741158154</v>
      </c>
      <c r="S36" s="25">
        <v>40.649000000000001</v>
      </c>
      <c r="T36" s="14">
        <v>1.9E-3</v>
      </c>
      <c r="U36" s="24">
        <v>4.8000000000000001E-2</v>
      </c>
      <c r="W36" s="25">
        <v>10.098000000000001</v>
      </c>
      <c r="X36" s="25">
        <v>49.445</v>
      </c>
      <c r="Y36" s="24">
        <v>0.28000000000000003</v>
      </c>
      <c r="AA36" s="25">
        <v>100.5219</v>
      </c>
      <c r="AB36" s="24">
        <v>0.8972239087468189</v>
      </c>
      <c r="AC36" s="24"/>
      <c r="AD36" s="24">
        <v>0.12017063184000001</v>
      </c>
      <c r="AE36" s="17">
        <v>173.99364</v>
      </c>
      <c r="AF36" s="18">
        <v>50.511000000000003</v>
      </c>
      <c r="AG36" s="17">
        <v>875.29399999999998</v>
      </c>
      <c r="AH36" s="18">
        <v>5.159529</v>
      </c>
      <c r="AI36" s="17"/>
      <c r="AJ36" s="16">
        <f t="shared" si="2"/>
        <v>1.7399364E-2</v>
      </c>
      <c r="AK36" s="25">
        <v>2.2834069000000001</v>
      </c>
      <c r="AL36" s="24">
        <v>8.2035800000000006E-2</v>
      </c>
      <c r="AM36" s="24">
        <v>0.49463231999999996</v>
      </c>
      <c r="AN36" s="17">
        <v>126.41253599999999</v>
      </c>
      <c r="AO36" s="17">
        <v>571.61159999999995</v>
      </c>
      <c r="AP36" s="18">
        <v>40.159999999999997</v>
      </c>
      <c r="AQ36" s="40">
        <v>2688</v>
      </c>
      <c r="AR36" s="17">
        <v>181.43009664184802</v>
      </c>
      <c r="AS36" s="17">
        <v>440</v>
      </c>
      <c r="AT36" s="18">
        <v>46.794737236206068</v>
      </c>
      <c r="AU36" s="17">
        <v>149.45197509014616</v>
      </c>
      <c r="AV36" s="18">
        <v>133.10989169704214</v>
      </c>
      <c r="AW36" s="18">
        <v>60.93345311329476</v>
      </c>
      <c r="AX36" s="24">
        <v>0.14585908615811002</v>
      </c>
      <c r="AY36" s="18">
        <v>31.75</v>
      </c>
      <c r="AZ36" s="18">
        <v>12.48</v>
      </c>
      <c r="BA36" s="18">
        <v>13.02</v>
      </c>
      <c r="BB36" s="25">
        <v>0.32200000000000001</v>
      </c>
      <c r="BC36" s="25">
        <v>0.20186862689370266</v>
      </c>
      <c r="BD36" s="60">
        <v>2.5962755833173656E-3</v>
      </c>
      <c r="BE36" s="25">
        <v>1.9890000000000001</v>
      </c>
      <c r="BF36" s="25">
        <v>1.9620214228975439</v>
      </c>
      <c r="BG36" s="25">
        <v>0.30099999999999999</v>
      </c>
      <c r="BH36" s="25">
        <v>1.014</v>
      </c>
      <c r="BI36" s="25">
        <v>1.794</v>
      </c>
      <c r="BJ36" s="25">
        <v>0.96099999999999997</v>
      </c>
      <c r="BK36" s="24">
        <v>0.30499999999999999</v>
      </c>
      <c r="BL36" s="25">
        <v>1.375</v>
      </c>
      <c r="BM36" s="25">
        <v>2.1190000000000002</v>
      </c>
      <c r="BN36" s="25">
        <v>1.2789999999999999</v>
      </c>
      <c r="BO36" s="25">
        <v>1.341</v>
      </c>
      <c r="BP36" s="24">
        <v>0.629</v>
      </c>
      <c r="BQ36" s="24">
        <v>0.41821852766883294</v>
      </c>
      <c r="BR36" s="24">
        <v>5.9872749757821427E-2</v>
      </c>
      <c r="BS36" s="16">
        <v>1.519052211822987E-2</v>
      </c>
      <c r="BT36" s="16">
        <v>5.3404180971004869E-3</v>
      </c>
      <c r="BU36" s="25"/>
    </row>
    <row r="37" spans="1:73" s="14" customFormat="1">
      <c r="A37" s="14" t="s">
        <v>118</v>
      </c>
      <c r="B37" s="14" t="s">
        <v>241</v>
      </c>
      <c r="E37" s="25">
        <v>48.213999999999999</v>
      </c>
      <c r="F37" s="25">
        <v>1.032</v>
      </c>
      <c r="G37" s="25">
        <v>13.095000000000001</v>
      </c>
      <c r="H37" s="25">
        <v>10.9864</v>
      </c>
      <c r="I37" s="93">
        <f t="shared" si="0"/>
        <v>9.3384400000000003</v>
      </c>
      <c r="J37" s="93">
        <f t="shared" si="1"/>
        <v>1.8331034482758619</v>
      </c>
      <c r="K37" s="25">
        <v>0.13734839282861111</v>
      </c>
      <c r="L37" s="25">
        <v>10.750999999999999</v>
      </c>
      <c r="M37" s="25">
        <v>13.196</v>
      </c>
      <c r="N37" s="25">
        <v>1.6559999999999999</v>
      </c>
      <c r="O37" s="56">
        <v>1.0563871195457568E-3</v>
      </c>
      <c r="P37" s="56">
        <v>6.605393485336411E-4</v>
      </c>
      <c r="Q37" s="25">
        <v>99.067748392828619</v>
      </c>
      <c r="S37" s="25">
        <v>40.493000000000002</v>
      </c>
      <c r="T37" s="14">
        <v>2.2000000000000001E-3</v>
      </c>
      <c r="U37" s="24">
        <v>5.5E-2</v>
      </c>
      <c r="W37" s="25">
        <v>10.384</v>
      </c>
      <c r="X37" s="25">
        <v>49.136000000000003</v>
      </c>
      <c r="Y37" s="24">
        <v>0.27700000000000002</v>
      </c>
      <c r="AA37" s="25">
        <v>100.3472</v>
      </c>
      <c r="AB37" s="24">
        <v>0.8940273141602485</v>
      </c>
      <c r="AC37" s="24"/>
      <c r="AD37" s="24">
        <v>9.8691773310000008E-2</v>
      </c>
      <c r="AE37" s="17">
        <v>352.43138999999996</v>
      </c>
      <c r="AF37" s="18">
        <v>118.902</v>
      </c>
      <c r="AG37" s="17">
        <v>928.71</v>
      </c>
      <c r="AH37" s="18">
        <v>28.512990000000002</v>
      </c>
      <c r="AI37" s="17"/>
      <c r="AJ37" s="16">
        <f t="shared" si="2"/>
        <v>3.5243139E-2</v>
      </c>
      <c r="AK37" s="25">
        <v>2.6946729999999999</v>
      </c>
      <c r="AL37" s="24">
        <v>0.19337164000000001</v>
      </c>
      <c r="AM37" s="24">
        <v>0.75528249000000003</v>
      </c>
      <c r="AN37" s="17">
        <v>288.27833399999997</v>
      </c>
      <c r="AO37" s="17">
        <v>876.96</v>
      </c>
      <c r="AP37" s="18">
        <v>44.96</v>
      </c>
      <c r="AQ37" s="40">
        <v>5305</v>
      </c>
      <c r="AR37" s="17">
        <v>210.35039052716624</v>
      </c>
      <c r="AS37" s="17">
        <v>481</v>
      </c>
      <c r="AT37" s="18">
        <v>42.746343483075123</v>
      </c>
      <c r="AU37" s="17">
        <v>150.28160724324866</v>
      </c>
      <c r="AV37" s="18">
        <v>110.3745027650355</v>
      </c>
      <c r="AW37" s="18">
        <v>67.903744882370887</v>
      </c>
      <c r="AX37" s="24">
        <v>0.34006320053519523</v>
      </c>
      <c r="AY37" s="18">
        <v>106.2</v>
      </c>
      <c r="AZ37" s="18">
        <v>18.350000000000001</v>
      </c>
      <c r="BA37" s="18">
        <v>37.590000000000003</v>
      </c>
      <c r="BB37" s="25">
        <v>1.7609999999999999</v>
      </c>
      <c r="BC37" s="25">
        <v>0.66192560896708363</v>
      </c>
      <c r="BD37" s="60">
        <v>4.029704357460492E-3</v>
      </c>
      <c r="BE37" s="25">
        <v>15.24</v>
      </c>
      <c r="BF37" s="25">
        <v>5.3514086203965503</v>
      </c>
      <c r="BG37" s="25">
        <v>1.996</v>
      </c>
      <c r="BH37" s="25">
        <v>5.5869999999999997</v>
      </c>
      <c r="BI37" s="25">
        <v>5.492</v>
      </c>
      <c r="BJ37" s="25">
        <v>1.7789999999999999</v>
      </c>
      <c r="BK37" s="24">
        <v>0.60099999999999998</v>
      </c>
      <c r="BL37" s="25">
        <v>2.3450000000000002</v>
      </c>
      <c r="BM37" s="25">
        <v>3.3029999999999999</v>
      </c>
      <c r="BN37" s="25">
        <v>1.7470000000000001</v>
      </c>
      <c r="BO37" s="25">
        <v>1.885</v>
      </c>
      <c r="BP37" s="24">
        <v>1.133</v>
      </c>
      <c r="BQ37" s="24">
        <v>0.51992752675884246</v>
      </c>
      <c r="BR37" s="24">
        <v>0.10777083465552217</v>
      </c>
      <c r="BS37" s="16">
        <v>4.0893971826861365E-2</v>
      </c>
      <c r="BT37" s="16">
        <v>1.3141222288903067E-2</v>
      </c>
      <c r="BU37" s="25"/>
    </row>
    <row r="38" spans="1:73" s="14" customFormat="1">
      <c r="A38" s="14" t="s">
        <v>119</v>
      </c>
      <c r="B38" s="14">
        <v>327</v>
      </c>
      <c r="C38" s="14">
        <v>259</v>
      </c>
      <c r="D38" s="14" t="s">
        <v>220</v>
      </c>
      <c r="E38" s="25">
        <v>48.465499999999999</v>
      </c>
      <c r="F38" s="25">
        <v>0.50739999999999996</v>
      </c>
      <c r="G38" s="25">
        <v>14.858000000000001</v>
      </c>
      <c r="H38" s="25">
        <v>9.4564000000000004</v>
      </c>
      <c r="I38" s="93">
        <f t="shared" si="0"/>
        <v>8.0379400000000008</v>
      </c>
      <c r="J38" s="93">
        <f t="shared" si="1"/>
        <v>1.5778197997775305</v>
      </c>
      <c r="K38" s="25"/>
      <c r="L38" s="25">
        <v>10.76</v>
      </c>
      <c r="M38" s="25">
        <v>13.5725</v>
      </c>
      <c r="N38" s="25">
        <v>1.5580000000000001</v>
      </c>
      <c r="O38" s="56">
        <v>7.7471424361859938E-4</v>
      </c>
      <c r="P38" s="56">
        <v>3.1023662223839354E-4</v>
      </c>
      <c r="Q38" s="25">
        <v>99.177800000000019</v>
      </c>
      <c r="S38" s="25">
        <v>40.493000000000002</v>
      </c>
      <c r="T38" s="14">
        <v>2.2000000000000001E-3</v>
      </c>
      <c r="U38" s="24">
        <v>5.5E-2</v>
      </c>
      <c r="W38" s="25">
        <v>10.384</v>
      </c>
      <c r="X38" s="25">
        <v>49.136000000000003</v>
      </c>
      <c r="Y38" s="24">
        <v>0.27700000000000002</v>
      </c>
      <c r="AA38" s="25">
        <v>100.3472</v>
      </c>
      <c r="AB38" s="24">
        <v>0.8940273141602485</v>
      </c>
      <c r="AC38" s="24"/>
      <c r="AD38" s="24">
        <v>0.16784248131000001</v>
      </c>
      <c r="AE38" s="17">
        <v>94.686476999999996</v>
      </c>
      <c r="AF38" s="18">
        <v>84.93</v>
      </c>
      <c r="AG38" s="17">
        <v>815.80800000000011</v>
      </c>
      <c r="AH38" s="18">
        <v>4.3587449999999999</v>
      </c>
      <c r="AI38" s="17"/>
      <c r="AJ38" s="16">
        <f t="shared" si="2"/>
        <v>9.4686476999999991E-3</v>
      </c>
      <c r="AK38" s="25">
        <v>2.3210877000000001</v>
      </c>
      <c r="AL38" s="24">
        <v>0.12336632</v>
      </c>
      <c r="AM38" s="24">
        <v>0.45378099</v>
      </c>
      <c r="AN38" s="17">
        <v>135.39616800000002</v>
      </c>
      <c r="AO38" s="17">
        <v>643.12920000000008</v>
      </c>
      <c r="AP38" s="18">
        <v>43.15</v>
      </c>
      <c r="AQ38" s="40">
        <v>3188</v>
      </c>
      <c r="AR38" s="17"/>
      <c r="AS38" s="17">
        <v>400</v>
      </c>
      <c r="AT38" s="18"/>
      <c r="AU38" s="17"/>
      <c r="AV38" s="18"/>
      <c r="AW38" s="18"/>
      <c r="AX38" s="24"/>
      <c r="AY38" s="18">
        <v>84.63</v>
      </c>
      <c r="AZ38" s="18">
        <v>13.83</v>
      </c>
      <c r="BA38" s="18">
        <v>19.7</v>
      </c>
      <c r="BB38" s="25">
        <v>0.36299999999999999</v>
      </c>
      <c r="BC38" s="25"/>
      <c r="BD38" s="60"/>
      <c r="BE38" s="25">
        <v>2.8450000000000002</v>
      </c>
      <c r="BF38" s="25"/>
      <c r="BG38" s="25">
        <v>0.43</v>
      </c>
      <c r="BH38" s="25">
        <v>1.528</v>
      </c>
      <c r="BI38" s="25">
        <v>2.3839999999999999</v>
      </c>
      <c r="BJ38" s="25">
        <v>1.19</v>
      </c>
      <c r="BK38" s="24">
        <v>0.374</v>
      </c>
      <c r="BL38" s="25">
        <v>1.5069999999999999</v>
      </c>
      <c r="BM38" s="25">
        <v>2.3380000000000001</v>
      </c>
      <c r="BN38" s="25">
        <v>1.3720000000000001</v>
      </c>
      <c r="BO38" s="25">
        <v>1.4830000000000001</v>
      </c>
      <c r="BP38" s="24">
        <v>0.74299999999999999</v>
      </c>
      <c r="BQ38" s="24"/>
      <c r="BR38" s="24"/>
      <c r="BS38" s="16"/>
      <c r="BT38" s="16"/>
      <c r="BU38" s="25"/>
    </row>
    <row r="39" spans="1:73" s="14" customFormat="1">
      <c r="A39" s="14" t="s">
        <v>120</v>
      </c>
      <c r="B39" s="14" t="s">
        <v>241</v>
      </c>
      <c r="E39" s="25">
        <v>48.518999999999998</v>
      </c>
      <c r="F39" s="25">
        <v>0.64069999999999994</v>
      </c>
      <c r="G39" s="25">
        <v>14.78</v>
      </c>
      <c r="H39" s="25">
        <v>9.7696000000000005</v>
      </c>
      <c r="I39" s="93">
        <f t="shared" si="0"/>
        <v>8.3041599999999995</v>
      </c>
      <c r="J39" s="93">
        <f t="shared" si="1"/>
        <v>1.6300778642936598</v>
      </c>
      <c r="K39" s="25">
        <v>0.14218631733207746</v>
      </c>
      <c r="L39" s="25">
        <v>10.662000000000001</v>
      </c>
      <c r="M39" s="25">
        <v>13.397</v>
      </c>
      <c r="N39" s="25">
        <v>1.5049999999999999</v>
      </c>
      <c r="O39" s="56">
        <v>1.1929889022456392E-3</v>
      </c>
      <c r="P39" s="56">
        <v>6.1587850777301931E-4</v>
      </c>
      <c r="Q39" s="25">
        <v>99.415486317332082</v>
      </c>
      <c r="S39" s="25">
        <v>40.493000000000002</v>
      </c>
      <c r="T39" s="14">
        <v>2.2000000000000001E-3</v>
      </c>
      <c r="U39" s="24">
        <v>5.5E-2</v>
      </c>
      <c r="W39" s="25">
        <v>10.384</v>
      </c>
      <c r="X39" s="25">
        <v>49.136000000000003</v>
      </c>
      <c r="Y39" s="24">
        <v>0.27700000000000002</v>
      </c>
      <c r="AA39" s="25">
        <v>100.3472</v>
      </c>
      <c r="AB39" s="24">
        <v>0.8940273141602485</v>
      </c>
      <c r="AC39" s="24"/>
      <c r="AD39" s="24">
        <v>0.13397042363999997</v>
      </c>
      <c r="AE39" s="17">
        <v>461.11007999999998</v>
      </c>
      <c r="AF39" s="18">
        <v>82.248000000000005</v>
      </c>
      <c r="AG39" s="17">
        <v>819.45</v>
      </c>
      <c r="AH39" s="18">
        <v>23.388569999999998</v>
      </c>
      <c r="AI39" s="17"/>
      <c r="AJ39" s="16">
        <f t="shared" si="2"/>
        <v>4.6111007999999995E-2</v>
      </c>
      <c r="AK39" s="25">
        <v>2.8037490000000003</v>
      </c>
      <c r="AL39" s="24">
        <v>0.13964412000000001</v>
      </c>
      <c r="AM39" s="24">
        <v>0.59501957999999999</v>
      </c>
      <c r="AN39" s="17">
        <v>268.78706099999999</v>
      </c>
      <c r="AO39" s="17">
        <v>990.36</v>
      </c>
      <c r="AP39" s="18">
        <v>45.1</v>
      </c>
      <c r="AQ39" s="40">
        <v>3819</v>
      </c>
      <c r="AR39" s="17">
        <v>217.25016669441908</v>
      </c>
      <c r="AS39" s="17">
        <v>409</v>
      </c>
      <c r="AT39" s="18">
        <v>44.91016459669811</v>
      </c>
      <c r="AU39" s="17">
        <v>153.09842610339624</v>
      </c>
      <c r="AV39" s="18">
        <v>114.01574807406449</v>
      </c>
      <c r="AW39" s="18">
        <v>64.205458193669514</v>
      </c>
      <c r="AX39" s="24">
        <v>0.13677811684590432</v>
      </c>
      <c r="AY39" s="18">
        <v>110.3</v>
      </c>
      <c r="AZ39" s="18">
        <v>14.22</v>
      </c>
      <c r="BA39" s="18">
        <v>38.049999999999997</v>
      </c>
      <c r="BB39" s="25">
        <v>1.7490000000000001</v>
      </c>
      <c r="BC39" s="25">
        <v>0.2042190242144884</v>
      </c>
      <c r="BD39" s="60">
        <v>2.4145801045091964E-3</v>
      </c>
      <c r="BE39" s="25">
        <v>14.46</v>
      </c>
      <c r="BF39" s="25">
        <v>2.5827336978381474</v>
      </c>
      <c r="BG39" s="25">
        <v>1.744</v>
      </c>
      <c r="BH39" s="25">
        <v>4.8040000000000003</v>
      </c>
      <c r="BI39" s="25">
        <v>4.3179999999999996</v>
      </c>
      <c r="BJ39" s="25">
        <v>1.484</v>
      </c>
      <c r="BK39" s="24">
        <v>0.49199999999999999</v>
      </c>
      <c r="BL39" s="25">
        <v>1.706</v>
      </c>
      <c r="BM39" s="25">
        <v>2.4049999999999998</v>
      </c>
      <c r="BN39" s="25">
        <v>1.48</v>
      </c>
      <c r="BO39" s="25">
        <v>1.5669999999999999</v>
      </c>
      <c r="BP39" s="24">
        <v>1.1679999999999999</v>
      </c>
      <c r="BQ39" s="24">
        <v>0.55485255525186472</v>
      </c>
      <c r="BR39" s="24">
        <v>6.885018478093731E-2</v>
      </c>
      <c r="BS39" s="16">
        <v>1.4513072706739454E-2</v>
      </c>
      <c r="BT39" s="16">
        <v>4.5304185234848263E-3</v>
      </c>
      <c r="BU39" s="25"/>
    </row>
    <row r="40" spans="1:73" s="14" customFormat="1">
      <c r="A40" s="14" t="s">
        <v>121</v>
      </c>
      <c r="B40" s="14">
        <v>133</v>
      </c>
      <c r="C40" s="14">
        <v>103</v>
      </c>
      <c r="D40" s="14" t="s">
        <v>220</v>
      </c>
      <c r="E40" s="25">
        <v>48.880499999999998</v>
      </c>
      <c r="F40" s="25">
        <v>0.64500000000000002</v>
      </c>
      <c r="G40" s="25">
        <v>14.98</v>
      </c>
      <c r="H40" s="25">
        <v>9.9082000000000008</v>
      </c>
      <c r="I40" s="93">
        <f t="shared" si="0"/>
        <v>8.42197</v>
      </c>
      <c r="J40" s="93">
        <f t="shared" si="1"/>
        <v>1.6532035595105674</v>
      </c>
      <c r="K40" s="25"/>
      <c r="L40" s="25">
        <v>10.526</v>
      </c>
      <c r="M40" s="25">
        <v>13.4635</v>
      </c>
      <c r="N40" s="25">
        <v>1.5309999999999999</v>
      </c>
      <c r="O40" s="56">
        <v>8.6751238799938606E-4</v>
      </c>
      <c r="P40" s="56">
        <v>5.3464356285040681E-4</v>
      </c>
      <c r="Q40" s="25">
        <v>99.934200000000004</v>
      </c>
      <c r="S40" s="25">
        <v>40.491</v>
      </c>
      <c r="T40" s="14">
        <v>3.0000000000000001E-3</v>
      </c>
      <c r="U40" s="24">
        <v>7.0999999999999994E-2</v>
      </c>
      <c r="W40" s="25">
        <v>10.916</v>
      </c>
      <c r="X40" s="25">
        <v>48.956000000000003</v>
      </c>
      <c r="Y40" s="24">
        <v>0.26800000000000002</v>
      </c>
      <c r="AA40" s="25">
        <v>100.705</v>
      </c>
      <c r="AB40" s="24">
        <v>0.88883751401234457</v>
      </c>
      <c r="AC40" s="24"/>
      <c r="AD40" s="24">
        <v>0.14320919484000003</v>
      </c>
      <c r="AE40" s="17">
        <v>543.93213000000003</v>
      </c>
      <c r="AF40" s="18">
        <v>85.823999999999998</v>
      </c>
      <c r="AG40" s="17">
        <v>886.22</v>
      </c>
      <c r="AH40" s="18">
        <v>23.777009999999997</v>
      </c>
      <c r="AI40" s="17"/>
      <c r="AJ40" s="16">
        <f t="shared" si="2"/>
        <v>5.4393213000000003E-2</v>
      </c>
      <c r="AK40" s="25">
        <v>2.8582870000000002</v>
      </c>
      <c r="AL40" s="24">
        <v>0.14902272</v>
      </c>
      <c r="AM40" s="24">
        <v>0.56393519999999997</v>
      </c>
      <c r="AN40" s="17">
        <v>233.333799</v>
      </c>
      <c r="AO40" s="17">
        <v>720.16559999999993</v>
      </c>
      <c r="AP40" s="18">
        <v>40.44</v>
      </c>
      <c r="AQ40" s="40">
        <v>3604</v>
      </c>
      <c r="AR40" s="17"/>
      <c r="AS40" s="17">
        <v>385</v>
      </c>
      <c r="AT40" s="18"/>
      <c r="AU40" s="17"/>
      <c r="AV40" s="18"/>
      <c r="AW40" s="18"/>
      <c r="AX40" s="24"/>
      <c r="AY40" s="18">
        <v>92.73</v>
      </c>
      <c r="AZ40" s="18">
        <v>13.63</v>
      </c>
      <c r="BA40" s="18">
        <v>26.92</v>
      </c>
      <c r="BB40" s="25">
        <v>1.383</v>
      </c>
      <c r="BC40" s="25"/>
      <c r="BD40" s="60"/>
      <c r="BE40" s="25">
        <v>11.92</v>
      </c>
      <c r="BF40" s="25"/>
      <c r="BG40" s="25">
        <v>1.46</v>
      </c>
      <c r="BH40" s="25">
        <v>4.08</v>
      </c>
      <c r="BI40" s="25">
        <v>3.7669999999999999</v>
      </c>
      <c r="BJ40" s="25">
        <v>1.321</v>
      </c>
      <c r="BK40" s="24">
        <v>0.432</v>
      </c>
      <c r="BL40" s="25">
        <v>1.6459999999999999</v>
      </c>
      <c r="BM40" s="25">
        <v>2.0819999999999999</v>
      </c>
      <c r="BN40" s="25">
        <v>1.3109999999999999</v>
      </c>
      <c r="BO40" s="25">
        <v>1.4670000000000001</v>
      </c>
      <c r="BP40" s="24">
        <v>0.82399999999999995</v>
      </c>
      <c r="BQ40" s="24"/>
      <c r="BR40" s="24"/>
      <c r="BS40" s="16"/>
      <c r="BT40" s="16"/>
      <c r="BU40" s="25"/>
    </row>
    <row r="41" spans="1:73" s="14" customFormat="1">
      <c r="A41" s="14" t="s">
        <v>122</v>
      </c>
      <c r="B41" s="14">
        <v>471</v>
      </c>
      <c r="C41" s="14">
        <v>266</v>
      </c>
      <c r="D41" s="14" t="s">
        <v>220</v>
      </c>
      <c r="E41" s="25">
        <v>48.331000000000003</v>
      </c>
      <c r="F41" s="25">
        <v>0.94169999999999998</v>
      </c>
      <c r="G41" s="25">
        <v>13.688000000000001</v>
      </c>
      <c r="H41" s="25">
        <v>11.206</v>
      </c>
      <c r="I41" s="93">
        <f t="shared" si="0"/>
        <v>9.5251000000000001</v>
      </c>
      <c r="J41" s="93">
        <f t="shared" si="1"/>
        <v>1.8697441601779754</v>
      </c>
      <c r="K41" s="25">
        <v>0.17032834133098168</v>
      </c>
      <c r="L41" s="25">
        <v>10.749000000000001</v>
      </c>
      <c r="M41" s="25">
        <v>12.722999999999999</v>
      </c>
      <c r="N41" s="25">
        <v>1.702</v>
      </c>
      <c r="O41" s="56">
        <v>9.4710569338585086E-4</v>
      </c>
      <c r="P41" s="56">
        <v>5.8555324552815266E-4</v>
      </c>
      <c r="Q41" s="25">
        <v>99.511028341330984</v>
      </c>
      <c r="S41" s="25">
        <v>40.414000000000001</v>
      </c>
      <c r="T41" s="14">
        <v>3.0000000000000001E-3</v>
      </c>
      <c r="U41" s="24">
        <v>7.0999999999999994E-2</v>
      </c>
      <c r="W41" s="25">
        <v>10.856</v>
      </c>
      <c r="X41" s="25">
        <v>48.619</v>
      </c>
      <c r="Y41" s="24">
        <v>0.26800000000000002</v>
      </c>
      <c r="AA41" s="25">
        <v>100.23099999999999</v>
      </c>
      <c r="AB41" s="24">
        <v>0.88869952122254248</v>
      </c>
      <c r="AC41" s="24"/>
      <c r="AD41" s="24">
        <v>0.17017766015999999</v>
      </c>
      <c r="AE41" s="17">
        <v>734.62485000000004</v>
      </c>
      <c r="AF41" s="18">
        <v>137.67599999999999</v>
      </c>
      <c r="AG41" s="17">
        <v>1036.1490000000001</v>
      </c>
      <c r="AH41" s="18">
        <v>30.253500000000003</v>
      </c>
      <c r="AI41" s="17"/>
      <c r="AJ41" s="16">
        <f t="shared" si="2"/>
        <v>7.3462485000000008E-2</v>
      </c>
      <c r="AK41" s="25">
        <v>3.9044250000000003</v>
      </c>
      <c r="AL41" s="24">
        <v>0.2358664</v>
      </c>
      <c r="AM41" s="24">
        <v>0.76224674999999997</v>
      </c>
      <c r="AN41" s="17">
        <v>255.552246</v>
      </c>
      <c r="AO41" s="17">
        <v>786.24</v>
      </c>
      <c r="AP41" s="18">
        <v>44.15</v>
      </c>
      <c r="AQ41" s="40">
        <v>5298</v>
      </c>
      <c r="AR41" s="17">
        <v>261.00404850129661</v>
      </c>
      <c r="AS41" s="17">
        <v>506</v>
      </c>
      <c r="AT41" s="18">
        <v>49.903110142419678</v>
      </c>
      <c r="AU41" s="17">
        <v>143.44885294305465</v>
      </c>
      <c r="AV41" s="18">
        <v>131.14141431136127</v>
      </c>
      <c r="AW41" s="18">
        <v>78.298128471486706</v>
      </c>
      <c r="AX41" s="24">
        <v>0.92416038852290661</v>
      </c>
      <c r="AY41" s="18">
        <v>115.7</v>
      </c>
      <c r="AZ41" s="18">
        <v>18.010000000000002</v>
      </c>
      <c r="BA41" s="18">
        <v>34.659999999999997</v>
      </c>
      <c r="BB41" s="25">
        <v>1.7030000000000001</v>
      </c>
      <c r="BC41" s="25">
        <v>1.4480635956142931</v>
      </c>
      <c r="BD41" s="60">
        <v>1.1662527326640661E-2</v>
      </c>
      <c r="BE41" s="25">
        <v>16.420000000000002</v>
      </c>
      <c r="BF41" s="25">
        <v>16.088115370209216</v>
      </c>
      <c r="BG41" s="25">
        <v>1.9750000000000001</v>
      </c>
      <c r="BH41" s="25">
        <v>5.4729999999999999</v>
      </c>
      <c r="BI41" s="25">
        <v>5.2560000000000002</v>
      </c>
      <c r="BJ41" s="25">
        <v>1.7370000000000001</v>
      </c>
      <c r="BK41" s="24">
        <v>0.63600000000000001</v>
      </c>
      <c r="BL41" s="25">
        <v>2.3860000000000001</v>
      </c>
      <c r="BM41" s="25">
        <v>3.1379999999999999</v>
      </c>
      <c r="BN41" s="25">
        <v>1.8580000000000001</v>
      </c>
      <c r="BO41" s="25">
        <v>1.87</v>
      </c>
      <c r="BP41" s="24">
        <v>1.1679999999999999</v>
      </c>
      <c r="BQ41" s="24">
        <v>0.95894569228550008</v>
      </c>
      <c r="BR41" s="24">
        <v>0.24800708361128937</v>
      </c>
      <c r="BS41" s="16">
        <v>8.4839669498447942E-2</v>
      </c>
      <c r="BT41" s="16">
        <v>2.7704168587073853E-2</v>
      </c>
      <c r="BU41" s="25"/>
    </row>
    <row r="42" spans="1:73" s="14" customFormat="1">
      <c r="A42" s="14" t="s">
        <v>123</v>
      </c>
      <c r="B42" s="14">
        <v>471</v>
      </c>
      <c r="C42" s="14">
        <v>433</v>
      </c>
      <c r="D42" s="14" t="s">
        <v>220</v>
      </c>
      <c r="E42" s="25">
        <v>48.933499999999995</v>
      </c>
      <c r="F42" s="25">
        <v>0.78259999999999996</v>
      </c>
      <c r="G42" s="25">
        <v>14.588999999999999</v>
      </c>
      <c r="H42" s="25">
        <v>9.73</v>
      </c>
      <c r="I42" s="93">
        <f t="shared" si="0"/>
        <v>8.2705000000000002</v>
      </c>
      <c r="J42" s="93">
        <f t="shared" si="1"/>
        <v>1.6234705228031145</v>
      </c>
      <c r="K42" s="25">
        <v>0.15150731766097161</v>
      </c>
      <c r="L42" s="25">
        <v>10.763999999999999</v>
      </c>
      <c r="M42" s="25">
        <v>13.359500000000001</v>
      </c>
      <c r="N42" s="25">
        <v>1.391</v>
      </c>
      <c r="O42" s="56">
        <v>9.4710569338585086E-4</v>
      </c>
      <c r="P42" s="56">
        <v>6.7965345322131465E-4</v>
      </c>
      <c r="Q42" s="25">
        <v>99.70110731766097</v>
      </c>
      <c r="S42" s="25">
        <v>40.414000000000001</v>
      </c>
      <c r="T42" s="14">
        <v>3.0000000000000001E-3</v>
      </c>
      <c r="U42" s="24">
        <v>7.0999999999999994E-2</v>
      </c>
      <c r="W42" s="25">
        <v>10.856</v>
      </c>
      <c r="X42" s="25">
        <v>48.619</v>
      </c>
      <c r="Y42" s="24">
        <v>0.26800000000000002</v>
      </c>
      <c r="AA42" s="25">
        <v>100.23099999999999</v>
      </c>
      <c r="AB42" s="24">
        <v>0.88869952122254248</v>
      </c>
      <c r="AC42" s="24"/>
      <c r="AD42" s="24">
        <v>0.15991742555999999</v>
      </c>
      <c r="AE42" s="17">
        <v>656.78558999999996</v>
      </c>
      <c r="AF42" s="18">
        <v>79.566000000000003</v>
      </c>
      <c r="AG42" s="17">
        <v>880.75700000000006</v>
      </c>
      <c r="AH42" s="18">
        <v>39.292200000000001</v>
      </c>
      <c r="AI42" s="17"/>
      <c r="AJ42" s="16">
        <f t="shared" si="2"/>
        <v>6.5678558999999997E-2</v>
      </c>
      <c r="AK42" s="25">
        <v>3.0070269999999999</v>
      </c>
      <c r="AL42" s="24">
        <v>0.13686287999999999</v>
      </c>
      <c r="AM42" s="24">
        <v>0.65965130999999999</v>
      </c>
      <c r="AN42" s="17">
        <v>296.62027799999998</v>
      </c>
      <c r="AO42" s="17">
        <v>786.24</v>
      </c>
      <c r="AP42" s="18">
        <v>39.65</v>
      </c>
      <c r="AQ42" s="40">
        <v>3037</v>
      </c>
      <c r="AR42" s="17">
        <v>210.81939413854494</v>
      </c>
      <c r="AS42" s="17">
        <v>277</v>
      </c>
      <c r="AT42" s="18">
        <v>48.107435119271834</v>
      </c>
      <c r="AU42" s="17">
        <v>143.94416232822795</v>
      </c>
      <c r="AV42" s="18">
        <v>129.21951539997477</v>
      </c>
      <c r="AW42" s="18">
        <v>65.929999291449946</v>
      </c>
      <c r="AX42" s="24">
        <v>1.3585049874444004</v>
      </c>
      <c r="AY42" s="18">
        <v>106.6</v>
      </c>
      <c r="AZ42" s="18">
        <v>12.28</v>
      </c>
      <c r="BA42" s="18">
        <v>26.85</v>
      </c>
      <c r="BB42" s="25">
        <v>1.9710000000000001</v>
      </c>
      <c r="BC42" s="25">
        <v>1.9221552427676856</v>
      </c>
      <c r="BD42" s="60">
        <v>1.7757648140006927E-2</v>
      </c>
      <c r="BE42" s="25">
        <v>19.11</v>
      </c>
      <c r="BF42" s="25">
        <v>19.644520248375471</v>
      </c>
      <c r="BG42" s="25">
        <v>2.1179999999999999</v>
      </c>
      <c r="BH42" s="25">
        <v>5.18</v>
      </c>
      <c r="BI42" s="25">
        <v>3.8140000000000001</v>
      </c>
      <c r="BJ42" s="25">
        <v>1.2350000000000001</v>
      </c>
      <c r="BK42" s="24">
        <v>0.38300000000000001</v>
      </c>
      <c r="BL42" s="25">
        <v>1.4259999999999999</v>
      </c>
      <c r="BM42" s="25">
        <v>1.988</v>
      </c>
      <c r="BN42" s="25">
        <v>1.2889999999999999</v>
      </c>
      <c r="BO42" s="25">
        <v>1.4650000000000001</v>
      </c>
      <c r="BP42" s="24">
        <v>0.75900000000000001</v>
      </c>
      <c r="BQ42" s="24">
        <v>0.71600157239080109</v>
      </c>
      <c r="BR42" s="24">
        <v>0.21273188263863585</v>
      </c>
      <c r="BS42" s="16">
        <v>0.14118649177426759</v>
      </c>
      <c r="BT42" s="16">
        <v>4.2055097088553255E-2</v>
      </c>
      <c r="BU42" s="25"/>
    </row>
    <row r="43" spans="1:73" s="14" customFormat="1">
      <c r="A43" s="14" t="s">
        <v>124</v>
      </c>
      <c r="B43" s="14">
        <v>760</v>
      </c>
      <c r="C43" s="14">
        <v>470</v>
      </c>
      <c r="D43" s="14" t="s">
        <v>220</v>
      </c>
      <c r="E43" s="25">
        <v>48.803000000000004</v>
      </c>
      <c r="F43" s="25">
        <v>0.90729999999999988</v>
      </c>
      <c r="G43" s="25">
        <v>15.373000000000001</v>
      </c>
      <c r="H43" s="25">
        <v>9.7426000000000013</v>
      </c>
      <c r="I43" s="93">
        <f t="shared" si="0"/>
        <v>8.2812100000000015</v>
      </c>
      <c r="J43" s="93">
        <f t="shared" si="1"/>
        <v>1.6255728587319245</v>
      </c>
      <c r="K43" s="25">
        <v>0.15044955100820692</v>
      </c>
      <c r="L43" s="25">
        <v>10.083</v>
      </c>
      <c r="M43" s="25">
        <v>13.302000000000001</v>
      </c>
      <c r="N43" s="25">
        <v>1.7230000000000001</v>
      </c>
      <c r="O43" s="56">
        <v>8.1177886065783393E-4</v>
      </c>
      <c r="P43" s="56">
        <v>5.6460124615897208E-4</v>
      </c>
      <c r="Q43" s="25">
        <v>100.08434955100822</v>
      </c>
      <c r="S43" s="25">
        <v>40.420999999999999</v>
      </c>
      <c r="T43" s="14">
        <v>2.8999999999999998E-3</v>
      </c>
      <c r="U43" s="24">
        <v>6.9000000000000006E-2</v>
      </c>
      <c r="W43" s="25">
        <v>11.151999999999999</v>
      </c>
      <c r="X43" s="25">
        <v>48.667999999999999</v>
      </c>
      <c r="Y43" s="24">
        <v>0.25600000000000001</v>
      </c>
      <c r="AA43" s="25">
        <v>100.5689</v>
      </c>
      <c r="AB43" s="24">
        <v>0.88611242136591728</v>
      </c>
      <c r="AC43" s="24"/>
      <c r="AD43" s="24">
        <v>9.7781592510000015E-2</v>
      </c>
      <c r="AE43" s="17">
        <v>194.19414</v>
      </c>
      <c r="AF43" s="18">
        <v>74.649000000000001</v>
      </c>
      <c r="AG43" s="17">
        <v>722.33</v>
      </c>
      <c r="AH43" s="18">
        <v>23.34375</v>
      </c>
      <c r="AI43" s="17"/>
      <c r="AJ43" s="16">
        <f t="shared" si="2"/>
        <v>1.9419413999999999E-2</v>
      </c>
      <c r="AK43" s="25">
        <v>2.6921940000000002</v>
      </c>
      <c r="AL43" s="24">
        <v>0.12340944</v>
      </c>
      <c r="AM43" s="24">
        <v>0.58236501000000007</v>
      </c>
      <c r="AN43" s="17">
        <v>246.40819200000001</v>
      </c>
      <c r="AO43" s="17">
        <v>673.89839999999992</v>
      </c>
      <c r="AP43" s="18">
        <v>41.6</v>
      </c>
      <c r="AQ43" s="40">
        <v>4136</v>
      </c>
      <c r="AR43" s="17">
        <v>215.38276059497929</v>
      </c>
      <c r="AS43" s="17">
        <v>380</v>
      </c>
      <c r="AT43" s="18">
        <v>44.987023491848099</v>
      </c>
      <c r="AU43" s="17">
        <v>120.89291375889054</v>
      </c>
      <c r="AV43" s="18">
        <v>105.24078290781351</v>
      </c>
      <c r="AW43" s="18">
        <v>65.101862394654091</v>
      </c>
      <c r="AX43" s="24">
        <v>0.83970161377275954</v>
      </c>
      <c r="AY43" s="18">
        <v>114.8</v>
      </c>
      <c r="AZ43" s="18">
        <v>14.21</v>
      </c>
      <c r="BA43" s="18">
        <v>31.37</v>
      </c>
      <c r="BB43" s="25">
        <v>1.5449999999999999</v>
      </c>
      <c r="BC43" s="25">
        <v>1.4324042436020106</v>
      </c>
      <c r="BD43" s="60">
        <v>8.9860301744798775E-3</v>
      </c>
      <c r="BE43" s="25">
        <v>12.93</v>
      </c>
      <c r="BF43" s="25">
        <v>12.274213841122801</v>
      </c>
      <c r="BG43" s="25">
        <v>1.7849999999999999</v>
      </c>
      <c r="BH43" s="25">
        <v>4.9119999999999999</v>
      </c>
      <c r="BI43" s="25">
        <v>4.444</v>
      </c>
      <c r="BJ43" s="25">
        <v>1.4810000000000001</v>
      </c>
      <c r="BK43" s="24">
        <v>0.49</v>
      </c>
      <c r="BL43" s="25">
        <v>1.8640000000000001</v>
      </c>
      <c r="BM43" s="25">
        <v>2.4940000000000002</v>
      </c>
      <c r="BN43" s="25">
        <v>1.4530000000000001</v>
      </c>
      <c r="BO43" s="25">
        <v>1.4530000000000001</v>
      </c>
      <c r="BP43" s="24">
        <v>1.026</v>
      </c>
      <c r="BQ43" s="24">
        <v>0.8588298892707491</v>
      </c>
      <c r="BR43" s="24">
        <v>0.22103435911903549</v>
      </c>
      <c r="BS43" s="16">
        <v>8.0172831561627661E-2</v>
      </c>
      <c r="BT43" s="16">
        <v>2.6424461366578191E-2</v>
      </c>
      <c r="BU43" s="25"/>
    </row>
    <row r="44" spans="1:73" s="14" customFormat="1">
      <c r="A44" s="14" t="s">
        <v>125</v>
      </c>
      <c r="B44" s="14">
        <v>214</v>
      </c>
      <c r="C44" s="14">
        <v>204</v>
      </c>
      <c r="D44" s="14" t="s">
        <v>220</v>
      </c>
      <c r="E44" s="25">
        <v>48.405000000000001</v>
      </c>
      <c r="F44" s="25">
        <v>0.61059999999999992</v>
      </c>
      <c r="G44" s="25">
        <v>15.103000000000002</v>
      </c>
      <c r="H44" s="25">
        <v>9.3051999999999992</v>
      </c>
      <c r="I44" s="93">
        <f t="shared" si="0"/>
        <v>7.909419999999999</v>
      </c>
      <c r="J44" s="93">
        <f t="shared" si="1"/>
        <v>1.5525917686318129</v>
      </c>
      <c r="K44" s="25">
        <v>0.13906912523956275</v>
      </c>
      <c r="L44" s="25">
        <v>10.617000000000001</v>
      </c>
      <c r="M44" s="25">
        <v>13.565999999999999</v>
      </c>
      <c r="N44" s="25">
        <v>1.4530000000000001</v>
      </c>
      <c r="O44" s="56">
        <v>5.9476416187528782E-4</v>
      </c>
      <c r="P44" s="56">
        <v>4.7748503825553691E-4</v>
      </c>
      <c r="Q44" s="25">
        <v>99.198869125239568</v>
      </c>
      <c r="S44" s="25">
        <v>40.570999999999998</v>
      </c>
      <c r="T44" s="14">
        <v>2.3999999999999998E-3</v>
      </c>
      <c r="U44" s="24">
        <v>6.2E-2</v>
      </c>
      <c r="W44" s="25">
        <v>10.244999999999999</v>
      </c>
      <c r="X44" s="25">
        <v>49.524000000000001</v>
      </c>
      <c r="Y44" s="24">
        <v>0.28199999999999997</v>
      </c>
      <c r="AA44" s="25">
        <v>100.68639999999999</v>
      </c>
      <c r="AB44" s="24">
        <v>0.89603235356486244</v>
      </c>
      <c r="AC44" s="24"/>
      <c r="AD44" s="24">
        <v>0.14645011875</v>
      </c>
      <c r="AE44" s="17">
        <v>522.92361000000005</v>
      </c>
      <c r="AF44" s="18">
        <v>48.275999999999996</v>
      </c>
      <c r="AG44" s="17">
        <v>821.27099999999996</v>
      </c>
      <c r="AH44" s="18">
        <v>18.12969</v>
      </c>
      <c r="AI44" s="17"/>
      <c r="AJ44" s="16">
        <f t="shared" si="2"/>
        <v>5.2292361000000002E-2</v>
      </c>
      <c r="AK44" s="25">
        <v>2.4529704999999997</v>
      </c>
      <c r="AL44" s="24">
        <v>8.7533599999999989E-2</v>
      </c>
      <c r="AM44" s="24">
        <v>0.61064669999999999</v>
      </c>
      <c r="AN44" s="17">
        <v>208.38817800000001</v>
      </c>
      <c r="AO44" s="17">
        <v>493.74360000000007</v>
      </c>
      <c r="AP44" s="18">
        <v>42.46</v>
      </c>
      <c r="AQ44" s="40">
        <v>3173</v>
      </c>
      <c r="AR44" s="17">
        <v>203.85440162958224</v>
      </c>
      <c r="AS44" s="17">
        <v>403</v>
      </c>
      <c r="AT44" s="18">
        <v>44.154354384681263</v>
      </c>
      <c r="AU44" s="17">
        <v>152.01886708035971</v>
      </c>
      <c r="AV44" s="18">
        <v>124.32135993743661</v>
      </c>
      <c r="AW44" s="18">
        <v>57.612249315317136</v>
      </c>
      <c r="AX44" s="24">
        <v>0.62516790294393809</v>
      </c>
      <c r="AY44" s="18">
        <v>86.22</v>
      </c>
      <c r="AZ44" s="18">
        <v>12.36</v>
      </c>
      <c r="BA44" s="18">
        <v>23.56</v>
      </c>
      <c r="BB44" s="25">
        <v>1.194</v>
      </c>
      <c r="BC44" s="25">
        <v>1.1027670859255638</v>
      </c>
      <c r="BD44" s="60">
        <v>8.4078909887227195E-3</v>
      </c>
      <c r="BE44" s="25">
        <v>10.199999999999999</v>
      </c>
      <c r="BF44" s="25">
        <v>9.752119453981555</v>
      </c>
      <c r="BG44" s="25">
        <v>1.2869999999999999</v>
      </c>
      <c r="BH44" s="25">
        <v>3.4329999999999998</v>
      </c>
      <c r="BI44" s="25">
        <v>3.2389999999999999</v>
      </c>
      <c r="BJ44" s="25">
        <v>1.2909999999999999</v>
      </c>
      <c r="BK44" s="24">
        <v>0.40100000000000002</v>
      </c>
      <c r="BL44" s="25">
        <v>1.4570000000000001</v>
      </c>
      <c r="BM44" s="25">
        <v>2.2229999999999999</v>
      </c>
      <c r="BN44" s="25">
        <v>1.2889999999999999</v>
      </c>
      <c r="BO44" s="25">
        <v>1.407</v>
      </c>
      <c r="BP44" s="24">
        <v>0.81299999999999994</v>
      </c>
      <c r="BQ44" s="24">
        <v>0.6470895756206726</v>
      </c>
      <c r="BR44" s="24">
        <v>0.15639496546839307</v>
      </c>
      <c r="BS44" s="16">
        <v>6.9347918988886537E-2</v>
      </c>
      <c r="BT44" s="16">
        <v>2.1867508862939141E-2</v>
      </c>
      <c r="BU44" s="25"/>
    </row>
    <row r="45" spans="1:73" s="14" customFormat="1">
      <c r="A45" s="14" t="s">
        <v>126</v>
      </c>
      <c r="B45" s="14">
        <v>460</v>
      </c>
      <c r="C45" s="14">
        <v>140</v>
      </c>
      <c r="D45" s="14" t="s">
        <v>220</v>
      </c>
      <c r="E45" s="25">
        <v>48.655499999999996</v>
      </c>
      <c r="F45" s="25">
        <v>0.91589999999999994</v>
      </c>
      <c r="G45" s="25">
        <v>13.7</v>
      </c>
      <c r="H45" s="25">
        <v>11.042199999999999</v>
      </c>
      <c r="I45" s="93">
        <f t="shared" si="0"/>
        <v>9.3858699999999988</v>
      </c>
      <c r="J45" s="93">
        <f t="shared" si="1"/>
        <v>1.8424137931034481</v>
      </c>
      <c r="K45" s="25">
        <v>0.16557237306907971</v>
      </c>
      <c r="L45" s="25">
        <v>10.552</v>
      </c>
      <c r="M45" s="25">
        <v>12.9575</v>
      </c>
      <c r="N45" s="25">
        <v>1.6659999999999999</v>
      </c>
      <c r="O45" s="56">
        <v>8.7834946276024338E-4</v>
      </c>
      <c r="P45" s="56">
        <v>6.0558629755657982E-4</v>
      </c>
      <c r="Q45" s="25">
        <v>99.654672373069062</v>
      </c>
      <c r="S45" s="25">
        <v>40.570999999999998</v>
      </c>
      <c r="T45" s="14">
        <v>2.3999999999999998E-3</v>
      </c>
      <c r="U45" s="24">
        <v>6.2E-2</v>
      </c>
      <c r="W45" s="25">
        <v>10.244999999999999</v>
      </c>
      <c r="X45" s="25">
        <v>49.524000000000001</v>
      </c>
      <c r="Y45" s="24">
        <v>0.28199999999999997</v>
      </c>
      <c r="AA45" s="25">
        <v>100.68639999999999</v>
      </c>
      <c r="AB45" s="24">
        <v>0.89603235356486244</v>
      </c>
      <c r="AC45" s="24"/>
      <c r="AD45" s="24">
        <v>0.13997208411000001</v>
      </c>
      <c r="AE45" s="17">
        <v>730.58474999999999</v>
      </c>
      <c r="AF45" s="18">
        <v>118.455</v>
      </c>
      <c r="AG45" s="17">
        <v>970.59299999999996</v>
      </c>
      <c r="AH45" s="18">
        <v>25.502579999999998</v>
      </c>
      <c r="AI45" s="17"/>
      <c r="AJ45" s="16">
        <f t="shared" si="2"/>
        <v>7.3058474999999998E-2</v>
      </c>
      <c r="AK45" s="25">
        <v>3.8771560000000003</v>
      </c>
      <c r="AL45" s="24">
        <v>0.22961400000000001</v>
      </c>
      <c r="AM45" s="24">
        <v>0.89346359999999991</v>
      </c>
      <c r="AN45" s="17">
        <v>264.29524500000002</v>
      </c>
      <c r="AO45" s="17">
        <v>729.16199999999992</v>
      </c>
      <c r="AP45" s="18">
        <v>43.08</v>
      </c>
      <c r="AQ45" s="40">
        <v>5313</v>
      </c>
      <c r="AR45" s="17">
        <v>261.71802238421571</v>
      </c>
      <c r="AS45" s="17">
        <v>504</v>
      </c>
      <c r="AT45" s="18">
        <v>47.937446208819033</v>
      </c>
      <c r="AU45" s="17">
        <v>145.6390812007177</v>
      </c>
      <c r="AV45" s="18">
        <v>127.90693422277793</v>
      </c>
      <c r="AW45" s="18">
        <v>72.974673358436405</v>
      </c>
      <c r="AX45" s="24">
        <v>0.91984490252224049</v>
      </c>
      <c r="AY45" s="18">
        <v>111.8</v>
      </c>
      <c r="AZ45" s="18">
        <v>18.329999999999998</v>
      </c>
      <c r="BA45" s="18">
        <v>35.35</v>
      </c>
      <c r="BB45" s="25">
        <v>1.704</v>
      </c>
      <c r="BC45" s="25">
        <v>1.4808616785427522</v>
      </c>
      <c r="BD45" s="60">
        <v>1.3988125087139701E-2</v>
      </c>
      <c r="BE45" s="25">
        <v>15.89</v>
      </c>
      <c r="BF45" s="25">
        <v>15.490241042587146</v>
      </c>
      <c r="BG45" s="25">
        <v>1.9590000000000001</v>
      </c>
      <c r="BH45" s="25">
        <v>5.5140000000000002</v>
      </c>
      <c r="BI45" s="25">
        <v>5.2549999999999999</v>
      </c>
      <c r="BJ45" s="25">
        <v>1.722</v>
      </c>
      <c r="BK45" s="24">
        <v>0.628</v>
      </c>
      <c r="BL45" s="25">
        <v>2.2959999999999998</v>
      </c>
      <c r="BM45" s="25">
        <v>3.129</v>
      </c>
      <c r="BN45" s="25">
        <v>1.885</v>
      </c>
      <c r="BO45" s="25">
        <v>1.996</v>
      </c>
      <c r="BP45" s="24">
        <v>1.089</v>
      </c>
      <c r="BQ45" s="24">
        <v>0.93447691240660113</v>
      </c>
      <c r="BR45" s="24">
        <v>0.23961452540901651</v>
      </c>
      <c r="BS45" s="16">
        <v>9.2271571893312393E-2</v>
      </c>
      <c r="BT45" s="16">
        <v>3.0211011103020595E-2</v>
      </c>
      <c r="BU45" s="25"/>
    </row>
    <row r="46" spans="1:73" s="14" customFormat="1">
      <c r="A46" s="14" t="s">
        <v>127</v>
      </c>
      <c r="B46" s="14">
        <v>504</v>
      </c>
      <c r="C46" s="14">
        <v>405</v>
      </c>
      <c r="D46" s="14" t="s">
        <v>220</v>
      </c>
      <c r="E46" s="25"/>
      <c r="F46" s="25"/>
      <c r="G46" s="25"/>
      <c r="H46" s="25"/>
      <c r="I46" s="93" t="str">
        <f t="shared" si="0"/>
        <v/>
      </c>
      <c r="J46" s="93" t="str">
        <f t="shared" si="1"/>
        <v/>
      </c>
      <c r="K46" s="25">
        <v>0.16486399464472248</v>
      </c>
      <c r="L46" s="25"/>
      <c r="M46" s="25"/>
      <c r="N46" s="25"/>
      <c r="O46" s="56">
        <v>7.0176889165686224E-4</v>
      </c>
      <c r="P46" s="56">
        <v>5.6257956200931431E-4</v>
      </c>
      <c r="Q46" s="25"/>
      <c r="S46" s="57">
        <v>40.381</v>
      </c>
      <c r="T46" s="38">
        <v>2.5000000000000001E-3</v>
      </c>
      <c r="U46" s="61">
        <v>6.6000000000000003E-2</v>
      </c>
      <c r="V46" s="38"/>
      <c r="W46" s="57">
        <v>9.9540000000000006</v>
      </c>
      <c r="X46" s="57">
        <v>49.091999999999999</v>
      </c>
      <c r="Y46" s="61">
        <v>0.28599999999999998</v>
      </c>
      <c r="AA46" s="25">
        <v>99.781499999999994</v>
      </c>
      <c r="AB46" s="24">
        <v>0.8978857686414522</v>
      </c>
      <c r="AC46" s="24"/>
      <c r="AD46" s="24">
        <v>0.16224598971000001</v>
      </c>
      <c r="AE46" s="17">
        <v>627.83154000000002</v>
      </c>
      <c r="AF46" s="18">
        <v>119.349</v>
      </c>
      <c r="AG46" s="17">
        <v>967.55800000000011</v>
      </c>
      <c r="AH46" s="18">
        <v>25.79391</v>
      </c>
      <c r="AI46" s="17"/>
      <c r="AJ46" s="16">
        <f t="shared" si="2"/>
        <v>6.2783154000000008E-2</v>
      </c>
      <c r="AK46" s="25">
        <v>2.5285800000000003</v>
      </c>
      <c r="AL46" s="24">
        <v>0.16379132000000002</v>
      </c>
      <c r="AM46" s="24">
        <v>1.1541987</v>
      </c>
      <c r="AN46" s="17">
        <v>245.525871</v>
      </c>
      <c r="AO46" s="17">
        <v>582.57360000000006</v>
      </c>
      <c r="AP46" s="18">
        <v>40.229999999999997</v>
      </c>
      <c r="AQ46" s="40">
        <v>4659</v>
      </c>
      <c r="AR46" s="17">
        <v>250.48269599691892</v>
      </c>
      <c r="AS46" s="17">
        <v>565</v>
      </c>
      <c r="AT46" s="18">
        <v>48.97703131025601</v>
      </c>
      <c r="AU46" s="17">
        <v>152.98070120277316</v>
      </c>
      <c r="AV46" s="18">
        <v>129.44106989507179</v>
      </c>
      <c r="AW46" s="18">
        <v>77.405870529114367</v>
      </c>
      <c r="AX46" s="24">
        <v>0.90032132842116597</v>
      </c>
      <c r="AY46" s="18">
        <v>104.8</v>
      </c>
      <c r="AZ46" s="18">
        <v>16.079999999999998</v>
      </c>
      <c r="BA46" s="18">
        <v>30.71</v>
      </c>
      <c r="BB46" s="25">
        <v>1.5169999999999999</v>
      </c>
      <c r="BC46" s="25">
        <v>1.4755809998355931</v>
      </c>
      <c r="BD46" s="60">
        <v>1.061597160174361E-2</v>
      </c>
      <c r="BE46" s="25">
        <v>14.11</v>
      </c>
      <c r="BF46" s="25">
        <v>14.845547317050686</v>
      </c>
      <c r="BG46" s="25">
        <v>1.671</v>
      </c>
      <c r="BH46" s="25">
        <v>4.7279999999999998</v>
      </c>
      <c r="BI46" s="25">
        <v>4.3849999999999998</v>
      </c>
      <c r="BJ46" s="25">
        <v>1.64</v>
      </c>
      <c r="BK46" s="24">
        <v>0.505</v>
      </c>
      <c r="BL46" s="25">
        <v>1.794</v>
      </c>
      <c r="BM46" s="25">
        <v>2.8319999999999999</v>
      </c>
      <c r="BN46" s="25">
        <v>1.653</v>
      </c>
      <c r="BO46" s="25">
        <v>1.7849999999999999</v>
      </c>
      <c r="BP46" s="24">
        <v>0.97699999999999998</v>
      </c>
      <c r="BQ46" s="24">
        <v>0.88429208530523029</v>
      </c>
      <c r="BR46" s="24">
        <v>0.23849532572141002</v>
      </c>
      <c r="BS46" s="16">
        <v>8.3350910712389925E-2</v>
      </c>
      <c r="BT46" s="16">
        <v>2.5580178440610224E-2</v>
      </c>
      <c r="BU46" s="25"/>
    </row>
    <row r="47" spans="1:73" s="14" customFormat="1">
      <c r="A47" s="14" t="s">
        <v>128</v>
      </c>
      <c r="B47" s="14">
        <v>79</v>
      </c>
      <c r="C47" s="14">
        <v>64</v>
      </c>
      <c r="D47" s="14" t="s">
        <v>220</v>
      </c>
      <c r="E47" s="25"/>
      <c r="F47" s="25"/>
      <c r="G47" s="25"/>
      <c r="H47" s="25"/>
      <c r="I47" s="93" t="str">
        <f t="shared" si="0"/>
        <v/>
      </c>
      <c r="J47" s="93" t="str">
        <f t="shared" si="1"/>
        <v/>
      </c>
      <c r="K47" s="25"/>
      <c r="L47" s="25"/>
      <c r="M47" s="25"/>
      <c r="N47" s="25"/>
      <c r="O47" s="56">
        <v>7.4120127292956147E-4</v>
      </c>
      <c r="P47" s="56">
        <v>6.4050629650521415E-4</v>
      </c>
      <c r="Q47" s="25"/>
      <c r="S47" s="57">
        <v>40.381</v>
      </c>
      <c r="T47" s="38">
        <v>2.5000000000000001E-3</v>
      </c>
      <c r="U47" s="61">
        <v>6.6000000000000003E-2</v>
      </c>
      <c r="V47" s="38"/>
      <c r="W47" s="57">
        <v>9.9540000000000006</v>
      </c>
      <c r="X47" s="57">
        <v>49.091999999999999</v>
      </c>
      <c r="Y47" s="61">
        <v>0.28599999999999998</v>
      </c>
      <c r="AA47" s="25">
        <v>99.781499999999994</v>
      </c>
      <c r="AB47" s="24">
        <v>0.8978857686414522</v>
      </c>
      <c r="AC47" s="24"/>
      <c r="AD47" s="24">
        <v>0.14691341916</v>
      </c>
      <c r="AE47" s="17">
        <v>664.73112000000003</v>
      </c>
      <c r="AF47" s="18">
        <v>115.77300000000001</v>
      </c>
      <c r="AG47" s="17">
        <v>949.95500000000004</v>
      </c>
      <c r="AH47" s="18">
        <v>25.876079999999998</v>
      </c>
      <c r="AI47" s="17"/>
      <c r="AJ47" s="16">
        <f t="shared" si="2"/>
        <v>6.6473112000000001E-2</v>
      </c>
      <c r="AK47" s="25">
        <v>3.0219009999999997</v>
      </c>
      <c r="AL47" s="24">
        <v>0.19513955999999999</v>
      </c>
      <c r="AM47" s="24">
        <v>0.92064120000000005</v>
      </c>
      <c r="AN47" s="17">
        <v>279.53533499999998</v>
      </c>
      <c r="AO47" s="17">
        <v>615.30840000000001</v>
      </c>
      <c r="AP47" s="18">
        <v>39.409999999999997</v>
      </c>
      <c r="AQ47" s="40">
        <v>5055</v>
      </c>
      <c r="AR47" s="17"/>
      <c r="AS47" s="17">
        <v>512</v>
      </c>
      <c r="AT47" s="18"/>
      <c r="AU47" s="17"/>
      <c r="AV47" s="18"/>
      <c r="AW47" s="18"/>
      <c r="AX47" s="24"/>
      <c r="AY47" s="18">
        <v>104.9</v>
      </c>
      <c r="AZ47" s="18">
        <v>17.48</v>
      </c>
      <c r="BA47" s="18">
        <v>34.619999999999997</v>
      </c>
      <c r="BB47" s="25">
        <v>1.655</v>
      </c>
      <c r="BC47" s="25"/>
      <c r="BD47" s="60"/>
      <c r="BE47" s="25">
        <v>14.76</v>
      </c>
      <c r="BF47" s="25"/>
      <c r="BG47" s="25">
        <v>1.8979999999999999</v>
      </c>
      <c r="BH47" s="25">
        <v>5.2930000000000001</v>
      </c>
      <c r="BI47" s="25">
        <v>4.9530000000000003</v>
      </c>
      <c r="BJ47" s="25">
        <v>1.8759999999999999</v>
      </c>
      <c r="BK47" s="24">
        <v>0.55300000000000005</v>
      </c>
      <c r="BL47" s="25">
        <v>2.0840000000000001</v>
      </c>
      <c r="BM47" s="25">
        <v>2.964</v>
      </c>
      <c r="BN47" s="25">
        <v>1.843</v>
      </c>
      <c r="BO47" s="25">
        <v>1.82</v>
      </c>
      <c r="BP47" s="24">
        <v>1.1910000000000001</v>
      </c>
      <c r="BQ47" s="24"/>
      <c r="BR47" s="24"/>
      <c r="BS47" s="16"/>
      <c r="BT47" s="16"/>
      <c r="BU47" s="25"/>
    </row>
    <row r="48" spans="1:73" s="14" customFormat="1">
      <c r="A48" s="14" t="s">
        <v>129</v>
      </c>
      <c r="B48" s="14">
        <v>709</v>
      </c>
      <c r="C48" s="14">
        <v>423</v>
      </c>
      <c r="D48" s="14" t="s">
        <v>220</v>
      </c>
      <c r="E48" s="25">
        <v>48.164000000000001</v>
      </c>
      <c r="F48" s="25">
        <v>0.58910000000000007</v>
      </c>
      <c r="G48" s="25">
        <v>14.574000000000002</v>
      </c>
      <c r="H48" s="25">
        <v>10.387</v>
      </c>
      <c r="I48" s="93">
        <f t="shared" si="0"/>
        <v>8.8289500000000007</v>
      </c>
      <c r="J48" s="93">
        <f t="shared" si="1"/>
        <v>1.7330923248053391</v>
      </c>
      <c r="K48" s="25">
        <v>0.15730469093412491</v>
      </c>
      <c r="L48" s="25">
        <v>10.468999999999999</v>
      </c>
      <c r="M48" s="25">
        <v>13.21</v>
      </c>
      <c r="N48" s="25">
        <v>1.6619999999999999</v>
      </c>
      <c r="O48" s="56">
        <v>3.8029936303647237E-4</v>
      </c>
      <c r="P48" s="56">
        <v>4.4918146016032808E-4</v>
      </c>
      <c r="Q48" s="25">
        <v>99.212404690934136</v>
      </c>
      <c r="S48" s="25">
        <v>40.334000000000003</v>
      </c>
      <c r="T48" s="14">
        <v>3.8E-3</v>
      </c>
      <c r="U48" s="24">
        <v>8.7999999999999995E-2</v>
      </c>
      <c r="W48" s="25">
        <v>11.750999999999999</v>
      </c>
      <c r="X48" s="25">
        <v>47.923000000000002</v>
      </c>
      <c r="Y48" s="24">
        <v>0.254</v>
      </c>
      <c r="AA48" s="25">
        <v>100.35380000000001</v>
      </c>
      <c r="AB48" s="24">
        <v>0.87909484061848586</v>
      </c>
      <c r="AC48" s="24"/>
      <c r="AD48" s="24">
        <v>0.15155070336000004</v>
      </c>
      <c r="AE48" s="17">
        <v>154.60116000000002</v>
      </c>
      <c r="AF48" s="18">
        <v>76.884</v>
      </c>
      <c r="AG48" s="17">
        <v>952.99</v>
      </c>
      <c r="AH48" s="18">
        <v>3.2494499999999999</v>
      </c>
      <c r="AI48" s="17"/>
      <c r="AJ48" s="16">
        <f t="shared" si="2"/>
        <v>1.5460116000000003E-2</v>
      </c>
      <c r="AK48" s="25">
        <v>2.1954023999999999</v>
      </c>
      <c r="AL48" s="24">
        <v>0.10900736</v>
      </c>
      <c r="AM48" s="24">
        <v>0.67774140000000005</v>
      </c>
      <c r="AN48" s="17">
        <v>196.035684</v>
      </c>
      <c r="AO48" s="17">
        <v>315.7056</v>
      </c>
      <c r="AP48" s="18">
        <v>43.17</v>
      </c>
      <c r="AQ48" s="40">
        <v>3606</v>
      </c>
      <c r="AR48" s="17">
        <v>218.35531328849194</v>
      </c>
      <c r="AS48" s="17">
        <v>413</v>
      </c>
      <c r="AT48" s="18">
        <v>50.036108155493075</v>
      </c>
      <c r="AU48" s="17">
        <v>138.94992984763078</v>
      </c>
      <c r="AV48" s="18">
        <v>169.39768013048575</v>
      </c>
      <c r="AW48" s="18">
        <v>69.166643854154614</v>
      </c>
      <c r="AX48" s="24">
        <v>0.10483019481264505</v>
      </c>
      <c r="AY48" s="18">
        <v>41.76</v>
      </c>
      <c r="AZ48" s="18">
        <v>14.51</v>
      </c>
      <c r="BA48" s="18">
        <v>20.149999999999999</v>
      </c>
      <c r="BB48" s="25">
        <v>0.39400000000000002</v>
      </c>
      <c r="BC48" s="25">
        <v>0.22966666630824439</v>
      </c>
      <c r="BD48" s="60">
        <v>8.6991057192551519E-4</v>
      </c>
      <c r="BE48" s="25">
        <v>1.35</v>
      </c>
      <c r="BF48" s="25">
        <v>1.102374818503159</v>
      </c>
      <c r="BG48" s="25">
        <v>0.40400000000000003</v>
      </c>
      <c r="BH48" s="25">
        <v>1.5549999999999999</v>
      </c>
      <c r="BI48" s="25">
        <v>2.5249999999999999</v>
      </c>
      <c r="BJ48" s="25">
        <v>1.2310000000000001</v>
      </c>
      <c r="BK48" s="24">
        <v>0.39900000000000002</v>
      </c>
      <c r="BL48" s="25">
        <v>1.7</v>
      </c>
      <c r="BM48" s="25">
        <v>2.5680000000000001</v>
      </c>
      <c r="BN48" s="25">
        <v>1.37</v>
      </c>
      <c r="BO48" s="25">
        <v>1.3879999999999999</v>
      </c>
      <c r="BP48" s="24">
        <v>0.90100000000000002</v>
      </c>
      <c r="BQ48" s="24">
        <v>0.63988390675686524</v>
      </c>
      <c r="BR48" s="24">
        <v>8.9371614313188949E-2</v>
      </c>
      <c r="BS48" s="16">
        <v>1.1933282489947572E-2</v>
      </c>
      <c r="BT48" s="16">
        <v>3.7387849236031785E-3</v>
      </c>
      <c r="BU48" s="25"/>
    </row>
    <row r="49" spans="1:73" s="14" customFormat="1">
      <c r="A49" s="14" t="s">
        <v>130</v>
      </c>
      <c r="B49" s="14">
        <v>757</v>
      </c>
      <c r="C49" s="14">
        <v>603</v>
      </c>
      <c r="D49" s="14" t="s">
        <v>220</v>
      </c>
      <c r="E49" s="25">
        <v>48.8185</v>
      </c>
      <c r="F49" s="25">
        <v>0.70950000000000002</v>
      </c>
      <c r="G49" s="25">
        <v>14.59</v>
      </c>
      <c r="H49" s="25">
        <v>9.9405999999999999</v>
      </c>
      <c r="I49" s="93">
        <f t="shared" si="0"/>
        <v>8.4495100000000001</v>
      </c>
      <c r="J49" s="93">
        <f t="shared" si="1"/>
        <v>1.6586095661846496</v>
      </c>
      <c r="K49" s="25">
        <v>0.15641250155498551</v>
      </c>
      <c r="L49" s="25">
        <v>10.718999999999999</v>
      </c>
      <c r="M49" s="25">
        <v>12.8025</v>
      </c>
      <c r="N49" s="25">
        <v>1.6080000000000001</v>
      </c>
      <c r="O49" s="56">
        <v>8.4529183134687195E-4</v>
      </c>
      <c r="P49" s="56">
        <v>5.2949745774218701E-4</v>
      </c>
      <c r="Q49" s="25">
        <v>99.344512501554973</v>
      </c>
      <c r="S49" s="25">
        <v>40.334000000000003</v>
      </c>
      <c r="T49" s="14">
        <v>2.8E-3</v>
      </c>
      <c r="U49" s="24">
        <v>7.0999999999999994E-2</v>
      </c>
      <c r="W49" s="25">
        <v>11.170999999999999</v>
      </c>
      <c r="X49" s="25">
        <v>48.723999999999997</v>
      </c>
      <c r="Y49" s="24">
        <v>0.26700000000000002</v>
      </c>
      <c r="AA49" s="25">
        <v>100.56979999999999</v>
      </c>
      <c r="AB49" s="24">
        <v>0.88605667405557775</v>
      </c>
      <c r="AC49" s="24"/>
      <c r="AD49" s="24">
        <v>0.14043429504000002</v>
      </c>
      <c r="AE49" s="17">
        <v>487.37072999999998</v>
      </c>
      <c r="AF49" s="18">
        <v>92.975999999999999</v>
      </c>
      <c r="AG49" s="17">
        <v>935.99400000000003</v>
      </c>
      <c r="AH49" s="18">
        <v>24.128100000000003</v>
      </c>
      <c r="AI49" s="17"/>
      <c r="AJ49" s="16">
        <f t="shared" si="2"/>
        <v>4.8737072999999999E-2</v>
      </c>
      <c r="AK49" s="25">
        <v>2.3248061999999998</v>
      </c>
      <c r="AL49" s="24">
        <v>0.13759591999999998</v>
      </c>
      <c r="AM49" s="24">
        <v>0.63714485999999992</v>
      </c>
      <c r="AN49" s="17">
        <v>231.08789099999998</v>
      </c>
      <c r="AO49" s="17">
        <v>701.7192</v>
      </c>
      <c r="AP49" s="18">
        <v>40.98</v>
      </c>
      <c r="AQ49" s="40">
        <v>3828</v>
      </c>
      <c r="AR49" s="17">
        <v>219.48585078204252</v>
      </c>
      <c r="AS49" s="17">
        <v>321</v>
      </c>
      <c r="AT49" s="18">
        <v>51.833892023945104</v>
      </c>
      <c r="AU49" s="17">
        <v>160.33742935875549</v>
      </c>
      <c r="AV49" s="18">
        <v>144.72289075961999</v>
      </c>
      <c r="AW49" s="18">
        <v>66.180734040377928</v>
      </c>
      <c r="AX49" s="24">
        <v>0.75482791655735137</v>
      </c>
      <c r="AY49" s="18">
        <v>106.1</v>
      </c>
      <c r="AZ49" s="18">
        <v>13.74</v>
      </c>
      <c r="BA49" s="18">
        <v>28.01</v>
      </c>
      <c r="BB49" s="25">
        <v>1.5169999999999999</v>
      </c>
      <c r="BC49" s="25">
        <v>1.4004163775536995</v>
      </c>
      <c r="BD49" s="60">
        <v>9.426625617138102E-3</v>
      </c>
      <c r="BE49" s="25">
        <v>12.3</v>
      </c>
      <c r="BF49" s="25">
        <v>12.69126811454773</v>
      </c>
      <c r="BG49" s="25">
        <v>1.62</v>
      </c>
      <c r="BH49" s="25">
        <v>4.3869999999999996</v>
      </c>
      <c r="BI49" s="25">
        <v>3.9649999999999999</v>
      </c>
      <c r="BJ49" s="25">
        <v>1.3140000000000001</v>
      </c>
      <c r="BK49" s="24">
        <v>0.45700000000000002</v>
      </c>
      <c r="BL49" s="25">
        <v>1.6180000000000001</v>
      </c>
      <c r="BM49" s="25">
        <v>2.4089999999999998</v>
      </c>
      <c r="BN49" s="25">
        <v>1.431</v>
      </c>
      <c r="BO49" s="25">
        <v>1.5409999999999999</v>
      </c>
      <c r="BP49" s="24">
        <v>0.90200000000000002</v>
      </c>
      <c r="BQ49" s="24">
        <v>0.80475707628187576</v>
      </c>
      <c r="BR49" s="24">
        <v>0.1664941043232738</v>
      </c>
      <c r="BS49" s="16">
        <v>7.9370248745708208E-2</v>
      </c>
      <c r="BT49" s="16">
        <v>2.4669492321914458E-2</v>
      </c>
      <c r="BU49" s="25"/>
    </row>
    <row r="50" spans="1:73" s="14" customFormat="1">
      <c r="A50" s="14" t="s">
        <v>131</v>
      </c>
      <c r="B50" s="14">
        <v>408</v>
      </c>
      <c r="C50" s="14">
        <v>358</v>
      </c>
      <c r="D50" s="14">
        <v>49</v>
      </c>
      <c r="E50" s="25">
        <v>48.709000000000003</v>
      </c>
      <c r="F50" s="25">
        <v>0.71809999999999996</v>
      </c>
      <c r="G50" s="25">
        <v>14.684000000000001</v>
      </c>
      <c r="H50" s="25">
        <v>9.7426000000000013</v>
      </c>
      <c r="I50" s="93">
        <f t="shared" si="0"/>
        <v>8.2812100000000015</v>
      </c>
      <c r="J50" s="93">
        <f t="shared" si="1"/>
        <v>1.6255728587319245</v>
      </c>
      <c r="K50" s="25">
        <v>0.15253846913591515</v>
      </c>
      <c r="L50" s="25">
        <v>10.584</v>
      </c>
      <c r="M50" s="25">
        <v>13.151</v>
      </c>
      <c r="N50" s="25">
        <v>1.4990000000000001</v>
      </c>
      <c r="O50" s="56">
        <v>1.3660178269988233E-3</v>
      </c>
      <c r="P50" s="56">
        <v>8.9211407840353188E-4</v>
      </c>
      <c r="Q50" s="25">
        <v>99.240238469135917</v>
      </c>
      <c r="S50" s="25">
        <v>40.334000000000003</v>
      </c>
      <c r="T50" s="14">
        <v>2.8E-3</v>
      </c>
      <c r="U50" s="24">
        <v>7.0999999999999994E-2</v>
      </c>
      <c r="W50" s="25">
        <v>11.170999999999999</v>
      </c>
      <c r="X50" s="25">
        <v>48.723999999999997</v>
      </c>
      <c r="Y50" s="24">
        <v>0.26700000000000002</v>
      </c>
      <c r="AA50" s="25">
        <v>100.56979999999999</v>
      </c>
      <c r="AB50" s="24">
        <v>0.88605667405557775</v>
      </c>
      <c r="AC50" s="24"/>
      <c r="AD50" s="24">
        <v>0.14459769531000002</v>
      </c>
      <c r="AE50" s="17">
        <v>632.81432999999993</v>
      </c>
      <c r="AF50" s="18">
        <v>86.718000000000004</v>
      </c>
      <c r="AG50" s="17">
        <v>951.16899999999998</v>
      </c>
      <c r="AH50" s="18">
        <v>72.88479000000001</v>
      </c>
      <c r="AI50" s="17">
        <v>1112</v>
      </c>
      <c r="AJ50" s="16">
        <f t="shared" si="2"/>
        <v>0.11119999999999999</v>
      </c>
      <c r="AK50" s="25">
        <v>2.4839579999999999</v>
      </c>
      <c r="AL50" s="24">
        <v>0.13856612000000001</v>
      </c>
      <c r="AM50" s="24">
        <v>0.80768429999999991</v>
      </c>
      <c r="AN50" s="17">
        <v>389.34419399999996</v>
      </c>
      <c r="AO50" s="17">
        <v>1134</v>
      </c>
      <c r="AP50" s="18">
        <v>42.98</v>
      </c>
      <c r="AQ50" s="40">
        <v>3723</v>
      </c>
      <c r="AR50" s="17">
        <v>216.3540178343375</v>
      </c>
      <c r="AS50" s="17">
        <v>325</v>
      </c>
      <c r="AT50" s="18">
        <v>49.116668207727159</v>
      </c>
      <c r="AU50" s="17">
        <v>138.99321267808463</v>
      </c>
      <c r="AV50" s="18">
        <v>157.17577539223495</v>
      </c>
      <c r="AW50" s="18">
        <v>65.999433945891326</v>
      </c>
      <c r="AX50" s="24">
        <v>2.4513290591229344</v>
      </c>
      <c r="AY50" s="18">
        <v>120.4</v>
      </c>
      <c r="AZ50" s="18">
        <v>13.36</v>
      </c>
      <c r="BA50" s="18">
        <v>38.380000000000003</v>
      </c>
      <c r="BB50" s="25">
        <v>3.2789999999999999</v>
      </c>
      <c r="BC50" s="25">
        <v>3.0624725130205781</v>
      </c>
      <c r="BD50" s="60">
        <v>2.9459834546033535E-2</v>
      </c>
      <c r="BE50" s="25">
        <v>34.78</v>
      </c>
      <c r="BF50" s="25">
        <v>35.117454419519646</v>
      </c>
      <c r="BG50" s="25">
        <v>3.4020000000000001</v>
      </c>
      <c r="BH50" s="25">
        <v>7.8650000000000002</v>
      </c>
      <c r="BI50" s="25">
        <v>5.6260000000000003</v>
      </c>
      <c r="BJ50" s="25">
        <v>1.4530000000000001</v>
      </c>
      <c r="BK50" s="24">
        <v>0.47499999999999998</v>
      </c>
      <c r="BL50" s="25">
        <v>1.645</v>
      </c>
      <c r="BM50" s="25">
        <v>2.2690000000000001</v>
      </c>
      <c r="BN50" s="25">
        <v>1.3939999999999999</v>
      </c>
      <c r="BO50" s="25">
        <v>1.476</v>
      </c>
      <c r="BP50" s="24">
        <v>1.006</v>
      </c>
      <c r="BQ50" s="24">
        <v>1.0235171924559536</v>
      </c>
      <c r="BR50" s="24">
        <v>0.35400971893459243</v>
      </c>
      <c r="BS50" s="16">
        <v>0.24161211452615919</v>
      </c>
      <c r="BT50" s="16">
        <v>6.0652238338323866E-2</v>
      </c>
      <c r="BU50" s="25"/>
    </row>
    <row r="51" spans="1:73" s="14" customFormat="1">
      <c r="A51" s="14" t="s">
        <v>132</v>
      </c>
      <c r="B51" s="14">
        <v>505</v>
      </c>
      <c r="C51" s="14">
        <v>453</v>
      </c>
      <c r="D51" s="14">
        <v>60</v>
      </c>
      <c r="E51" s="25">
        <v>48.9925</v>
      </c>
      <c r="F51" s="25">
        <v>0.65359999999999996</v>
      </c>
      <c r="G51" s="25">
        <v>14.565</v>
      </c>
      <c r="H51" s="25">
        <v>10.0198</v>
      </c>
      <c r="I51" s="93">
        <f t="shared" si="0"/>
        <v>8.5168300000000006</v>
      </c>
      <c r="J51" s="93">
        <f t="shared" si="1"/>
        <v>1.6718242491657396</v>
      </c>
      <c r="K51" s="25">
        <v>0.15555164908617211</v>
      </c>
      <c r="L51" s="25">
        <v>10.456</v>
      </c>
      <c r="M51" s="25">
        <v>13.0185</v>
      </c>
      <c r="N51" s="25">
        <v>1.4550000000000001</v>
      </c>
      <c r="O51" s="56">
        <v>1.4388721111054273E-3</v>
      </c>
      <c r="P51" s="56">
        <v>6.7156671662268368E-4</v>
      </c>
      <c r="Q51" s="25">
        <v>99.315951649086188</v>
      </c>
      <c r="S51" s="25">
        <v>40.334000000000003</v>
      </c>
      <c r="T51" s="14">
        <v>2.8E-3</v>
      </c>
      <c r="U51" s="24">
        <v>7.0999999999999994E-2</v>
      </c>
      <c r="W51" s="25">
        <v>11.170999999999999</v>
      </c>
      <c r="X51" s="25">
        <v>48.723999999999997</v>
      </c>
      <c r="Y51" s="24">
        <v>0.26700000000000002</v>
      </c>
      <c r="AA51" s="25">
        <v>100.56979999999999</v>
      </c>
      <c r="AB51" s="24">
        <v>0.88605667405557775</v>
      </c>
      <c r="AC51" s="24"/>
      <c r="AD51" s="24">
        <v>0.13212640476000001</v>
      </c>
      <c r="AE51" s="17">
        <v>749.30388000000005</v>
      </c>
      <c r="AF51" s="18">
        <v>87.165000000000006</v>
      </c>
      <c r="AG51" s="17">
        <v>908.072</v>
      </c>
      <c r="AH51" s="18">
        <v>62.874989999999997</v>
      </c>
      <c r="AI51" s="17">
        <v>1270</v>
      </c>
      <c r="AJ51" s="16">
        <f t="shared" si="2"/>
        <v>0.127</v>
      </c>
      <c r="AK51" s="25">
        <v>2.679799</v>
      </c>
      <c r="AL51" s="24">
        <v>0.14869932</v>
      </c>
      <c r="AM51" s="24">
        <v>0.72827474999999997</v>
      </c>
      <c r="AN51" s="17">
        <v>293.09099400000002</v>
      </c>
      <c r="AO51" s="17">
        <v>1194.48</v>
      </c>
      <c r="AP51" s="18">
        <v>41.38</v>
      </c>
      <c r="AQ51" s="40">
        <v>3474</v>
      </c>
      <c r="AR51" s="17">
        <v>214.71982730677672</v>
      </c>
      <c r="AS51" s="17">
        <v>321</v>
      </c>
      <c r="AT51" s="18">
        <v>49.804416861878138</v>
      </c>
      <c r="AU51" s="17">
        <v>137.94472388936356</v>
      </c>
      <c r="AV51" s="18">
        <v>164.82342860642453</v>
      </c>
      <c r="AW51" s="18">
        <v>66.739244505101027</v>
      </c>
      <c r="AX51" s="24">
        <v>2.1056426865681384</v>
      </c>
      <c r="AY51" s="18">
        <v>126.9</v>
      </c>
      <c r="AZ51" s="18">
        <v>12.88</v>
      </c>
      <c r="BA51" s="18">
        <v>31.15</v>
      </c>
      <c r="BB51" s="25">
        <v>2.835</v>
      </c>
      <c r="BC51" s="25">
        <v>2.7096148046141768</v>
      </c>
      <c r="BD51" s="60">
        <v>2.7508946335567431E-2</v>
      </c>
      <c r="BE51" s="25">
        <v>26.72</v>
      </c>
      <c r="BF51" s="25">
        <v>26.975073043784967</v>
      </c>
      <c r="BG51" s="25">
        <v>2.9860000000000002</v>
      </c>
      <c r="BH51" s="25">
        <v>6.9740000000000002</v>
      </c>
      <c r="BI51" s="25">
        <v>4.7290000000000001</v>
      </c>
      <c r="BJ51" s="25">
        <v>1.431</v>
      </c>
      <c r="BK51" s="24">
        <v>0.40500000000000003</v>
      </c>
      <c r="BL51" s="25">
        <v>1.494</v>
      </c>
      <c r="BM51" s="25">
        <v>2.1589999999999998</v>
      </c>
      <c r="BN51" s="25">
        <v>1.323</v>
      </c>
      <c r="BO51" s="25">
        <v>1.476</v>
      </c>
      <c r="BP51" s="24">
        <v>0.89900000000000002</v>
      </c>
      <c r="BQ51" s="24">
        <v>0.77278205788257637</v>
      </c>
      <c r="BR51" s="24">
        <v>0.49364714164883533</v>
      </c>
      <c r="BS51" s="16">
        <v>0.1988642757923296</v>
      </c>
      <c r="BT51" s="16">
        <v>5.8568796140686386E-2</v>
      </c>
      <c r="BU51" s="25"/>
    </row>
    <row r="52" spans="1:73" s="14" customFormat="1">
      <c r="A52" s="14" t="s">
        <v>133</v>
      </c>
      <c r="B52" s="14" t="s">
        <v>373</v>
      </c>
      <c r="E52" s="25">
        <v>49.476500000000001</v>
      </c>
      <c r="F52" s="25">
        <v>0.46870000000000001</v>
      </c>
      <c r="G52" s="25">
        <v>14.437000000000001</v>
      </c>
      <c r="H52" s="25">
        <v>8.3277999999999999</v>
      </c>
      <c r="I52" s="93">
        <f t="shared" si="0"/>
        <v>7.0786299999999995</v>
      </c>
      <c r="J52" s="93">
        <f t="shared" si="1"/>
        <v>1.3895105672969965</v>
      </c>
      <c r="K52" s="25"/>
      <c r="L52" s="25">
        <v>10.734</v>
      </c>
      <c r="M52" s="25">
        <v>14.2865</v>
      </c>
      <c r="N52" s="25">
        <v>1.4470000000000001</v>
      </c>
      <c r="O52" s="56">
        <v>8.9683623735229399E-4</v>
      </c>
      <c r="P52" s="56">
        <v>4.7454440676512563E-4</v>
      </c>
      <c r="Q52" s="25">
        <v>99.177499999999995</v>
      </c>
      <c r="S52" s="25">
        <v>40.405999999999999</v>
      </c>
      <c r="T52" s="14">
        <v>2.9000000000000001E-2</v>
      </c>
      <c r="U52" s="24">
        <v>7.5999999999999998E-2</v>
      </c>
      <c r="W52" s="25">
        <v>11.000999999999999</v>
      </c>
      <c r="X52" s="25">
        <v>48.645000000000003</v>
      </c>
      <c r="Y52" s="24">
        <v>0.26</v>
      </c>
      <c r="AA52" s="25">
        <v>100.41700000000002</v>
      </c>
      <c r="AB52" s="24">
        <v>0.88743375607091213</v>
      </c>
      <c r="AC52" s="24"/>
      <c r="AD52" s="24">
        <v>0.15759080690999999</v>
      </c>
      <c r="AE52" s="17">
        <v>538.94934000000001</v>
      </c>
      <c r="AF52" s="18">
        <v>49.616999999999997</v>
      </c>
      <c r="AG52" s="17">
        <v>697.44299999999998</v>
      </c>
      <c r="AH52" s="18">
        <v>22.768560000000001</v>
      </c>
      <c r="AI52" s="17"/>
      <c r="AJ52" s="16">
        <f t="shared" si="2"/>
        <v>5.3894933999999999E-2</v>
      </c>
      <c r="AK52" s="25">
        <v>3.2698010000000002</v>
      </c>
      <c r="AL52" s="24">
        <v>9.7623680000000004E-2</v>
      </c>
      <c r="AM52" s="24">
        <v>0.57820344000000001</v>
      </c>
      <c r="AN52" s="17">
        <v>207.10480200000001</v>
      </c>
      <c r="AO52" s="17">
        <v>744.50879999999995</v>
      </c>
      <c r="AP52" s="18">
        <v>41.47</v>
      </c>
      <c r="AQ52" s="40">
        <v>3545</v>
      </c>
      <c r="AR52" s="17"/>
      <c r="AS52" s="17">
        <v>372</v>
      </c>
      <c r="AT52" s="18"/>
      <c r="AU52" s="17"/>
      <c r="AV52" s="18"/>
      <c r="AW52" s="18"/>
      <c r="AX52" s="24"/>
      <c r="AY52" s="18">
        <v>82.62</v>
      </c>
      <c r="AZ52" s="18">
        <v>13.03</v>
      </c>
      <c r="BA52" s="18">
        <v>22.15</v>
      </c>
      <c r="BB52" s="25">
        <v>1.44</v>
      </c>
      <c r="BC52" s="25"/>
      <c r="BD52" s="60"/>
      <c r="BE52" s="25">
        <v>13.63</v>
      </c>
      <c r="BF52" s="25"/>
      <c r="BG52" s="25">
        <v>1.5249999999999999</v>
      </c>
      <c r="BH52" s="25">
        <v>3.605</v>
      </c>
      <c r="BI52" s="25">
        <v>3.1669999999999998</v>
      </c>
      <c r="BJ52" s="25">
        <v>1.214</v>
      </c>
      <c r="BK52" s="24">
        <v>0.41399999999999998</v>
      </c>
      <c r="BL52" s="25">
        <v>1.6040000000000001</v>
      </c>
      <c r="BM52" s="25">
        <v>2.2519999999999998</v>
      </c>
      <c r="BN52" s="25">
        <v>1.371</v>
      </c>
      <c r="BO52" s="25">
        <v>1.44</v>
      </c>
      <c r="BP52" s="24">
        <v>0.84199999999999997</v>
      </c>
      <c r="BQ52" s="24"/>
      <c r="BR52" s="24"/>
      <c r="BS52" s="16"/>
      <c r="BT52" s="16"/>
      <c r="BU52" s="25"/>
    </row>
    <row r="53" spans="1:73" s="14" customFormat="1">
      <c r="A53" s="14" t="s">
        <v>134</v>
      </c>
      <c r="B53" s="14" t="s">
        <v>373</v>
      </c>
      <c r="E53" s="25">
        <v>48.104999999999997</v>
      </c>
      <c r="F53" s="25">
        <v>0.89439999999999997</v>
      </c>
      <c r="G53" s="25">
        <v>13.683</v>
      </c>
      <c r="H53" s="25">
        <v>10.5814</v>
      </c>
      <c r="I53" s="93">
        <f t="shared" si="0"/>
        <v>8.9941899999999997</v>
      </c>
      <c r="J53" s="93">
        <f t="shared" si="1"/>
        <v>1.7655283648498332</v>
      </c>
      <c r="K53" s="25"/>
      <c r="L53" s="25">
        <v>10.581</v>
      </c>
      <c r="M53" s="25">
        <v>12.800999999999998</v>
      </c>
      <c r="N53" s="25">
        <v>1.754</v>
      </c>
      <c r="O53" s="56">
        <v>9.2889212235919988E-4</v>
      </c>
      <c r="P53" s="56">
        <v>4.8924756421718214E-4</v>
      </c>
      <c r="Q53" s="25">
        <v>98.399799999999999</v>
      </c>
      <c r="S53" s="25">
        <v>40.405999999999999</v>
      </c>
      <c r="T53" s="14">
        <v>2.9000000000000001E-2</v>
      </c>
      <c r="U53" s="24">
        <v>7.5999999999999998E-2</v>
      </c>
      <c r="W53" s="25">
        <v>11.000999999999999</v>
      </c>
      <c r="X53" s="25">
        <v>48.645000000000003</v>
      </c>
      <c r="Y53" s="24">
        <v>0.26</v>
      </c>
      <c r="AA53" s="25">
        <v>100.41700000000002</v>
      </c>
      <c r="AB53" s="24">
        <v>0.88743375607091213</v>
      </c>
      <c r="AC53" s="24"/>
      <c r="AD53" s="24">
        <v>0.15526613375999998</v>
      </c>
      <c r="AE53" s="17">
        <v>557.66847000000007</v>
      </c>
      <c r="AF53" s="18">
        <v>53.64</v>
      </c>
      <c r="AG53" s="17">
        <v>768.46199999999999</v>
      </c>
      <c r="AH53" s="18">
        <v>25.838730000000002</v>
      </c>
      <c r="AI53" s="17"/>
      <c r="AJ53" s="16">
        <f t="shared" si="2"/>
        <v>5.5766847000000008E-2</v>
      </c>
      <c r="AK53" s="25">
        <v>3.3540870000000003</v>
      </c>
      <c r="AL53" s="24">
        <v>0.10307835999999999</v>
      </c>
      <c r="AM53" s="24">
        <v>0.58797038999999995</v>
      </c>
      <c r="AN53" s="17">
        <v>213.521682</v>
      </c>
      <c r="AO53" s="17">
        <v>771.12</v>
      </c>
      <c r="AP53" s="18">
        <v>40.450000000000003</v>
      </c>
      <c r="AQ53" s="40">
        <v>3523</v>
      </c>
      <c r="AR53" s="17"/>
      <c r="AS53" s="17">
        <v>364</v>
      </c>
      <c r="AT53" s="18"/>
      <c r="AU53" s="17"/>
      <c r="AV53" s="18"/>
      <c r="AW53" s="18"/>
      <c r="AX53" s="24"/>
      <c r="AY53" s="18">
        <v>85.12</v>
      </c>
      <c r="AZ53" s="18">
        <v>12.93</v>
      </c>
      <c r="BA53" s="18">
        <v>22.53</v>
      </c>
      <c r="BB53" s="25">
        <v>1.454</v>
      </c>
      <c r="BC53" s="25"/>
      <c r="BD53" s="60"/>
      <c r="BE53" s="25">
        <v>14.21</v>
      </c>
      <c r="BF53" s="25"/>
      <c r="BG53" s="25">
        <v>1.5069999999999999</v>
      </c>
      <c r="BH53" s="25">
        <v>3.879</v>
      </c>
      <c r="BI53" s="25">
        <v>3.3940000000000001</v>
      </c>
      <c r="BJ53" s="25">
        <v>1.212</v>
      </c>
      <c r="BK53" s="24">
        <v>0.4</v>
      </c>
      <c r="BL53" s="25">
        <v>1.617</v>
      </c>
      <c r="BM53" s="25">
        <v>2.274</v>
      </c>
      <c r="BN53" s="25">
        <v>1.3440000000000001</v>
      </c>
      <c r="BO53" s="25">
        <v>1.37</v>
      </c>
      <c r="BP53" s="24">
        <v>0.755</v>
      </c>
      <c r="BQ53" s="24"/>
      <c r="BR53" s="24"/>
      <c r="BS53" s="16"/>
      <c r="BT53" s="16"/>
      <c r="BU53" s="25"/>
    </row>
    <row r="54" spans="1:73" s="14" customFormat="1">
      <c r="A54" s="14" t="s">
        <v>135</v>
      </c>
      <c r="B54" s="14" t="s">
        <v>373</v>
      </c>
      <c r="E54" s="25">
        <v>48.656500000000001</v>
      </c>
      <c r="F54" s="25">
        <v>0.86430000000000007</v>
      </c>
      <c r="G54" s="25">
        <v>14.132000000000001</v>
      </c>
      <c r="H54" s="25">
        <v>10.693</v>
      </c>
      <c r="I54" s="93">
        <f t="shared" si="0"/>
        <v>9.0890500000000003</v>
      </c>
      <c r="J54" s="93">
        <f t="shared" si="1"/>
        <v>1.7841490545050056</v>
      </c>
      <c r="K54" s="25"/>
      <c r="L54" s="25">
        <v>9.1419999999999995</v>
      </c>
      <c r="M54" s="25">
        <v>13.612500000000001</v>
      </c>
      <c r="N54" s="25">
        <v>1.75</v>
      </c>
      <c r="O54" s="56">
        <v>8.0840935001790383E-4</v>
      </c>
      <c r="P54" s="56">
        <v>4.3870546047573768E-4</v>
      </c>
      <c r="Q54" s="25">
        <v>98.85029999999999</v>
      </c>
      <c r="S54" s="25">
        <v>40.405999999999999</v>
      </c>
      <c r="T54" s="14">
        <v>2.9000000000000001E-2</v>
      </c>
      <c r="U54" s="24">
        <v>7.5999999999999998E-2</v>
      </c>
      <c r="W54" s="25">
        <v>11.000999999999999</v>
      </c>
      <c r="X54" s="25">
        <v>48.645000000000003</v>
      </c>
      <c r="Y54" s="24">
        <v>0.26</v>
      </c>
      <c r="AA54" s="25">
        <v>100.41700000000002</v>
      </c>
      <c r="AB54" s="24">
        <v>0.88743375607091213</v>
      </c>
      <c r="AC54" s="24"/>
      <c r="AD54" s="24">
        <v>0.18469919259000001</v>
      </c>
      <c r="AE54" s="17">
        <v>615.98058000000003</v>
      </c>
      <c r="AF54" s="18">
        <v>63.920999999999992</v>
      </c>
      <c r="AG54" s="17">
        <v>767.24800000000005</v>
      </c>
      <c r="AH54" s="18">
        <v>29.028420000000001</v>
      </c>
      <c r="AI54" s="17"/>
      <c r="AJ54" s="16">
        <f t="shared" si="2"/>
        <v>6.1598058000000004E-2</v>
      </c>
      <c r="AK54" s="25">
        <v>3.257406</v>
      </c>
      <c r="AL54" s="24">
        <v>9.4626840000000004E-2</v>
      </c>
      <c r="AM54" s="24">
        <v>0.55068611999999995</v>
      </c>
      <c r="AN54" s="17">
        <v>191.46365699999998</v>
      </c>
      <c r="AO54" s="17">
        <v>671.10120000000006</v>
      </c>
      <c r="AP54" s="18">
        <v>41.17</v>
      </c>
      <c r="AQ54" s="40">
        <v>3545</v>
      </c>
      <c r="AR54" s="17"/>
      <c r="AS54" s="17">
        <v>399</v>
      </c>
      <c r="AT54" s="18"/>
      <c r="AU54" s="17"/>
      <c r="AV54" s="18"/>
      <c r="AW54" s="18"/>
      <c r="AX54" s="24"/>
      <c r="AY54" s="18">
        <v>70.72</v>
      </c>
      <c r="AZ54" s="18">
        <v>13.01</v>
      </c>
      <c r="BA54" s="18">
        <v>20.64</v>
      </c>
      <c r="BB54" s="25">
        <v>1.302</v>
      </c>
      <c r="BC54" s="25"/>
      <c r="BD54" s="60"/>
      <c r="BE54" s="25">
        <v>12.86</v>
      </c>
      <c r="BF54" s="25"/>
      <c r="BG54" s="25">
        <v>1.2809999999999999</v>
      </c>
      <c r="BH54" s="25">
        <v>3.2749999999999999</v>
      </c>
      <c r="BI54" s="25">
        <v>3.1150000000000002</v>
      </c>
      <c r="BJ54" s="25">
        <v>1.121</v>
      </c>
      <c r="BK54" s="24">
        <v>0.434</v>
      </c>
      <c r="BL54" s="25">
        <v>1.591</v>
      </c>
      <c r="BM54" s="25">
        <v>2.1779999999999999</v>
      </c>
      <c r="BN54" s="25">
        <v>1.302</v>
      </c>
      <c r="BO54" s="25">
        <v>1.4279999999999999</v>
      </c>
      <c r="BP54" s="24">
        <v>0.78900000000000003</v>
      </c>
      <c r="BQ54" s="24"/>
      <c r="BR54" s="24"/>
      <c r="BS54" s="16"/>
      <c r="BT54" s="16"/>
      <c r="BU54" s="25"/>
    </row>
    <row r="55" spans="1:73" s="14" customFormat="1">
      <c r="A55" s="14" t="s">
        <v>136</v>
      </c>
      <c r="B55" s="14" t="s">
        <v>373</v>
      </c>
      <c r="E55" s="25"/>
      <c r="F55" s="25"/>
      <c r="G55" s="25"/>
      <c r="H55" s="25"/>
      <c r="I55" s="93" t="str">
        <f t="shared" si="0"/>
        <v/>
      </c>
      <c r="J55" s="93" t="str">
        <f t="shared" si="1"/>
        <v/>
      </c>
      <c r="K55" s="25"/>
      <c r="L55" s="25"/>
      <c r="M55" s="25"/>
      <c r="N55" s="25"/>
      <c r="O55" s="56">
        <v>8.3764213151567865E-4</v>
      </c>
      <c r="P55" s="56">
        <v>4.7160377527471429E-4</v>
      </c>
      <c r="Q55" s="25"/>
      <c r="S55" s="25">
        <v>40.405999999999999</v>
      </c>
      <c r="T55" s="14">
        <v>2.9000000000000001E-2</v>
      </c>
      <c r="U55" s="24">
        <v>7.5999999999999998E-2</v>
      </c>
      <c r="W55" s="25">
        <v>11.000999999999999</v>
      </c>
      <c r="X55" s="25">
        <v>48.645000000000003</v>
      </c>
      <c r="Y55" s="24">
        <v>0.26</v>
      </c>
      <c r="AA55" s="25">
        <v>100.41700000000002</v>
      </c>
      <c r="AB55" s="24">
        <v>0.88743375607091213</v>
      </c>
      <c r="AC55" s="24"/>
      <c r="AD55" s="24">
        <v>0.17766330624000001</v>
      </c>
      <c r="AE55" s="17">
        <v>615.30723</v>
      </c>
      <c r="AF55" s="18">
        <v>59.451000000000001</v>
      </c>
      <c r="AG55" s="17">
        <v>810.952</v>
      </c>
      <c r="AH55" s="18">
        <v>26.548380000000002</v>
      </c>
      <c r="AI55" s="17"/>
      <c r="AJ55" s="16">
        <f t="shared" si="2"/>
        <v>6.1530723000000002E-2</v>
      </c>
      <c r="AK55" s="25">
        <v>3.2375740000000004</v>
      </c>
      <c r="AL55" s="24">
        <v>9.3958479999999997E-2</v>
      </c>
      <c r="AM55" s="24">
        <v>0.52333865999999996</v>
      </c>
      <c r="AN55" s="17">
        <v>205.821426</v>
      </c>
      <c r="AO55" s="17">
        <v>695.36880000000008</v>
      </c>
      <c r="AP55" s="18">
        <v>40.78</v>
      </c>
      <c r="AQ55" s="40">
        <v>3490</v>
      </c>
      <c r="AR55" s="17"/>
      <c r="AS55" s="17">
        <v>362</v>
      </c>
      <c r="AT55" s="18"/>
      <c r="AU55" s="17"/>
      <c r="AV55" s="18"/>
      <c r="AW55" s="18"/>
      <c r="AX55" s="24"/>
      <c r="AY55" s="18">
        <v>84.44</v>
      </c>
      <c r="AZ55" s="18">
        <v>12.96</v>
      </c>
      <c r="BA55" s="18">
        <v>21.43</v>
      </c>
      <c r="BB55" s="25">
        <v>1.448</v>
      </c>
      <c r="BC55" s="25"/>
      <c r="BD55" s="60"/>
      <c r="BE55" s="25">
        <v>13.22</v>
      </c>
      <c r="BF55" s="25"/>
      <c r="BG55" s="25">
        <v>1.4430000000000001</v>
      </c>
      <c r="BH55" s="25">
        <v>3.7349999999999999</v>
      </c>
      <c r="BI55" s="25">
        <v>3.2530000000000001</v>
      </c>
      <c r="BJ55" s="25">
        <v>1.208</v>
      </c>
      <c r="BK55" s="24">
        <v>0.42</v>
      </c>
      <c r="BL55" s="25">
        <v>1.472</v>
      </c>
      <c r="BM55" s="25">
        <v>2.2440000000000002</v>
      </c>
      <c r="BN55" s="25">
        <v>1.2749999999999999</v>
      </c>
      <c r="BO55" s="25">
        <v>1.34</v>
      </c>
      <c r="BP55" s="24">
        <v>0.9</v>
      </c>
      <c r="BQ55" s="24"/>
      <c r="BR55" s="24"/>
      <c r="BS55" s="16"/>
      <c r="BT55" s="16"/>
      <c r="BU55" s="25"/>
    </row>
    <row r="56" spans="1:73" s="14" customFormat="1">
      <c r="A56" s="14" t="s">
        <v>137</v>
      </c>
      <c r="B56" s="14">
        <v>392</v>
      </c>
      <c r="C56" s="14">
        <v>374</v>
      </c>
      <c r="D56" s="14">
        <v>53</v>
      </c>
      <c r="E56" s="25">
        <v>48.368500000000004</v>
      </c>
      <c r="F56" s="25">
        <v>0.83850000000000002</v>
      </c>
      <c r="G56" s="25">
        <v>14.791</v>
      </c>
      <c r="H56" s="25">
        <v>9.8434000000000008</v>
      </c>
      <c r="I56" s="93">
        <f t="shared" si="0"/>
        <v>8.3668899999999997</v>
      </c>
      <c r="J56" s="93">
        <f t="shared" si="1"/>
        <v>1.6423915461624026</v>
      </c>
      <c r="K56" s="25">
        <v>0.154463124042413</v>
      </c>
      <c r="L56" s="25">
        <v>10.722</v>
      </c>
      <c r="M56" s="25">
        <v>13.298500000000001</v>
      </c>
      <c r="N56" s="25">
        <v>1.506</v>
      </c>
      <c r="O56" s="56">
        <v>1.0928142615990587E-3</v>
      </c>
      <c r="P56" s="56">
        <v>9.3732628756860613E-4</v>
      </c>
      <c r="Q56" s="25">
        <v>99.522363124042414</v>
      </c>
      <c r="S56" s="25">
        <v>40.463000000000001</v>
      </c>
      <c r="T56" s="14">
        <v>2.8999999999999998E-3</v>
      </c>
      <c r="U56" s="24">
        <v>7.3999999999999996E-2</v>
      </c>
      <c r="W56" s="25">
        <v>11.106</v>
      </c>
      <c r="X56" s="25">
        <v>48.613</v>
      </c>
      <c r="Y56" s="24">
        <v>0.25800000000000001</v>
      </c>
      <c r="AA56" s="25">
        <v>100.51689999999999</v>
      </c>
      <c r="AB56" s="24">
        <v>0.88641508484440801</v>
      </c>
      <c r="AC56" s="24"/>
      <c r="AD56" s="24">
        <v>0.14228391696000001</v>
      </c>
      <c r="AE56" s="17">
        <v>605.34164999999996</v>
      </c>
      <c r="AF56" s="18">
        <v>92.975999999999999</v>
      </c>
      <c r="AG56" s="17">
        <v>930.53099999999995</v>
      </c>
      <c r="AH56" s="18">
        <v>36.692639999999997</v>
      </c>
      <c r="AI56" s="17">
        <v>1159</v>
      </c>
      <c r="AJ56" s="16">
        <f t="shared" si="2"/>
        <v>0.1159</v>
      </c>
      <c r="AK56" s="25">
        <v>3.5177009999999997</v>
      </c>
      <c r="AL56" s="24">
        <v>0.17623143999999999</v>
      </c>
      <c r="AM56" s="24">
        <v>0.75180035999999995</v>
      </c>
      <c r="AN56" s="17">
        <v>409.07610000000005</v>
      </c>
      <c r="AO56" s="17">
        <v>907.19999999999993</v>
      </c>
      <c r="AP56" s="18">
        <v>42.09</v>
      </c>
      <c r="AQ56" s="40">
        <v>4172</v>
      </c>
      <c r="AR56" s="17">
        <v>222.33705305262293</v>
      </c>
      <c r="AS56" s="17">
        <v>400</v>
      </c>
      <c r="AT56" s="18">
        <v>48.01199447883679</v>
      </c>
      <c r="AU56" s="17">
        <v>151.08799720776642</v>
      </c>
      <c r="AV56" s="18">
        <v>145.83343874870968</v>
      </c>
      <c r="AW56" s="18">
        <v>68.231699738837079</v>
      </c>
      <c r="AX56" s="24">
        <v>1.2580139033167277</v>
      </c>
      <c r="AY56" s="18">
        <v>105.6</v>
      </c>
      <c r="AZ56" s="18">
        <v>13.26</v>
      </c>
      <c r="BA56" s="18">
        <v>40.78</v>
      </c>
      <c r="BB56" s="25">
        <v>2.851</v>
      </c>
      <c r="BC56" s="25">
        <v>2.7419857692858058</v>
      </c>
      <c r="BD56" s="60">
        <v>1.4500964088178138E-2</v>
      </c>
      <c r="BE56" s="25">
        <v>19.89</v>
      </c>
      <c r="BF56" s="25">
        <v>19.507702476187443</v>
      </c>
      <c r="BG56" s="25">
        <v>2.6579999999999999</v>
      </c>
      <c r="BH56" s="25">
        <v>6.9470000000000001</v>
      </c>
      <c r="BI56" s="25">
        <v>5.3380000000000001</v>
      </c>
      <c r="BJ56" s="25">
        <v>1.665</v>
      </c>
      <c r="BK56" s="24">
        <v>0.501</v>
      </c>
      <c r="BL56" s="25">
        <v>1.931</v>
      </c>
      <c r="BM56" s="25">
        <v>2.2799999999999998</v>
      </c>
      <c r="BN56" s="25">
        <v>1.266</v>
      </c>
      <c r="BO56" s="25">
        <v>1.3080000000000001</v>
      </c>
      <c r="BP56" s="24">
        <v>0.99</v>
      </c>
      <c r="BQ56" s="24">
        <v>1.0041260795109956</v>
      </c>
      <c r="BR56" s="24">
        <v>0.27628147234249234</v>
      </c>
      <c r="BS56" s="16">
        <v>0.1349908460574448</v>
      </c>
      <c r="BT56" s="16">
        <v>3.9842080004767695E-2</v>
      </c>
      <c r="BU56" s="25"/>
    </row>
    <row r="57" spans="1:73" s="14" customFormat="1">
      <c r="A57" s="14" t="s">
        <v>138</v>
      </c>
      <c r="B57" s="14">
        <v>139</v>
      </c>
      <c r="C57" s="14">
        <v>97</v>
      </c>
      <c r="D57" s="14">
        <v>16</v>
      </c>
      <c r="E57" s="25">
        <v>48.628999999999998</v>
      </c>
      <c r="F57" s="25">
        <v>0.78689999999999993</v>
      </c>
      <c r="G57" s="25">
        <v>14.837</v>
      </c>
      <c r="H57" s="25">
        <v>9.7912000000000017</v>
      </c>
      <c r="I57" s="93">
        <f t="shared" si="0"/>
        <v>8.3225200000000008</v>
      </c>
      <c r="J57" s="93">
        <f t="shared" si="1"/>
        <v>1.6336818687430481</v>
      </c>
      <c r="K57" s="25">
        <v>0.15838201075703445</v>
      </c>
      <c r="L57" s="25">
        <v>10.355</v>
      </c>
      <c r="M57" s="25">
        <v>13.368</v>
      </c>
      <c r="N57" s="25">
        <v>1.4239999999999999</v>
      </c>
      <c r="O57" s="56">
        <v>1.1019210471123842E-3</v>
      </c>
      <c r="P57" s="56">
        <v>9.0259007808812222E-4</v>
      </c>
      <c r="Q57" s="25">
        <v>99.349482010757043</v>
      </c>
      <c r="S57" s="25">
        <v>40.463000000000001</v>
      </c>
      <c r="T57" s="14">
        <v>2.8999999999999998E-3</v>
      </c>
      <c r="U57" s="24">
        <v>7.3999999999999996E-2</v>
      </c>
      <c r="W57" s="25">
        <v>11.106</v>
      </c>
      <c r="X57" s="25">
        <v>48.613</v>
      </c>
      <c r="Y57" s="24">
        <v>0.25800000000000001</v>
      </c>
      <c r="AA57" s="25">
        <v>100.51689999999999</v>
      </c>
      <c r="AB57" s="24">
        <v>0.88641508484440801</v>
      </c>
      <c r="AC57" s="24"/>
      <c r="AD57" s="24">
        <v>0.13766219676000002</v>
      </c>
      <c r="AE57" s="17">
        <v>619.07799</v>
      </c>
      <c r="AF57" s="18">
        <v>93.87</v>
      </c>
      <c r="AG57" s="17">
        <v>927.49599999999998</v>
      </c>
      <c r="AH57" s="18">
        <v>37.073610000000002</v>
      </c>
      <c r="AI57" s="17">
        <v>1273</v>
      </c>
      <c r="AJ57" s="16">
        <f t="shared" si="2"/>
        <v>0.1273</v>
      </c>
      <c r="AK57" s="25">
        <v>3.430936</v>
      </c>
      <c r="AL57" s="24">
        <v>0.16823268</v>
      </c>
      <c r="AM57" s="24">
        <v>0.69668078999999994</v>
      </c>
      <c r="AN57" s="17">
        <v>393.91622099999995</v>
      </c>
      <c r="AO57" s="17">
        <v>914.76</v>
      </c>
      <c r="AP57" s="18">
        <v>42.53</v>
      </c>
      <c r="AQ57" s="40">
        <v>3959</v>
      </c>
      <c r="AR57" s="17">
        <v>227.96437562811283</v>
      </c>
      <c r="AS57" s="17">
        <v>422</v>
      </c>
      <c r="AT57" s="18">
        <v>44.781815403925471</v>
      </c>
      <c r="AU57" s="17">
        <v>105.8106715314339</v>
      </c>
      <c r="AV57" s="18">
        <v>98.964132764805143</v>
      </c>
      <c r="AW57" s="18">
        <v>70.954380690412961</v>
      </c>
      <c r="AX57" s="24">
        <v>1.1966232350008217</v>
      </c>
      <c r="AY57" s="18">
        <v>106.7</v>
      </c>
      <c r="AZ57" s="18">
        <v>12.93</v>
      </c>
      <c r="BA57" s="18">
        <v>40.46</v>
      </c>
      <c r="BB57" s="25">
        <v>2.8460000000000001</v>
      </c>
      <c r="BC57" s="25">
        <v>2.9631857471039535</v>
      </c>
      <c r="BD57" s="60">
        <v>1.004596606614685E-2</v>
      </c>
      <c r="BE57" s="25">
        <v>19.690000000000001</v>
      </c>
      <c r="BF57" s="25">
        <v>21.387345348146621</v>
      </c>
      <c r="BG57" s="25">
        <v>2.6619999999999999</v>
      </c>
      <c r="BH57" s="25">
        <v>6.7039999999999997</v>
      </c>
      <c r="BI57" s="25">
        <v>5.0590000000000002</v>
      </c>
      <c r="BJ57" s="25">
        <v>1.385</v>
      </c>
      <c r="BK57" s="24">
        <v>0.48799999999999999</v>
      </c>
      <c r="BL57" s="25">
        <v>1.73</v>
      </c>
      <c r="BM57" s="25">
        <v>2.2850000000000001</v>
      </c>
      <c r="BN57" s="25">
        <v>1.2290000000000001</v>
      </c>
      <c r="BO57" s="25">
        <v>1.3280000000000001</v>
      </c>
      <c r="BP57" s="24">
        <v>1.3169999999999999</v>
      </c>
      <c r="BQ57" s="24">
        <v>1.1977560604544895</v>
      </c>
      <c r="BR57" s="24">
        <v>0.28325109573680968</v>
      </c>
      <c r="BS57" s="16">
        <v>0.12771311439010746</v>
      </c>
      <c r="BT57" s="16">
        <v>4.0572328134602514E-2</v>
      </c>
      <c r="BU57" s="25"/>
    </row>
    <row r="58" spans="1:73" s="14" customFormat="1">
      <c r="A58" s="14" t="s">
        <v>139</v>
      </c>
      <c r="B58" s="14">
        <v>116</v>
      </c>
      <c r="C58" s="14">
        <v>102</v>
      </c>
      <c r="D58" s="14">
        <v>15</v>
      </c>
      <c r="E58" s="25">
        <v>48.926000000000002</v>
      </c>
      <c r="F58" s="25">
        <v>0.81699999999999995</v>
      </c>
      <c r="G58" s="25">
        <v>14.882000000000001</v>
      </c>
      <c r="H58" s="25">
        <v>9.3862000000000005</v>
      </c>
      <c r="I58" s="93">
        <f t="shared" si="0"/>
        <v>7.9782700000000002</v>
      </c>
      <c r="J58" s="93">
        <f t="shared" si="1"/>
        <v>1.566106785317019</v>
      </c>
      <c r="K58" s="25">
        <v>0.14303905775806089</v>
      </c>
      <c r="L58" s="25">
        <v>10.680999999999999</v>
      </c>
      <c r="M58" s="25">
        <v>13.035</v>
      </c>
      <c r="N58" s="25">
        <v>1.6259999999999999</v>
      </c>
      <c r="O58" s="56">
        <v>9.0612515857588607E-4</v>
      </c>
      <c r="P58" s="56">
        <v>7.2155745195967601E-4</v>
      </c>
      <c r="Q58" s="25">
        <v>99.496239057758061</v>
      </c>
      <c r="S58" s="25">
        <v>40.572000000000003</v>
      </c>
      <c r="T58" s="14">
        <v>2.7000000000000001E-3</v>
      </c>
      <c r="U58" s="24">
        <v>6.6000000000000003E-2</v>
      </c>
      <c r="W58" s="25">
        <v>10.866</v>
      </c>
      <c r="X58" s="25">
        <v>48.976999999999997</v>
      </c>
      <c r="Y58" s="24">
        <v>0.26500000000000001</v>
      </c>
      <c r="AA58" s="25">
        <v>100.7487</v>
      </c>
      <c r="AB58" s="24">
        <v>0.88933253194785389</v>
      </c>
      <c r="AC58" s="24"/>
      <c r="AD58" s="24">
        <v>0.14876739900000002</v>
      </c>
      <c r="AE58" s="17">
        <v>526.42502999999999</v>
      </c>
      <c r="AF58" s="18">
        <v>86.718000000000004</v>
      </c>
      <c r="AG58" s="17">
        <v>819.45</v>
      </c>
      <c r="AH58" s="18">
        <v>30.641940000000002</v>
      </c>
      <c r="AI58" s="17">
        <v>1025</v>
      </c>
      <c r="AJ58" s="16">
        <f t="shared" si="2"/>
        <v>0.10249999999999999</v>
      </c>
      <c r="AK58" s="25">
        <v>3.49539</v>
      </c>
      <c r="AL58" s="24">
        <v>0.16991435999999999</v>
      </c>
      <c r="AM58" s="24">
        <v>0.76122758999999995</v>
      </c>
      <c r="AN58" s="17">
        <v>314.90838600000001</v>
      </c>
      <c r="AO58" s="17">
        <v>752.22</v>
      </c>
      <c r="AP58" s="18">
        <v>41.66</v>
      </c>
      <c r="AQ58" s="40">
        <v>4028</v>
      </c>
      <c r="AR58" s="17">
        <v>219.31678138474149</v>
      </c>
      <c r="AS58" s="17">
        <v>441</v>
      </c>
      <c r="AT58" s="18">
        <v>44.374303170561376</v>
      </c>
      <c r="AU58" s="17">
        <v>136.65692340581268</v>
      </c>
      <c r="AV58" s="18">
        <v>123.9026763038266</v>
      </c>
      <c r="AW58" s="18">
        <v>63.256468880282966</v>
      </c>
      <c r="AX58" s="24">
        <v>1.0536850909060915</v>
      </c>
      <c r="AY58" s="18">
        <v>106.1</v>
      </c>
      <c r="AZ58" s="18">
        <v>14.46</v>
      </c>
      <c r="BA58" s="18">
        <v>33.01</v>
      </c>
      <c r="BB58" s="25">
        <v>2.4820000000000002</v>
      </c>
      <c r="BC58" s="25">
        <v>2.2583997260813211</v>
      </c>
      <c r="BD58" s="60">
        <v>1.3175755489496776E-2</v>
      </c>
      <c r="BE58" s="25">
        <v>18.87</v>
      </c>
      <c r="BF58" s="25">
        <v>18.278613908561145</v>
      </c>
      <c r="BG58" s="25">
        <v>2.4049999999999998</v>
      </c>
      <c r="BH58" s="25">
        <v>5.9770000000000003</v>
      </c>
      <c r="BI58" s="25">
        <v>4.8739999999999997</v>
      </c>
      <c r="BJ58" s="25">
        <v>1.5269999999999999</v>
      </c>
      <c r="BK58" s="24">
        <v>0.48099999999999998</v>
      </c>
      <c r="BL58" s="25">
        <v>1.831</v>
      </c>
      <c r="BM58" s="25">
        <v>2.6779999999999999</v>
      </c>
      <c r="BN58" s="25">
        <v>1.4039999999999999</v>
      </c>
      <c r="BO58" s="25">
        <v>1.5449999999999999</v>
      </c>
      <c r="BP58" s="24">
        <v>0.94499999999999995</v>
      </c>
      <c r="BQ58" s="24">
        <v>0.86575615512774495</v>
      </c>
      <c r="BR58" s="24">
        <v>0.24595238588070212</v>
      </c>
      <c r="BS58" s="16">
        <v>0.11276778654494385</v>
      </c>
      <c r="BT58" s="16">
        <v>3.524693651087412E-2</v>
      </c>
      <c r="BU58" s="25"/>
    </row>
    <row r="59" spans="1:73" s="14" customFormat="1">
      <c r="A59" s="14" t="s">
        <v>140</v>
      </c>
      <c r="B59" s="14">
        <v>478</v>
      </c>
      <c r="C59" s="14">
        <v>348</v>
      </c>
      <c r="D59" s="14">
        <v>53</v>
      </c>
      <c r="E59" s="25">
        <v>48.8645</v>
      </c>
      <c r="F59" s="25">
        <v>0.82130000000000003</v>
      </c>
      <c r="G59" s="25">
        <v>14.685</v>
      </c>
      <c r="H59" s="25">
        <v>9.5266000000000002</v>
      </c>
      <c r="I59" s="93">
        <f t="shared" si="0"/>
        <v>8.0976099999999995</v>
      </c>
      <c r="J59" s="93">
        <f t="shared" si="1"/>
        <v>1.5895328142380423</v>
      </c>
      <c r="K59" s="25">
        <v>0.14965794433291665</v>
      </c>
      <c r="L59" s="25">
        <v>10.645</v>
      </c>
      <c r="M59" s="25">
        <v>13.2255</v>
      </c>
      <c r="N59" s="25">
        <v>1.5269999999999999</v>
      </c>
      <c r="O59" s="56">
        <v>1.0928142615990587E-3</v>
      </c>
      <c r="P59" s="56">
        <v>7.6015324027132428E-4</v>
      </c>
      <c r="Q59" s="25">
        <v>99.444557944332914</v>
      </c>
      <c r="S59" s="25">
        <v>40.572000000000003</v>
      </c>
      <c r="T59" s="14">
        <v>2.7000000000000001E-3</v>
      </c>
      <c r="U59" s="24">
        <v>6.6000000000000003E-2</v>
      </c>
      <c r="W59" s="25">
        <v>10.866</v>
      </c>
      <c r="X59" s="25">
        <v>48.976999999999997</v>
      </c>
      <c r="Y59" s="24">
        <v>0.26500000000000001</v>
      </c>
      <c r="AA59" s="25">
        <v>100.7487</v>
      </c>
      <c r="AB59" s="24">
        <v>0.88933253194785389</v>
      </c>
      <c r="AC59" s="24"/>
      <c r="AD59" s="24">
        <v>0.12936271103999999</v>
      </c>
      <c r="AE59" s="17">
        <v>606.41900999999996</v>
      </c>
      <c r="AF59" s="18">
        <v>95.658000000000001</v>
      </c>
      <c r="AG59" s="17">
        <v>885.00599999999997</v>
      </c>
      <c r="AH59" s="18">
        <v>34.89237</v>
      </c>
      <c r="AI59" s="17">
        <v>1132</v>
      </c>
      <c r="AJ59" s="16">
        <f t="shared" si="2"/>
        <v>0.1132</v>
      </c>
      <c r="AK59" s="25">
        <v>3.2722799999999999</v>
      </c>
      <c r="AL59" s="24">
        <v>0.1819664</v>
      </c>
      <c r="AM59" s="24">
        <v>0.73685268000000004</v>
      </c>
      <c r="AN59" s="17">
        <v>331.75269600000001</v>
      </c>
      <c r="AO59" s="17">
        <v>907.19999999999993</v>
      </c>
      <c r="AP59" s="18">
        <v>42.5</v>
      </c>
      <c r="AQ59" s="40">
        <v>4471</v>
      </c>
      <c r="AR59" s="17">
        <v>221.84776808106324</v>
      </c>
      <c r="AS59" s="17">
        <v>454</v>
      </c>
      <c r="AT59" s="18">
        <v>46.560017518242063</v>
      </c>
      <c r="AU59" s="17">
        <v>153.63467260843092</v>
      </c>
      <c r="AV59" s="18">
        <v>137.5128418511579</v>
      </c>
      <c r="AW59" s="18">
        <v>64.70157052360976</v>
      </c>
      <c r="AX59" s="24">
        <v>1.2970944808818587</v>
      </c>
      <c r="AY59" s="18">
        <v>105.2</v>
      </c>
      <c r="AZ59" s="18">
        <v>13.97</v>
      </c>
      <c r="BA59" s="18">
        <v>36.299999999999997</v>
      </c>
      <c r="BB59" s="25">
        <v>2.6840000000000002</v>
      </c>
      <c r="BC59" s="25">
        <v>2.5387221216335734</v>
      </c>
      <c r="BD59" s="60">
        <v>1.5568944272349457E-2</v>
      </c>
      <c r="BE59" s="25">
        <v>21.03</v>
      </c>
      <c r="BF59" s="25">
        <v>20.550992582909203</v>
      </c>
      <c r="BG59" s="25">
        <v>2.5430000000000001</v>
      </c>
      <c r="BH59" s="25">
        <v>6.2930000000000001</v>
      </c>
      <c r="BI59" s="25">
        <v>5.117</v>
      </c>
      <c r="BJ59" s="25">
        <v>1.5569999999999999</v>
      </c>
      <c r="BK59" s="24">
        <v>0.52600000000000002</v>
      </c>
      <c r="BL59" s="25">
        <v>2.0630000000000002</v>
      </c>
      <c r="BM59" s="25">
        <v>2.5529999999999999</v>
      </c>
      <c r="BN59" s="25">
        <v>1.4079999999999999</v>
      </c>
      <c r="BO59" s="25">
        <v>1.383</v>
      </c>
      <c r="BP59" s="24">
        <v>1.004</v>
      </c>
      <c r="BQ59" s="24">
        <v>0.95065195930155599</v>
      </c>
      <c r="BR59" s="24">
        <v>0.23994186069299245</v>
      </c>
      <c r="BS59" s="16">
        <v>0.1365246637454389</v>
      </c>
      <c r="BT59" s="16">
        <v>4.0339767240761909E-2</v>
      </c>
      <c r="BU59" s="25"/>
    </row>
    <row r="60" spans="1:73" s="14" customFormat="1">
      <c r="A60" s="14" t="s">
        <v>141</v>
      </c>
      <c r="B60" s="14" t="s">
        <v>241</v>
      </c>
      <c r="E60" s="25">
        <v>48.937999999999995</v>
      </c>
      <c r="F60" s="25">
        <v>0.74819999999999987</v>
      </c>
      <c r="G60" s="25">
        <v>14.615</v>
      </c>
      <c r="H60" s="25">
        <v>9.5733999999999995</v>
      </c>
      <c r="I60" s="93">
        <f t="shared" si="0"/>
        <v>8.1373899999999999</v>
      </c>
      <c r="J60" s="93">
        <f t="shared" si="1"/>
        <v>1.5973414905450498</v>
      </c>
      <c r="K60" s="25"/>
      <c r="L60" s="25">
        <v>10.569000000000001</v>
      </c>
      <c r="M60" s="25">
        <v>13.374000000000001</v>
      </c>
      <c r="N60" s="25">
        <v>1.5609999999999999</v>
      </c>
      <c r="O60" s="56">
        <v>1.0472803340324313E-3</v>
      </c>
      <c r="P60" s="56">
        <v>7.5666124037646087E-4</v>
      </c>
      <c r="Q60" s="25">
        <v>99.378599999999977</v>
      </c>
      <c r="S60" s="25">
        <v>40.572000000000003</v>
      </c>
      <c r="T60" s="14">
        <v>2.7000000000000001E-3</v>
      </c>
      <c r="U60" s="24">
        <v>6.6000000000000003E-2</v>
      </c>
      <c r="W60" s="25">
        <v>10.866</v>
      </c>
      <c r="X60" s="25">
        <v>48.976999999999997</v>
      </c>
      <c r="Y60" s="24">
        <v>0.26500000000000001</v>
      </c>
      <c r="AA60" s="25">
        <v>100.7487</v>
      </c>
      <c r="AB60" s="24">
        <v>0.88933253194785389</v>
      </c>
      <c r="AC60" s="24"/>
      <c r="AD60" s="24">
        <v>0.16178012123999999</v>
      </c>
      <c r="AE60" s="17">
        <v>727.35266999999999</v>
      </c>
      <c r="AF60" s="18">
        <v>104.598</v>
      </c>
      <c r="AG60" s="17">
        <v>1002.157</v>
      </c>
      <c r="AH60" s="18">
        <v>35.631900000000002</v>
      </c>
      <c r="AI60" s="17"/>
      <c r="AJ60" s="16">
        <f t="shared" si="2"/>
        <v>7.2735266999999992E-2</v>
      </c>
      <c r="AK60" s="25">
        <v>3.522659</v>
      </c>
      <c r="AL60" s="24">
        <v>0.19352255999999998</v>
      </c>
      <c r="AM60" s="24">
        <v>0.78390389999999999</v>
      </c>
      <c r="AN60" s="17">
        <v>330.22868699999998</v>
      </c>
      <c r="AO60" s="17">
        <v>869.40000000000009</v>
      </c>
      <c r="AP60" s="18">
        <v>41.46</v>
      </c>
      <c r="AQ60" s="40">
        <v>4367</v>
      </c>
      <c r="AR60" s="17"/>
      <c r="AS60" s="17">
        <v>464</v>
      </c>
      <c r="AT60" s="18"/>
      <c r="AU60" s="17"/>
      <c r="AV60" s="18"/>
      <c r="AW60" s="18"/>
      <c r="AX60" s="24"/>
      <c r="AY60" s="18">
        <v>103.2</v>
      </c>
      <c r="AZ60" s="18">
        <v>13.94</v>
      </c>
      <c r="BA60" s="18">
        <v>35.61</v>
      </c>
      <c r="BB60" s="25">
        <v>2.58</v>
      </c>
      <c r="BC60" s="25"/>
      <c r="BD60" s="60"/>
      <c r="BE60" s="25">
        <v>20.58</v>
      </c>
      <c r="BF60" s="25"/>
      <c r="BG60" s="25">
        <v>2.4500000000000002</v>
      </c>
      <c r="BH60" s="25">
        <v>6.3019999999999996</v>
      </c>
      <c r="BI60" s="25">
        <v>4.9420000000000002</v>
      </c>
      <c r="BJ60" s="25">
        <v>1.5289999999999999</v>
      </c>
      <c r="BK60" s="24">
        <v>0.53</v>
      </c>
      <c r="BL60" s="25">
        <v>1.905</v>
      </c>
      <c r="BM60" s="25">
        <v>2.5139999999999998</v>
      </c>
      <c r="BN60" s="25">
        <v>1.357</v>
      </c>
      <c r="BO60" s="25">
        <v>1.4690000000000001</v>
      </c>
      <c r="BP60" s="24">
        <v>0.96199999999999997</v>
      </c>
      <c r="BQ60" s="24"/>
      <c r="BR60" s="24"/>
      <c r="BS60" s="16"/>
      <c r="BT60" s="16"/>
      <c r="BU60" s="25"/>
    </row>
    <row r="61" spans="1:73" s="14" customFormat="1">
      <c r="A61" s="14" t="s">
        <v>142</v>
      </c>
      <c r="B61" s="14" t="s">
        <v>241</v>
      </c>
      <c r="E61" s="25">
        <v>48.401500000000006</v>
      </c>
      <c r="F61" s="25">
        <v>0.82130000000000003</v>
      </c>
      <c r="G61" s="25">
        <v>13.662000000000001</v>
      </c>
      <c r="H61" s="25">
        <v>10.635400000000001</v>
      </c>
      <c r="I61" s="93">
        <f t="shared" si="0"/>
        <v>9.0400900000000011</v>
      </c>
      <c r="J61" s="93">
        <f t="shared" si="1"/>
        <v>1.7745383759733036</v>
      </c>
      <c r="K61" s="25">
        <v>0.16743933070198397</v>
      </c>
      <c r="L61" s="25">
        <v>10.712999999999999</v>
      </c>
      <c r="M61" s="25">
        <v>12.8855</v>
      </c>
      <c r="N61" s="25">
        <v>1.7669999999999999</v>
      </c>
      <c r="O61" s="56">
        <v>9.8353283543915282E-4</v>
      </c>
      <c r="P61" s="56">
        <v>5.6754187764938336E-4</v>
      </c>
      <c r="Q61" s="25">
        <v>99.053139330701981</v>
      </c>
      <c r="S61" s="25">
        <v>40.572000000000003</v>
      </c>
      <c r="T61" s="14">
        <v>2.7000000000000001E-3</v>
      </c>
      <c r="U61" s="24">
        <v>6.6000000000000003E-2</v>
      </c>
      <c r="W61" s="25">
        <v>10.866</v>
      </c>
      <c r="X61" s="25">
        <v>48.976999999999997</v>
      </c>
      <c r="Y61" s="24">
        <v>0.26500000000000001</v>
      </c>
      <c r="AA61" s="25">
        <v>100.7487</v>
      </c>
      <c r="AB61" s="24">
        <v>0.88933253194785389</v>
      </c>
      <c r="AC61" s="24"/>
      <c r="AD61" s="24">
        <v>0.16411024179</v>
      </c>
      <c r="AE61" s="17">
        <v>791.05158000000006</v>
      </c>
      <c r="AF61" s="18">
        <v>121.584</v>
      </c>
      <c r="AG61" s="17">
        <v>970.59299999999996</v>
      </c>
      <c r="AH61" s="18">
        <v>25.711739999999999</v>
      </c>
      <c r="AI61" s="17"/>
      <c r="AJ61" s="16">
        <f t="shared" si="2"/>
        <v>7.9105158000000009E-2</v>
      </c>
      <c r="AK61" s="25">
        <v>3.5920709999999998</v>
      </c>
      <c r="AL61" s="24">
        <v>0.22012760000000001</v>
      </c>
      <c r="AM61" s="24">
        <v>0.78076148999999995</v>
      </c>
      <c r="AN61" s="17">
        <v>247.69156799999999</v>
      </c>
      <c r="AO61" s="17">
        <v>816.48</v>
      </c>
      <c r="AP61" s="18">
        <v>42.98</v>
      </c>
      <c r="AQ61" s="40">
        <v>5104</v>
      </c>
      <c r="AR61" s="17">
        <v>253.42064386122021</v>
      </c>
      <c r="AS61" s="17">
        <v>506</v>
      </c>
      <c r="AT61" s="18">
        <v>48.832192884027862</v>
      </c>
      <c r="AU61" s="17">
        <v>147.08344285203557</v>
      </c>
      <c r="AV61" s="18">
        <v>129.28905592064808</v>
      </c>
      <c r="AW61" s="18">
        <v>75.821899133253609</v>
      </c>
      <c r="AX61" s="24">
        <v>0.90861306860596625</v>
      </c>
      <c r="AY61" s="18">
        <v>110.8</v>
      </c>
      <c r="AZ61" s="18">
        <v>17.45</v>
      </c>
      <c r="BA61" s="18">
        <v>33.35</v>
      </c>
      <c r="BB61" s="25">
        <v>1.5740000000000001</v>
      </c>
      <c r="BC61" s="25">
        <v>1.3522833043004598</v>
      </c>
      <c r="BD61" s="60">
        <v>1.1965493811391874E-2</v>
      </c>
      <c r="BE61" s="25">
        <v>15.755000000000001</v>
      </c>
      <c r="BF61" s="25">
        <v>15.085266271488855</v>
      </c>
      <c r="BG61" s="25">
        <v>1.8919999999999999</v>
      </c>
      <c r="BH61" s="25">
        <v>5.3019999999999996</v>
      </c>
      <c r="BI61" s="25">
        <v>4.9290000000000003</v>
      </c>
      <c r="BJ61" s="25">
        <v>1.7749999999999999</v>
      </c>
      <c r="BK61" s="24">
        <v>0.58699999999999997</v>
      </c>
      <c r="BL61" s="25">
        <v>2.1640000000000001</v>
      </c>
      <c r="BM61" s="25">
        <v>3.069</v>
      </c>
      <c r="BN61" s="25">
        <v>1.7789999999999999</v>
      </c>
      <c r="BO61" s="25">
        <v>1.7430000000000001</v>
      </c>
      <c r="BP61" s="24">
        <v>1.0740000000000001</v>
      </c>
      <c r="BQ61" s="24">
        <v>0.86647410899456645</v>
      </c>
      <c r="BR61" s="24">
        <v>0.32599683927843737</v>
      </c>
      <c r="BS61" s="16">
        <v>8.3009281526597853E-2</v>
      </c>
      <c r="BT61" s="16">
        <v>2.5015522204318751E-2</v>
      </c>
      <c r="BU61" s="25"/>
    </row>
    <row r="62" spans="1:73" s="14" customFormat="1">
      <c r="A62" s="14" t="s">
        <v>143</v>
      </c>
      <c r="B62" s="14">
        <v>258</v>
      </c>
      <c r="C62" s="14">
        <v>200</v>
      </c>
      <c r="D62" s="14">
        <v>29</v>
      </c>
      <c r="E62" s="25">
        <v>49.128</v>
      </c>
      <c r="F62" s="25">
        <v>0.81269999999999998</v>
      </c>
      <c r="G62" s="25">
        <v>15</v>
      </c>
      <c r="H62" s="25">
        <v>9.1432000000000002</v>
      </c>
      <c r="I62" s="93">
        <f t="shared" si="0"/>
        <v>7.7717200000000002</v>
      </c>
      <c r="J62" s="93">
        <f t="shared" si="1"/>
        <v>1.5255617352614015</v>
      </c>
      <c r="K62" s="25">
        <v>0.14055333844894433</v>
      </c>
      <c r="L62" s="25">
        <v>10.836</v>
      </c>
      <c r="M62" s="25">
        <v>13.522</v>
      </c>
      <c r="N62" s="25">
        <v>1.651</v>
      </c>
      <c r="O62" s="56">
        <v>1.120134618139035E-3</v>
      </c>
      <c r="P62" s="56">
        <v>1.0657951258059501E-3</v>
      </c>
      <c r="Q62" s="25">
        <v>100.23345333844894</v>
      </c>
      <c r="S62" s="25">
        <v>40.765000000000001</v>
      </c>
      <c r="T62" s="14">
        <v>2.3999999999999998E-3</v>
      </c>
      <c r="U62" s="24">
        <v>5.8000000000000003E-2</v>
      </c>
      <c r="W62" s="25">
        <v>10.103</v>
      </c>
      <c r="X62" s="25">
        <v>49.344000000000001</v>
      </c>
      <c r="Y62" s="24">
        <v>0.27100000000000002</v>
      </c>
      <c r="AA62" s="25">
        <v>100.54340000000001</v>
      </c>
      <c r="AB62" s="24">
        <v>0.89698947048251998</v>
      </c>
      <c r="AC62" s="24"/>
      <c r="AD62" s="24">
        <v>0.15108662475000001</v>
      </c>
      <c r="AE62" s="17">
        <v>601.70555999999999</v>
      </c>
      <c r="AF62" s="18">
        <v>71.073000000000008</v>
      </c>
      <c r="AG62" s="17">
        <v>934.78</v>
      </c>
      <c r="AH62" s="18">
        <v>47.748240000000003</v>
      </c>
      <c r="AI62" s="17">
        <v>1082</v>
      </c>
      <c r="AJ62" s="16">
        <f t="shared" si="2"/>
        <v>0.1082</v>
      </c>
      <c r="AK62" s="25">
        <v>2.2623354</v>
      </c>
      <c r="AL62" s="24">
        <v>9.6567240000000013E-2</v>
      </c>
      <c r="AM62" s="24">
        <v>0.83868375000000006</v>
      </c>
      <c r="AN62" s="17">
        <v>465.14358900000002</v>
      </c>
      <c r="AO62" s="17">
        <v>929.88</v>
      </c>
      <c r="AP62" s="18">
        <v>42.49</v>
      </c>
      <c r="AQ62" s="40">
        <v>4717</v>
      </c>
      <c r="AR62" s="17">
        <v>220.09921346302724</v>
      </c>
      <c r="AS62" s="17">
        <v>389</v>
      </c>
      <c r="AT62" s="18">
        <v>46.218517574883144</v>
      </c>
      <c r="AU62" s="17">
        <v>154.0071761611953</v>
      </c>
      <c r="AV62" s="18">
        <v>114.00355056660356</v>
      </c>
      <c r="AW62" s="18">
        <v>56.132312404295497</v>
      </c>
      <c r="AX62" s="24">
        <v>1.5848839252459845</v>
      </c>
      <c r="AY62" s="18">
        <v>126</v>
      </c>
      <c r="AZ62" s="18">
        <v>14.84</v>
      </c>
      <c r="BA62" s="18">
        <v>51.69</v>
      </c>
      <c r="BB62" s="25">
        <v>3.887</v>
      </c>
      <c r="BC62" s="25">
        <v>3.435866848668911</v>
      </c>
      <c r="BD62" s="60">
        <v>2.469633383402883E-2</v>
      </c>
      <c r="BE62" s="25">
        <v>24.19</v>
      </c>
      <c r="BF62" s="25">
        <v>21.793973980610662</v>
      </c>
      <c r="BG62" s="25">
        <v>3.6429999999999998</v>
      </c>
      <c r="BH62" s="25">
        <v>9.1660000000000004</v>
      </c>
      <c r="BI62" s="25">
        <v>7.0030000000000001</v>
      </c>
      <c r="BJ62" s="25">
        <v>1.87</v>
      </c>
      <c r="BK62" s="24">
        <v>0.59</v>
      </c>
      <c r="BL62" s="25">
        <v>2.165</v>
      </c>
      <c r="BM62" s="25">
        <v>2.6509999999999998</v>
      </c>
      <c r="BN62" s="25">
        <v>1.4990000000000001</v>
      </c>
      <c r="BO62" s="25">
        <v>1.5109999999999999</v>
      </c>
      <c r="BP62" s="24">
        <v>1.504</v>
      </c>
      <c r="BQ62" s="24">
        <v>1.2985043815748964</v>
      </c>
      <c r="BR62" s="24">
        <v>0.41502539762299134</v>
      </c>
      <c r="BS62" s="16">
        <v>0.17288537546241703</v>
      </c>
      <c r="BT62" s="16">
        <v>5.5805950009221242E-2</v>
      </c>
      <c r="BU62" s="25"/>
    </row>
    <row r="63" spans="1:73" s="14" customFormat="1">
      <c r="A63" s="14" t="s">
        <v>144</v>
      </c>
      <c r="B63" s="14">
        <v>103</v>
      </c>
      <c r="C63" s="14">
        <v>91</v>
      </c>
      <c r="D63" s="14" t="s">
        <v>220</v>
      </c>
      <c r="E63" s="25"/>
      <c r="F63" s="25"/>
      <c r="G63" s="25"/>
      <c r="H63" s="25"/>
      <c r="I63" s="93" t="str">
        <f t="shared" si="0"/>
        <v/>
      </c>
      <c r="J63" s="93" t="str">
        <f t="shared" si="1"/>
        <v/>
      </c>
      <c r="K63" s="25">
        <v>0.14661618191780132</v>
      </c>
      <c r="L63" s="25"/>
      <c r="M63" s="25"/>
      <c r="N63" s="25"/>
      <c r="O63" s="56">
        <v>6.7007727807048964E-4</v>
      </c>
      <c r="P63" s="56">
        <v>5.5081703604766897E-4</v>
      </c>
      <c r="Q63" s="25"/>
      <c r="S63" s="25">
        <v>40.765000000000001</v>
      </c>
      <c r="T63" s="14">
        <v>2.3999999999999998E-3</v>
      </c>
      <c r="U63" s="24">
        <v>5.8000000000000003E-2</v>
      </c>
      <c r="W63" s="25">
        <v>10.103</v>
      </c>
      <c r="X63" s="25">
        <v>49.344000000000001</v>
      </c>
      <c r="Y63" s="24">
        <v>0.27100000000000002</v>
      </c>
      <c r="AA63" s="25">
        <v>100.54340000000001</v>
      </c>
      <c r="AB63" s="24">
        <v>0.89698947048251998</v>
      </c>
      <c r="AC63" s="24"/>
      <c r="AD63" s="24">
        <v>0.16317796010999999</v>
      </c>
      <c r="AE63" s="17">
        <v>543.25878</v>
      </c>
      <c r="AF63" s="18">
        <v>74.649000000000001</v>
      </c>
      <c r="AG63" s="17">
        <v>866.79599999999994</v>
      </c>
      <c r="AH63" s="18">
        <v>18.697410000000001</v>
      </c>
      <c r="AI63" s="17"/>
      <c r="AJ63" s="16">
        <f t="shared" si="2"/>
        <v>5.4325878000000001E-2</v>
      </c>
      <c r="AK63" s="25">
        <v>2.7913539999999997</v>
      </c>
      <c r="AL63" s="24">
        <v>0.12703152000000001</v>
      </c>
      <c r="AM63" s="24">
        <v>0.67918520999999998</v>
      </c>
      <c r="AN63" s="17">
        <v>240.39236700000001</v>
      </c>
      <c r="AO63" s="17">
        <v>556.26480000000004</v>
      </c>
      <c r="AP63" s="18">
        <v>43.44</v>
      </c>
      <c r="AQ63" s="40">
        <v>4134</v>
      </c>
      <c r="AR63" s="17">
        <v>215.5572143844484</v>
      </c>
      <c r="AS63" s="17">
        <v>391</v>
      </c>
      <c r="AT63" s="18">
        <v>47.157887620216243</v>
      </c>
      <c r="AU63" s="17">
        <v>154.92375143004915</v>
      </c>
      <c r="AV63" s="18">
        <v>133.79649477235668</v>
      </c>
      <c r="AW63" s="18">
        <v>56.376044644162121</v>
      </c>
      <c r="AX63" s="24">
        <v>0.61802605998586624</v>
      </c>
      <c r="AY63" s="18">
        <v>108.2</v>
      </c>
      <c r="AZ63" s="18">
        <v>14.56</v>
      </c>
      <c r="BA63" s="18">
        <v>30.07</v>
      </c>
      <c r="BB63" s="25">
        <v>1.4019999999999999</v>
      </c>
      <c r="BC63" s="25">
        <v>1.2391936593992749</v>
      </c>
      <c r="BD63" s="60">
        <v>6.786900437387099E-3</v>
      </c>
      <c r="BE63" s="25">
        <v>10.32</v>
      </c>
      <c r="BF63" s="25">
        <v>9.5716780590518589</v>
      </c>
      <c r="BG63" s="25">
        <v>1.5289999999999999</v>
      </c>
      <c r="BH63" s="25">
        <v>4.3380000000000001</v>
      </c>
      <c r="BI63" s="25">
        <v>4.2409999999999997</v>
      </c>
      <c r="BJ63" s="25">
        <v>1.57</v>
      </c>
      <c r="BK63" s="24">
        <v>0.50700000000000001</v>
      </c>
      <c r="BL63" s="25">
        <v>1.9350000000000001</v>
      </c>
      <c r="BM63" s="25">
        <v>2.6019999999999999</v>
      </c>
      <c r="BN63" s="25">
        <v>1.526</v>
      </c>
      <c r="BO63" s="25">
        <v>1.542</v>
      </c>
      <c r="BP63" s="24">
        <v>1.002</v>
      </c>
      <c r="BQ63" s="24">
        <v>0.83536081164959675</v>
      </c>
      <c r="BR63" s="24">
        <v>0.17413361504471875</v>
      </c>
      <c r="BS63" s="16">
        <v>6.8930498370334908E-2</v>
      </c>
      <c r="BT63" s="16">
        <v>2.201800383147692E-2</v>
      </c>
      <c r="BU63" s="25"/>
    </row>
    <row r="64" spans="1:73" s="14" customFormat="1">
      <c r="A64" s="14" t="s">
        <v>145</v>
      </c>
      <c r="B64" s="14">
        <v>343</v>
      </c>
      <c r="C64" s="14">
        <v>236</v>
      </c>
      <c r="D64" s="14" t="s">
        <v>220</v>
      </c>
      <c r="E64" s="25">
        <v>48.771000000000001</v>
      </c>
      <c r="F64" s="25">
        <v>0.57189999999999996</v>
      </c>
      <c r="G64" s="25">
        <v>14.712</v>
      </c>
      <c r="H64" s="25">
        <v>9.4798000000000009</v>
      </c>
      <c r="I64" s="93">
        <f t="shared" si="0"/>
        <v>8.0578300000000009</v>
      </c>
      <c r="J64" s="93">
        <f t="shared" si="1"/>
        <v>1.5817241379310347</v>
      </c>
      <c r="K64" s="25">
        <v>0.14941125613350634</v>
      </c>
      <c r="L64" s="25">
        <v>10.612</v>
      </c>
      <c r="M64" s="25">
        <v>13.297000000000001</v>
      </c>
      <c r="N64" s="25">
        <v>1.466</v>
      </c>
      <c r="O64" s="56">
        <v>6.3528935740958612E-4</v>
      </c>
      <c r="P64" s="56">
        <v>5.2545408944287147E-4</v>
      </c>
      <c r="Q64" s="25">
        <v>99.059111256133491</v>
      </c>
      <c r="S64" s="25">
        <v>40.484000000000002</v>
      </c>
      <c r="T64" s="14">
        <v>2.8999999999999998E-3</v>
      </c>
      <c r="U64" s="24">
        <v>6.8000000000000005E-2</v>
      </c>
      <c r="W64" s="25">
        <v>11.012</v>
      </c>
      <c r="X64" s="25">
        <v>48.671999999999997</v>
      </c>
      <c r="Y64" s="24">
        <v>0.25900000000000001</v>
      </c>
      <c r="AA64" s="25">
        <v>100.4979</v>
      </c>
      <c r="AB64" s="24">
        <v>0.88738934287248694</v>
      </c>
      <c r="AC64" s="24"/>
      <c r="AD64" s="24">
        <v>0.17953783056000003</v>
      </c>
      <c r="AE64" s="17">
        <v>471.21033</v>
      </c>
      <c r="AF64" s="18">
        <v>76.437000000000012</v>
      </c>
      <c r="AG64" s="17">
        <v>929.92399999999998</v>
      </c>
      <c r="AH64" s="18">
        <v>23.201820000000001</v>
      </c>
      <c r="AI64" s="17"/>
      <c r="AJ64" s="16">
        <f t="shared" si="2"/>
        <v>4.7121033E-2</v>
      </c>
      <c r="AK64" s="25">
        <v>2.5335380000000001</v>
      </c>
      <c r="AL64" s="24">
        <v>0.11075372</v>
      </c>
      <c r="AM64" s="24">
        <v>0.70186151999999991</v>
      </c>
      <c r="AN64" s="17">
        <v>229.323249</v>
      </c>
      <c r="AO64" s="17">
        <v>527.38560000000007</v>
      </c>
      <c r="AP64" s="18">
        <v>41</v>
      </c>
      <c r="AQ64" s="40">
        <v>3519</v>
      </c>
      <c r="AR64" s="17">
        <v>195.62629601708352</v>
      </c>
      <c r="AS64" s="17">
        <v>397</v>
      </c>
      <c r="AT64" s="18">
        <v>46.733042552141498</v>
      </c>
      <c r="AU64" s="17">
        <v>146.79667471632899</v>
      </c>
      <c r="AV64" s="18">
        <v>130.61446471034344</v>
      </c>
      <c r="AW64" s="18">
        <v>66.939693254997678</v>
      </c>
      <c r="AX64" s="24">
        <v>0.67893454070767789</v>
      </c>
      <c r="AY64" s="18">
        <v>106.1</v>
      </c>
      <c r="AZ64" s="18">
        <v>12.76</v>
      </c>
      <c r="BA64" s="18">
        <v>25.78</v>
      </c>
      <c r="BB64" s="25">
        <v>1.552</v>
      </c>
      <c r="BC64" s="25">
        <v>1.3288413600407147</v>
      </c>
      <c r="BD64" s="60">
        <v>1.1425833885353674E-2</v>
      </c>
      <c r="BE64" s="25">
        <v>11.42</v>
      </c>
      <c r="BF64" s="25">
        <v>11.090942048458277</v>
      </c>
      <c r="BG64" s="25">
        <v>1.5669999999999999</v>
      </c>
      <c r="BH64" s="25">
        <v>4.266</v>
      </c>
      <c r="BI64" s="25">
        <v>3.831</v>
      </c>
      <c r="BJ64" s="25">
        <v>1.272</v>
      </c>
      <c r="BK64" s="24">
        <v>0.42399999999999999</v>
      </c>
      <c r="BL64" s="25">
        <v>1.4770000000000001</v>
      </c>
      <c r="BM64" s="25">
        <v>2.1509999999999998</v>
      </c>
      <c r="BN64" s="25">
        <v>1.26</v>
      </c>
      <c r="BO64" s="25">
        <v>1.4359999999999999</v>
      </c>
      <c r="BP64" s="24">
        <v>0.77900000000000003</v>
      </c>
      <c r="BQ64" s="24">
        <v>0.64712008601126747</v>
      </c>
      <c r="BR64" s="24">
        <v>0.1659257109144075</v>
      </c>
      <c r="BS64" s="16">
        <v>7.3129640327046205E-2</v>
      </c>
      <c r="BT64" s="16">
        <v>2.7368519959843761E-2</v>
      </c>
      <c r="BU64" s="25"/>
    </row>
    <row r="65" spans="1:73" s="14" customFormat="1">
      <c r="A65" s="14" t="s">
        <v>146</v>
      </c>
      <c r="B65" s="14">
        <v>545</v>
      </c>
      <c r="C65" s="14">
        <v>481</v>
      </c>
      <c r="D65" s="14" t="s">
        <v>220</v>
      </c>
      <c r="E65" s="25">
        <v>47.970500000000001</v>
      </c>
      <c r="F65" s="25">
        <v>0.70520000000000005</v>
      </c>
      <c r="G65" s="25">
        <v>14.102</v>
      </c>
      <c r="H65" s="25">
        <v>10.520199999999999</v>
      </c>
      <c r="I65" s="93">
        <f t="shared" si="0"/>
        <v>8.9421699999999991</v>
      </c>
      <c r="J65" s="93">
        <f t="shared" si="1"/>
        <v>1.7553170189098997</v>
      </c>
      <c r="K65" s="25">
        <v>0.16593977270683941</v>
      </c>
      <c r="L65" s="25">
        <v>10.455</v>
      </c>
      <c r="M65" s="25">
        <v>12.557499999999999</v>
      </c>
      <c r="N65" s="25">
        <v>1.7969999999999999</v>
      </c>
      <c r="O65" s="56">
        <v>7.8409423269732445E-4</v>
      </c>
      <c r="P65" s="56">
        <v>4.8557177485416799E-4</v>
      </c>
      <c r="Q65" s="25">
        <v>98.273339772706834</v>
      </c>
      <c r="S65" s="25">
        <v>40.484000000000002</v>
      </c>
      <c r="T65" s="14">
        <v>2.8999999999999998E-3</v>
      </c>
      <c r="U65" s="24">
        <v>6.8000000000000005E-2</v>
      </c>
      <c r="W65" s="25">
        <v>11.012</v>
      </c>
      <c r="X65" s="25">
        <v>48.671999999999997</v>
      </c>
      <c r="Y65" s="24">
        <v>0.25900000000000001</v>
      </c>
      <c r="AA65" s="25">
        <v>100.4979</v>
      </c>
      <c r="AB65" s="24">
        <v>0.88738934287248694</v>
      </c>
      <c r="AC65" s="24"/>
      <c r="AD65" s="24">
        <v>0.19835155535999999</v>
      </c>
      <c r="AE65" s="17">
        <v>584.19846000000007</v>
      </c>
      <c r="AF65" s="18">
        <v>136.33500000000001</v>
      </c>
      <c r="AG65" s="17">
        <v>946.31299999999999</v>
      </c>
      <c r="AH65" s="18">
        <v>26.899470000000001</v>
      </c>
      <c r="AI65" s="17"/>
      <c r="AJ65" s="16">
        <f t="shared" si="2"/>
        <v>5.8419846000000004E-2</v>
      </c>
      <c r="AK65" s="25">
        <v>3.1830360000000004</v>
      </c>
      <c r="AL65" s="24">
        <v>0.19453587999999999</v>
      </c>
      <c r="AM65" s="24">
        <v>0.82781271000000001</v>
      </c>
      <c r="AN65" s="17">
        <v>211.91746199999997</v>
      </c>
      <c r="AO65" s="17">
        <v>650.91599999999994</v>
      </c>
      <c r="AP65" s="18">
        <v>44.38</v>
      </c>
      <c r="AQ65" s="40">
        <v>4551</v>
      </c>
      <c r="AR65" s="17">
        <v>245.09714772516674</v>
      </c>
      <c r="AS65" s="17">
        <v>583</v>
      </c>
      <c r="AT65" s="18">
        <v>48.984393698912925</v>
      </c>
      <c r="AU65" s="17">
        <v>147.53671346072744</v>
      </c>
      <c r="AV65" s="18">
        <v>126.41205186684934</v>
      </c>
      <c r="AW65" s="18">
        <v>76.111859557243406</v>
      </c>
      <c r="AX65" s="24">
        <v>0.85497756967950278</v>
      </c>
      <c r="AY65" s="18">
        <v>109.9</v>
      </c>
      <c r="AZ65" s="18">
        <v>16.170000000000002</v>
      </c>
      <c r="BA65" s="18">
        <v>27.81</v>
      </c>
      <c r="BB65" s="25">
        <v>1.361</v>
      </c>
      <c r="BC65" s="25">
        <v>1.2802505333628558</v>
      </c>
      <c r="BD65" s="60">
        <v>8.8155366560059463E-3</v>
      </c>
      <c r="BE65" s="25">
        <v>14.15</v>
      </c>
      <c r="BF65" s="25">
        <v>13.724304205676928</v>
      </c>
      <c r="BG65" s="25">
        <v>1.659</v>
      </c>
      <c r="BH65" s="25">
        <v>4.5650000000000004</v>
      </c>
      <c r="BI65" s="25">
        <v>4.3760000000000003</v>
      </c>
      <c r="BJ65" s="25">
        <v>1.5509999999999999</v>
      </c>
      <c r="BK65" s="24">
        <v>0.54100000000000004</v>
      </c>
      <c r="BL65" s="25">
        <v>1.958</v>
      </c>
      <c r="BM65" s="25">
        <v>2.677</v>
      </c>
      <c r="BN65" s="25">
        <v>1.5449999999999999</v>
      </c>
      <c r="BO65" s="25">
        <v>1.782</v>
      </c>
      <c r="BP65" s="24">
        <v>0.93500000000000005</v>
      </c>
      <c r="BQ65" s="24">
        <v>0.74503514662231907</v>
      </c>
      <c r="BR65" s="24">
        <v>0.24095209506103807</v>
      </c>
      <c r="BS65" s="16">
        <v>6.6145686767686021E-2</v>
      </c>
      <c r="BT65" s="16">
        <v>2.2411054208116246E-2</v>
      </c>
      <c r="BU65" s="25"/>
    </row>
    <row r="66" spans="1:73" s="14" customFormat="1">
      <c r="A66" s="14" t="s">
        <v>147</v>
      </c>
      <c r="B66" s="14">
        <v>419</v>
      </c>
      <c r="C66" s="14">
        <v>331</v>
      </c>
      <c r="D66" s="14" t="s">
        <v>220</v>
      </c>
      <c r="E66" s="25">
        <v>49.293999999999997</v>
      </c>
      <c r="F66" s="25">
        <v>0.54610000000000003</v>
      </c>
      <c r="G66" s="25">
        <v>14.640999999999998</v>
      </c>
      <c r="H66" s="25">
        <v>9.474400000000001</v>
      </c>
      <c r="I66" s="93">
        <f t="shared" si="0"/>
        <v>8.0532400000000006</v>
      </c>
      <c r="J66" s="93">
        <f t="shared" si="1"/>
        <v>1.5808231368186876</v>
      </c>
      <c r="K66" s="25">
        <v>0.15107429820886198</v>
      </c>
      <c r="L66" s="25">
        <v>10.743</v>
      </c>
      <c r="M66" s="25">
        <v>13.167</v>
      </c>
      <c r="N66" s="25">
        <v>1.41</v>
      </c>
      <c r="O66" s="56">
        <v>6.6142583183283025E-4</v>
      </c>
      <c r="P66" s="56">
        <v>5.6827703552198624E-4</v>
      </c>
      <c r="Q66" s="25">
        <v>99.426574298208863</v>
      </c>
      <c r="S66" s="25">
        <v>40.484000000000002</v>
      </c>
      <c r="T66" s="14">
        <v>2.8999999999999998E-3</v>
      </c>
      <c r="U66" s="24">
        <v>6.8000000000000005E-2</v>
      </c>
      <c r="W66" s="25">
        <v>11.012</v>
      </c>
      <c r="X66" s="25">
        <v>48.671999999999997</v>
      </c>
      <c r="Y66" s="24">
        <v>0.25900000000000001</v>
      </c>
      <c r="AA66" s="25">
        <v>100.4979</v>
      </c>
      <c r="AB66" s="24">
        <v>0.88738934287248694</v>
      </c>
      <c r="AC66" s="24"/>
      <c r="AD66" s="24">
        <v>0.19363645116</v>
      </c>
      <c r="AE66" s="17">
        <v>642.3759</v>
      </c>
      <c r="AF66" s="18">
        <v>75.543000000000006</v>
      </c>
      <c r="AG66" s="17">
        <v>880.75700000000006</v>
      </c>
      <c r="AH66" s="18">
        <v>30.866040000000002</v>
      </c>
      <c r="AI66" s="17"/>
      <c r="AJ66" s="16">
        <f t="shared" si="2"/>
        <v>6.4237589999999997E-2</v>
      </c>
      <c r="AK66" s="25">
        <v>2.7120260000000003</v>
      </c>
      <c r="AL66" s="24">
        <v>0.11170236</v>
      </c>
      <c r="AM66" s="24">
        <v>0.57650483999999991</v>
      </c>
      <c r="AN66" s="17">
        <v>248.01241200000001</v>
      </c>
      <c r="AO66" s="17">
        <v>549.08280000000002</v>
      </c>
      <c r="AP66" s="18">
        <v>39.56</v>
      </c>
      <c r="AQ66" s="40">
        <v>3220</v>
      </c>
      <c r="AR66" s="17">
        <v>192.74555046868008</v>
      </c>
      <c r="AS66" s="17">
        <v>385</v>
      </c>
      <c r="AT66" s="18">
        <v>47.811066306518519</v>
      </c>
      <c r="AU66" s="17">
        <v>148.32036546054209</v>
      </c>
      <c r="AV66" s="18">
        <v>130.66340997085581</v>
      </c>
      <c r="AW66" s="18">
        <v>68.208920478299333</v>
      </c>
      <c r="AX66" s="24">
        <v>0.90240690426836345</v>
      </c>
      <c r="AY66" s="18">
        <v>86.04</v>
      </c>
      <c r="AZ66" s="18">
        <v>12.35</v>
      </c>
      <c r="BA66" s="18">
        <v>20.73</v>
      </c>
      <c r="BB66" s="25">
        <v>1.4219999999999999</v>
      </c>
      <c r="BC66" s="25">
        <v>1.3407402608433499</v>
      </c>
      <c r="BD66" s="60">
        <v>1.489297857343024E-2</v>
      </c>
      <c r="BE66" s="25">
        <v>13.17</v>
      </c>
      <c r="BF66" s="25">
        <v>13.770552280904248</v>
      </c>
      <c r="BG66" s="25">
        <v>1.4379999999999999</v>
      </c>
      <c r="BH66" s="25">
        <v>3.6960000000000002</v>
      </c>
      <c r="BI66" s="25">
        <v>3.0059999999999998</v>
      </c>
      <c r="BJ66" s="25">
        <v>1.095</v>
      </c>
      <c r="BK66" s="24">
        <v>0.39500000000000002</v>
      </c>
      <c r="BL66" s="25">
        <v>1.4330000000000001</v>
      </c>
      <c r="BM66" s="25">
        <v>2.0390000000000001</v>
      </c>
      <c r="BN66" s="25">
        <v>1.2090000000000001</v>
      </c>
      <c r="BO66" s="25">
        <v>1.325</v>
      </c>
      <c r="BP66" s="24">
        <v>0.57899999999999996</v>
      </c>
      <c r="BQ66" s="24">
        <v>0.65179903023679464</v>
      </c>
      <c r="BR66" s="24">
        <v>0.17182791790949309</v>
      </c>
      <c r="BS66" s="16">
        <v>9.2538394072968974E-2</v>
      </c>
      <c r="BT66" s="16">
        <v>3.3270349741072666E-2</v>
      </c>
      <c r="BU66" s="25"/>
    </row>
    <row r="67" spans="1:73" s="14" customFormat="1">
      <c r="A67" s="14" t="s">
        <v>148</v>
      </c>
      <c r="B67" s="14">
        <v>690</v>
      </c>
      <c r="C67" s="14">
        <v>397</v>
      </c>
      <c r="D67" s="14" t="s">
        <v>220</v>
      </c>
      <c r="E67" s="25">
        <v>48.969000000000001</v>
      </c>
      <c r="F67" s="25">
        <v>0.89009999999999989</v>
      </c>
      <c r="G67" s="25">
        <v>13.500999999999999</v>
      </c>
      <c r="H67" s="25">
        <v>10.554399999999999</v>
      </c>
      <c r="I67" s="93">
        <f t="shared" si="0"/>
        <v>8.9712399999999999</v>
      </c>
      <c r="J67" s="93">
        <f t="shared" si="1"/>
        <v>1.7610233592880977</v>
      </c>
      <c r="K67" s="25">
        <v>0.16394535838403337</v>
      </c>
      <c r="L67" s="25">
        <v>10.727</v>
      </c>
      <c r="M67" s="25">
        <v>13.107999999999999</v>
      </c>
      <c r="N67" s="25">
        <v>1.7170000000000001</v>
      </c>
      <c r="O67" s="56">
        <v>8.5394327758453112E-4</v>
      </c>
      <c r="P67" s="56">
        <v>6.3278713884288445E-4</v>
      </c>
      <c r="Q67" s="25">
        <v>99.630445358384023</v>
      </c>
      <c r="S67" s="25">
        <v>40.622</v>
      </c>
      <c r="T67" s="14">
        <v>2.7000000000000001E-3</v>
      </c>
      <c r="U67" s="24">
        <v>4.5999999999999999E-2</v>
      </c>
      <c r="W67" s="25">
        <v>9.9629999999999992</v>
      </c>
      <c r="X67" s="25">
        <v>49.357999999999997</v>
      </c>
      <c r="Y67" s="24">
        <v>0.27900000000000003</v>
      </c>
      <c r="AA67" s="25">
        <v>100.27069999999999</v>
      </c>
      <c r="AB67" s="24">
        <v>0.8982976235455109</v>
      </c>
      <c r="AC67" s="24"/>
      <c r="AD67" s="24">
        <v>0.14969485584</v>
      </c>
      <c r="AE67" s="17">
        <v>476.32778999999999</v>
      </c>
      <c r="AF67" s="18">
        <v>124.71300000000001</v>
      </c>
      <c r="AG67" s="17">
        <v>942.67099999999994</v>
      </c>
      <c r="AH67" s="18">
        <v>27.444780000000002</v>
      </c>
      <c r="AI67" s="17"/>
      <c r="AJ67" s="16">
        <f t="shared" si="2"/>
        <v>4.7632779E-2</v>
      </c>
      <c r="AK67" s="25">
        <v>3.8573239999999998</v>
      </c>
      <c r="AL67" s="24">
        <v>0.2229304</v>
      </c>
      <c r="AM67" s="24">
        <v>0.65523495000000009</v>
      </c>
      <c r="AN67" s="17">
        <v>276.166473</v>
      </c>
      <c r="AO67" s="17">
        <v>708.90120000000002</v>
      </c>
      <c r="AP67" s="18">
        <v>43.84</v>
      </c>
      <c r="AQ67" s="40">
        <v>4884</v>
      </c>
      <c r="AR67" s="17">
        <v>263.30661551531205</v>
      </c>
      <c r="AS67" s="17">
        <v>597</v>
      </c>
      <c r="AT67" s="18">
        <v>48.617967570368428</v>
      </c>
      <c r="AU67" s="17">
        <v>144.42627084011303</v>
      </c>
      <c r="AV67" s="18">
        <v>128.05807887508166</v>
      </c>
      <c r="AW67" s="18">
        <v>76.365092183168031</v>
      </c>
      <c r="AX67" s="24">
        <v>0.86012154746824598</v>
      </c>
      <c r="AY67" s="18">
        <v>105.7</v>
      </c>
      <c r="AZ67" s="18">
        <v>17.23</v>
      </c>
      <c r="BA67" s="18">
        <v>34.07</v>
      </c>
      <c r="BB67" s="25">
        <v>1.804</v>
      </c>
      <c r="BC67" s="25">
        <v>1.6502741988808851</v>
      </c>
      <c r="BD67" s="60">
        <v>1.2036221467355375E-2</v>
      </c>
      <c r="BE67" s="25">
        <v>14.67</v>
      </c>
      <c r="BF67" s="25">
        <v>15.3073074373432</v>
      </c>
      <c r="BG67" s="25">
        <v>1.865</v>
      </c>
      <c r="BH67" s="25">
        <v>5.0979999999999999</v>
      </c>
      <c r="BI67" s="25">
        <v>4.9180000000000001</v>
      </c>
      <c r="BJ67" s="25">
        <v>1.643</v>
      </c>
      <c r="BK67" s="24">
        <v>0.54700000000000004</v>
      </c>
      <c r="BL67" s="25">
        <v>2.0539999999999998</v>
      </c>
      <c r="BM67" s="25">
        <v>3.0379999999999998</v>
      </c>
      <c r="BN67" s="25">
        <v>1.8129999999999999</v>
      </c>
      <c r="BO67" s="25">
        <v>1.7390000000000001</v>
      </c>
      <c r="BP67" s="24">
        <v>1.1200000000000001</v>
      </c>
      <c r="BQ67" s="24">
        <v>0.90003049426065729</v>
      </c>
      <c r="BR67" s="24">
        <v>0.23563997106396498</v>
      </c>
      <c r="BS67" s="16">
        <v>8.5465618042117553E-2</v>
      </c>
      <c r="BT67" s="16">
        <v>2.8581937991533996E-2</v>
      </c>
      <c r="BU67" s="25"/>
    </row>
    <row r="68" spans="1:73" s="14" customFormat="1">
      <c r="A68" s="14" t="s">
        <v>149</v>
      </c>
      <c r="B68" s="14">
        <v>139</v>
      </c>
      <c r="C68" s="14">
        <v>118</v>
      </c>
      <c r="D68" s="14">
        <v>18</v>
      </c>
      <c r="E68" s="25">
        <v>49.080500000000001</v>
      </c>
      <c r="F68" s="25">
        <v>0.56759999999999999</v>
      </c>
      <c r="G68" s="25">
        <v>14.649000000000001</v>
      </c>
      <c r="H68" s="25">
        <v>8.9218000000000011</v>
      </c>
      <c r="I68" s="93">
        <f t="shared" si="0"/>
        <v>7.5835300000000005</v>
      </c>
      <c r="J68" s="93">
        <f t="shared" si="1"/>
        <v>1.4886206896551724</v>
      </c>
      <c r="K68" s="25">
        <v>0.1500082669938613</v>
      </c>
      <c r="L68" s="25">
        <v>10.401999999999999</v>
      </c>
      <c r="M68" s="25">
        <v>13.781499999999999</v>
      </c>
      <c r="N68" s="25">
        <v>1.552</v>
      </c>
      <c r="O68" s="56">
        <v>8.771655806435112E-4</v>
      </c>
      <c r="P68" s="56">
        <v>7.5923429293057098E-4</v>
      </c>
      <c r="Q68" s="25">
        <v>99.104408266993872</v>
      </c>
      <c r="S68" s="25">
        <v>40.622</v>
      </c>
      <c r="T68" s="14">
        <v>2.7000000000000001E-3</v>
      </c>
      <c r="U68" s="24">
        <v>4.5999999999999999E-2</v>
      </c>
      <c r="W68" s="25">
        <v>9.9629999999999992</v>
      </c>
      <c r="X68" s="25">
        <v>49.357999999999997</v>
      </c>
      <c r="Y68" s="24">
        <v>0.27900000000000003</v>
      </c>
      <c r="AA68" s="25">
        <v>100.27069999999999</v>
      </c>
      <c r="AB68" s="24">
        <v>0.8982976235455109</v>
      </c>
      <c r="AC68" s="24"/>
      <c r="AD68" s="24">
        <v>0.16364406204000001</v>
      </c>
      <c r="AE68" s="17">
        <v>563.59394999999995</v>
      </c>
      <c r="AF68" s="18">
        <v>62.133000000000003</v>
      </c>
      <c r="AG68" s="17">
        <v>941.45699999999999</v>
      </c>
      <c r="AH68" s="18">
        <v>33.741990000000001</v>
      </c>
      <c r="AI68" s="17">
        <v>1139</v>
      </c>
      <c r="AJ68" s="16">
        <f t="shared" si="2"/>
        <v>0.1139</v>
      </c>
      <c r="AK68" s="25">
        <v>2.5533700000000001</v>
      </c>
      <c r="AL68" s="24">
        <v>0.10059895999999999</v>
      </c>
      <c r="AM68" s="24">
        <v>0.58202528999999992</v>
      </c>
      <c r="AN68" s="17">
        <v>331.35164100000003</v>
      </c>
      <c r="AO68" s="17">
        <v>728.17920000000004</v>
      </c>
      <c r="AP68" s="18">
        <v>42.87</v>
      </c>
      <c r="AQ68" s="40">
        <v>3861</v>
      </c>
      <c r="AR68" s="17">
        <v>234.21821264858767</v>
      </c>
      <c r="AS68" s="17">
        <v>479</v>
      </c>
      <c r="AT68" s="18">
        <v>46.7746967614288</v>
      </c>
      <c r="AU68" s="17">
        <v>155.19332952785265</v>
      </c>
      <c r="AV68" s="18">
        <v>107.03899592480052</v>
      </c>
      <c r="AW68" s="18">
        <v>61.515632042279755</v>
      </c>
      <c r="AX68" s="24">
        <v>1.0448043654587591</v>
      </c>
      <c r="AY68" s="18">
        <v>102.6</v>
      </c>
      <c r="AZ68" s="18">
        <v>14.17</v>
      </c>
      <c r="BA68" s="18">
        <v>35.21</v>
      </c>
      <c r="BB68" s="25">
        <v>2.4980000000000002</v>
      </c>
      <c r="BC68" s="25">
        <v>2.6839663403554126</v>
      </c>
      <c r="BD68" s="60">
        <v>2.3231796383521609E-2</v>
      </c>
      <c r="BE68" s="25">
        <v>18.43</v>
      </c>
      <c r="BF68" s="25">
        <v>21.070290247402621</v>
      </c>
      <c r="BG68" s="25">
        <v>2.39</v>
      </c>
      <c r="BH68" s="25">
        <v>6.0970000000000004</v>
      </c>
      <c r="BI68" s="25">
        <v>4.5839999999999996</v>
      </c>
      <c r="BJ68" s="25">
        <v>1.48</v>
      </c>
      <c r="BK68" s="24">
        <v>0.47099999999999997</v>
      </c>
      <c r="BL68" s="25">
        <v>1.5860000000000001</v>
      </c>
      <c r="BM68" s="25">
        <v>2.6030000000000002</v>
      </c>
      <c r="BN68" s="25">
        <v>1.407</v>
      </c>
      <c r="BO68" s="25">
        <v>1.57</v>
      </c>
      <c r="BP68" s="24">
        <v>1.0660000000000001</v>
      </c>
      <c r="BQ68" s="24">
        <v>1.0110165355561183</v>
      </c>
      <c r="BR68" s="24">
        <v>0.23708577888951365</v>
      </c>
      <c r="BS68" s="16">
        <v>0.1348464204665481</v>
      </c>
      <c r="BT68" s="16">
        <v>3.3188070262616984E-2</v>
      </c>
      <c r="BU68" s="25"/>
    </row>
    <row r="69" spans="1:73" s="14" customFormat="1">
      <c r="A69" s="14" t="s">
        <v>150</v>
      </c>
      <c r="B69" s="14">
        <v>494</v>
      </c>
      <c r="C69" s="14">
        <v>118</v>
      </c>
      <c r="D69" s="14" t="s">
        <v>220</v>
      </c>
      <c r="E69" s="25">
        <v>48.922999999999995</v>
      </c>
      <c r="F69" s="25">
        <v>0.85140000000000005</v>
      </c>
      <c r="G69" s="25">
        <v>13.439</v>
      </c>
      <c r="H69" s="25">
        <v>10.633600000000001</v>
      </c>
      <c r="I69" s="93">
        <f t="shared" si="0"/>
        <v>9.0385600000000004</v>
      </c>
      <c r="J69" s="93">
        <f t="shared" si="1"/>
        <v>1.7742380422691881</v>
      </c>
      <c r="K69" s="25">
        <v>0.16323717625664064</v>
      </c>
      <c r="L69" s="25">
        <v>10.567</v>
      </c>
      <c r="M69" s="25">
        <v>13.040999999999999</v>
      </c>
      <c r="N69" s="25">
        <v>1.6950000000000001</v>
      </c>
      <c r="O69" s="56">
        <v>7.8199967202925973E-4</v>
      </c>
      <c r="P69" s="56">
        <v>6.5245261193501013E-4</v>
      </c>
      <c r="Q69" s="25">
        <v>99.313237176256621</v>
      </c>
      <c r="S69" s="25">
        <v>40.622</v>
      </c>
      <c r="T69" s="14">
        <v>2.7000000000000001E-3</v>
      </c>
      <c r="U69" s="24">
        <v>4.5999999999999999E-2</v>
      </c>
      <c r="W69" s="25">
        <v>9.9629999999999992</v>
      </c>
      <c r="X69" s="25">
        <v>49.357999999999997</v>
      </c>
      <c r="Y69" s="24">
        <v>0.27900000000000003</v>
      </c>
      <c r="AA69" s="25">
        <v>100.27069999999999</v>
      </c>
      <c r="AB69" s="24">
        <v>0.8982976235455109</v>
      </c>
      <c r="AC69" s="24"/>
      <c r="AD69" s="24">
        <v>0.18845882474999998</v>
      </c>
      <c r="AE69" s="17">
        <v>673.35</v>
      </c>
      <c r="AF69" s="18">
        <v>126.50099999999999</v>
      </c>
      <c r="AG69" s="17">
        <v>993.05199999999991</v>
      </c>
      <c r="AH69" s="18">
        <v>28.251539999999999</v>
      </c>
      <c r="AI69" s="17"/>
      <c r="AJ69" s="16">
        <f t="shared" si="2"/>
        <v>6.7335000000000006E-2</v>
      </c>
      <c r="AK69" s="25">
        <v>3.49539</v>
      </c>
      <c r="AL69" s="24">
        <v>0.20678195999999999</v>
      </c>
      <c r="AM69" s="24">
        <v>0.64538306999999995</v>
      </c>
      <c r="AN69" s="17">
        <v>284.74905000000001</v>
      </c>
      <c r="AO69" s="17">
        <v>649.17719999999997</v>
      </c>
      <c r="AP69" s="18">
        <v>43.3</v>
      </c>
      <c r="AQ69" s="40">
        <v>4957</v>
      </c>
      <c r="AR69" s="17">
        <v>255.15362540631801</v>
      </c>
      <c r="AS69" s="17">
        <v>519</v>
      </c>
      <c r="AT69" s="18">
        <v>47.692581407199739</v>
      </c>
      <c r="AU69" s="17">
        <v>140.54082425722123</v>
      </c>
      <c r="AV69" s="18">
        <v>128.20518427884539</v>
      </c>
      <c r="AW69" s="18">
        <v>72.917724208582726</v>
      </c>
      <c r="AX69" s="24">
        <v>0.9275762326938769</v>
      </c>
      <c r="AY69" s="18">
        <v>106.1</v>
      </c>
      <c r="AZ69" s="18">
        <v>17.36</v>
      </c>
      <c r="BA69" s="18">
        <v>35.31</v>
      </c>
      <c r="BB69" s="25">
        <v>1.7869999999999999</v>
      </c>
      <c r="BC69" s="25">
        <v>1.515385032095848</v>
      </c>
      <c r="BD69" s="60">
        <v>1.0028913446403023E-2</v>
      </c>
      <c r="BE69" s="25">
        <v>15.21</v>
      </c>
      <c r="BF69" s="25">
        <v>14.929349199815675</v>
      </c>
      <c r="BG69" s="25">
        <v>1.9039999999999999</v>
      </c>
      <c r="BH69" s="25">
        <v>5.1680000000000001</v>
      </c>
      <c r="BI69" s="25">
        <v>4.859</v>
      </c>
      <c r="BJ69" s="25">
        <v>1.7030000000000001</v>
      </c>
      <c r="BK69" s="24">
        <v>0.55500000000000005</v>
      </c>
      <c r="BL69" s="25">
        <v>2.117</v>
      </c>
      <c r="BM69" s="25">
        <v>2.923</v>
      </c>
      <c r="BN69" s="25">
        <v>1.7170000000000001</v>
      </c>
      <c r="BO69" s="25">
        <v>1.8140000000000001</v>
      </c>
      <c r="BP69" s="24">
        <v>1.147</v>
      </c>
      <c r="BQ69" s="24">
        <v>0.92370035360386127</v>
      </c>
      <c r="BR69" s="24">
        <v>0.23477717972736042</v>
      </c>
      <c r="BS69" s="16">
        <v>8.2237839940930549E-2</v>
      </c>
      <c r="BT69" s="16">
        <v>3.0423764733098404E-2</v>
      </c>
      <c r="BU69" s="25"/>
    </row>
    <row r="70" spans="1:73" s="14" customFormat="1">
      <c r="A70" s="14" t="s">
        <v>151</v>
      </c>
      <c r="B70" s="14">
        <v>139</v>
      </c>
      <c r="C70" s="14">
        <v>124</v>
      </c>
      <c r="D70" s="14" t="s">
        <v>220</v>
      </c>
      <c r="E70" s="25">
        <v>49.1845</v>
      </c>
      <c r="F70" s="25">
        <v>0.72670000000000001</v>
      </c>
      <c r="G70" s="25">
        <v>14.568999999999999</v>
      </c>
      <c r="H70" s="25">
        <v>8.7507999999999999</v>
      </c>
      <c r="I70" s="93">
        <f t="shared" si="0"/>
        <v>7.43818</v>
      </c>
      <c r="J70" s="93">
        <f t="shared" si="1"/>
        <v>1.4600889877641823</v>
      </c>
      <c r="K70" s="25">
        <v>0.13859787833932341</v>
      </c>
      <c r="L70" s="25">
        <v>10.445</v>
      </c>
      <c r="M70" s="25">
        <v>13.7805</v>
      </c>
      <c r="N70" s="25">
        <v>1.5409999999999999</v>
      </c>
      <c r="O70" s="56">
        <v>4.7628488234692301E-4</v>
      </c>
      <c r="P70" s="56">
        <v>4.6792798591170013E-4</v>
      </c>
      <c r="Q70" s="25">
        <v>99.136097878339328</v>
      </c>
      <c r="S70" s="25">
        <v>40.622</v>
      </c>
      <c r="T70" s="14">
        <v>2.7000000000000001E-3</v>
      </c>
      <c r="U70" s="24">
        <v>4.5999999999999999E-2</v>
      </c>
      <c r="W70" s="25">
        <v>9.9629999999999992</v>
      </c>
      <c r="X70" s="25">
        <v>49.357999999999997</v>
      </c>
      <c r="Y70" s="24">
        <v>0.27900000000000003</v>
      </c>
      <c r="AA70" s="25">
        <v>100.27069999999999</v>
      </c>
      <c r="AB70" s="24">
        <v>0.8982976235455109</v>
      </c>
      <c r="AC70" s="24"/>
      <c r="AD70" s="24">
        <v>0.16317796010999999</v>
      </c>
      <c r="AE70" s="17">
        <v>319.70658000000003</v>
      </c>
      <c r="AF70" s="18">
        <v>62.133000000000003</v>
      </c>
      <c r="AG70" s="17">
        <v>645.24099999999999</v>
      </c>
      <c r="AH70" s="18">
        <v>12.855869999999999</v>
      </c>
      <c r="AI70" s="17"/>
      <c r="AJ70" s="16">
        <f t="shared" si="2"/>
        <v>3.1970658000000006E-2</v>
      </c>
      <c r="AK70" s="25">
        <v>2.7913539999999997</v>
      </c>
      <c r="AL70" s="24">
        <v>0.1055362</v>
      </c>
      <c r="AM70" s="24">
        <v>0.50371982999999998</v>
      </c>
      <c r="AN70" s="17">
        <v>204.217206</v>
      </c>
      <c r="AO70" s="17">
        <v>395.38799999999998</v>
      </c>
      <c r="AP70" s="18">
        <v>42.27</v>
      </c>
      <c r="AQ70" s="40">
        <v>3574</v>
      </c>
      <c r="AR70" s="17">
        <v>214.8695021741315</v>
      </c>
      <c r="AS70" s="17">
        <v>460</v>
      </c>
      <c r="AT70" s="18">
        <v>43.32780920536662</v>
      </c>
      <c r="AU70" s="17">
        <v>142.44852085247987</v>
      </c>
      <c r="AV70" s="18">
        <v>128.23708130610027</v>
      </c>
      <c r="AW70" s="18">
        <v>56.277431513100566</v>
      </c>
      <c r="AX70" s="24">
        <v>0.38285004564408109</v>
      </c>
      <c r="AY70" s="18">
        <v>65.75</v>
      </c>
      <c r="AZ70" s="18">
        <v>13.74</v>
      </c>
      <c r="BA70" s="18">
        <v>26.11</v>
      </c>
      <c r="BB70" s="25">
        <v>0.94599999999999995</v>
      </c>
      <c r="BC70" s="25">
        <v>0.74296520391999998</v>
      </c>
      <c r="BD70" s="60">
        <v>5.7695253743277122E-3</v>
      </c>
      <c r="BE70" s="25">
        <v>6.4770000000000003</v>
      </c>
      <c r="BF70" s="25">
        <v>6.1796855910422988</v>
      </c>
      <c r="BG70" s="25">
        <v>0.92800000000000005</v>
      </c>
      <c r="BH70" s="25">
        <v>2.6120000000000001</v>
      </c>
      <c r="BI70" s="25">
        <v>2.8250000000000002</v>
      </c>
      <c r="BJ70" s="25">
        <v>1.1890000000000001</v>
      </c>
      <c r="BK70" s="24">
        <v>0.42</v>
      </c>
      <c r="BL70" s="25">
        <v>1.5569999999999999</v>
      </c>
      <c r="BM70" s="25">
        <v>2.3359999999999999</v>
      </c>
      <c r="BN70" s="25">
        <v>1.331</v>
      </c>
      <c r="BO70" s="25">
        <v>1.36</v>
      </c>
      <c r="BP70" s="24">
        <v>0.872</v>
      </c>
      <c r="BQ70" s="24">
        <v>0.54957537277221868</v>
      </c>
      <c r="BR70" s="24">
        <v>0.10155359564243482</v>
      </c>
      <c r="BS70" s="16">
        <v>4.1004329781198889E-2</v>
      </c>
      <c r="BT70" s="16">
        <v>1.2724710241746156E-2</v>
      </c>
      <c r="BU70" s="25"/>
    </row>
    <row r="71" spans="1:73" s="14" customFormat="1">
      <c r="A71" s="14" t="s">
        <v>152</v>
      </c>
      <c r="B71" s="14">
        <v>497</v>
      </c>
      <c r="C71" s="14">
        <v>495</v>
      </c>
      <c r="D71" s="14" t="s">
        <v>220</v>
      </c>
      <c r="E71" s="25">
        <v>49.024000000000001</v>
      </c>
      <c r="F71" s="25">
        <v>0.8256</v>
      </c>
      <c r="G71" s="25">
        <v>13.773</v>
      </c>
      <c r="H71" s="25">
        <v>10.1692</v>
      </c>
      <c r="I71" s="93">
        <f t="shared" ref="I71:I134" si="3">IF(H71="","",H71*0.85)</f>
        <v>8.6438199999999998</v>
      </c>
      <c r="J71" s="93">
        <f t="shared" ref="J71:J134" si="4">IF(H71="","",H71*0.15/0.899)</f>
        <v>1.6967519466073413</v>
      </c>
      <c r="K71" s="25">
        <v>0.16257181465193135</v>
      </c>
      <c r="L71" s="25">
        <v>10.768000000000001</v>
      </c>
      <c r="M71" s="25">
        <v>13.025</v>
      </c>
      <c r="N71" s="25">
        <v>1.7010000000000001</v>
      </c>
      <c r="O71" s="56">
        <v>7.3291409811243537E-4</v>
      </c>
      <c r="P71" s="56">
        <v>4.942098798572512E-4</v>
      </c>
      <c r="Q71" s="25">
        <v>99.448371814651935</v>
      </c>
      <c r="S71" s="25">
        <v>40.622</v>
      </c>
      <c r="T71" s="14">
        <v>2.7000000000000001E-3</v>
      </c>
      <c r="U71" s="24">
        <v>4.5999999999999999E-2</v>
      </c>
      <c r="W71" s="25">
        <v>9.9629999999999992</v>
      </c>
      <c r="X71" s="25">
        <v>49.357999999999997</v>
      </c>
      <c r="Y71" s="24">
        <v>0.27900000000000003</v>
      </c>
      <c r="AA71" s="25">
        <v>100.27069999999999</v>
      </c>
      <c r="AB71" s="24">
        <v>0.8982976235455109</v>
      </c>
      <c r="AC71" s="24"/>
      <c r="AD71" s="24">
        <v>0.19363645116</v>
      </c>
      <c r="AE71" s="17">
        <v>559.14984000000004</v>
      </c>
      <c r="AF71" s="18">
        <v>123.81900000000002</v>
      </c>
      <c r="AG71" s="17">
        <v>916.57</v>
      </c>
      <c r="AH71" s="18">
        <v>24.9498</v>
      </c>
      <c r="AI71" s="17"/>
      <c r="AJ71" s="16">
        <f t="shared" si="2"/>
        <v>5.5914984000000001E-2</v>
      </c>
      <c r="AK71" s="25">
        <v>3.4482890000000004</v>
      </c>
      <c r="AL71" s="24">
        <v>0.1874642</v>
      </c>
      <c r="AM71" s="24">
        <v>0.57540074999999991</v>
      </c>
      <c r="AN71" s="17">
        <v>215.68737899999999</v>
      </c>
      <c r="AO71" s="17">
        <v>608.42880000000002</v>
      </c>
      <c r="AP71" s="18">
        <v>42.61</v>
      </c>
      <c r="AQ71" s="40">
        <v>4281</v>
      </c>
      <c r="AR71" s="17">
        <v>249.52562958092827</v>
      </c>
      <c r="AS71" s="17">
        <v>642</v>
      </c>
      <c r="AT71" s="18">
        <v>47.968277496895276</v>
      </c>
      <c r="AU71" s="17">
        <v>152.52527914556151</v>
      </c>
      <c r="AV71" s="18">
        <v>126.03824957350859</v>
      </c>
      <c r="AW71" s="18">
        <v>72.65984073496108</v>
      </c>
      <c r="AX71" s="24">
        <v>0.79779277215524191</v>
      </c>
      <c r="AY71" s="18">
        <v>95.35</v>
      </c>
      <c r="AZ71" s="18">
        <v>15.9</v>
      </c>
      <c r="BA71" s="18">
        <v>26.58</v>
      </c>
      <c r="BB71" s="25">
        <v>1.47</v>
      </c>
      <c r="BC71" s="25">
        <v>1.2155820344309998</v>
      </c>
      <c r="BD71" s="60">
        <v>9.9023959264332353E-3</v>
      </c>
      <c r="BE71" s="25">
        <v>13.34</v>
      </c>
      <c r="BF71" s="25">
        <v>13.680408486262138</v>
      </c>
      <c r="BG71" s="25">
        <v>1.6919999999999999</v>
      </c>
      <c r="BH71" s="25">
        <v>4.5540000000000003</v>
      </c>
      <c r="BI71" s="25">
        <v>4.4829999999999997</v>
      </c>
      <c r="BJ71" s="25">
        <v>1.4870000000000001</v>
      </c>
      <c r="BK71" s="24">
        <v>0.47299999999999998</v>
      </c>
      <c r="BL71" s="25">
        <v>1.91</v>
      </c>
      <c r="BM71" s="25">
        <v>2.7290000000000001</v>
      </c>
      <c r="BN71" s="25">
        <v>1.6</v>
      </c>
      <c r="BO71" s="25">
        <v>1.718</v>
      </c>
      <c r="BP71" s="24">
        <v>0.85199999999999998</v>
      </c>
      <c r="BQ71" s="24">
        <v>0.69285313108979507</v>
      </c>
      <c r="BR71" s="24">
        <v>0.20969438469343096</v>
      </c>
      <c r="BS71" s="16">
        <v>6.2842407722421972E-2</v>
      </c>
      <c r="BT71" s="16">
        <v>2.315087577983177E-2</v>
      </c>
      <c r="BU71" s="25"/>
    </row>
    <row r="72" spans="1:73" s="14" customFormat="1">
      <c r="A72" s="14" t="s">
        <v>153</v>
      </c>
      <c r="B72" s="14">
        <v>728</v>
      </c>
      <c r="C72" s="14">
        <v>433</v>
      </c>
      <c r="D72" s="14" t="s">
        <v>220</v>
      </c>
      <c r="E72" s="25">
        <v>48.714499999999994</v>
      </c>
      <c r="F72" s="25">
        <v>0.92449999999999999</v>
      </c>
      <c r="G72" s="25">
        <v>13.319000000000001</v>
      </c>
      <c r="H72" s="25">
        <v>10.468</v>
      </c>
      <c r="I72" s="93">
        <f t="shared" si="3"/>
        <v>8.8978000000000002</v>
      </c>
      <c r="J72" s="93">
        <f t="shared" si="4"/>
        <v>1.746607341490545</v>
      </c>
      <c r="K72" s="25">
        <v>0.16407861938421772</v>
      </c>
      <c r="L72" s="25">
        <v>10.754</v>
      </c>
      <c r="M72" s="25">
        <v>13.105499999999999</v>
      </c>
      <c r="N72" s="25">
        <v>1.7150000000000001</v>
      </c>
      <c r="O72" s="56">
        <v>7.1770576630518198E-4</v>
      </c>
      <c r="P72" s="56">
        <v>6.5594461182987343E-4</v>
      </c>
      <c r="Q72" s="25">
        <v>99.16457861938423</v>
      </c>
      <c r="S72" s="25">
        <v>40.622</v>
      </c>
      <c r="T72" s="14">
        <v>2.7000000000000001E-3</v>
      </c>
      <c r="U72" s="24">
        <v>4.5999999999999999E-2</v>
      </c>
      <c r="W72" s="25">
        <v>9.9629999999999992</v>
      </c>
      <c r="X72" s="25">
        <v>49.357999999999997</v>
      </c>
      <c r="Y72" s="24">
        <v>0.27900000000000003</v>
      </c>
      <c r="AA72" s="25">
        <v>100.27069999999999</v>
      </c>
      <c r="AB72" s="24">
        <v>0.8982976235455109</v>
      </c>
      <c r="AC72" s="24"/>
      <c r="AD72" s="24">
        <v>0.19034050851000001</v>
      </c>
      <c r="AE72" s="17">
        <v>718.06043999999997</v>
      </c>
      <c r="AF72" s="18">
        <v>123.37200000000001</v>
      </c>
      <c r="AG72" s="17">
        <v>986.98199999999997</v>
      </c>
      <c r="AH72" s="18">
        <v>27.646470000000001</v>
      </c>
      <c r="AI72" s="17"/>
      <c r="AJ72" s="16">
        <f t="shared" si="2"/>
        <v>7.1806043999999999E-2</v>
      </c>
      <c r="AK72" s="25">
        <v>3.5028269999999999</v>
      </c>
      <c r="AL72" s="24">
        <v>0.20149976</v>
      </c>
      <c r="AM72" s="24">
        <v>0.69803967</v>
      </c>
      <c r="AN72" s="17">
        <v>286.27305899999999</v>
      </c>
      <c r="AO72" s="17">
        <v>595.80360000000007</v>
      </c>
      <c r="AP72" s="18">
        <v>42.14</v>
      </c>
      <c r="AQ72" s="40">
        <v>4947</v>
      </c>
      <c r="AR72" s="17">
        <v>261.60513576805664</v>
      </c>
      <c r="AS72" s="17">
        <v>483</v>
      </c>
      <c r="AT72" s="18">
        <v>49.035629614304433</v>
      </c>
      <c r="AU72" s="17">
        <v>143.24855690577829</v>
      </c>
      <c r="AV72" s="18">
        <v>129.10357928833918</v>
      </c>
      <c r="AW72" s="18">
        <v>72.910976582999552</v>
      </c>
      <c r="AX72" s="24">
        <v>0.86684230906455528</v>
      </c>
      <c r="AY72" s="18">
        <v>103.6</v>
      </c>
      <c r="AZ72" s="18">
        <v>17.46</v>
      </c>
      <c r="BA72" s="18">
        <v>35.07</v>
      </c>
      <c r="BB72" s="25">
        <v>1.6919999999999999</v>
      </c>
      <c r="BC72" s="25">
        <v>1.5583552961543825</v>
      </c>
      <c r="BD72" s="60">
        <v>1.1613480459462375E-2</v>
      </c>
      <c r="BE72" s="25">
        <v>14.48</v>
      </c>
      <c r="BF72" s="25">
        <v>15.257647919487356</v>
      </c>
      <c r="BG72" s="25">
        <v>1.877</v>
      </c>
      <c r="BH72" s="25">
        <v>5.1239999999999997</v>
      </c>
      <c r="BI72" s="25">
        <v>4.8920000000000003</v>
      </c>
      <c r="BJ72" s="25">
        <v>1.752</v>
      </c>
      <c r="BK72" s="24">
        <v>0.58799999999999997</v>
      </c>
      <c r="BL72" s="25">
        <v>2.004</v>
      </c>
      <c r="BM72" s="25">
        <v>3.0139999999999998</v>
      </c>
      <c r="BN72" s="25">
        <v>1.77</v>
      </c>
      <c r="BO72" s="25">
        <v>1.9239999999999999</v>
      </c>
      <c r="BP72" s="24">
        <v>1.042</v>
      </c>
      <c r="BQ72" s="24">
        <v>1.028146806787811</v>
      </c>
      <c r="BR72" s="24">
        <v>0.22699168773598977</v>
      </c>
      <c r="BS72" s="16">
        <v>8.8325319967955035E-2</v>
      </c>
      <c r="BT72" s="16">
        <v>2.9399473945161757E-2</v>
      </c>
      <c r="BU72" s="25"/>
    </row>
    <row r="73" spans="1:73" s="14" customFormat="1">
      <c r="A73" s="14" t="s">
        <v>154</v>
      </c>
      <c r="B73" s="14" t="s">
        <v>373</v>
      </c>
      <c r="E73" s="25">
        <v>49.0075</v>
      </c>
      <c r="F73" s="25">
        <v>0.63639999999999997</v>
      </c>
      <c r="G73" s="25">
        <v>15.507000000000001</v>
      </c>
      <c r="H73" s="25">
        <v>9.0082000000000004</v>
      </c>
      <c r="I73" s="93">
        <f t="shared" si="3"/>
        <v>7.6569700000000003</v>
      </c>
      <c r="J73" s="93">
        <f t="shared" si="4"/>
        <v>1.5030367074527251</v>
      </c>
      <c r="K73" s="25"/>
      <c r="L73" s="25">
        <v>9.5259999999999998</v>
      </c>
      <c r="M73" s="25">
        <v>14.0715</v>
      </c>
      <c r="N73" s="25">
        <v>1.522</v>
      </c>
      <c r="O73" s="56">
        <v>1.3022703284055448E-3</v>
      </c>
      <c r="P73" s="56">
        <v>7.1071387333878429E-4</v>
      </c>
      <c r="Q73" s="25">
        <v>99.278600000000012</v>
      </c>
      <c r="S73" s="25">
        <v>40.432000000000002</v>
      </c>
      <c r="T73" s="14">
        <v>2.5000000000000001E-3</v>
      </c>
      <c r="U73" s="24">
        <v>5.8000000000000003E-2</v>
      </c>
      <c r="W73" s="25">
        <v>10.32</v>
      </c>
      <c r="X73" s="25">
        <v>48.972999999999999</v>
      </c>
      <c r="Y73" s="24">
        <v>0.27200000000000002</v>
      </c>
      <c r="AA73" s="25">
        <v>100.0575</v>
      </c>
      <c r="AB73" s="24">
        <v>0.89429793104699773</v>
      </c>
      <c r="AC73" s="24"/>
      <c r="AD73" s="24">
        <v>0.13350930219000001</v>
      </c>
      <c r="AE73" s="17">
        <v>785.93412000000001</v>
      </c>
      <c r="AF73" s="18">
        <v>49.17</v>
      </c>
      <c r="AG73" s="17">
        <v>784.851</v>
      </c>
      <c r="AH73" s="18">
        <v>46.627740000000003</v>
      </c>
      <c r="AI73" s="17"/>
      <c r="AJ73" s="16">
        <f t="shared" si="2"/>
        <v>7.8593412000000001E-2</v>
      </c>
      <c r="AK73" s="25">
        <v>2.9871950000000003</v>
      </c>
      <c r="AL73" s="24">
        <v>9.2707999999999999E-2</v>
      </c>
      <c r="AM73" s="24"/>
      <c r="AN73" s="17">
        <v>310.17593700000003</v>
      </c>
      <c r="AO73" s="17">
        <v>1081.08</v>
      </c>
      <c r="AP73" s="18">
        <v>41.27</v>
      </c>
      <c r="AQ73" s="40">
        <v>3428</v>
      </c>
      <c r="AR73" s="17"/>
      <c r="AS73" s="17">
        <v>379</v>
      </c>
      <c r="AT73" s="18"/>
      <c r="AU73" s="17"/>
      <c r="AV73" s="18"/>
      <c r="AW73" s="18"/>
      <c r="AX73" s="24"/>
      <c r="AY73" s="18">
        <v>97.54</v>
      </c>
      <c r="AZ73" s="18">
        <v>12.85</v>
      </c>
      <c r="BA73" s="18">
        <v>25.99</v>
      </c>
      <c r="BB73" s="25">
        <v>2.5880000000000001</v>
      </c>
      <c r="BC73" s="25"/>
      <c r="BD73" s="60"/>
      <c r="BE73" s="25">
        <v>27.05</v>
      </c>
      <c r="BF73" s="25"/>
      <c r="BG73" s="25">
        <v>2.4079999999999999</v>
      </c>
      <c r="BH73" s="25">
        <v>5.1719999999999997</v>
      </c>
      <c r="BI73" s="25">
        <v>3.5419999999999998</v>
      </c>
      <c r="BJ73" s="25">
        <v>1.2410000000000001</v>
      </c>
      <c r="BK73" s="24">
        <v>0.41599999999999998</v>
      </c>
      <c r="BL73" s="25">
        <v>1.3959999999999999</v>
      </c>
      <c r="BM73" s="25">
        <v>2.242</v>
      </c>
      <c r="BN73" s="25">
        <v>1.298</v>
      </c>
      <c r="BO73" s="25">
        <v>1.385</v>
      </c>
      <c r="BP73" s="24">
        <v>0.80400000000000005</v>
      </c>
      <c r="BQ73" s="24"/>
      <c r="BR73" s="24"/>
      <c r="BS73" s="16"/>
      <c r="BT73" s="16"/>
      <c r="BU73" s="25"/>
    </row>
    <row r="74" spans="1:73" s="14" customFormat="1">
      <c r="A74" s="14" t="s">
        <v>155</v>
      </c>
      <c r="B74" s="14">
        <v>657</v>
      </c>
      <c r="C74" s="14">
        <v>300</v>
      </c>
      <c r="D74" s="14" t="s">
        <v>220</v>
      </c>
      <c r="E74" s="25">
        <v>48.7575</v>
      </c>
      <c r="F74" s="25">
        <v>0.79549999999999998</v>
      </c>
      <c r="G74" s="25">
        <v>14.512</v>
      </c>
      <c r="H74" s="25">
        <v>9.9928000000000008</v>
      </c>
      <c r="I74" s="93">
        <f t="shared" si="3"/>
        <v>8.4938800000000008</v>
      </c>
      <c r="J74" s="93">
        <f t="shared" si="4"/>
        <v>1.6673192436040045</v>
      </c>
      <c r="K74" s="25">
        <v>0.15749013640796669</v>
      </c>
      <c r="L74" s="25">
        <v>10.708</v>
      </c>
      <c r="M74" s="25">
        <v>12.874499999999999</v>
      </c>
      <c r="N74" s="25">
        <v>1.806</v>
      </c>
      <c r="O74" s="56">
        <v>7.5112766913908624E-4</v>
      </c>
      <c r="P74" s="56">
        <v>4.2878082919559952E-4</v>
      </c>
      <c r="Q74" s="25">
        <v>99.603790136407966</v>
      </c>
      <c r="S74" s="25">
        <v>40.567</v>
      </c>
      <c r="T74" s="14">
        <v>1.8E-3</v>
      </c>
      <c r="U74" s="24">
        <v>4.2000000000000003E-2</v>
      </c>
      <c r="W74" s="25">
        <v>9.9380000000000006</v>
      </c>
      <c r="X74" s="25">
        <v>49.451999999999998</v>
      </c>
      <c r="Y74" s="24">
        <v>0.28499999999999998</v>
      </c>
      <c r="AA74" s="25">
        <v>100.28579999999999</v>
      </c>
      <c r="AB74" s="24">
        <v>0.89870027212476977</v>
      </c>
      <c r="AC74" s="24"/>
      <c r="AD74" s="24">
        <v>0.17813182059000002</v>
      </c>
      <c r="AE74" s="17">
        <v>524.27030999999999</v>
      </c>
      <c r="AF74" s="18">
        <v>118.00800000000001</v>
      </c>
      <c r="AG74" s="17">
        <v>874.08</v>
      </c>
      <c r="AH74" s="18">
        <v>19.055970000000002</v>
      </c>
      <c r="AI74" s="17"/>
      <c r="AJ74" s="16">
        <f t="shared" ref="AJ74:AJ83" si="5">IF(AI74="",AE74/10000,AI74/10000)</f>
        <v>5.2427030999999999E-2</v>
      </c>
      <c r="AK74" s="25">
        <v>3.624298</v>
      </c>
      <c r="AL74" s="24">
        <v>0.1608376</v>
      </c>
      <c r="AM74" s="24">
        <v>1.8022146000000001</v>
      </c>
      <c r="AN74" s="17">
        <v>187.13226299999999</v>
      </c>
      <c r="AO74" s="17">
        <v>623.54880000000003</v>
      </c>
      <c r="AP74" s="18">
        <v>44.09</v>
      </c>
      <c r="AQ74" s="40">
        <v>3982</v>
      </c>
      <c r="AR74" s="17">
        <v>231.21122950517446</v>
      </c>
      <c r="AS74" s="17">
        <v>387</v>
      </c>
      <c r="AT74" s="18">
        <v>46.192967136772133</v>
      </c>
      <c r="AU74" s="17">
        <v>160.42508623990469</v>
      </c>
      <c r="AV74" s="18">
        <v>126.74258298333164</v>
      </c>
      <c r="AW74" s="18">
        <v>66.104304061467928</v>
      </c>
      <c r="AX74" s="24">
        <v>0.6768642648976716</v>
      </c>
      <c r="AY74" s="18">
        <v>104.1</v>
      </c>
      <c r="AZ74" s="18">
        <v>15.07</v>
      </c>
      <c r="BA74" s="18">
        <v>23.36</v>
      </c>
      <c r="BB74" s="25">
        <v>1.0349999999999999</v>
      </c>
      <c r="BC74" s="25">
        <v>0.83771284812631419</v>
      </c>
      <c r="BD74" s="60">
        <v>9.5699175973544201E-3</v>
      </c>
      <c r="BE74" s="25">
        <v>11.21</v>
      </c>
      <c r="BF74" s="25">
        <v>10.886011348018943</v>
      </c>
      <c r="BG74" s="25">
        <v>1.2789999999999999</v>
      </c>
      <c r="BH74" s="25">
        <v>3.6160000000000001</v>
      </c>
      <c r="BI74" s="25">
        <v>3.73</v>
      </c>
      <c r="BJ74" s="25">
        <v>1.425</v>
      </c>
      <c r="BK74" s="24">
        <v>0.48599999999999999</v>
      </c>
      <c r="BL74" s="25">
        <v>1.8740000000000001</v>
      </c>
      <c r="BM74" s="25">
        <v>2.5670000000000002</v>
      </c>
      <c r="BN74" s="25">
        <v>1.52</v>
      </c>
      <c r="BO74" s="25">
        <v>1.5629999999999999</v>
      </c>
      <c r="BP74" s="24">
        <v>0.93</v>
      </c>
      <c r="BQ74" s="24">
        <v>0.66832364697790259</v>
      </c>
      <c r="BR74" s="24"/>
      <c r="BS74" s="16">
        <v>4.8556274650543345E-2</v>
      </c>
      <c r="BT74" s="16">
        <v>1.8658377625497772E-2</v>
      </c>
      <c r="BU74" s="25"/>
    </row>
    <row r="75" spans="1:73" s="14" customFormat="1">
      <c r="A75" s="14" t="s">
        <v>156</v>
      </c>
      <c r="B75" s="14">
        <v>74</v>
      </c>
      <c r="C75" s="14">
        <v>74</v>
      </c>
      <c r="D75" s="14" t="s">
        <v>220</v>
      </c>
      <c r="E75" s="25">
        <v>48.958999999999996</v>
      </c>
      <c r="F75" s="25">
        <v>0.38269999999999998</v>
      </c>
      <c r="G75" s="25">
        <v>15.166</v>
      </c>
      <c r="H75" s="25">
        <v>8.6769999999999996</v>
      </c>
      <c r="I75" s="93">
        <f t="shared" si="3"/>
        <v>7.3754499999999998</v>
      </c>
      <c r="J75" s="93">
        <f t="shared" si="4"/>
        <v>1.4477753058954392</v>
      </c>
      <c r="K75" s="25"/>
      <c r="L75" s="25">
        <v>10.420999999999999</v>
      </c>
      <c r="M75" s="25">
        <v>14.045</v>
      </c>
      <c r="N75" s="25">
        <v>1.4750000000000001</v>
      </c>
      <c r="O75" s="56">
        <v>5.7427389447030537E-4</v>
      </c>
      <c r="P75" s="56">
        <v>4.9898840602916961E-4</v>
      </c>
      <c r="Q75" s="25">
        <v>99.125699999999981</v>
      </c>
      <c r="S75" s="25">
        <v>40.567</v>
      </c>
      <c r="T75" s="14">
        <v>1.8E-3</v>
      </c>
      <c r="U75" s="24">
        <v>4.2000000000000003E-2</v>
      </c>
      <c r="W75" s="25">
        <v>9.9380000000000006</v>
      </c>
      <c r="X75" s="25">
        <v>49.451999999999998</v>
      </c>
      <c r="Y75" s="24">
        <v>0.28499999999999998</v>
      </c>
      <c r="AA75" s="25">
        <v>100.28579999999999</v>
      </c>
      <c r="AB75" s="24">
        <v>0.89870027212476977</v>
      </c>
      <c r="AC75" s="24"/>
      <c r="AD75" s="24">
        <v>0.15712571664</v>
      </c>
      <c r="AE75" s="17">
        <v>444.94968</v>
      </c>
      <c r="AF75" s="18">
        <v>63.026999999999994</v>
      </c>
      <c r="AG75" s="17">
        <v>775.74599999999998</v>
      </c>
      <c r="AH75" s="18">
        <v>15.208919999999999</v>
      </c>
      <c r="AI75" s="17"/>
      <c r="AJ75" s="16">
        <f t="shared" si="5"/>
        <v>4.4494968000000003E-2</v>
      </c>
      <c r="AK75" s="25">
        <v>2.9475310000000001</v>
      </c>
      <c r="AL75" s="24">
        <v>0.12748428000000001</v>
      </c>
      <c r="AM75" s="24">
        <v>0.80547612000000002</v>
      </c>
      <c r="AN75" s="17">
        <v>217.772865</v>
      </c>
      <c r="AO75" s="17">
        <v>476.73360000000002</v>
      </c>
      <c r="AP75" s="18">
        <v>40.9</v>
      </c>
      <c r="AQ75" s="40">
        <v>2875</v>
      </c>
      <c r="AR75" s="17"/>
      <c r="AS75" s="17">
        <v>419</v>
      </c>
      <c r="AT75" s="18"/>
      <c r="AU75" s="17"/>
      <c r="AV75" s="18"/>
      <c r="AW75" s="18"/>
      <c r="AX75" s="24"/>
      <c r="AY75" s="18">
        <v>91.94</v>
      </c>
      <c r="AZ75" s="18">
        <v>13.44</v>
      </c>
      <c r="BA75" s="18">
        <v>26.08</v>
      </c>
      <c r="BB75" s="25">
        <v>1.131</v>
      </c>
      <c r="BC75" s="25"/>
      <c r="BD75" s="60"/>
      <c r="BE75" s="25">
        <v>8.2989999999999995</v>
      </c>
      <c r="BF75" s="25"/>
      <c r="BG75" s="25">
        <v>1.381</v>
      </c>
      <c r="BH75" s="25">
        <v>3.9209999999999998</v>
      </c>
      <c r="BI75" s="25">
        <v>3.5329999999999999</v>
      </c>
      <c r="BJ75" s="25">
        <v>1.097</v>
      </c>
      <c r="BK75" s="24">
        <v>0.377</v>
      </c>
      <c r="BL75" s="25">
        <v>1.3560000000000001</v>
      </c>
      <c r="BM75" s="25">
        <v>2.2519999999999998</v>
      </c>
      <c r="BN75" s="25">
        <v>1.254</v>
      </c>
      <c r="BO75" s="25">
        <v>1.5409999999999999</v>
      </c>
      <c r="BP75" s="24">
        <v>0.94899999999999995</v>
      </c>
      <c r="BQ75" s="24"/>
      <c r="BR75" s="24"/>
      <c r="BS75" s="16"/>
      <c r="BT75" s="16"/>
      <c r="BU75" s="25"/>
    </row>
    <row r="76" spans="1:73" s="14" customFormat="1">
      <c r="A76" s="14" t="s">
        <v>157</v>
      </c>
      <c r="B76" s="14">
        <v>155</v>
      </c>
      <c r="C76" s="14">
        <v>150</v>
      </c>
      <c r="D76" s="14" t="s">
        <v>220</v>
      </c>
      <c r="E76" s="25">
        <v>48.614000000000004</v>
      </c>
      <c r="F76" s="25">
        <v>0.50309999999999999</v>
      </c>
      <c r="G76" s="25">
        <v>14.798999999999999</v>
      </c>
      <c r="H76" s="25">
        <v>9.350200000000001</v>
      </c>
      <c r="I76" s="93">
        <f t="shared" si="3"/>
        <v>7.9476700000000005</v>
      </c>
      <c r="J76" s="93">
        <f t="shared" si="4"/>
        <v>1.5601001112347053</v>
      </c>
      <c r="K76" s="25">
        <v>0.14580746587433946</v>
      </c>
      <c r="L76" s="25">
        <v>10.49</v>
      </c>
      <c r="M76" s="25">
        <v>13.574999999999999</v>
      </c>
      <c r="N76" s="25">
        <v>1.486</v>
      </c>
      <c r="O76" s="56">
        <v>8.9820225517929302E-4</v>
      </c>
      <c r="P76" s="56">
        <v>8.9542228883024465E-4</v>
      </c>
      <c r="Q76" s="25">
        <v>98.963107465874344</v>
      </c>
      <c r="S76" s="25">
        <v>40.389000000000003</v>
      </c>
      <c r="T76" s="14">
        <v>2.3999999999999998E-3</v>
      </c>
      <c r="U76" s="24">
        <v>6.0999999999999999E-2</v>
      </c>
      <c r="W76" s="25">
        <v>10.907</v>
      </c>
      <c r="X76" s="25">
        <v>48.613</v>
      </c>
      <c r="Y76" s="24">
        <v>0.25700000000000001</v>
      </c>
      <c r="AA76" s="25">
        <v>100.22940000000001</v>
      </c>
      <c r="AB76" s="24">
        <v>0.88822283329719975</v>
      </c>
      <c r="AC76" s="24"/>
      <c r="AD76" s="24">
        <v>0.17251478451000002</v>
      </c>
      <c r="AE76" s="17">
        <v>944.57537999999988</v>
      </c>
      <c r="AF76" s="18">
        <v>88.058999999999997</v>
      </c>
      <c r="AG76" s="17">
        <v>983.947</v>
      </c>
      <c r="AH76" s="18">
        <v>42.437069999999999</v>
      </c>
      <c r="AI76" s="17"/>
      <c r="AJ76" s="16">
        <f t="shared" si="5"/>
        <v>9.4457537999999994E-2</v>
      </c>
      <c r="AK76" s="25">
        <v>2.7145049999999999</v>
      </c>
      <c r="AL76" s="24">
        <v>0.13580644</v>
      </c>
      <c r="AM76" s="24">
        <v>1.1074872</v>
      </c>
      <c r="AN76" s="17">
        <v>390.78799199999997</v>
      </c>
      <c r="AO76" s="17">
        <v>745.64279999999997</v>
      </c>
      <c r="AP76" s="18">
        <v>41.9</v>
      </c>
      <c r="AQ76" s="40">
        <v>3285</v>
      </c>
      <c r="AR76" s="17">
        <v>227.08706207349337</v>
      </c>
      <c r="AS76" s="17">
        <v>391</v>
      </c>
      <c r="AT76" s="18">
        <v>45.186804233643947</v>
      </c>
      <c r="AU76" s="17">
        <v>128.71783412768127</v>
      </c>
      <c r="AV76" s="18">
        <v>118.03871974258746</v>
      </c>
      <c r="AW76" s="18">
        <v>68.796144342967537</v>
      </c>
      <c r="AX76" s="24">
        <v>1.3292921353423337</v>
      </c>
      <c r="AY76" s="18">
        <v>101.1</v>
      </c>
      <c r="AZ76" s="18">
        <v>12.94</v>
      </c>
      <c r="BA76" s="18">
        <v>28.49</v>
      </c>
      <c r="BB76" s="25">
        <v>2.41</v>
      </c>
      <c r="BC76" s="25">
        <v>2.3006903283294249</v>
      </c>
      <c r="BD76" s="60">
        <v>1.8517214438141145E-2</v>
      </c>
      <c r="BE76" s="25">
        <v>19.831</v>
      </c>
      <c r="BF76" s="25">
        <v>19.962592751121903</v>
      </c>
      <c r="BG76" s="25">
        <v>2.548</v>
      </c>
      <c r="BH76" s="25">
        <v>5.9980000000000002</v>
      </c>
      <c r="BI76" s="25">
        <v>3.988</v>
      </c>
      <c r="BJ76" s="25">
        <v>1.1100000000000001</v>
      </c>
      <c r="BK76" s="24">
        <v>0.39300000000000002</v>
      </c>
      <c r="BL76" s="25">
        <v>1.5049999999999999</v>
      </c>
      <c r="BM76" s="25">
        <v>2.2469999999999999</v>
      </c>
      <c r="BN76" s="25">
        <v>1.2709999999999999</v>
      </c>
      <c r="BO76" s="25">
        <v>1.3340000000000001</v>
      </c>
      <c r="BP76" s="24">
        <v>0.92600000000000005</v>
      </c>
      <c r="BQ76" s="24">
        <v>0.87722593767848933</v>
      </c>
      <c r="BR76" s="24">
        <v>0.2539482913027899</v>
      </c>
      <c r="BS76" s="16">
        <v>0.14007739268545172</v>
      </c>
      <c r="BT76" s="16">
        <v>3.2937164566014511E-2</v>
      </c>
      <c r="BU76" s="25"/>
    </row>
    <row r="77" spans="1:73" s="14" customFormat="1">
      <c r="A77" s="14" t="s">
        <v>158</v>
      </c>
      <c r="B77" s="14">
        <v>1283</v>
      </c>
      <c r="C77" s="14">
        <v>577</v>
      </c>
      <c r="D77" s="14" t="s">
        <v>220</v>
      </c>
      <c r="E77" s="25">
        <v>48.588500000000003</v>
      </c>
      <c r="F77" s="25">
        <v>0.66649999999999998</v>
      </c>
      <c r="G77" s="25">
        <v>14.382000000000001</v>
      </c>
      <c r="H77" s="25">
        <v>10.3474</v>
      </c>
      <c r="I77" s="93">
        <f t="shared" si="3"/>
        <v>8.7952899999999996</v>
      </c>
      <c r="J77" s="93">
        <f t="shared" si="4"/>
        <v>1.7264849833147944</v>
      </c>
      <c r="K77" s="25">
        <v>0.15922812266817743</v>
      </c>
      <c r="L77" s="25">
        <v>10.507999999999999</v>
      </c>
      <c r="M77" s="25">
        <v>12.8575</v>
      </c>
      <c r="N77" s="25">
        <v>1.696</v>
      </c>
      <c r="O77" s="56">
        <v>7.4930631203642137E-4</v>
      </c>
      <c r="P77" s="56">
        <v>5.1111851092711634E-4</v>
      </c>
      <c r="Q77" s="25">
        <v>99.205128122668171</v>
      </c>
      <c r="S77" s="25">
        <v>40.389000000000003</v>
      </c>
      <c r="T77" s="14">
        <v>2.3999999999999998E-3</v>
      </c>
      <c r="U77" s="24">
        <v>6.0999999999999999E-2</v>
      </c>
      <c r="W77" s="25">
        <v>10.907</v>
      </c>
      <c r="X77" s="25">
        <v>48.613</v>
      </c>
      <c r="Y77" s="24">
        <v>0.25700000000000001</v>
      </c>
      <c r="AA77" s="25">
        <v>100.22940000000001</v>
      </c>
      <c r="AB77" s="24">
        <v>0.88822283329719975</v>
      </c>
      <c r="AC77" s="24"/>
      <c r="AD77" s="24">
        <v>0.18235195164000004</v>
      </c>
      <c r="AE77" s="17">
        <v>561.30456000000004</v>
      </c>
      <c r="AF77" s="18">
        <v>124.71300000000001</v>
      </c>
      <c r="AG77" s="17">
        <v>927.49599999999998</v>
      </c>
      <c r="AH77" s="18">
        <v>24.0534</v>
      </c>
      <c r="AI77" s="17"/>
      <c r="AJ77" s="16">
        <f t="shared" si="5"/>
        <v>5.6130456000000002E-2</v>
      </c>
      <c r="AK77" s="25">
        <v>3.046691</v>
      </c>
      <c r="AL77" s="24">
        <v>0.16607668</v>
      </c>
      <c r="AM77" s="24">
        <v>0.73022814000000003</v>
      </c>
      <c r="AN77" s="17">
        <v>223.06679099999999</v>
      </c>
      <c r="AO77" s="17">
        <v>622.03680000000008</v>
      </c>
      <c r="AP77" s="18">
        <v>42.97</v>
      </c>
      <c r="AQ77" s="40">
        <v>4334</v>
      </c>
      <c r="AR77" s="17">
        <v>231.08009126226639</v>
      </c>
      <c r="AS77" s="17">
        <v>464</v>
      </c>
      <c r="AT77" s="18">
        <v>48.128663660125703</v>
      </c>
      <c r="AU77" s="17">
        <v>147.73292074182655</v>
      </c>
      <c r="AV77" s="18">
        <v>124.23745849504495</v>
      </c>
      <c r="AW77" s="18">
        <v>71.375884018504905</v>
      </c>
      <c r="AX77" s="24">
        <v>0.79036458116227792</v>
      </c>
      <c r="AY77" s="18">
        <v>111.4</v>
      </c>
      <c r="AZ77" s="18">
        <v>15.47</v>
      </c>
      <c r="BA77" s="18">
        <v>27.43</v>
      </c>
      <c r="BB77" s="25">
        <v>1.3560000000000001</v>
      </c>
      <c r="BC77" s="25">
        <v>1.1863518077237718</v>
      </c>
      <c r="BD77" s="60">
        <v>8.4114251869647858E-3</v>
      </c>
      <c r="BE77" s="25">
        <v>13.4</v>
      </c>
      <c r="BF77" s="25">
        <v>12.643342938265663</v>
      </c>
      <c r="BG77" s="25">
        <v>1.4970000000000001</v>
      </c>
      <c r="BH77" s="25">
        <v>4.3109999999999999</v>
      </c>
      <c r="BI77" s="25">
        <v>4.3239999999999998</v>
      </c>
      <c r="BJ77" s="25">
        <v>1.4330000000000001</v>
      </c>
      <c r="BK77" s="24">
        <v>0.53700000000000003</v>
      </c>
      <c r="BL77" s="25">
        <v>1.87</v>
      </c>
      <c r="BM77" s="25">
        <v>2.7410000000000001</v>
      </c>
      <c r="BN77" s="25">
        <v>1.4319999999999999</v>
      </c>
      <c r="BO77" s="25">
        <v>1.593</v>
      </c>
      <c r="BP77" s="24">
        <v>0.94</v>
      </c>
      <c r="BQ77" s="24">
        <v>0.72204801165419574</v>
      </c>
      <c r="BR77" s="24">
        <v>0.21222347839903882</v>
      </c>
      <c r="BS77" s="16">
        <v>6.4953980552142784E-2</v>
      </c>
      <c r="BT77" s="16">
        <v>2.3238359224499142E-2</v>
      </c>
      <c r="BU77" s="25"/>
    </row>
    <row r="78" spans="1:73" s="14" customFormat="1">
      <c r="A78" s="14" t="s">
        <v>159</v>
      </c>
      <c r="B78" s="14">
        <v>312</v>
      </c>
      <c r="C78" s="14">
        <v>256</v>
      </c>
      <c r="D78" s="14" t="s">
        <v>220</v>
      </c>
      <c r="E78" s="25">
        <v>48.421999999999997</v>
      </c>
      <c r="F78" s="25">
        <v>0.55899999999999994</v>
      </c>
      <c r="G78" s="25">
        <v>15.005000000000001</v>
      </c>
      <c r="H78" s="25">
        <v>9.2134</v>
      </c>
      <c r="I78" s="93">
        <f t="shared" si="3"/>
        <v>7.8313899999999999</v>
      </c>
      <c r="J78" s="93">
        <f t="shared" si="4"/>
        <v>1.5372747497219132</v>
      </c>
      <c r="K78" s="25">
        <v>0.14760770761697584</v>
      </c>
      <c r="L78" s="25">
        <v>10.494999999999999</v>
      </c>
      <c r="M78" s="25">
        <v>13.331000000000001</v>
      </c>
      <c r="N78" s="25">
        <v>1.5469999999999999</v>
      </c>
      <c r="O78" s="56">
        <v>5.0041786395723558E-4</v>
      </c>
      <c r="P78" s="56">
        <v>5.8150987722883722E-4</v>
      </c>
      <c r="Q78" s="25">
        <v>98.720007707616972</v>
      </c>
      <c r="S78" s="25">
        <v>40.078000000000003</v>
      </c>
      <c r="T78" s="14">
        <v>2.8E-3</v>
      </c>
      <c r="U78" s="24">
        <v>7.2999999999999995E-2</v>
      </c>
      <c r="W78" s="25">
        <v>10.791</v>
      </c>
      <c r="X78" s="25">
        <v>48.704999999999998</v>
      </c>
      <c r="Y78" s="24">
        <v>0.26600000000000001</v>
      </c>
      <c r="AA78" s="25">
        <v>99.915800000000004</v>
      </c>
      <c r="AB78" s="24">
        <v>0.88946602631900706</v>
      </c>
      <c r="AC78" s="24"/>
      <c r="AD78" s="24">
        <v>0.16038298274999999</v>
      </c>
      <c r="AE78" s="17">
        <v>465.95819999999998</v>
      </c>
      <c r="AF78" s="18">
        <v>59.898000000000003</v>
      </c>
      <c r="AG78" s="17">
        <v>911.71400000000006</v>
      </c>
      <c r="AH78" s="18">
        <v>13.834439999999999</v>
      </c>
      <c r="AI78" s="17"/>
      <c r="AJ78" s="16">
        <f t="shared" si="5"/>
        <v>4.6595819999999996E-2</v>
      </c>
      <c r="AK78" s="25">
        <v>1.3954291000000001</v>
      </c>
      <c r="AL78" s="24">
        <v>9.8723240000000004E-2</v>
      </c>
      <c r="AM78" s="24">
        <v>0.26685006</v>
      </c>
      <c r="AN78" s="17">
        <v>253.78760400000002</v>
      </c>
      <c r="AO78" s="17">
        <v>415.42199999999997</v>
      </c>
      <c r="AP78" s="18">
        <v>40.82</v>
      </c>
      <c r="AQ78" s="40">
        <v>4061</v>
      </c>
      <c r="AR78" s="17">
        <v>204.4712707150594</v>
      </c>
      <c r="AS78" s="17">
        <v>372</v>
      </c>
      <c r="AT78" s="18">
        <v>45.322750189974364</v>
      </c>
      <c r="AU78" s="17">
        <v>162.42485247330578</v>
      </c>
      <c r="AV78" s="18">
        <v>131.9472436041365</v>
      </c>
      <c r="AW78" s="18">
        <v>65.322795003902769</v>
      </c>
      <c r="AX78" s="24">
        <v>0.43339789353081742</v>
      </c>
      <c r="AY78" s="18">
        <v>98.83</v>
      </c>
      <c r="AZ78" s="18">
        <v>13.34</v>
      </c>
      <c r="BA78" s="18">
        <v>33.99</v>
      </c>
      <c r="BB78" s="25">
        <v>1.079</v>
      </c>
      <c r="BC78" s="25">
        <v>0.89518204328637663</v>
      </c>
      <c r="BD78" s="60">
        <v>5.4553505221609762E-3</v>
      </c>
      <c r="BE78" s="25">
        <v>6.5659999999999998</v>
      </c>
      <c r="BF78" s="25">
        <v>6.2170338388845234</v>
      </c>
      <c r="BG78" s="25">
        <v>1.3220000000000001</v>
      </c>
      <c r="BH78" s="25">
        <v>4.0019999999999998</v>
      </c>
      <c r="BI78" s="25">
        <v>4.2089999999999996</v>
      </c>
      <c r="BJ78" s="25">
        <v>1.431</v>
      </c>
      <c r="BK78" s="24">
        <v>0.498</v>
      </c>
      <c r="BL78" s="25">
        <v>1.9910000000000001</v>
      </c>
      <c r="BM78" s="25">
        <v>2.4239999999999999</v>
      </c>
      <c r="BN78" s="25">
        <v>1.337</v>
      </c>
      <c r="BO78" s="25">
        <v>1.39</v>
      </c>
      <c r="BP78" s="24">
        <v>1.0049999999999999</v>
      </c>
      <c r="BQ78" s="24">
        <v>0.92088355412616973</v>
      </c>
      <c r="BR78" s="24">
        <v>0.16891163806092893</v>
      </c>
      <c r="BS78" s="16">
        <v>4.8043216244374361E-2</v>
      </c>
      <c r="BT78" s="16">
        <v>1.8617454186488927E-2</v>
      </c>
      <c r="BU78" s="25"/>
    </row>
    <row r="79" spans="1:73" s="14" customFormat="1">
      <c r="A79" s="14" t="s">
        <v>160</v>
      </c>
      <c r="B79" s="14">
        <v>427</v>
      </c>
      <c r="C79" s="14">
        <v>399</v>
      </c>
      <c r="D79" s="14" t="s">
        <v>220</v>
      </c>
      <c r="E79" s="25">
        <v>48.631500000000003</v>
      </c>
      <c r="F79" s="25">
        <v>0.70950000000000002</v>
      </c>
      <c r="G79" s="25">
        <v>13.412000000000001</v>
      </c>
      <c r="H79" s="25">
        <v>10.711</v>
      </c>
      <c r="I79" s="93">
        <f t="shared" si="3"/>
        <v>9.1043500000000002</v>
      </c>
      <c r="J79" s="93">
        <f t="shared" si="4"/>
        <v>1.7871523915461622</v>
      </c>
      <c r="K79" s="25">
        <v>0.17118463999633518</v>
      </c>
      <c r="L79" s="25">
        <v>10.609</v>
      </c>
      <c r="M79" s="25">
        <v>12.6745</v>
      </c>
      <c r="N79" s="25">
        <v>1.7589999999999999</v>
      </c>
      <c r="O79" s="56">
        <v>8.9073469105836593E-4</v>
      </c>
      <c r="P79" s="56">
        <v>5.0156145858327962E-4</v>
      </c>
      <c r="Q79" s="25">
        <v>98.677684639996329</v>
      </c>
      <c r="S79" s="25">
        <v>40.393000000000001</v>
      </c>
      <c r="T79" s="14">
        <v>2E-3</v>
      </c>
      <c r="U79" s="24">
        <v>5.5E-2</v>
      </c>
      <c r="W79" s="25">
        <v>9.9749999999999996</v>
      </c>
      <c r="X79" s="25">
        <v>49.317</v>
      </c>
      <c r="Y79" s="24">
        <v>0.27800000000000002</v>
      </c>
      <c r="AA79" s="25">
        <v>100.02000000000001</v>
      </c>
      <c r="AB79" s="24">
        <v>0.89811158077395048</v>
      </c>
      <c r="AC79" s="24"/>
      <c r="AD79" s="24">
        <v>0.19929551004000001</v>
      </c>
      <c r="AE79" s="17">
        <v>522.51959999999997</v>
      </c>
      <c r="AF79" s="18">
        <v>137.22899999999998</v>
      </c>
      <c r="AG79" s="17">
        <v>957.23899999999992</v>
      </c>
      <c r="AH79" s="18">
        <v>28.318770000000001</v>
      </c>
      <c r="AI79" s="17"/>
      <c r="AJ79" s="16">
        <f t="shared" si="5"/>
        <v>5.225196E-2</v>
      </c>
      <c r="AK79" s="25">
        <v>3.7259370000000001</v>
      </c>
      <c r="AL79" s="24">
        <v>0.2276736</v>
      </c>
      <c r="AM79" s="24">
        <v>0.81753618000000006</v>
      </c>
      <c r="AN79" s="17">
        <v>218.89581900000002</v>
      </c>
      <c r="AO79" s="17">
        <v>739.44359999999995</v>
      </c>
      <c r="AP79" s="18">
        <v>43.87</v>
      </c>
      <c r="AQ79" s="40">
        <v>4811</v>
      </c>
      <c r="AR79" s="17">
        <v>258.77973102478722</v>
      </c>
      <c r="AS79" s="17">
        <v>492</v>
      </c>
      <c r="AT79" s="18">
        <v>49.090155072335079</v>
      </c>
      <c r="AU79" s="17">
        <v>142.46181096225069</v>
      </c>
      <c r="AV79" s="18">
        <v>128.19184457568014</v>
      </c>
      <c r="AW79" s="18">
        <v>76.539871660726263</v>
      </c>
      <c r="AX79" s="24">
        <v>0.9764791748960866</v>
      </c>
      <c r="AY79" s="18">
        <v>112.9</v>
      </c>
      <c r="AZ79" s="18">
        <v>17.47</v>
      </c>
      <c r="BA79" s="18">
        <v>30.39</v>
      </c>
      <c r="BB79" s="25">
        <v>1.504</v>
      </c>
      <c r="BC79" s="25">
        <v>1.303503809086511</v>
      </c>
      <c r="BD79" s="60">
        <v>1.11482410346975E-2</v>
      </c>
      <c r="BE79" s="25">
        <v>15.81</v>
      </c>
      <c r="BF79" s="25">
        <v>15.943681944317952</v>
      </c>
      <c r="BG79" s="25">
        <v>1.8839999999999999</v>
      </c>
      <c r="BH79" s="25">
        <v>5.2530000000000001</v>
      </c>
      <c r="BI79" s="25">
        <v>5.0679999999999996</v>
      </c>
      <c r="BJ79" s="25">
        <v>1.7949999999999999</v>
      </c>
      <c r="BK79" s="24">
        <v>0.58799999999999997</v>
      </c>
      <c r="BL79" s="25">
        <v>2.2149999999999999</v>
      </c>
      <c r="BM79" s="25">
        <v>3.097</v>
      </c>
      <c r="BN79" s="25">
        <v>1.72</v>
      </c>
      <c r="BO79" s="25">
        <v>1.802</v>
      </c>
      <c r="BP79" s="24">
        <v>1.018</v>
      </c>
      <c r="BQ79" s="24">
        <v>0.85926618030178692</v>
      </c>
      <c r="BR79" s="24">
        <v>0.25371812989026693</v>
      </c>
      <c r="BS79" s="16">
        <v>7.3320766217187472E-2</v>
      </c>
      <c r="BT79" s="16">
        <v>2.3327251917107251E-2</v>
      </c>
      <c r="BU79" s="25"/>
    </row>
    <row r="80" spans="1:73" s="14" customFormat="1">
      <c r="A80" s="14" t="s">
        <v>161</v>
      </c>
      <c r="B80" s="14">
        <v>297</v>
      </c>
      <c r="C80" s="14">
        <v>162</v>
      </c>
      <c r="D80" s="14" t="s">
        <v>220</v>
      </c>
      <c r="E80" s="25">
        <v>49.218000000000004</v>
      </c>
      <c r="F80" s="25">
        <v>0.58050000000000002</v>
      </c>
      <c r="G80" s="25">
        <v>14.448</v>
      </c>
      <c r="H80" s="25">
        <v>8.6140000000000008</v>
      </c>
      <c r="I80" s="93">
        <f t="shared" si="3"/>
        <v>7.3219000000000003</v>
      </c>
      <c r="J80" s="93">
        <f t="shared" si="4"/>
        <v>1.4372636262513905</v>
      </c>
      <c r="K80" s="25">
        <v>0.13659688415665916</v>
      </c>
      <c r="L80" s="25">
        <v>10.811999999999999</v>
      </c>
      <c r="M80" s="25">
        <v>14.179</v>
      </c>
      <c r="N80" s="25">
        <v>1.5269999999999999</v>
      </c>
      <c r="O80" s="56">
        <v>4.8138468223438537E-4</v>
      </c>
      <c r="P80" s="56">
        <v>3.6776272576956483E-4</v>
      </c>
      <c r="Q80" s="25">
        <v>99.515096884156662</v>
      </c>
      <c r="S80" s="25">
        <v>40.393000000000001</v>
      </c>
      <c r="T80" s="14">
        <v>2E-3</v>
      </c>
      <c r="U80" s="24">
        <v>5.5E-2</v>
      </c>
      <c r="W80" s="25">
        <v>9.9749999999999996</v>
      </c>
      <c r="X80" s="25">
        <v>49.317</v>
      </c>
      <c r="Y80" s="24"/>
      <c r="AA80" s="25">
        <v>99.742000000000004</v>
      </c>
      <c r="AB80" s="24">
        <v>0.89811158077395048</v>
      </c>
      <c r="AC80" s="24"/>
      <c r="AD80" s="24">
        <v>0.15666070419</v>
      </c>
      <c r="AE80" s="17">
        <v>412.89821999999998</v>
      </c>
      <c r="AF80" s="18">
        <v>53.64</v>
      </c>
      <c r="AG80" s="17">
        <v>589.39699999999993</v>
      </c>
      <c r="AH80" s="18">
        <v>17.853300000000001</v>
      </c>
      <c r="AI80" s="17"/>
      <c r="AJ80" s="16">
        <f t="shared" si="5"/>
        <v>4.1289821999999997E-2</v>
      </c>
      <c r="AK80" s="25">
        <v>2.724421</v>
      </c>
      <c r="AL80" s="24">
        <v>0.10163384</v>
      </c>
      <c r="AM80" s="24">
        <v>0.73540886999999999</v>
      </c>
      <c r="AN80" s="17">
        <v>160.50221100000002</v>
      </c>
      <c r="AO80" s="17">
        <v>399.6216</v>
      </c>
      <c r="AP80" s="18">
        <v>43.21</v>
      </c>
      <c r="AQ80" s="40">
        <v>3115</v>
      </c>
      <c r="AR80" s="17">
        <v>213.93607571545843</v>
      </c>
      <c r="AS80" s="17">
        <v>430</v>
      </c>
      <c r="AT80" s="18">
        <v>43.128414514198532</v>
      </c>
      <c r="AU80" s="17">
        <v>153.83399428605173</v>
      </c>
      <c r="AV80" s="18">
        <v>124.59812508434378</v>
      </c>
      <c r="AW80" s="18">
        <v>55.930747281712236</v>
      </c>
      <c r="AX80" s="24">
        <v>0.66320426041861602</v>
      </c>
      <c r="AY80" s="18">
        <v>81.03</v>
      </c>
      <c r="AZ80" s="18">
        <v>12.94</v>
      </c>
      <c r="BA80" s="18">
        <v>15.91</v>
      </c>
      <c r="BB80" s="25">
        <v>0.98099999999999998</v>
      </c>
      <c r="BC80" s="25">
        <v>0.80084409586463678</v>
      </c>
      <c r="BD80" s="60"/>
      <c r="BE80" s="25">
        <v>9.0190000000000001</v>
      </c>
      <c r="BF80" s="25">
        <v>8.9351832994996521</v>
      </c>
      <c r="BG80" s="25">
        <v>1.014</v>
      </c>
      <c r="BH80" s="25">
        <v>2.585</v>
      </c>
      <c r="BI80" s="25">
        <v>2.5750000000000002</v>
      </c>
      <c r="BJ80" s="25">
        <v>1.1200000000000001</v>
      </c>
      <c r="BK80" s="24">
        <v>0.39</v>
      </c>
      <c r="BL80" s="25">
        <v>1.51</v>
      </c>
      <c r="BM80" s="25">
        <v>2.2320000000000002</v>
      </c>
      <c r="BN80" s="25">
        <v>1.274</v>
      </c>
      <c r="BO80" s="25">
        <v>1.393</v>
      </c>
      <c r="BP80" s="24">
        <v>0.54900000000000004</v>
      </c>
      <c r="BQ80" s="24">
        <v>0.47679898017897354</v>
      </c>
      <c r="BR80" s="24">
        <v>0.19116913176227679</v>
      </c>
      <c r="BS80" s="16">
        <v>6.4044014423142281E-2</v>
      </c>
      <c r="BT80" s="16">
        <v>1.937181139285149E-2</v>
      </c>
      <c r="BU80" s="25"/>
    </row>
    <row r="81" spans="1:73" s="14" customFormat="1">
      <c r="A81" s="14" t="s">
        <v>162</v>
      </c>
      <c r="B81" s="14">
        <v>196</v>
      </c>
      <c r="C81" s="14">
        <v>192</v>
      </c>
      <c r="D81" s="14">
        <v>23</v>
      </c>
      <c r="E81" s="25">
        <v>48.417499999999997</v>
      </c>
      <c r="F81" s="25">
        <v>0.72670000000000001</v>
      </c>
      <c r="G81" s="25">
        <v>15.047000000000001</v>
      </c>
      <c r="H81" s="25">
        <v>9.3862000000000005</v>
      </c>
      <c r="I81" s="93">
        <f t="shared" si="3"/>
        <v>7.9782700000000002</v>
      </c>
      <c r="J81" s="93">
        <f t="shared" si="4"/>
        <v>1.566106785317019</v>
      </c>
      <c r="K81" s="25"/>
      <c r="L81" s="25">
        <v>10.436</v>
      </c>
      <c r="M81" s="25">
        <v>13.6525</v>
      </c>
      <c r="N81" s="25">
        <v>1.5289999999999999</v>
      </c>
      <c r="O81" s="56">
        <v>1.1110278326257096E-3</v>
      </c>
      <c r="P81" s="56">
        <v>8.3881513263982699E-4</v>
      </c>
      <c r="Q81" s="25">
        <v>99.19489999999999</v>
      </c>
      <c r="S81" s="25">
        <v>40.591000000000001</v>
      </c>
      <c r="T81" s="14">
        <v>2.5000000000000001E-3</v>
      </c>
      <c r="U81" s="24">
        <v>6.9000000000000006E-2</v>
      </c>
      <c r="W81" s="25">
        <v>10.859</v>
      </c>
      <c r="X81" s="25">
        <v>48.941000000000003</v>
      </c>
      <c r="Y81" s="24">
        <v>0.26700000000000002</v>
      </c>
      <c r="AA81" s="25">
        <v>100.7295</v>
      </c>
      <c r="AB81" s="24">
        <v>0.88932358619413621</v>
      </c>
      <c r="AC81" s="24"/>
      <c r="AD81" s="24">
        <v>0.17438588475</v>
      </c>
      <c r="AE81" s="17">
        <v>708.09486000000004</v>
      </c>
      <c r="AF81" s="18">
        <v>71.073000000000008</v>
      </c>
      <c r="AG81" s="17">
        <v>915.35599999999999</v>
      </c>
      <c r="AH81" s="18">
        <v>39.239910000000002</v>
      </c>
      <c r="AI81" s="17">
        <v>1107</v>
      </c>
      <c r="AJ81" s="16">
        <f t="shared" si="5"/>
        <v>0.11070000000000001</v>
      </c>
      <c r="AK81" s="25">
        <v>3.064044</v>
      </c>
      <c r="AL81" s="24">
        <v>0.13082608000000001</v>
      </c>
      <c r="AM81" s="24">
        <v>0.80547612000000002</v>
      </c>
      <c r="AN81" s="17">
        <v>366.08300400000002</v>
      </c>
      <c r="AO81" s="17">
        <v>922.31999999999994</v>
      </c>
      <c r="AP81" s="18">
        <v>43.01</v>
      </c>
      <c r="AQ81" s="40">
        <v>4266</v>
      </c>
      <c r="AR81" s="17"/>
      <c r="AS81" s="17">
        <v>388</v>
      </c>
      <c r="AT81" s="18"/>
      <c r="AU81" s="17"/>
      <c r="AV81" s="18"/>
      <c r="AW81" s="18"/>
      <c r="AX81" s="24"/>
      <c r="AY81" s="18">
        <v>109.2</v>
      </c>
      <c r="AZ81" s="18">
        <v>12.94</v>
      </c>
      <c r="BA81" s="18">
        <v>40.19</v>
      </c>
      <c r="BB81" s="25">
        <v>2.98</v>
      </c>
      <c r="BC81" s="25"/>
      <c r="BD81" s="60"/>
      <c r="BE81" s="25">
        <v>20.46</v>
      </c>
      <c r="BF81" s="25"/>
      <c r="BG81" s="25">
        <v>2.8039999999999998</v>
      </c>
      <c r="BH81" s="25">
        <v>7.2409999999999997</v>
      </c>
      <c r="BI81" s="25">
        <v>5.7350000000000003</v>
      </c>
      <c r="BJ81" s="25">
        <v>1.58</v>
      </c>
      <c r="BK81" s="24">
        <v>0.54100000000000004</v>
      </c>
      <c r="BL81" s="25">
        <v>1.8109999999999999</v>
      </c>
      <c r="BM81" s="25">
        <v>2.339</v>
      </c>
      <c r="BN81" s="25">
        <v>1.304</v>
      </c>
      <c r="BO81" s="25">
        <v>1.3220000000000001</v>
      </c>
      <c r="BP81" s="24">
        <v>1.1180000000000001</v>
      </c>
      <c r="BQ81" s="24"/>
      <c r="BR81" s="24"/>
      <c r="BS81" s="16"/>
      <c r="BT81" s="16"/>
      <c r="BU81" s="25"/>
    </row>
    <row r="82" spans="1:73" s="14" customFormat="1">
      <c r="A82" s="14" t="s">
        <v>163</v>
      </c>
      <c r="B82" s="14">
        <v>347</v>
      </c>
      <c r="C82" s="14" t="s">
        <v>243</v>
      </c>
      <c r="D82" s="14">
        <v>40</v>
      </c>
      <c r="E82" s="25">
        <v>48.969000000000001</v>
      </c>
      <c r="F82" s="25">
        <v>0.63639999999999997</v>
      </c>
      <c r="G82" s="25">
        <v>15.190999999999999</v>
      </c>
      <c r="H82" s="25">
        <v>9.2152000000000012</v>
      </c>
      <c r="I82" s="93">
        <f t="shared" si="3"/>
        <v>7.8329200000000005</v>
      </c>
      <c r="J82" s="93">
        <f t="shared" si="4"/>
        <v>1.5375750834260291</v>
      </c>
      <c r="K82" s="25">
        <v>0.1465560377353208</v>
      </c>
      <c r="L82" s="25">
        <v>10.635</v>
      </c>
      <c r="M82" s="25">
        <v>13.211</v>
      </c>
      <c r="N82" s="25">
        <v>1.528</v>
      </c>
      <c r="O82" s="56">
        <v>6.9375492040513577E-4</v>
      </c>
      <c r="P82" s="56">
        <v>7.0997871546618142E-4</v>
      </c>
      <c r="Q82" s="25">
        <v>99.532156037735334</v>
      </c>
      <c r="S82" s="25">
        <v>40.453000000000003</v>
      </c>
      <c r="T82" s="14">
        <v>2.5999999999999999E-3</v>
      </c>
      <c r="U82" s="24">
        <v>7.3999999999999996E-2</v>
      </c>
      <c r="W82" s="25">
        <v>10.845000000000001</v>
      </c>
      <c r="X82" s="25">
        <v>48.997</v>
      </c>
      <c r="Y82" s="24">
        <v>0.27</v>
      </c>
      <c r="AA82" s="25">
        <v>100.6416</v>
      </c>
      <c r="AB82" s="24">
        <v>0.88956289810054878</v>
      </c>
      <c r="AC82" s="24"/>
      <c r="AD82" s="24">
        <v>0.190811124</v>
      </c>
      <c r="AE82" s="17">
        <v>603.72561000000007</v>
      </c>
      <c r="AF82" s="18">
        <v>69.284999999999997</v>
      </c>
      <c r="AG82" s="17">
        <v>849.19299999999998</v>
      </c>
      <c r="AH82" s="18">
        <v>30.290850000000002</v>
      </c>
      <c r="AI82" s="17">
        <v>916</v>
      </c>
      <c r="AJ82" s="16">
        <f t="shared" si="5"/>
        <v>9.1600000000000001E-2</v>
      </c>
      <c r="AK82" s="25">
        <v>3.2995490000000003</v>
      </c>
      <c r="AL82" s="24">
        <v>0.11064592000000001</v>
      </c>
      <c r="AM82" s="24">
        <v>0.88072410000000001</v>
      </c>
      <c r="AN82" s="17">
        <v>309.85509300000001</v>
      </c>
      <c r="AO82" s="17">
        <v>575.92079999999999</v>
      </c>
      <c r="AP82" s="18">
        <v>41.56</v>
      </c>
      <c r="AQ82" s="40">
        <v>3519</v>
      </c>
      <c r="AR82" s="17">
        <v>196.14211865511041</v>
      </c>
      <c r="AS82" s="17">
        <v>368</v>
      </c>
      <c r="AT82" s="18">
        <v>46.652664132121323</v>
      </c>
      <c r="AU82" s="17">
        <v>150.81361971680056</v>
      </c>
      <c r="AV82" s="18">
        <v>146.51242520794096</v>
      </c>
      <c r="AW82" s="18">
        <v>64.719074276483639</v>
      </c>
      <c r="AX82" s="24">
        <v>1.0123128069947367</v>
      </c>
      <c r="AY82" s="18">
        <v>103.3</v>
      </c>
      <c r="AZ82" s="18">
        <v>13.38</v>
      </c>
      <c r="BA82" s="18">
        <v>31.78</v>
      </c>
      <c r="BB82" s="25">
        <v>1.6879999999999999</v>
      </c>
      <c r="BC82" s="25">
        <v>1.5481361129092419</v>
      </c>
      <c r="BD82" s="60">
        <v>1.5722114702852574E-2</v>
      </c>
      <c r="BE82" s="25">
        <v>13.91</v>
      </c>
      <c r="BF82" s="25">
        <v>13.610994392131781</v>
      </c>
      <c r="BG82" s="25">
        <v>1.8029999999999999</v>
      </c>
      <c r="BH82" s="25">
        <v>4.8419999999999996</v>
      </c>
      <c r="BI82" s="25">
        <v>4.125</v>
      </c>
      <c r="BJ82" s="25">
        <v>1.2849999999999999</v>
      </c>
      <c r="BK82" s="24">
        <v>0.40400000000000003</v>
      </c>
      <c r="BL82" s="25">
        <v>1.623</v>
      </c>
      <c r="BM82" s="25">
        <v>2.222</v>
      </c>
      <c r="BN82" s="25">
        <v>1.3720000000000001</v>
      </c>
      <c r="BO82" s="25">
        <v>1.407</v>
      </c>
      <c r="BP82" s="24">
        <v>1.151</v>
      </c>
      <c r="BQ82" s="24">
        <v>0.71922572734713019</v>
      </c>
      <c r="BR82" s="24">
        <v>0.1852191951759227</v>
      </c>
      <c r="BS82" s="16">
        <v>0.12524551290778055</v>
      </c>
      <c r="BT82" s="16">
        <v>3.1869793828119782E-2</v>
      </c>
      <c r="BU82" s="25"/>
    </row>
    <row r="83" spans="1:73" s="14" customFormat="1">
      <c r="A83" s="14" t="s">
        <v>164</v>
      </c>
      <c r="B83" s="14">
        <v>94</v>
      </c>
      <c r="C83" s="14">
        <v>93</v>
      </c>
      <c r="D83" s="14" t="s">
        <v>220</v>
      </c>
      <c r="E83" s="25">
        <v>49.227499999999999</v>
      </c>
      <c r="F83" s="25">
        <v>0.57189999999999996</v>
      </c>
      <c r="G83" s="25">
        <v>15.361000000000001</v>
      </c>
      <c r="H83" s="25">
        <v>8.8390000000000022</v>
      </c>
      <c r="I83" s="93">
        <f t="shared" si="3"/>
        <v>7.5131500000000013</v>
      </c>
      <c r="J83" s="93">
        <f t="shared" si="4"/>
        <v>1.4748053392658511</v>
      </c>
      <c r="K83" s="25">
        <v>0.1432346222754188</v>
      </c>
      <c r="L83" s="25">
        <v>10.473000000000001</v>
      </c>
      <c r="M83" s="25">
        <v>13.2165</v>
      </c>
      <c r="N83" s="25">
        <v>1.6</v>
      </c>
      <c r="O83" s="56">
        <v>6.9630482034886698E-4</v>
      </c>
      <c r="P83" s="56">
        <v>7.1016250493433205E-4</v>
      </c>
      <c r="Q83" s="25">
        <v>99.432134622275399</v>
      </c>
      <c r="S83" s="25">
        <v>40.453000000000003</v>
      </c>
      <c r="T83" s="14">
        <v>2.5999999999999999E-3</v>
      </c>
      <c r="U83" s="24">
        <v>7.3999999999999996E-2</v>
      </c>
      <c r="W83" s="25">
        <v>10.845000000000001</v>
      </c>
      <c r="X83" s="25">
        <v>48.997</v>
      </c>
      <c r="Y83" s="24">
        <v>0.27</v>
      </c>
      <c r="AA83" s="25">
        <v>100.6416</v>
      </c>
      <c r="AB83" s="24">
        <v>0.88956289810054878</v>
      </c>
      <c r="AC83" s="24"/>
      <c r="AD83" s="24">
        <v>0.16550924796000002</v>
      </c>
      <c r="AE83" s="17">
        <v>705.80547000000001</v>
      </c>
      <c r="AF83" s="18">
        <v>60.792000000000002</v>
      </c>
      <c r="AG83" s="17">
        <v>675.59100000000001</v>
      </c>
      <c r="AH83" s="18">
        <v>31.015440000000002</v>
      </c>
      <c r="AI83" s="17"/>
      <c r="AJ83" s="16">
        <f t="shared" si="5"/>
        <v>7.0580547000000007E-2</v>
      </c>
      <c r="AK83" s="25">
        <v>2.8235810000000003</v>
      </c>
      <c r="AL83" s="24">
        <v>8.9818959999999989E-2</v>
      </c>
      <c r="AM83" s="24">
        <v>0.62950116</v>
      </c>
      <c r="AN83" s="17">
        <v>309.93530399999997</v>
      </c>
      <c r="AO83" s="17">
        <v>578.0376</v>
      </c>
      <c r="AP83" s="18">
        <v>39.619999999999997</v>
      </c>
      <c r="AQ83" s="40">
        <v>3472</v>
      </c>
      <c r="AR83" s="17">
        <v>194.57158607025571</v>
      </c>
      <c r="AS83" s="17">
        <v>341</v>
      </c>
      <c r="AT83" s="18">
        <v>49.486593513246724</v>
      </c>
      <c r="AU83" s="17">
        <v>218.24867246209442</v>
      </c>
      <c r="AV83" s="18">
        <v>138.14800585571064</v>
      </c>
      <c r="AW83" s="18">
        <v>61.774589747371721</v>
      </c>
      <c r="AX83" s="24">
        <v>1.0942393443149097</v>
      </c>
      <c r="AY83" s="18">
        <v>85.17</v>
      </c>
      <c r="AZ83" s="18">
        <v>13.13</v>
      </c>
      <c r="BA83" s="18">
        <v>23.68</v>
      </c>
      <c r="BB83" s="25">
        <v>1.623</v>
      </c>
      <c r="BC83" s="25">
        <v>1.4061701882127309</v>
      </c>
      <c r="BD83" s="60">
        <v>1.3140510505519967E-2</v>
      </c>
      <c r="BE83" s="25">
        <v>14.98</v>
      </c>
      <c r="BF83" s="25">
        <v>15.224834316564905</v>
      </c>
      <c r="BG83" s="25">
        <v>1.732</v>
      </c>
      <c r="BH83" s="25">
        <v>4.3419999999999996</v>
      </c>
      <c r="BI83" s="25">
        <v>3.2269999999999999</v>
      </c>
      <c r="BJ83" s="25">
        <v>1.1679999999999999</v>
      </c>
      <c r="BK83" s="24">
        <v>0.40200000000000002</v>
      </c>
      <c r="BL83" s="25">
        <v>1.617</v>
      </c>
      <c r="BM83" s="25">
        <v>2.2480000000000002</v>
      </c>
      <c r="BN83" s="25">
        <v>1.381</v>
      </c>
      <c r="BO83" s="25">
        <v>1.395</v>
      </c>
      <c r="BP83" s="24">
        <v>0.83599999999999997</v>
      </c>
      <c r="BQ83" s="24">
        <v>0.58094562127420124</v>
      </c>
      <c r="BR83" s="24">
        <v>0.17646610778826752</v>
      </c>
      <c r="BS83" s="16">
        <v>0.11200208010807405</v>
      </c>
      <c r="BT83" s="16">
        <v>2.7365136697337724E-2</v>
      </c>
      <c r="BU83" s="25"/>
    </row>
    <row r="84" spans="1:73" s="19" customFormat="1" ht="12.75" thickBot="1">
      <c r="E84" s="62"/>
      <c r="F84" s="62"/>
      <c r="G84" s="62"/>
      <c r="H84" s="62"/>
      <c r="I84" s="93" t="str">
        <f t="shared" si="3"/>
        <v/>
      </c>
      <c r="J84" s="93" t="str">
        <f t="shared" si="4"/>
        <v/>
      </c>
      <c r="K84" s="62"/>
      <c r="L84" s="62"/>
      <c r="M84" s="62"/>
      <c r="N84" s="62"/>
      <c r="O84" s="63"/>
      <c r="P84" s="63"/>
      <c r="Q84" s="62"/>
      <c r="S84" s="62"/>
      <c r="T84" s="62"/>
      <c r="U84" s="62"/>
      <c r="V84" s="62"/>
      <c r="W84" s="62"/>
      <c r="X84" s="62"/>
      <c r="Y84" s="62"/>
      <c r="Z84" s="62"/>
      <c r="AA84" s="62"/>
      <c r="AB84" s="64"/>
      <c r="AC84" s="64"/>
      <c r="AD84" s="64"/>
      <c r="AE84" s="21"/>
      <c r="AF84" s="22"/>
      <c r="AG84" s="21"/>
      <c r="AH84" s="22"/>
      <c r="AI84" s="22"/>
      <c r="AJ84" s="65"/>
      <c r="AK84" s="62"/>
      <c r="AL84" s="64"/>
      <c r="AM84" s="64"/>
      <c r="AP84" s="22"/>
      <c r="AQ84" s="66"/>
      <c r="AR84" s="21"/>
      <c r="AS84" s="21"/>
      <c r="AT84" s="22"/>
      <c r="AU84" s="21"/>
      <c r="AV84" s="22"/>
      <c r="AW84" s="22"/>
      <c r="AX84" s="64"/>
      <c r="AY84" s="22"/>
      <c r="AZ84" s="22"/>
      <c r="BA84" s="22"/>
      <c r="BB84" s="62"/>
      <c r="BC84" s="62"/>
      <c r="BD84" s="67"/>
      <c r="BE84" s="62"/>
      <c r="BF84" s="62"/>
      <c r="BG84" s="62"/>
      <c r="BH84" s="62"/>
      <c r="BI84" s="62"/>
      <c r="BJ84" s="62"/>
      <c r="BK84" s="64"/>
      <c r="BL84" s="62"/>
      <c r="BM84" s="62"/>
      <c r="BN84" s="62"/>
      <c r="BO84" s="62"/>
      <c r="BP84" s="64"/>
      <c r="BQ84" s="64"/>
      <c r="BR84" s="64"/>
      <c r="BS84" s="20"/>
      <c r="BT84" s="20"/>
      <c r="BU84" s="25"/>
    </row>
    <row r="85" spans="1:73" s="14" customFormat="1">
      <c r="E85" s="25"/>
      <c r="F85" s="25"/>
      <c r="G85" s="25"/>
      <c r="H85" s="25"/>
      <c r="I85" s="93" t="str">
        <f t="shared" si="3"/>
        <v/>
      </c>
      <c r="J85" s="93" t="str">
        <f t="shared" si="4"/>
        <v/>
      </c>
      <c r="K85" s="25"/>
      <c r="L85" s="25"/>
      <c r="M85" s="25"/>
      <c r="N85" s="25"/>
      <c r="O85" s="56"/>
      <c r="P85" s="56"/>
      <c r="Q85" s="25"/>
      <c r="S85" s="25"/>
      <c r="T85" s="25"/>
      <c r="U85" s="25"/>
      <c r="V85" s="25"/>
      <c r="W85" s="25"/>
      <c r="X85" s="25"/>
      <c r="Y85" s="25"/>
      <c r="Z85" s="25"/>
      <c r="AA85" s="25"/>
      <c r="AB85" s="24"/>
      <c r="AC85" s="24"/>
      <c r="AD85" s="24"/>
      <c r="AE85" s="17"/>
      <c r="AF85" s="18"/>
      <c r="AG85" s="17"/>
      <c r="AH85" s="18"/>
      <c r="AI85" s="18"/>
      <c r="AJ85" s="17"/>
      <c r="AK85" s="25"/>
      <c r="AL85" s="24"/>
      <c r="AM85" s="24"/>
      <c r="AP85" s="18"/>
      <c r="AQ85" s="40"/>
      <c r="AR85" s="17"/>
      <c r="AS85" s="17"/>
      <c r="AT85" s="18"/>
      <c r="AU85" s="17"/>
      <c r="AV85" s="18"/>
      <c r="AW85" s="18"/>
      <c r="AX85" s="24"/>
      <c r="AY85" s="18"/>
      <c r="AZ85" s="18"/>
      <c r="BA85" s="18"/>
      <c r="BB85" s="25"/>
      <c r="BC85" s="25"/>
      <c r="BD85" s="60"/>
      <c r="BE85" s="25"/>
      <c r="BF85" s="25"/>
      <c r="BG85" s="25"/>
      <c r="BH85" s="25"/>
      <c r="BI85" s="25"/>
      <c r="BJ85" s="25"/>
      <c r="BK85" s="24"/>
      <c r="BL85" s="25"/>
      <c r="BM85" s="25"/>
      <c r="BN85" s="25"/>
      <c r="BO85" s="25"/>
      <c r="BP85" s="24"/>
      <c r="BQ85" s="24"/>
      <c r="BR85" s="24"/>
      <c r="BS85" s="16"/>
      <c r="BT85" s="16"/>
      <c r="BU85" s="25"/>
    </row>
    <row r="86" spans="1:73" s="14" customFormat="1">
      <c r="A86" s="23" t="s">
        <v>32</v>
      </c>
      <c r="E86" s="25"/>
      <c r="F86" s="25"/>
      <c r="G86" s="25"/>
      <c r="H86" s="25"/>
      <c r="I86" s="93" t="str">
        <f t="shared" si="3"/>
        <v/>
      </c>
      <c r="J86" s="93" t="str">
        <f t="shared" si="4"/>
        <v/>
      </c>
      <c r="K86" s="25"/>
      <c r="L86" s="25"/>
      <c r="M86" s="25"/>
      <c r="N86" s="25"/>
      <c r="O86" s="56"/>
      <c r="P86" s="56"/>
      <c r="Q86" s="25"/>
      <c r="S86" s="25"/>
      <c r="T86" s="25"/>
      <c r="U86" s="25"/>
      <c r="V86" s="25"/>
      <c r="W86" s="25"/>
      <c r="X86" s="25"/>
      <c r="Y86" s="25"/>
      <c r="Z86" s="25"/>
      <c r="AA86" s="25"/>
      <c r="AB86" s="24"/>
      <c r="AC86" s="24"/>
      <c r="AD86" s="24"/>
      <c r="AE86" s="17"/>
      <c r="AF86" s="18"/>
      <c r="AG86" s="17"/>
      <c r="AH86" s="18"/>
      <c r="AI86" s="18"/>
      <c r="AJ86" s="17"/>
      <c r="AK86" s="25"/>
      <c r="AL86" s="24"/>
      <c r="AM86" s="24"/>
      <c r="AP86" s="18"/>
      <c r="AQ86" s="40"/>
      <c r="AR86" s="17"/>
      <c r="AS86" s="17"/>
      <c r="AT86" s="18"/>
      <c r="AU86" s="17"/>
      <c r="AV86" s="18"/>
      <c r="AW86" s="18"/>
      <c r="AX86" s="24"/>
      <c r="AY86" s="18"/>
      <c r="AZ86" s="18"/>
      <c r="BA86" s="18"/>
      <c r="BB86" s="25"/>
      <c r="BC86" s="25"/>
      <c r="BD86" s="60"/>
      <c r="BE86" s="25"/>
      <c r="BF86" s="25"/>
      <c r="BG86" s="25"/>
      <c r="BH86" s="25"/>
      <c r="BI86" s="25"/>
      <c r="BJ86" s="25"/>
      <c r="BK86" s="24"/>
      <c r="BL86" s="25"/>
      <c r="BM86" s="25"/>
      <c r="BN86" s="25"/>
      <c r="BO86" s="25"/>
      <c r="BP86" s="24"/>
      <c r="BQ86" s="24"/>
      <c r="BR86" s="24"/>
      <c r="BS86" s="16"/>
      <c r="BT86" s="16"/>
      <c r="BU86" s="25"/>
    </row>
    <row r="87" spans="1:73" s="14" customFormat="1">
      <c r="A87" s="14" t="s">
        <v>33</v>
      </c>
      <c r="B87" s="14">
        <v>194</v>
      </c>
      <c r="C87" s="14">
        <v>159</v>
      </c>
      <c r="D87" s="14" t="s">
        <v>220</v>
      </c>
      <c r="E87" s="25">
        <v>48.291499999999999</v>
      </c>
      <c r="F87" s="25">
        <v>0.4945</v>
      </c>
      <c r="G87" s="25">
        <v>14.161999999999999</v>
      </c>
      <c r="H87" s="25">
        <v>9.1828000000000003</v>
      </c>
      <c r="I87" s="93">
        <f t="shared" si="3"/>
        <v>7.8053800000000004</v>
      </c>
      <c r="J87" s="93">
        <f t="shared" si="4"/>
        <v>1.5321690767519467</v>
      </c>
      <c r="K87" s="25">
        <v>0.14512219514068767</v>
      </c>
      <c r="L87" s="25">
        <v>11.737</v>
      </c>
      <c r="M87" s="25">
        <v>12.7705</v>
      </c>
      <c r="N87" s="25">
        <v>1.52</v>
      </c>
      <c r="O87" s="56">
        <v>4.474163722696813E-4</v>
      </c>
      <c r="P87" s="56">
        <v>7.0207576833570097E-4</v>
      </c>
      <c r="Q87" s="25">
        <v>98.303422195140669</v>
      </c>
      <c r="S87" s="25">
        <v>51.817</v>
      </c>
      <c r="T87" s="24">
        <v>0.14892340425531914</v>
      </c>
      <c r="U87" s="25">
        <v>5.1180000000000003</v>
      </c>
      <c r="V87" s="25">
        <v>1.0832923076923076</v>
      </c>
      <c r="W87" s="25">
        <v>3.399</v>
      </c>
      <c r="X87" s="25">
        <v>17.795999999999999</v>
      </c>
      <c r="Y87" s="25">
        <v>19.975000000000001</v>
      </c>
      <c r="Z87" s="25">
        <v>0.22700000000000001</v>
      </c>
      <c r="AA87" s="25">
        <v>99.564215711947639</v>
      </c>
      <c r="AB87" s="24">
        <v>0.90323711345886548</v>
      </c>
      <c r="AC87" s="24"/>
      <c r="AD87" s="24">
        <v>0.13166559458999999</v>
      </c>
      <c r="AE87" s="17">
        <v>487.64006999999998</v>
      </c>
      <c r="AF87" s="18">
        <v>61.686000000000007</v>
      </c>
      <c r="AG87" s="17">
        <v>826.73400000000004</v>
      </c>
      <c r="AH87" s="18">
        <v>22.843260000000001</v>
      </c>
      <c r="AI87" s="17"/>
      <c r="AJ87" s="17"/>
      <c r="AK87" s="25">
        <v>1.7531488000000002</v>
      </c>
      <c r="AL87" s="24">
        <v>0.13468532</v>
      </c>
      <c r="AM87" s="24">
        <v>0.56036814000000001</v>
      </c>
      <c r="AN87" s="17">
        <v>306.40602000000001</v>
      </c>
      <c r="AO87" s="17">
        <v>371.4228</v>
      </c>
      <c r="AP87" s="18">
        <v>31.03</v>
      </c>
      <c r="AQ87" s="40">
        <v>3058</v>
      </c>
      <c r="AR87" s="17">
        <v>180.60000752899924</v>
      </c>
      <c r="AS87" s="17">
        <v>187</v>
      </c>
      <c r="AT87" s="18">
        <v>49.544713574774853</v>
      </c>
      <c r="AU87" s="17">
        <v>156.60460342225937</v>
      </c>
      <c r="AV87" s="18">
        <v>65.726965571131856</v>
      </c>
      <c r="AW87" s="18">
        <v>67.998286995810261</v>
      </c>
      <c r="AX87" s="24">
        <v>0.61983550902331264</v>
      </c>
      <c r="AY87" s="18">
        <v>98.23</v>
      </c>
      <c r="AZ87" s="18">
        <v>12.04</v>
      </c>
      <c r="BA87" s="18">
        <v>28.31</v>
      </c>
      <c r="BB87" s="25">
        <v>1.4610000000000001</v>
      </c>
      <c r="BC87" s="25">
        <v>1.3813994556802571</v>
      </c>
      <c r="BD87" s="60">
        <v>7.227483987380082E-3</v>
      </c>
      <c r="BE87" s="25">
        <v>10.4</v>
      </c>
      <c r="BF87" s="25">
        <v>10.343377606934451</v>
      </c>
      <c r="BG87" s="25">
        <v>1.5620000000000001</v>
      </c>
      <c r="BH87" s="25">
        <v>4.0620000000000003</v>
      </c>
      <c r="BI87" s="25">
        <v>3.5329999999999999</v>
      </c>
      <c r="BJ87" s="25">
        <v>1.0860000000000001</v>
      </c>
      <c r="BK87" s="24">
        <v>0.34399999999999997</v>
      </c>
      <c r="BL87" s="25">
        <v>1.36</v>
      </c>
      <c r="BM87" s="25">
        <v>1.9930000000000001</v>
      </c>
      <c r="BN87" s="25">
        <v>1.1319999999999999</v>
      </c>
      <c r="BO87" s="25">
        <v>1.4179999999999999</v>
      </c>
      <c r="BP87" s="24">
        <v>0.77400000000000002</v>
      </c>
      <c r="BQ87" s="24">
        <v>0.69965541152668786</v>
      </c>
      <c r="BR87" s="24">
        <v>0.1595842500350716</v>
      </c>
      <c r="BS87" s="16">
        <v>7.5647032517104043E-2</v>
      </c>
      <c r="BT87" s="16">
        <v>2.4299440245275094E-2</v>
      </c>
      <c r="BU87" s="25"/>
    </row>
    <row r="88" spans="1:73" s="14" customFormat="1">
      <c r="A88" s="14" t="s">
        <v>34</v>
      </c>
      <c r="B88" s="14">
        <v>498</v>
      </c>
      <c r="C88" s="14">
        <v>276</v>
      </c>
      <c r="D88" s="14" t="s">
        <v>220</v>
      </c>
      <c r="E88" s="25">
        <v>48.442</v>
      </c>
      <c r="F88" s="25">
        <v>0.4773</v>
      </c>
      <c r="G88" s="25">
        <v>13.56</v>
      </c>
      <c r="H88" s="25">
        <v>9.1359999999999992</v>
      </c>
      <c r="I88" s="93">
        <f t="shared" si="3"/>
        <v>7.7655999999999992</v>
      </c>
      <c r="J88" s="93">
        <f t="shared" si="4"/>
        <v>1.5243604004449387</v>
      </c>
      <c r="K88" s="25">
        <v>0.14651693144405534</v>
      </c>
      <c r="L88" s="25">
        <v>11.563000000000001</v>
      </c>
      <c r="M88" s="25">
        <v>14.074999999999999</v>
      </c>
      <c r="N88" s="25">
        <v>1.347</v>
      </c>
      <c r="O88" s="56">
        <v>4.025199196889867E-4</v>
      </c>
      <c r="P88" s="56">
        <v>5.9051556116822182E-4</v>
      </c>
      <c r="Q88" s="25">
        <v>98.746816931444059</v>
      </c>
      <c r="S88" s="25">
        <v>51.817</v>
      </c>
      <c r="T88" s="24">
        <v>0.14892340425531914</v>
      </c>
      <c r="U88" s="25">
        <v>5.1180000000000003</v>
      </c>
      <c r="V88" s="25">
        <v>1.0832923076923076</v>
      </c>
      <c r="W88" s="25">
        <v>3.399</v>
      </c>
      <c r="X88" s="25">
        <v>17.795999999999999</v>
      </c>
      <c r="Y88" s="25">
        <v>19.975000000000001</v>
      </c>
      <c r="Z88" s="25">
        <v>0.22700000000000001</v>
      </c>
      <c r="AA88" s="25">
        <v>99.564215711947639</v>
      </c>
      <c r="AB88" s="24">
        <v>0.90323711345886548</v>
      </c>
      <c r="AC88" s="24"/>
      <c r="AD88" s="24">
        <v>0.14367195051000001</v>
      </c>
      <c r="AE88" s="17">
        <v>417.88101</v>
      </c>
      <c r="AF88" s="18">
        <v>50.957999999999998</v>
      </c>
      <c r="AG88" s="17">
        <v>802.45400000000006</v>
      </c>
      <c r="AH88" s="18">
        <v>22.051439999999999</v>
      </c>
      <c r="AI88" s="17"/>
      <c r="AJ88" s="17"/>
      <c r="AK88" s="25">
        <v>1.7695102</v>
      </c>
      <c r="AL88" s="24">
        <v>0.10926608</v>
      </c>
      <c r="AM88" s="24">
        <v>0.61659180000000002</v>
      </c>
      <c r="AN88" s="17">
        <v>257.71794299999999</v>
      </c>
      <c r="AO88" s="17">
        <v>334.15200000000004</v>
      </c>
      <c r="AP88" s="18">
        <v>33.950000000000003</v>
      </c>
      <c r="AQ88" s="40">
        <v>3399</v>
      </c>
      <c r="AR88" s="17">
        <v>200.81593527179919</v>
      </c>
      <c r="AS88" s="17">
        <v>493</v>
      </c>
      <c r="AT88" s="18">
        <v>48.019503181865851</v>
      </c>
      <c r="AU88" s="17">
        <v>175.16689386583275</v>
      </c>
      <c r="AV88" s="18">
        <v>105.60987503653382</v>
      </c>
      <c r="AW88" s="18">
        <v>62.683543412578167</v>
      </c>
      <c r="AX88" s="24">
        <v>0.62833126019449015</v>
      </c>
      <c r="AY88" s="18">
        <v>83</v>
      </c>
      <c r="AZ88" s="18">
        <v>13.67</v>
      </c>
      <c r="BA88" s="18">
        <v>26.49</v>
      </c>
      <c r="BB88" s="25">
        <v>1.4359999999999999</v>
      </c>
      <c r="BC88" s="25">
        <v>1.3096427432096112</v>
      </c>
      <c r="BD88" s="60">
        <v>7.9745592966773034E-3</v>
      </c>
      <c r="BE88" s="25">
        <v>10.47</v>
      </c>
      <c r="BF88" s="25">
        <v>10.336140273837733</v>
      </c>
      <c r="BG88" s="25">
        <v>1.488</v>
      </c>
      <c r="BH88" s="25">
        <v>3.9740000000000002</v>
      </c>
      <c r="BI88" s="25">
        <v>3.5390000000000001</v>
      </c>
      <c r="BJ88" s="25">
        <v>1.252</v>
      </c>
      <c r="BK88" s="24">
        <v>0.41</v>
      </c>
      <c r="BL88" s="25">
        <v>1.4650000000000001</v>
      </c>
      <c r="BM88" s="25">
        <v>2.4590000000000001</v>
      </c>
      <c r="BN88" s="25">
        <v>1.387</v>
      </c>
      <c r="BO88" s="25">
        <v>1.4730000000000001</v>
      </c>
      <c r="BP88" s="24">
        <v>0.71</v>
      </c>
      <c r="BQ88" s="24">
        <v>0.72365872529516428</v>
      </c>
      <c r="BR88" s="24">
        <v>0.14859590438946815</v>
      </c>
      <c r="BS88" s="16">
        <v>7.1125179293163032E-2</v>
      </c>
      <c r="BT88" s="16">
        <v>2.3371414392833412E-2</v>
      </c>
      <c r="BU88" s="25"/>
    </row>
    <row r="89" spans="1:73" s="14" customFormat="1">
      <c r="A89" s="14" t="s">
        <v>35</v>
      </c>
      <c r="B89" s="14">
        <v>107</v>
      </c>
      <c r="C89" s="14">
        <v>85</v>
      </c>
      <c r="D89" s="14" t="s">
        <v>220</v>
      </c>
      <c r="E89" s="25">
        <v>48.637500000000003</v>
      </c>
      <c r="F89" s="25">
        <v>0.61919999999999997</v>
      </c>
      <c r="G89" s="25">
        <v>14.434000000000001</v>
      </c>
      <c r="H89" s="25">
        <v>9.5968</v>
      </c>
      <c r="I89" s="93">
        <f t="shared" si="3"/>
        <v>8.1572800000000001</v>
      </c>
      <c r="J89" s="93">
        <f t="shared" si="4"/>
        <v>1.6012458286985538</v>
      </c>
      <c r="K89" s="25">
        <v>0.14878290089399765</v>
      </c>
      <c r="L89" s="25">
        <v>11.692</v>
      </c>
      <c r="M89" s="25">
        <v>12.535500000000001</v>
      </c>
      <c r="N89" s="25">
        <v>1.6439999999999999</v>
      </c>
      <c r="O89" s="56">
        <v>5.1462444935802343E-4</v>
      </c>
      <c r="P89" s="56">
        <v>7.9488944975180797E-4</v>
      </c>
      <c r="Q89" s="25">
        <v>99.307782900893997</v>
      </c>
      <c r="S89" s="25">
        <v>51.817</v>
      </c>
      <c r="T89" s="24">
        <v>0.14892340425531914</v>
      </c>
      <c r="U89" s="25">
        <v>5.1180000000000003</v>
      </c>
      <c r="V89" s="25">
        <v>1.0832923076923076</v>
      </c>
      <c r="W89" s="25">
        <v>3.399</v>
      </c>
      <c r="X89" s="25">
        <v>17.795999999999999</v>
      </c>
      <c r="Y89" s="25">
        <v>19.975000000000001</v>
      </c>
      <c r="Z89" s="25">
        <v>0.22700000000000001</v>
      </c>
      <c r="AA89" s="25">
        <v>99.564215711947639</v>
      </c>
      <c r="AB89" s="24">
        <v>0.90323711345886548</v>
      </c>
      <c r="AC89" s="24"/>
      <c r="AD89" s="24">
        <v>0.17017766015999999</v>
      </c>
      <c r="AE89" s="17">
        <v>994.26861000000008</v>
      </c>
      <c r="AF89" s="18">
        <v>64.367999999999995</v>
      </c>
      <c r="AG89" s="17">
        <v>809.73800000000006</v>
      </c>
      <c r="AH89" s="18">
        <v>35.78877</v>
      </c>
      <c r="AI89" s="17"/>
      <c r="AJ89" s="17"/>
      <c r="AK89" s="25">
        <v>1.8480945</v>
      </c>
      <c r="AL89" s="24">
        <v>0.14906584000000001</v>
      </c>
      <c r="AM89" s="24">
        <v>0.66423752999999996</v>
      </c>
      <c r="AN89" s="17">
        <v>346.912575</v>
      </c>
      <c r="AO89" s="17">
        <v>427.21559999999999</v>
      </c>
      <c r="AP89" s="18">
        <v>31.99</v>
      </c>
      <c r="AQ89" s="40">
        <v>3299</v>
      </c>
      <c r="AR89" s="17">
        <v>161.7137614095144</v>
      </c>
      <c r="AS89" s="17">
        <v>212</v>
      </c>
      <c r="AT89" s="18">
        <v>50.97959183154974</v>
      </c>
      <c r="AU89" s="17">
        <v>124.20187651350483</v>
      </c>
      <c r="AV89" s="18">
        <v>69.453406230169861</v>
      </c>
      <c r="AW89" s="18">
        <v>75.201224571725476</v>
      </c>
      <c r="AX89" s="24">
        <v>1.0383907691179604</v>
      </c>
      <c r="AY89" s="18">
        <v>103</v>
      </c>
      <c r="AZ89" s="18">
        <v>12.08</v>
      </c>
      <c r="BA89" s="18">
        <v>31.66</v>
      </c>
      <c r="BB89" s="25">
        <v>2.1829999999999998</v>
      </c>
      <c r="BC89" s="25"/>
      <c r="BD89" s="60"/>
      <c r="BE89" s="25">
        <v>13.91</v>
      </c>
      <c r="BF89" s="25"/>
      <c r="BG89" s="25">
        <v>1.994</v>
      </c>
      <c r="BH89" s="25">
        <v>4.8289999999999997</v>
      </c>
      <c r="BI89" s="25">
        <v>3.7349999999999999</v>
      </c>
      <c r="BJ89" s="25">
        <v>1.133</v>
      </c>
      <c r="BK89" s="24">
        <v>0.38200000000000001</v>
      </c>
      <c r="BL89" s="25">
        <v>1.393</v>
      </c>
      <c r="BM89" s="25">
        <v>2.0129999999999999</v>
      </c>
      <c r="BN89" s="25">
        <v>1.2629999999999999</v>
      </c>
      <c r="BO89" s="25">
        <v>1.24</v>
      </c>
      <c r="BP89" s="24">
        <v>0.77200000000000002</v>
      </c>
      <c r="BQ89" s="24">
        <v>0.90787725245854611</v>
      </c>
      <c r="BR89" s="24">
        <v>0.23140265422307149</v>
      </c>
      <c r="BS89" s="16">
        <v>0.11730857058120553</v>
      </c>
      <c r="BT89" s="16">
        <v>4.3646801399845919E-2</v>
      </c>
      <c r="BU89" s="25"/>
    </row>
    <row r="90" spans="1:73" s="14" customFormat="1">
      <c r="A90" s="14" t="s">
        <v>36</v>
      </c>
      <c r="B90" s="14">
        <v>271</v>
      </c>
      <c r="C90" s="14">
        <v>190</v>
      </c>
      <c r="D90" s="14" t="s">
        <v>220</v>
      </c>
      <c r="E90" s="25">
        <v>48.356999999999999</v>
      </c>
      <c r="F90" s="25">
        <v>0.57189999999999996</v>
      </c>
      <c r="G90" s="25">
        <v>14.257000000000001</v>
      </c>
      <c r="H90" s="25">
        <v>9.4060000000000006</v>
      </c>
      <c r="I90" s="93">
        <f t="shared" si="3"/>
        <v>7.9950999999999999</v>
      </c>
      <c r="J90" s="93">
        <f t="shared" si="4"/>
        <v>1.5694104560622915</v>
      </c>
      <c r="K90" s="25">
        <v>0.14188794689750309</v>
      </c>
      <c r="L90" s="25">
        <v>11.96</v>
      </c>
      <c r="M90" s="25">
        <v>12.865</v>
      </c>
      <c r="N90" s="25">
        <v>1.524</v>
      </c>
      <c r="O90" s="56">
        <v>4.3621502608829087E-4</v>
      </c>
      <c r="P90" s="56">
        <v>6.5925282225658621E-4</v>
      </c>
      <c r="Q90" s="25">
        <v>99.082787946897511</v>
      </c>
      <c r="S90" s="25">
        <v>51.817</v>
      </c>
      <c r="T90" s="24">
        <v>0.14892340425531914</v>
      </c>
      <c r="U90" s="25">
        <v>5.1180000000000003</v>
      </c>
      <c r="V90" s="25">
        <v>1.0832923076923076</v>
      </c>
      <c r="W90" s="25">
        <v>3.399</v>
      </c>
      <c r="X90" s="25">
        <v>17.795999999999999</v>
      </c>
      <c r="Y90" s="25">
        <v>19.975000000000001</v>
      </c>
      <c r="Z90" s="25">
        <v>0.22700000000000001</v>
      </c>
      <c r="AA90" s="25">
        <v>99.564215711947639</v>
      </c>
      <c r="AB90" s="24">
        <v>0.90323711345886548</v>
      </c>
      <c r="AC90" s="24"/>
      <c r="AD90" s="24">
        <v>0.11467032576000001</v>
      </c>
      <c r="AE90" s="17">
        <v>485.35068000000001</v>
      </c>
      <c r="AF90" s="18">
        <v>50.957999999999998</v>
      </c>
      <c r="AG90" s="17">
        <v>905.64400000000001</v>
      </c>
      <c r="AH90" s="18">
        <v>24.665939999999999</v>
      </c>
      <c r="AI90" s="17"/>
      <c r="AJ90" s="17"/>
      <c r="AK90" s="25">
        <v>1.8835442</v>
      </c>
      <c r="AL90" s="24">
        <v>0.13531056</v>
      </c>
      <c r="AM90" s="24">
        <v>0.51272240999999996</v>
      </c>
      <c r="AN90" s="17">
        <v>287.716857</v>
      </c>
      <c r="AO90" s="17">
        <v>362.12399999999997</v>
      </c>
      <c r="AP90" s="18">
        <v>31.63</v>
      </c>
      <c r="AQ90" s="40">
        <v>3252</v>
      </c>
      <c r="AR90" s="17">
        <v>179.55741934675558</v>
      </c>
      <c r="AS90" s="17">
        <v>233</v>
      </c>
      <c r="AT90" s="18">
        <v>50.266078488421286</v>
      </c>
      <c r="AU90" s="17">
        <v>203.34152168040703</v>
      </c>
      <c r="AV90" s="18">
        <v>102.89846151893897</v>
      </c>
      <c r="AW90" s="18">
        <v>64.130956102927726</v>
      </c>
      <c r="AX90" s="24">
        <v>0.75583816094252176</v>
      </c>
      <c r="AY90" s="18">
        <v>89.04</v>
      </c>
      <c r="AZ90" s="18">
        <v>12.24</v>
      </c>
      <c r="BA90" s="18">
        <v>28.27</v>
      </c>
      <c r="BB90" s="25">
        <v>1.629</v>
      </c>
      <c r="BC90" s="25">
        <v>1.4985173097456421</v>
      </c>
      <c r="BD90" s="60">
        <v>8.7387325398411656E-3</v>
      </c>
      <c r="BE90" s="25">
        <v>11.6</v>
      </c>
      <c r="BF90" s="25">
        <v>11.436908711284474</v>
      </c>
      <c r="BG90" s="25">
        <v>1.6180000000000001</v>
      </c>
      <c r="BH90" s="25">
        <v>4.0919999999999996</v>
      </c>
      <c r="BI90" s="25">
        <v>3.3980000000000001</v>
      </c>
      <c r="BJ90" s="25">
        <v>1.2430000000000001</v>
      </c>
      <c r="BK90" s="24">
        <v>0.374</v>
      </c>
      <c r="BL90" s="25">
        <v>1.4239999999999999</v>
      </c>
      <c r="BM90" s="25">
        <v>2.137</v>
      </c>
      <c r="BN90" s="25">
        <v>1.2030000000000001</v>
      </c>
      <c r="BO90" s="25">
        <v>1.361</v>
      </c>
      <c r="BP90" s="24">
        <v>0.80800000000000005</v>
      </c>
      <c r="BQ90" s="24">
        <v>0.69179769423455284</v>
      </c>
      <c r="BR90" s="24">
        <v>0.18188170900865716</v>
      </c>
      <c r="BS90" s="16">
        <v>7.6555607777909915E-2</v>
      </c>
      <c r="BT90" s="16">
        <v>2.9169331452843405E-2</v>
      </c>
      <c r="BU90" s="25"/>
    </row>
    <row r="91" spans="1:73" s="14" customFormat="1">
      <c r="A91" s="14" t="s">
        <v>37</v>
      </c>
      <c r="B91" s="14">
        <v>263</v>
      </c>
      <c r="C91" s="14">
        <v>183</v>
      </c>
      <c r="D91" s="14">
        <v>19</v>
      </c>
      <c r="E91" s="25">
        <v>48.7575</v>
      </c>
      <c r="F91" s="25">
        <v>0.66649999999999998</v>
      </c>
      <c r="G91" s="25">
        <v>14.393000000000001</v>
      </c>
      <c r="H91" s="25">
        <v>9.3070000000000004</v>
      </c>
      <c r="I91" s="93">
        <f t="shared" si="3"/>
        <v>7.9109499999999997</v>
      </c>
      <c r="J91" s="93">
        <f t="shared" si="4"/>
        <v>1.5528921023359288</v>
      </c>
      <c r="K91" s="25">
        <v>0.14129449367953287</v>
      </c>
      <c r="L91" s="25">
        <v>11.743</v>
      </c>
      <c r="M91" s="25">
        <v>12.708499999999999</v>
      </c>
      <c r="N91" s="25">
        <v>1.617</v>
      </c>
      <c r="O91" s="56">
        <v>4.7282430385185936E-4</v>
      </c>
      <c r="P91" s="56">
        <v>7.4747176696892575E-4</v>
      </c>
      <c r="Q91" s="25">
        <v>99.333794493679534</v>
      </c>
      <c r="S91" s="25">
        <v>51.817</v>
      </c>
      <c r="T91" s="24">
        <v>0.14892340425531914</v>
      </c>
      <c r="U91" s="25">
        <v>5.1180000000000003</v>
      </c>
      <c r="V91" s="25">
        <v>1.0832923076923076</v>
      </c>
      <c r="W91" s="25">
        <v>3.399</v>
      </c>
      <c r="X91" s="25">
        <v>17.795999999999999</v>
      </c>
      <c r="Y91" s="25">
        <v>19.975000000000001</v>
      </c>
      <c r="Z91" s="25">
        <v>0.22700000000000001</v>
      </c>
      <c r="AA91" s="25">
        <v>99.564215711947639</v>
      </c>
      <c r="AB91" s="24">
        <v>0.90323711345886548</v>
      </c>
      <c r="AC91" s="24"/>
      <c r="AD91" s="24">
        <v>0.12614194251000002</v>
      </c>
      <c r="AE91" s="17">
        <v>579.88901999999996</v>
      </c>
      <c r="AF91" s="18">
        <v>54.981000000000002</v>
      </c>
      <c r="AG91" s="17">
        <v>842.51599999999996</v>
      </c>
      <c r="AH91" s="18">
        <v>29.30481</v>
      </c>
      <c r="AI91" s="17">
        <v>732</v>
      </c>
      <c r="AJ91" s="17"/>
      <c r="AK91" s="25">
        <v>1.9209771</v>
      </c>
      <c r="AL91" s="24">
        <v>0.14738416000000001</v>
      </c>
      <c r="AM91" s="24">
        <v>0.49726514999999999</v>
      </c>
      <c r="AN91" s="17">
        <v>326.21813700000001</v>
      </c>
      <c r="AO91" s="17">
        <v>392.51519999999999</v>
      </c>
      <c r="AP91" s="18">
        <v>31.09</v>
      </c>
      <c r="AQ91" s="40">
        <v>3303</v>
      </c>
      <c r="AR91" s="17">
        <v>173.90715924030033</v>
      </c>
      <c r="AS91" s="17">
        <v>215</v>
      </c>
      <c r="AT91" s="18">
        <v>48.008949081918281</v>
      </c>
      <c r="AU91" s="17">
        <v>148.41668667143441</v>
      </c>
      <c r="AV91" s="18">
        <v>70.484286494491229</v>
      </c>
      <c r="AW91" s="18">
        <v>64.233990265994166</v>
      </c>
      <c r="AX91" s="24">
        <v>0.83011727717260209</v>
      </c>
      <c r="AY91" s="18">
        <v>97.28</v>
      </c>
      <c r="AZ91" s="18">
        <v>12.33</v>
      </c>
      <c r="BA91" s="18">
        <v>30.53</v>
      </c>
      <c r="BB91" s="25">
        <v>2.0680000000000001</v>
      </c>
      <c r="BC91" s="25">
        <v>1.8862728111289009</v>
      </c>
      <c r="BD91" s="60"/>
      <c r="BE91" s="25">
        <v>12.5</v>
      </c>
      <c r="BF91" s="25">
        <v>13.004540001123996</v>
      </c>
      <c r="BG91" s="25">
        <v>1.8779999999999999</v>
      </c>
      <c r="BH91" s="25">
        <v>4.782</v>
      </c>
      <c r="BI91" s="25">
        <v>3.6970000000000001</v>
      </c>
      <c r="BJ91" s="25">
        <v>1.2410000000000001</v>
      </c>
      <c r="BK91" s="24">
        <v>0.38800000000000001</v>
      </c>
      <c r="BL91" s="25">
        <v>1.5289999999999999</v>
      </c>
      <c r="BM91" s="25">
        <v>2.1549999999999998</v>
      </c>
      <c r="BN91" s="25">
        <v>1.3740000000000001</v>
      </c>
      <c r="BO91" s="25">
        <v>1.391</v>
      </c>
      <c r="BP91" s="24">
        <v>0.72</v>
      </c>
      <c r="BQ91" s="24">
        <v>0.73125674080662328</v>
      </c>
      <c r="BR91" s="24">
        <v>0.19061870406904424</v>
      </c>
      <c r="BS91" s="16">
        <v>0.10142605943162472</v>
      </c>
      <c r="BT91" s="16">
        <v>3.207392620698149E-2</v>
      </c>
      <c r="BU91" s="25"/>
    </row>
    <row r="92" spans="1:73" s="14" customFormat="1">
      <c r="A92" s="14" t="s">
        <v>38</v>
      </c>
      <c r="B92" s="14">
        <v>913</v>
      </c>
      <c r="C92" s="14">
        <v>344</v>
      </c>
      <c r="D92" s="14" t="s">
        <v>220</v>
      </c>
      <c r="E92" s="25">
        <v>48.328000000000003</v>
      </c>
      <c r="F92" s="25">
        <v>0.5504</v>
      </c>
      <c r="G92" s="25">
        <v>13.500999999999999</v>
      </c>
      <c r="H92" s="25">
        <v>9.200800000000001</v>
      </c>
      <c r="I92" s="93">
        <f t="shared" si="3"/>
        <v>7.8206800000000003</v>
      </c>
      <c r="J92" s="93">
        <f t="shared" si="4"/>
        <v>1.5351724137931033</v>
      </c>
      <c r="K92" s="25">
        <v>0.144013997868636</v>
      </c>
      <c r="L92" s="25">
        <v>12.526</v>
      </c>
      <c r="M92" s="25">
        <v>13.297000000000001</v>
      </c>
      <c r="N92" s="25">
        <v>1.427</v>
      </c>
      <c r="O92" s="56">
        <v>4.6808877538493011E-4</v>
      </c>
      <c r="P92" s="56">
        <v>5.3133535242369404E-4</v>
      </c>
      <c r="Q92" s="25">
        <v>98.974213997868645</v>
      </c>
      <c r="S92" s="25">
        <v>51.817</v>
      </c>
      <c r="T92" s="24">
        <v>0.14892340425531914</v>
      </c>
      <c r="U92" s="25">
        <v>5.1180000000000003</v>
      </c>
      <c r="V92" s="25">
        <v>1.0832923076923076</v>
      </c>
      <c r="W92" s="25">
        <v>3.399</v>
      </c>
      <c r="X92" s="25">
        <v>17.795999999999999</v>
      </c>
      <c r="Y92" s="25">
        <v>19.975000000000001</v>
      </c>
      <c r="Z92" s="25">
        <v>0.22700000000000001</v>
      </c>
      <c r="AA92" s="25">
        <v>99.564215711947639</v>
      </c>
      <c r="AB92" s="24">
        <v>0.90323711345886548</v>
      </c>
      <c r="AC92" s="24"/>
      <c r="AD92" s="24">
        <v>0.12430321539000003</v>
      </c>
      <c r="AE92" s="17">
        <v>431.34801000000004</v>
      </c>
      <c r="AF92" s="18">
        <v>48.722999999999999</v>
      </c>
      <c r="AG92" s="17">
        <v>786.67200000000003</v>
      </c>
      <c r="AH92" s="18">
        <v>21.782519999999998</v>
      </c>
      <c r="AI92" s="17"/>
      <c r="AJ92" s="17"/>
      <c r="AK92" s="25">
        <v>1.9591537000000001</v>
      </c>
      <c r="AL92" s="24">
        <v>0.11720016</v>
      </c>
      <c r="AM92" s="24">
        <v>0.44792082</v>
      </c>
      <c r="AN92" s="17">
        <v>231.89000099999998</v>
      </c>
      <c r="AO92" s="17">
        <v>388.584</v>
      </c>
      <c r="AP92" s="18">
        <v>37.72</v>
      </c>
      <c r="AQ92" s="40">
        <v>3435</v>
      </c>
      <c r="AR92" s="17">
        <v>194.67479092482148</v>
      </c>
      <c r="AS92" s="17">
        <v>504</v>
      </c>
      <c r="AT92" s="18">
        <v>50.157486303481875</v>
      </c>
      <c r="AU92" s="17">
        <v>217.23266901657041</v>
      </c>
      <c r="AV92" s="18">
        <v>101.32419431846694</v>
      </c>
      <c r="AW92" s="18">
        <v>62.062114804976652</v>
      </c>
      <c r="AX92" s="24">
        <v>0.66796868348411886</v>
      </c>
      <c r="AY92" s="18">
        <v>87.83</v>
      </c>
      <c r="AZ92" s="18">
        <v>13.36</v>
      </c>
      <c r="BA92" s="18">
        <v>26.36</v>
      </c>
      <c r="BB92" s="25">
        <v>1.4870000000000001</v>
      </c>
      <c r="BC92" s="25">
        <v>1.3140971481175108</v>
      </c>
      <c r="BD92" s="60">
        <v>8.5544972431477653E-3</v>
      </c>
      <c r="BE92" s="25">
        <v>11.04</v>
      </c>
      <c r="BF92" s="25">
        <v>10.412504405375204</v>
      </c>
      <c r="BG92" s="25">
        <v>1.4810000000000001</v>
      </c>
      <c r="BH92" s="25">
        <v>3.8940000000000001</v>
      </c>
      <c r="BI92" s="25">
        <v>3.5779999999999998</v>
      </c>
      <c r="BJ92" s="25">
        <v>1.1719999999999999</v>
      </c>
      <c r="BK92" s="24">
        <v>0.41499999999999998</v>
      </c>
      <c r="BL92" s="25">
        <v>1.587</v>
      </c>
      <c r="BM92" s="25">
        <v>2.3490000000000002</v>
      </c>
      <c r="BN92" s="25">
        <v>1.3160000000000001</v>
      </c>
      <c r="BO92" s="25">
        <v>1.5069999999999999</v>
      </c>
      <c r="BP92" s="24">
        <v>0.76700000000000002</v>
      </c>
      <c r="BQ92" s="24">
        <v>0.71183972743000212</v>
      </c>
      <c r="BR92" s="24">
        <v>0.16120752976764596</v>
      </c>
      <c r="BS92" s="16">
        <v>7.3246122588081081E-2</v>
      </c>
      <c r="BT92" s="16">
        <v>3.1506561850892172E-2</v>
      </c>
      <c r="BU92" s="25"/>
    </row>
    <row r="93" spans="1:73" s="14" customFormat="1">
      <c r="A93" s="14" t="s">
        <v>39</v>
      </c>
      <c r="B93" s="14">
        <v>347</v>
      </c>
      <c r="C93" s="14">
        <v>123</v>
      </c>
      <c r="D93" s="14">
        <v>23</v>
      </c>
      <c r="E93" s="25">
        <v>48.591499999999996</v>
      </c>
      <c r="F93" s="25">
        <v>0.56759999999999999</v>
      </c>
      <c r="G93" s="25">
        <v>13.458</v>
      </c>
      <c r="H93" s="25">
        <v>9.0549999999999997</v>
      </c>
      <c r="I93" s="93">
        <f t="shared" si="3"/>
        <v>7.6967499999999998</v>
      </c>
      <c r="J93" s="93">
        <f t="shared" si="4"/>
        <v>1.5108453837597329</v>
      </c>
      <c r="K93" s="25">
        <v>0.14025447151981085</v>
      </c>
      <c r="L93" s="25">
        <v>12.459</v>
      </c>
      <c r="M93" s="25">
        <v>13.0625</v>
      </c>
      <c r="N93" s="25">
        <v>1.4990000000000001</v>
      </c>
      <c r="O93" s="56">
        <v>5.0205708534963413E-4</v>
      </c>
      <c r="P93" s="56">
        <v>7.3074692536721135E-4</v>
      </c>
      <c r="Q93" s="25">
        <v>98.832854471519809</v>
      </c>
      <c r="S93" s="25">
        <v>51.817</v>
      </c>
      <c r="T93" s="24">
        <v>0.14892340425531914</v>
      </c>
      <c r="U93" s="25">
        <v>5.1180000000000003</v>
      </c>
      <c r="V93" s="25">
        <v>1.0832923076923076</v>
      </c>
      <c r="W93" s="25">
        <v>3.399</v>
      </c>
      <c r="X93" s="25">
        <v>17.795999999999999</v>
      </c>
      <c r="Y93" s="25">
        <v>19.975000000000001</v>
      </c>
      <c r="Z93" s="25">
        <v>0.22700000000000001</v>
      </c>
      <c r="AA93" s="25">
        <v>99.564215711947639</v>
      </c>
      <c r="AB93" s="24">
        <v>0.90323711345886548</v>
      </c>
      <c r="AC93" s="24"/>
      <c r="AD93" s="24">
        <v>0.167375679</v>
      </c>
      <c r="AE93" s="17">
        <v>554.57105999999999</v>
      </c>
      <c r="AF93" s="18">
        <v>55.427999999999997</v>
      </c>
      <c r="AG93" s="17">
        <v>915.96299999999997</v>
      </c>
      <c r="AH93" s="18">
        <v>29.93976</v>
      </c>
      <c r="AI93" s="17">
        <v>990</v>
      </c>
      <c r="AJ93" s="17"/>
      <c r="AK93" s="25">
        <v>2.3143944000000003</v>
      </c>
      <c r="AL93" s="24">
        <v>0.13841520000000002</v>
      </c>
      <c r="AM93" s="24">
        <v>0.82772778000000002</v>
      </c>
      <c r="AN93" s="17">
        <v>318.91893600000003</v>
      </c>
      <c r="AO93" s="17">
        <v>416.78280000000001</v>
      </c>
      <c r="AP93" s="18">
        <v>31.93</v>
      </c>
      <c r="AQ93" s="40">
        <v>3608</v>
      </c>
      <c r="AR93" s="17">
        <v>188.70134272049097</v>
      </c>
      <c r="AS93" s="17">
        <v>454</v>
      </c>
      <c r="AT93" s="18">
        <v>48.135111406934193</v>
      </c>
      <c r="AU93" s="17">
        <v>208.73051738844774</v>
      </c>
      <c r="AV93" s="18">
        <v>77.722839173975927</v>
      </c>
      <c r="AW93" s="18">
        <v>62.091493530639703</v>
      </c>
      <c r="AX93" s="24">
        <v>0.86787007365143076</v>
      </c>
      <c r="AY93" s="18">
        <v>88.85</v>
      </c>
      <c r="AZ93" s="18">
        <v>12.72</v>
      </c>
      <c r="BA93" s="18">
        <v>33.32</v>
      </c>
      <c r="BB93" s="25">
        <v>2.3050000000000002</v>
      </c>
      <c r="BC93" s="25">
        <v>2.0561924798051847</v>
      </c>
      <c r="BD93" s="60"/>
      <c r="BE93" s="25">
        <v>13.8</v>
      </c>
      <c r="BF93" s="25">
        <v>13.568578751852085</v>
      </c>
      <c r="BG93" s="25">
        <v>1.964</v>
      </c>
      <c r="BH93" s="25">
        <v>4.8620000000000001</v>
      </c>
      <c r="BI93" s="25">
        <v>3.8780000000000001</v>
      </c>
      <c r="BJ93" s="25">
        <v>1.228</v>
      </c>
      <c r="BK93" s="24">
        <v>0.41799999999999998</v>
      </c>
      <c r="BL93" s="25">
        <v>1.5309999999999999</v>
      </c>
      <c r="BM93" s="25">
        <v>2.2309999999999999</v>
      </c>
      <c r="BN93" s="25">
        <v>1.3340000000000001</v>
      </c>
      <c r="BO93" s="25">
        <v>1.361</v>
      </c>
      <c r="BP93" s="24">
        <v>0.88</v>
      </c>
      <c r="BQ93" s="24">
        <v>0.8001659412853932</v>
      </c>
      <c r="BR93" s="24">
        <v>0.199405815992556</v>
      </c>
      <c r="BS93" s="16">
        <v>0.11017348670622128</v>
      </c>
      <c r="BT93" s="16">
        <v>3.4515125321328013E-2</v>
      </c>
      <c r="BU93" s="25"/>
    </row>
    <row r="94" spans="1:73" s="14" customFormat="1">
      <c r="A94" s="14" t="s">
        <v>40</v>
      </c>
      <c r="B94" s="14">
        <v>579</v>
      </c>
      <c r="C94" s="14">
        <v>163</v>
      </c>
      <c r="D94" s="14" t="s">
        <v>220</v>
      </c>
      <c r="E94" s="25">
        <v>47.947000000000003</v>
      </c>
      <c r="F94" s="25">
        <v>0.57620000000000005</v>
      </c>
      <c r="G94" s="25">
        <v>14.581</v>
      </c>
      <c r="H94" s="25">
        <v>9.7570000000000014</v>
      </c>
      <c r="I94" s="93">
        <f t="shared" si="3"/>
        <v>8.2934500000000018</v>
      </c>
      <c r="J94" s="93">
        <f t="shared" si="4"/>
        <v>1.62797552836485</v>
      </c>
      <c r="K94" s="25">
        <v>0.14842034014637856</v>
      </c>
      <c r="L94" s="25">
        <v>11.726000000000001</v>
      </c>
      <c r="M94" s="25">
        <v>12.529</v>
      </c>
      <c r="N94" s="25">
        <v>1.5129999999999999</v>
      </c>
      <c r="O94" s="56">
        <v>2.8549772584275413E-4</v>
      </c>
      <c r="P94" s="56">
        <v>4.9090166943053853E-4</v>
      </c>
      <c r="Q94" s="25">
        <v>98.777620340146385</v>
      </c>
      <c r="S94" s="25">
        <v>51.621000000000002</v>
      </c>
      <c r="T94" s="24">
        <v>0.14741063829787235</v>
      </c>
      <c r="U94" s="25">
        <v>5.0570000000000004</v>
      </c>
      <c r="V94" s="25">
        <v>1.2031384615384617</v>
      </c>
      <c r="W94" s="25">
        <v>3.56</v>
      </c>
      <c r="X94" s="25">
        <v>17.594000000000001</v>
      </c>
      <c r="Y94" s="25">
        <v>20.023</v>
      </c>
      <c r="Z94" s="25">
        <v>0.21299999999999999</v>
      </c>
      <c r="AA94" s="25">
        <v>99.418549099836326</v>
      </c>
      <c r="AB94" s="24">
        <v>0.89807593352898119</v>
      </c>
      <c r="AC94" s="24"/>
      <c r="AD94" s="24">
        <v>0.10461553596000002</v>
      </c>
      <c r="AE94" s="17">
        <v>268.93599</v>
      </c>
      <c r="AF94" s="18">
        <v>47.829000000000001</v>
      </c>
      <c r="AG94" s="17">
        <v>827.34100000000001</v>
      </c>
      <c r="AH94" s="18">
        <v>10.360889999999999</v>
      </c>
      <c r="AI94" s="17"/>
      <c r="AJ94" s="17"/>
      <c r="AK94" s="25">
        <v>1.9561789000000001</v>
      </c>
      <c r="AL94" s="24">
        <v>0.10495408000000001</v>
      </c>
      <c r="AM94" s="24">
        <v>0.46677528000000001</v>
      </c>
      <c r="AN94" s="17">
        <v>214.24358100000001</v>
      </c>
      <c r="AO94" s="17">
        <v>237.00600000000003</v>
      </c>
      <c r="AP94" s="18">
        <v>31.63</v>
      </c>
      <c r="AQ94" s="40">
        <v>3071</v>
      </c>
      <c r="AR94" s="17">
        <v>183.61282127737763</v>
      </c>
      <c r="AS94" s="17">
        <v>228</v>
      </c>
      <c r="AT94" s="18">
        <v>50.516276907178579</v>
      </c>
      <c r="AU94" s="17">
        <v>193.83283933178373</v>
      </c>
      <c r="AV94" s="18">
        <v>111.37426145786308</v>
      </c>
      <c r="AW94" s="18">
        <v>65.062025478422456</v>
      </c>
      <c r="AX94" s="24">
        <v>0.32741988519925375</v>
      </c>
      <c r="AY94" s="18">
        <v>83.47</v>
      </c>
      <c r="AZ94" s="18">
        <v>12.51</v>
      </c>
      <c r="BA94" s="18">
        <v>21.91</v>
      </c>
      <c r="BB94" s="25">
        <v>0.70799999999999996</v>
      </c>
      <c r="BC94" s="25">
        <v>0.58826567013384856</v>
      </c>
      <c r="BD94" s="60"/>
      <c r="BE94" s="25">
        <v>5.0270000000000001</v>
      </c>
      <c r="BF94" s="25">
        <v>4.5906064565883238</v>
      </c>
      <c r="BG94" s="25">
        <v>0.879</v>
      </c>
      <c r="BH94" s="25">
        <v>2.65</v>
      </c>
      <c r="BI94" s="25">
        <v>2.93</v>
      </c>
      <c r="BJ94" s="25">
        <v>1.099</v>
      </c>
      <c r="BK94" s="24">
        <v>0.372</v>
      </c>
      <c r="BL94" s="25">
        <v>1.3420000000000001</v>
      </c>
      <c r="BM94" s="25">
        <v>2.133</v>
      </c>
      <c r="BN94" s="25">
        <v>1.198</v>
      </c>
      <c r="BO94" s="25">
        <v>1.3939999999999999</v>
      </c>
      <c r="BP94" s="24">
        <v>0.52900000000000003</v>
      </c>
      <c r="BQ94" s="24">
        <v>0.66201177229599284</v>
      </c>
      <c r="BR94" s="24">
        <v>0.10164346483017726</v>
      </c>
      <c r="BS94" s="16">
        <v>4.1236323594541921E-2</v>
      </c>
      <c r="BT94" s="16">
        <v>1.3761246449319609E-2</v>
      </c>
      <c r="BU94" s="25"/>
    </row>
    <row r="95" spans="1:73" s="14" customFormat="1">
      <c r="A95" s="14" t="s">
        <v>41</v>
      </c>
      <c r="B95" s="14">
        <v>425</v>
      </c>
      <c r="C95" s="14">
        <v>170</v>
      </c>
      <c r="D95" s="14" t="s">
        <v>220</v>
      </c>
      <c r="E95" s="25">
        <v>49.131999999999998</v>
      </c>
      <c r="F95" s="25">
        <v>0.66220000000000001</v>
      </c>
      <c r="G95" s="25">
        <v>13.49</v>
      </c>
      <c r="H95" s="25">
        <v>9.6147999999999989</v>
      </c>
      <c r="I95" s="93">
        <f t="shared" si="3"/>
        <v>8.1725799999999982</v>
      </c>
      <c r="J95" s="93">
        <f t="shared" si="4"/>
        <v>1.6042491657397107</v>
      </c>
      <c r="K95" s="25">
        <v>0.14259341303228459</v>
      </c>
      <c r="L95" s="25">
        <v>12.295999999999999</v>
      </c>
      <c r="M95" s="25">
        <v>13.019</v>
      </c>
      <c r="N95" s="25">
        <v>1.5</v>
      </c>
      <c r="O95" s="56">
        <v>4.1845679433730616E-4</v>
      </c>
      <c r="P95" s="56">
        <v>5.8665598233705691E-4</v>
      </c>
      <c r="Q95" s="25">
        <v>99.8565934130323</v>
      </c>
      <c r="S95" s="25">
        <v>51.621000000000002</v>
      </c>
      <c r="T95" s="24">
        <v>0.14741063829787235</v>
      </c>
      <c r="U95" s="25">
        <v>5.0570000000000004</v>
      </c>
      <c r="V95" s="25">
        <v>1.2031384615384617</v>
      </c>
      <c r="W95" s="25">
        <v>3.56</v>
      </c>
      <c r="X95" s="25">
        <v>17.594000000000001</v>
      </c>
      <c r="Y95" s="25">
        <v>20.023</v>
      </c>
      <c r="Z95" s="25">
        <v>0.21299999999999999</v>
      </c>
      <c r="AA95" s="25">
        <v>99.418549099836326</v>
      </c>
      <c r="AB95" s="24">
        <v>0.89807593352898119</v>
      </c>
      <c r="AC95" s="24"/>
      <c r="AD95" s="24">
        <v>0.11146698891000001</v>
      </c>
      <c r="AE95" s="17">
        <v>412.62887999999998</v>
      </c>
      <c r="AF95" s="18">
        <v>46.040999999999997</v>
      </c>
      <c r="AG95" s="17">
        <v>803.06099999999992</v>
      </c>
      <c r="AH95" s="18">
        <v>16.546050000000001</v>
      </c>
      <c r="AI95" s="17"/>
      <c r="AJ95" s="17"/>
      <c r="AK95" s="25">
        <v>1.8475987</v>
      </c>
      <c r="AL95" s="24">
        <v>0.11456984000000001</v>
      </c>
      <c r="AM95" s="24">
        <v>0.46414244999999998</v>
      </c>
      <c r="AN95" s="17">
        <v>256.03351199999997</v>
      </c>
      <c r="AO95" s="17">
        <v>347.38200000000001</v>
      </c>
      <c r="AP95" s="18">
        <v>35.159999999999997</v>
      </c>
      <c r="AQ95" s="40">
        <v>3091</v>
      </c>
      <c r="AR95" s="17">
        <v>188.21089637021234</v>
      </c>
      <c r="AS95" s="17">
        <v>615</v>
      </c>
      <c r="AT95" s="18">
        <v>47.655748682388179</v>
      </c>
      <c r="AU95" s="17">
        <v>176.16263145515939</v>
      </c>
      <c r="AV95" s="18">
        <v>93.717350254455724</v>
      </c>
      <c r="AW95" s="18">
        <v>65.838003668495404</v>
      </c>
      <c r="AX95" s="24">
        <v>0.55796389641186395</v>
      </c>
      <c r="AY95" s="18">
        <v>87.36</v>
      </c>
      <c r="AZ95" s="18">
        <v>11.71</v>
      </c>
      <c r="BA95" s="18">
        <v>23.97</v>
      </c>
      <c r="BB95" s="25">
        <v>1.1459999999999999</v>
      </c>
      <c r="BC95" s="25">
        <v>1.034827741439043</v>
      </c>
      <c r="BD95" s="60"/>
      <c r="BE95" s="25">
        <v>8.9689999999999994</v>
      </c>
      <c r="BF95" s="25">
        <v>8.6818623968739743</v>
      </c>
      <c r="BG95" s="25">
        <v>1.2250000000000001</v>
      </c>
      <c r="BH95" s="25">
        <v>3.2080000000000002</v>
      </c>
      <c r="BI95" s="25">
        <v>3.1139999999999999</v>
      </c>
      <c r="BJ95" s="25">
        <v>1.105</v>
      </c>
      <c r="BK95" s="24">
        <v>0.38400000000000001</v>
      </c>
      <c r="BL95" s="25">
        <v>1.262</v>
      </c>
      <c r="BM95" s="25">
        <v>1.978</v>
      </c>
      <c r="BN95" s="25">
        <v>1.1870000000000001</v>
      </c>
      <c r="BO95" s="25">
        <v>1.2869999999999999</v>
      </c>
      <c r="BP95" s="24">
        <v>0.65800000000000003</v>
      </c>
      <c r="BQ95" s="24">
        <v>0.68654755376391041</v>
      </c>
      <c r="BR95" s="24">
        <v>0.15493840624082464</v>
      </c>
      <c r="BS95" s="16">
        <v>6.1212491903818868E-2</v>
      </c>
      <c r="BT95" s="16">
        <v>2.1159156410252317E-2</v>
      </c>
      <c r="BU95" s="25"/>
    </row>
    <row r="96" spans="1:73" s="14" customFormat="1">
      <c r="A96" s="14" t="s">
        <v>42</v>
      </c>
      <c r="B96" s="14">
        <v>135</v>
      </c>
      <c r="C96" s="14">
        <v>115</v>
      </c>
      <c r="D96" s="14" t="s">
        <v>220</v>
      </c>
      <c r="E96" s="25">
        <v>48.109500000000004</v>
      </c>
      <c r="F96" s="25">
        <v>0.52889999999999993</v>
      </c>
      <c r="G96" s="25">
        <v>14.626999999999999</v>
      </c>
      <c r="H96" s="25">
        <v>9.4852000000000007</v>
      </c>
      <c r="I96" s="93">
        <f t="shared" si="3"/>
        <v>8.0624200000000013</v>
      </c>
      <c r="J96" s="93">
        <f t="shared" si="4"/>
        <v>1.5826251390433816</v>
      </c>
      <c r="K96" s="25">
        <v>0.14320997227397503</v>
      </c>
      <c r="L96" s="25">
        <v>11.678000000000001</v>
      </c>
      <c r="M96" s="25">
        <v>12.553500000000001</v>
      </c>
      <c r="N96" s="25">
        <v>1.5249999999999999</v>
      </c>
      <c r="O96" s="56">
        <v>3.2238020717172231E-4</v>
      </c>
      <c r="P96" s="56">
        <v>4.9825324815656684E-4</v>
      </c>
      <c r="Q96" s="25">
        <v>98.650309972273988</v>
      </c>
      <c r="S96" s="25">
        <v>51.621000000000002</v>
      </c>
      <c r="T96" s="24">
        <v>0.14741063829787235</v>
      </c>
      <c r="U96" s="25">
        <v>5.0570000000000004</v>
      </c>
      <c r="V96" s="25">
        <v>1.2031384615384617</v>
      </c>
      <c r="W96" s="25">
        <v>3.56</v>
      </c>
      <c r="X96" s="25">
        <v>17.594000000000001</v>
      </c>
      <c r="Y96" s="25">
        <v>20.023</v>
      </c>
      <c r="Z96" s="25">
        <v>0.21299999999999999</v>
      </c>
      <c r="AA96" s="25">
        <v>99.418549099836326</v>
      </c>
      <c r="AB96" s="24">
        <v>0.89807593352898119</v>
      </c>
      <c r="AC96" s="24"/>
      <c r="AD96" s="24">
        <v>0.11696075811000002</v>
      </c>
      <c r="AE96" s="17">
        <v>340.04175000000004</v>
      </c>
      <c r="AF96" s="18">
        <v>52.298999999999999</v>
      </c>
      <c r="AG96" s="17">
        <v>851.0139999999999</v>
      </c>
      <c r="AH96" s="18">
        <v>11.600910000000001</v>
      </c>
      <c r="AI96" s="17"/>
      <c r="AJ96" s="17"/>
      <c r="AK96" s="25">
        <v>1.7457118</v>
      </c>
      <c r="AL96" s="24">
        <v>0.10900736</v>
      </c>
      <c r="AM96" s="24">
        <v>0.99198240000000004</v>
      </c>
      <c r="AN96" s="17">
        <v>217.452021</v>
      </c>
      <c r="AO96" s="17">
        <v>267.62400000000002</v>
      </c>
      <c r="AP96" s="18">
        <v>34.74</v>
      </c>
      <c r="AQ96" s="40">
        <v>3022</v>
      </c>
      <c r="AR96" s="17">
        <v>177.18935739374155</v>
      </c>
      <c r="AS96" s="17">
        <v>359</v>
      </c>
      <c r="AT96" s="18">
        <v>50.00748927402676</v>
      </c>
      <c r="AU96" s="17">
        <v>191.93024742264527</v>
      </c>
      <c r="AV96" s="18">
        <v>114.30786278376296</v>
      </c>
      <c r="AW96" s="18">
        <v>62.636857958647603</v>
      </c>
      <c r="AX96" s="24">
        <v>0.32425399153950901</v>
      </c>
      <c r="AY96" s="18">
        <v>87.58</v>
      </c>
      <c r="AZ96" s="18">
        <v>12.23</v>
      </c>
      <c r="BA96" s="18">
        <v>22.07</v>
      </c>
      <c r="BB96" s="25">
        <v>0.72899999999999998</v>
      </c>
      <c r="BC96" s="25">
        <v>0.62062131510901153</v>
      </c>
      <c r="BD96" s="60"/>
      <c r="BE96" s="25">
        <v>5.5860000000000003</v>
      </c>
      <c r="BF96" s="25">
        <v>4.6862732905245919</v>
      </c>
      <c r="BG96" s="25">
        <v>0.91600000000000004</v>
      </c>
      <c r="BH96" s="25">
        <v>2.5939999999999999</v>
      </c>
      <c r="BI96" s="25">
        <v>2.806</v>
      </c>
      <c r="BJ96" s="25">
        <v>1.1299999999999999</v>
      </c>
      <c r="BK96" s="24">
        <v>0.375</v>
      </c>
      <c r="BL96" s="25">
        <v>1.4419999999999999</v>
      </c>
      <c r="BM96" s="25">
        <v>1.9690000000000001</v>
      </c>
      <c r="BN96" s="25">
        <v>1.17</v>
      </c>
      <c r="BO96" s="25">
        <v>1.232</v>
      </c>
      <c r="BP96" s="24">
        <v>0.77100000000000002</v>
      </c>
      <c r="BQ96" s="24">
        <v>0.6297861583378781</v>
      </c>
      <c r="BR96" s="24">
        <v>0.13719631247342676</v>
      </c>
      <c r="BS96" s="16">
        <v>4.3707305590284497E-2</v>
      </c>
      <c r="BT96" s="16">
        <v>1.0910908765999872E-2</v>
      </c>
      <c r="BU96" s="25"/>
    </row>
    <row r="97" spans="1:73" s="14" customFormat="1">
      <c r="A97" s="14" t="s">
        <v>43</v>
      </c>
      <c r="B97" s="14">
        <v>80</v>
      </c>
      <c r="C97" s="14">
        <v>67</v>
      </c>
      <c r="D97" s="14" t="s">
        <v>220</v>
      </c>
      <c r="E97" s="25">
        <v>48.284499999999994</v>
      </c>
      <c r="F97" s="25">
        <v>0.63639999999999997</v>
      </c>
      <c r="G97" s="25">
        <v>14.446999999999999</v>
      </c>
      <c r="H97" s="25">
        <v>9.8326000000000011</v>
      </c>
      <c r="I97" s="93">
        <f t="shared" si="3"/>
        <v>8.3577100000000009</v>
      </c>
      <c r="J97" s="93">
        <f t="shared" si="4"/>
        <v>1.6405895439377085</v>
      </c>
      <c r="K97" s="25"/>
      <c r="L97" s="25">
        <v>11.87</v>
      </c>
      <c r="M97" s="25">
        <v>12.6325</v>
      </c>
      <c r="N97" s="25">
        <v>1.47</v>
      </c>
      <c r="O97" s="56">
        <v>4.9641087833137245E-4</v>
      </c>
      <c r="P97" s="56">
        <v>5.9970503457575715E-4</v>
      </c>
      <c r="Q97" s="25">
        <v>99.173000000000002</v>
      </c>
      <c r="S97" s="25">
        <v>51.621000000000002</v>
      </c>
      <c r="T97" s="24">
        <v>0.14741063829787235</v>
      </c>
      <c r="U97" s="25">
        <v>5.0570000000000004</v>
      </c>
      <c r="V97" s="25">
        <v>1.2031384615384617</v>
      </c>
      <c r="W97" s="25">
        <v>3.56</v>
      </c>
      <c r="X97" s="25">
        <v>17.594000000000001</v>
      </c>
      <c r="Y97" s="25">
        <v>20.023</v>
      </c>
      <c r="Z97" s="25">
        <v>0.21299999999999999</v>
      </c>
      <c r="AA97" s="25">
        <v>99.418549099836326</v>
      </c>
      <c r="AB97" s="24">
        <v>0.89807593352898119</v>
      </c>
      <c r="AC97" s="24"/>
      <c r="AD97" s="24">
        <v>0.12614194251000002</v>
      </c>
      <c r="AE97" s="17">
        <v>540.16137000000003</v>
      </c>
      <c r="AF97" s="18">
        <v>55.875</v>
      </c>
      <c r="AG97" s="17">
        <v>1024.616</v>
      </c>
      <c r="AH97" s="18">
        <v>22.499639999999999</v>
      </c>
      <c r="AI97" s="17"/>
      <c r="AJ97" s="17"/>
      <c r="AK97" s="25">
        <v>1.8034725</v>
      </c>
      <c r="AL97" s="24">
        <v>0.12114564</v>
      </c>
      <c r="AM97" s="24">
        <v>0.48172295999999998</v>
      </c>
      <c r="AN97" s="17">
        <v>261.72849300000001</v>
      </c>
      <c r="AO97" s="17">
        <v>412.09560000000005</v>
      </c>
      <c r="AP97" s="18">
        <v>34.36</v>
      </c>
      <c r="AQ97" s="40">
        <v>3035</v>
      </c>
      <c r="AR97" s="17"/>
      <c r="AS97" s="17">
        <v>447</v>
      </c>
      <c r="AT97" s="18"/>
      <c r="AU97" s="17"/>
      <c r="AV97" s="18"/>
      <c r="AW97" s="18"/>
      <c r="AX97" s="24"/>
      <c r="AY97" s="18">
        <v>92.2</v>
      </c>
      <c r="AZ97" s="18">
        <v>11.16</v>
      </c>
      <c r="BA97" s="18">
        <v>25.53</v>
      </c>
      <c r="BB97" s="25">
        <v>1.294</v>
      </c>
      <c r="BC97" s="25"/>
      <c r="BD97" s="60"/>
      <c r="BE97" s="25">
        <v>11.5</v>
      </c>
      <c r="BF97" s="25"/>
      <c r="BG97" s="25">
        <v>1.2989999999999999</v>
      </c>
      <c r="BH97" s="25">
        <v>3.472</v>
      </c>
      <c r="BI97" s="25">
        <v>3.1219999999999999</v>
      </c>
      <c r="BJ97" s="25">
        <v>1.0129999999999999</v>
      </c>
      <c r="BK97" s="24">
        <v>0.371</v>
      </c>
      <c r="BL97" s="25">
        <v>1.2290000000000001</v>
      </c>
      <c r="BM97" s="25">
        <v>1.9059999999999999</v>
      </c>
      <c r="BN97" s="25">
        <v>1.147</v>
      </c>
      <c r="BO97" s="25">
        <v>1.224</v>
      </c>
      <c r="BP97" s="24">
        <v>0.65200000000000002</v>
      </c>
      <c r="BQ97" s="24"/>
      <c r="BR97" s="24"/>
      <c r="BS97" s="16"/>
      <c r="BT97" s="16"/>
      <c r="BU97" s="25"/>
    </row>
    <row r="98" spans="1:73" s="14" customFormat="1">
      <c r="A98" s="14" t="s">
        <v>44</v>
      </c>
      <c r="B98" s="14">
        <v>525</v>
      </c>
      <c r="C98" s="14">
        <v>230</v>
      </c>
      <c r="D98" s="14" t="s">
        <v>220</v>
      </c>
      <c r="E98" s="25">
        <v>48.991</v>
      </c>
      <c r="F98" s="25">
        <v>0.43430000000000002</v>
      </c>
      <c r="G98" s="25">
        <v>13.551</v>
      </c>
      <c r="H98" s="25">
        <v>9.3520000000000003</v>
      </c>
      <c r="I98" s="93">
        <f t="shared" si="3"/>
        <v>7.9492000000000003</v>
      </c>
      <c r="J98" s="93">
        <f t="shared" si="4"/>
        <v>1.5604004449388209</v>
      </c>
      <c r="K98" s="25">
        <v>0.14307896784636909</v>
      </c>
      <c r="L98" s="25">
        <v>12.21</v>
      </c>
      <c r="M98" s="25">
        <v>13.099</v>
      </c>
      <c r="N98" s="25">
        <v>1.4319999999999999</v>
      </c>
      <c r="O98" s="56">
        <v>3.7592810599007624E-4</v>
      </c>
      <c r="P98" s="56">
        <v>4.5322482845964356E-4</v>
      </c>
      <c r="Q98" s="25">
        <v>99.212378967846377</v>
      </c>
      <c r="S98" s="25">
        <v>51.621000000000002</v>
      </c>
      <c r="T98" s="24">
        <v>0.14741063829787235</v>
      </c>
      <c r="U98" s="25">
        <v>5.0570000000000004</v>
      </c>
      <c r="V98" s="25">
        <v>1.2031384615384617</v>
      </c>
      <c r="W98" s="25">
        <v>3.56</v>
      </c>
      <c r="X98" s="25">
        <v>17.594000000000001</v>
      </c>
      <c r="Y98" s="25">
        <v>20.023</v>
      </c>
      <c r="Z98" s="25">
        <v>0.21299999999999999</v>
      </c>
      <c r="AA98" s="25">
        <v>99.418549099836326</v>
      </c>
      <c r="AB98" s="24">
        <v>0.89807593352898119</v>
      </c>
      <c r="AC98" s="24"/>
      <c r="AD98" s="24">
        <v>0.12062949651000002</v>
      </c>
      <c r="AE98" s="17">
        <v>420.43974000000003</v>
      </c>
      <c r="AF98" s="18">
        <v>47.829000000000001</v>
      </c>
      <c r="AG98" s="17">
        <v>790.31400000000008</v>
      </c>
      <c r="AH98" s="18">
        <v>18.869220000000002</v>
      </c>
      <c r="AI98" s="17"/>
      <c r="AJ98" s="17"/>
      <c r="AK98" s="25">
        <v>1.8215692000000001</v>
      </c>
      <c r="AL98" s="24">
        <v>9.5726400000000003E-2</v>
      </c>
      <c r="AM98" s="24">
        <v>0.46686021</v>
      </c>
      <c r="AN98" s="17">
        <v>197.80032599999998</v>
      </c>
      <c r="AO98" s="17">
        <v>312.07679999999999</v>
      </c>
      <c r="AP98" s="18">
        <v>35.47</v>
      </c>
      <c r="AQ98" s="40">
        <v>2840</v>
      </c>
      <c r="AR98" s="17">
        <v>200.66688937225939</v>
      </c>
      <c r="AS98" s="17">
        <v>516</v>
      </c>
      <c r="AT98" s="18">
        <v>48.728832704696018</v>
      </c>
      <c r="AU98" s="17">
        <v>200.62052049890914</v>
      </c>
      <c r="AV98" s="18">
        <v>108.28942630635906</v>
      </c>
      <c r="AW98" s="18">
        <v>62.484974752603549</v>
      </c>
      <c r="AX98" s="24">
        <v>0.60798568574681666</v>
      </c>
      <c r="AY98" s="18">
        <v>79.27</v>
      </c>
      <c r="AZ98" s="18">
        <v>11.64</v>
      </c>
      <c r="BA98" s="18">
        <v>18.940000000000001</v>
      </c>
      <c r="BB98" s="25">
        <v>0.95599999999999996</v>
      </c>
      <c r="BC98" s="25">
        <v>0.85734101400028029</v>
      </c>
      <c r="BD98" s="60"/>
      <c r="BE98" s="25">
        <v>9.4960000000000004</v>
      </c>
      <c r="BF98" s="25">
        <v>9.4445941659901376</v>
      </c>
      <c r="BG98" s="25">
        <v>1.101</v>
      </c>
      <c r="BH98" s="25">
        <v>2.8239999999999998</v>
      </c>
      <c r="BI98" s="25">
        <v>2.78</v>
      </c>
      <c r="BJ98" s="25">
        <v>1.0920000000000001</v>
      </c>
      <c r="BK98" s="24">
        <v>0.318</v>
      </c>
      <c r="BL98" s="25">
        <v>1.254</v>
      </c>
      <c r="BM98" s="25">
        <v>1.948</v>
      </c>
      <c r="BN98" s="25">
        <v>1.0620000000000001</v>
      </c>
      <c r="BO98" s="25">
        <v>1.323</v>
      </c>
      <c r="BP98" s="24">
        <v>0.57299999999999995</v>
      </c>
      <c r="BQ98" s="24">
        <v>0.56056299935585086</v>
      </c>
      <c r="BR98" s="24">
        <v>0.13410580921927892</v>
      </c>
      <c r="BS98" s="16">
        <v>5.7611395245770164E-2</v>
      </c>
      <c r="BT98" s="16">
        <v>2.0188750288534497E-2</v>
      </c>
      <c r="BU98" s="25"/>
    </row>
    <row r="99" spans="1:73" s="14" customFormat="1">
      <c r="A99" s="14" t="s">
        <v>45</v>
      </c>
      <c r="B99" s="14">
        <v>164</v>
      </c>
      <c r="C99" s="14">
        <v>115</v>
      </c>
      <c r="D99" s="14">
        <v>13</v>
      </c>
      <c r="E99" s="25">
        <v>48.340499999999999</v>
      </c>
      <c r="F99" s="25">
        <v>0.72240000000000004</v>
      </c>
      <c r="G99" s="25">
        <v>14.135</v>
      </c>
      <c r="H99" s="25">
        <v>9.6562000000000001</v>
      </c>
      <c r="I99" s="93">
        <f t="shared" si="3"/>
        <v>8.20777</v>
      </c>
      <c r="J99" s="93">
        <f t="shared" si="4"/>
        <v>1.6111568409343713</v>
      </c>
      <c r="K99" s="25">
        <v>0.14340830224694337</v>
      </c>
      <c r="L99" s="25">
        <v>11.798999999999999</v>
      </c>
      <c r="M99" s="25">
        <v>12.5875</v>
      </c>
      <c r="N99" s="25">
        <v>1.599</v>
      </c>
      <c r="O99" s="56">
        <v>7.091453879226558E-4</v>
      </c>
      <c r="P99" s="56">
        <v>7.5133134580009043E-4</v>
      </c>
      <c r="Q99" s="25">
        <v>98.983008302246944</v>
      </c>
      <c r="S99" s="25">
        <v>51.621000000000002</v>
      </c>
      <c r="T99" s="24">
        <v>0.14741063829787235</v>
      </c>
      <c r="U99" s="25">
        <v>5.0570000000000004</v>
      </c>
      <c r="V99" s="25">
        <v>1.2031384615384617</v>
      </c>
      <c r="W99" s="25">
        <v>3.56</v>
      </c>
      <c r="X99" s="25">
        <v>17.594000000000001</v>
      </c>
      <c r="Y99" s="25">
        <v>20.023</v>
      </c>
      <c r="Z99" s="25">
        <v>0.21299999999999999</v>
      </c>
      <c r="AA99" s="25">
        <v>99.418549099836326</v>
      </c>
      <c r="AB99" s="24">
        <v>0.89807593352898119</v>
      </c>
      <c r="AC99" s="24"/>
      <c r="AD99" s="24">
        <v>0.11696075811000002</v>
      </c>
      <c r="AE99" s="17">
        <v>714.82835999999998</v>
      </c>
      <c r="AF99" s="18">
        <v>54.086999999999996</v>
      </c>
      <c r="AG99" s="17">
        <v>877.11500000000001</v>
      </c>
      <c r="AH99" s="18">
        <v>40.599450000000004</v>
      </c>
      <c r="AI99" s="17">
        <v>957</v>
      </c>
      <c r="AJ99" s="17"/>
      <c r="AK99" s="25">
        <v>1.8468550000000001</v>
      </c>
      <c r="AL99" s="24">
        <v>0.15881096</v>
      </c>
      <c r="AM99" s="24">
        <v>1.1329661999999998</v>
      </c>
      <c r="AN99" s="17">
        <v>327.90256799999997</v>
      </c>
      <c r="AO99" s="17">
        <v>588.69719999999995</v>
      </c>
      <c r="AP99" s="18">
        <v>36.56</v>
      </c>
      <c r="AQ99" s="40">
        <v>3481</v>
      </c>
      <c r="AR99" s="17">
        <v>202.83994942192666</v>
      </c>
      <c r="AS99" s="17">
        <v>877</v>
      </c>
      <c r="AT99" s="18">
        <v>49.150956529094934</v>
      </c>
      <c r="AU99" s="17">
        <v>136.51225364734054</v>
      </c>
      <c r="AV99" s="18">
        <v>81.161367429852845</v>
      </c>
      <c r="AW99" s="18">
        <v>67.686446727693394</v>
      </c>
      <c r="AX99" s="24">
        <v>1.2100844003609788</v>
      </c>
      <c r="AY99" s="18">
        <v>94.99</v>
      </c>
      <c r="AZ99" s="18">
        <v>12.51</v>
      </c>
      <c r="BA99" s="18">
        <v>33.909999999999997</v>
      </c>
      <c r="BB99" s="25">
        <v>2.6539999999999999</v>
      </c>
      <c r="BC99" s="25">
        <v>2.6608032338825911</v>
      </c>
      <c r="BD99" s="60"/>
      <c r="BE99" s="25">
        <v>17.239999999999998</v>
      </c>
      <c r="BF99" s="25">
        <v>19.090888366201298</v>
      </c>
      <c r="BG99" s="25">
        <v>2.3140000000000001</v>
      </c>
      <c r="BH99" s="25">
        <v>5.7290000000000001</v>
      </c>
      <c r="BI99" s="25">
        <v>4.1509999999999998</v>
      </c>
      <c r="BJ99" s="25">
        <v>1.325</v>
      </c>
      <c r="BK99" s="24">
        <v>0.40400000000000003</v>
      </c>
      <c r="BL99" s="25">
        <v>1.4159999999999999</v>
      </c>
      <c r="BM99" s="25">
        <v>2.1419999999999999</v>
      </c>
      <c r="BN99" s="25">
        <v>1.284</v>
      </c>
      <c r="BO99" s="25">
        <v>1.407</v>
      </c>
      <c r="BP99" s="24">
        <v>0.95599999999999996</v>
      </c>
      <c r="BQ99" s="24">
        <v>0.92226274031132349</v>
      </c>
      <c r="BR99" s="24">
        <v>0.2486366011772369</v>
      </c>
      <c r="BS99" s="16">
        <v>0.1417402549341579</v>
      </c>
      <c r="BT99" s="16">
        <v>4.3718944456053441E-2</v>
      </c>
      <c r="BU99" s="25"/>
    </row>
    <row r="100" spans="1:73" s="14" customFormat="1">
      <c r="A100" s="14" t="s">
        <v>46</v>
      </c>
      <c r="B100" s="14">
        <v>74</v>
      </c>
      <c r="C100" s="14">
        <v>31</v>
      </c>
      <c r="D100" s="14" t="s">
        <v>220</v>
      </c>
      <c r="E100" s="25">
        <v>48.616999999999997</v>
      </c>
      <c r="F100" s="25">
        <v>0.5504</v>
      </c>
      <c r="G100" s="25">
        <v>14.525</v>
      </c>
      <c r="H100" s="25">
        <v>9.9909999999999997</v>
      </c>
      <c r="I100" s="93">
        <f t="shared" si="3"/>
        <v>8.4923500000000001</v>
      </c>
      <c r="J100" s="93">
        <f t="shared" si="4"/>
        <v>1.6670189098998884</v>
      </c>
      <c r="K100" s="25"/>
      <c r="L100" s="25">
        <v>11.048</v>
      </c>
      <c r="M100" s="25">
        <v>11.967000000000001</v>
      </c>
      <c r="N100" s="25">
        <v>1.7190000000000001</v>
      </c>
      <c r="O100" s="56">
        <v>4.654478075860658E-4</v>
      </c>
      <c r="P100" s="56">
        <v>5.8389914031479638E-4</v>
      </c>
      <c r="Q100" s="25">
        <v>98.417400000000001</v>
      </c>
      <c r="S100" s="25">
        <v>51.621000000000002</v>
      </c>
      <c r="T100" s="24">
        <v>0.14741063829787235</v>
      </c>
      <c r="U100" s="25">
        <v>5.0570000000000004</v>
      </c>
      <c r="V100" s="25">
        <v>1.2031384615384617</v>
      </c>
      <c r="W100" s="25">
        <v>3.56</v>
      </c>
      <c r="X100" s="25">
        <v>17.594000000000001</v>
      </c>
      <c r="Y100" s="25">
        <v>20.023</v>
      </c>
      <c r="Z100" s="25">
        <v>0.21299999999999999</v>
      </c>
      <c r="AA100" s="25">
        <v>99.418549099836326</v>
      </c>
      <c r="AB100" s="24">
        <v>0.89807593352898119</v>
      </c>
      <c r="AC100" s="24"/>
      <c r="AD100" s="24">
        <v>0.11512825659000001</v>
      </c>
      <c r="AE100" s="17">
        <v>490.73748000000001</v>
      </c>
      <c r="AF100" s="18">
        <v>50.511000000000003</v>
      </c>
      <c r="AG100" s="17">
        <v>885.61300000000006</v>
      </c>
      <c r="AH100" s="18">
        <v>19.95984</v>
      </c>
      <c r="AI100" s="17"/>
      <c r="AJ100" s="17"/>
      <c r="AK100" s="25">
        <v>1.7980187000000001</v>
      </c>
      <c r="AL100" s="24">
        <v>0.13063204</v>
      </c>
      <c r="AM100" s="24">
        <v>1.1660889000000001</v>
      </c>
      <c r="AN100" s="17">
        <v>254.83034700000002</v>
      </c>
      <c r="AO100" s="17">
        <v>386.39160000000004</v>
      </c>
      <c r="AP100" s="18">
        <v>34.58</v>
      </c>
      <c r="AQ100" s="40">
        <v>2909</v>
      </c>
      <c r="AR100" s="17"/>
      <c r="AS100" s="17">
        <v>436</v>
      </c>
      <c r="AT100" s="18"/>
      <c r="AU100" s="17"/>
      <c r="AV100" s="18"/>
      <c r="AW100" s="18"/>
      <c r="AX100" s="24"/>
      <c r="AY100" s="18">
        <v>93.86</v>
      </c>
      <c r="AZ100" s="18">
        <v>10.87</v>
      </c>
      <c r="BA100" s="18">
        <v>23.89</v>
      </c>
      <c r="BB100" s="25">
        <v>1.3089999999999999</v>
      </c>
      <c r="BC100" s="25"/>
      <c r="BD100" s="60"/>
      <c r="BE100" s="25">
        <v>10.433999999999999</v>
      </c>
      <c r="BF100" s="25"/>
      <c r="BG100" s="25">
        <v>1.321</v>
      </c>
      <c r="BH100" s="25">
        <v>3.323</v>
      </c>
      <c r="BI100" s="25">
        <v>2.9689999999999999</v>
      </c>
      <c r="BJ100" s="25">
        <v>0.96599999999999997</v>
      </c>
      <c r="BK100" s="24">
        <v>0.33300000000000002</v>
      </c>
      <c r="BL100" s="25">
        <v>1.296</v>
      </c>
      <c r="BM100" s="25">
        <v>1.92</v>
      </c>
      <c r="BN100" s="25">
        <v>1.19</v>
      </c>
      <c r="BO100" s="25">
        <v>1.1919999999999999</v>
      </c>
      <c r="BP100" s="24">
        <v>0.72899999999999998</v>
      </c>
      <c r="BQ100" s="24"/>
      <c r="BR100" s="24"/>
      <c r="BS100" s="16"/>
      <c r="BT100" s="16"/>
      <c r="BU100" s="25"/>
    </row>
    <row r="101" spans="1:73" s="14" customFormat="1">
      <c r="A101" s="14" t="s">
        <v>47</v>
      </c>
      <c r="B101" s="14">
        <v>46</v>
      </c>
      <c r="C101" s="14">
        <v>38</v>
      </c>
      <c r="D101" s="14" t="s">
        <v>220</v>
      </c>
      <c r="E101" s="25">
        <v>48.421999999999997</v>
      </c>
      <c r="F101" s="25">
        <v>0.62779999999999991</v>
      </c>
      <c r="G101" s="25">
        <v>14.407</v>
      </c>
      <c r="H101" s="25">
        <v>9.9082000000000008</v>
      </c>
      <c r="I101" s="93">
        <f t="shared" si="3"/>
        <v>8.42197</v>
      </c>
      <c r="J101" s="93">
        <f t="shared" si="4"/>
        <v>1.6532035595105674</v>
      </c>
      <c r="K101" s="25"/>
      <c r="L101" s="25">
        <v>11.226000000000001</v>
      </c>
      <c r="M101" s="25">
        <v>12.298</v>
      </c>
      <c r="N101" s="25">
        <v>1.5840000000000001</v>
      </c>
      <c r="O101" s="56">
        <v>4.3439366898562589E-4</v>
      </c>
      <c r="P101" s="56">
        <v>5.6074166732780718E-4</v>
      </c>
      <c r="Q101" s="25">
        <v>98.473000000000013</v>
      </c>
      <c r="S101" s="25">
        <v>51.621000000000002</v>
      </c>
      <c r="T101" s="24">
        <v>0.14741063829787235</v>
      </c>
      <c r="U101" s="25">
        <v>5.0570000000000004</v>
      </c>
      <c r="V101" s="25">
        <v>1.2031384615384617</v>
      </c>
      <c r="W101" s="25">
        <v>3.56</v>
      </c>
      <c r="X101" s="25">
        <v>17.594000000000001</v>
      </c>
      <c r="Y101" s="25">
        <v>20.023</v>
      </c>
      <c r="Z101" s="25">
        <v>0.21299999999999999</v>
      </c>
      <c r="AA101" s="25">
        <v>99.418549099836326</v>
      </c>
      <c r="AB101" s="24">
        <v>0.89807593352898119</v>
      </c>
      <c r="AC101" s="24"/>
      <c r="AD101" s="24">
        <v>0.10918122576</v>
      </c>
      <c r="AE101" s="17">
        <v>478.48250999999999</v>
      </c>
      <c r="AF101" s="18">
        <v>50.511000000000003</v>
      </c>
      <c r="AG101" s="17">
        <v>773.92499999999995</v>
      </c>
      <c r="AH101" s="18">
        <v>19.429469999999998</v>
      </c>
      <c r="AI101" s="17"/>
      <c r="AJ101" s="17"/>
      <c r="AK101" s="25">
        <v>1.8193381</v>
      </c>
      <c r="AL101" s="24">
        <v>0.13119259999999999</v>
      </c>
      <c r="AM101" s="24">
        <v>0.72903912000000004</v>
      </c>
      <c r="AN101" s="17">
        <v>244.723761</v>
      </c>
      <c r="AO101" s="17">
        <v>360.61200000000002</v>
      </c>
      <c r="AP101" s="18">
        <v>34.33</v>
      </c>
      <c r="AQ101" s="40">
        <v>3090</v>
      </c>
      <c r="AR101" s="17"/>
      <c r="AS101" s="17">
        <v>293</v>
      </c>
      <c r="AT101" s="18"/>
      <c r="AU101" s="17"/>
      <c r="AV101" s="18"/>
      <c r="AW101" s="18"/>
      <c r="AX101" s="24"/>
      <c r="AY101" s="18">
        <v>97.72</v>
      </c>
      <c r="AZ101" s="18">
        <v>11.65</v>
      </c>
      <c r="BA101" s="18">
        <v>25.22</v>
      </c>
      <c r="BB101" s="25">
        <v>1.2150000000000001</v>
      </c>
      <c r="BC101" s="25"/>
      <c r="BD101" s="60"/>
      <c r="BE101" s="25">
        <v>10.45</v>
      </c>
      <c r="BF101" s="25"/>
      <c r="BG101" s="25">
        <v>1.337</v>
      </c>
      <c r="BH101" s="25">
        <v>3.5289999999999999</v>
      </c>
      <c r="BI101" s="25">
        <v>3.2280000000000002</v>
      </c>
      <c r="BJ101" s="25">
        <v>1.0529999999999999</v>
      </c>
      <c r="BK101" s="24">
        <v>0.35299999999999998</v>
      </c>
      <c r="BL101" s="25">
        <v>1.264</v>
      </c>
      <c r="BM101" s="25">
        <v>1.9470000000000001</v>
      </c>
      <c r="BN101" s="25">
        <v>1.1599999999999999</v>
      </c>
      <c r="BO101" s="25">
        <v>1.363</v>
      </c>
      <c r="BP101" s="24">
        <v>0.78500000000000003</v>
      </c>
      <c r="BQ101" s="24"/>
      <c r="BR101" s="24"/>
      <c r="BS101" s="16"/>
      <c r="BT101" s="16"/>
      <c r="BU101" s="25"/>
    </row>
    <row r="102" spans="1:73" s="14" customFormat="1">
      <c r="A102" s="14" t="s">
        <v>48</v>
      </c>
      <c r="B102" s="14">
        <v>174</v>
      </c>
      <c r="C102" s="14">
        <v>127</v>
      </c>
      <c r="D102" s="14" t="s">
        <v>220</v>
      </c>
      <c r="E102" s="25">
        <v>48.557499999999997</v>
      </c>
      <c r="F102" s="25">
        <v>0.58479999999999999</v>
      </c>
      <c r="G102" s="25">
        <v>14.518999999999998</v>
      </c>
      <c r="H102" s="25">
        <v>10.0396</v>
      </c>
      <c r="I102" s="93">
        <f t="shared" si="3"/>
        <v>8.5336599999999994</v>
      </c>
      <c r="J102" s="93">
        <f t="shared" si="4"/>
        <v>1.6751279199110123</v>
      </c>
      <c r="K102" s="25">
        <v>0.14021345167746252</v>
      </c>
      <c r="L102" s="25">
        <v>11.464</v>
      </c>
      <c r="M102" s="25">
        <v>12.4505</v>
      </c>
      <c r="N102" s="25">
        <v>1.6359999999999999</v>
      </c>
      <c r="O102" s="56">
        <v>4.5798024346513881E-4</v>
      </c>
      <c r="P102" s="56">
        <v>5.4401682572609278E-4</v>
      </c>
      <c r="Q102" s="25">
        <v>99.391613451677458</v>
      </c>
      <c r="S102" s="25">
        <v>51.621000000000002</v>
      </c>
      <c r="T102" s="24">
        <v>0.14741063829787235</v>
      </c>
      <c r="U102" s="25">
        <v>5.0570000000000004</v>
      </c>
      <c r="V102" s="25">
        <v>1.2031384615384617</v>
      </c>
      <c r="W102" s="25">
        <v>3.56</v>
      </c>
      <c r="X102" s="25">
        <v>17.594000000000001</v>
      </c>
      <c r="Y102" s="25">
        <v>20.023</v>
      </c>
      <c r="Z102" s="25">
        <v>0.21299999999999999</v>
      </c>
      <c r="AA102" s="25">
        <v>99.418549099836326</v>
      </c>
      <c r="AB102" s="24">
        <v>0.89807593352898119</v>
      </c>
      <c r="AC102" s="24"/>
      <c r="AD102" s="24">
        <v>0.10324734651000002</v>
      </c>
      <c r="AE102" s="17">
        <v>467.57424000000003</v>
      </c>
      <c r="AF102" s="18">
        <v>48.275999999999996</v>
      </c>
      <c r="AG102" s="17">
        <v>918.39099999999996</v>
      </c>
      <c r="AH102" s="18">
        <v>19.556459999999998</v>
      </c>
      <c r="AI102" s="17"/>
      <c r="AJ102" s="17"/>
      <c r="AK102" s="25">
        <v>1.7571151999999999</v>
      </c>
      <c r="AL102" s="24">
        <v>0.12668656</v>
      </c>
      <c r="AM102" s="24">
        <v>0.49505696999999999</v>
      </c>
      <c r="AN102" s="17">
        <v>237.42455999999999</v>
      </c>
      <c r="AO102" s="17">
        <v>380.19240000000002</v>
      </c>
      <c r="AP102" s="18">
        <v>34.46</v>
      </c>
      <c r="AQ102" s="40">
        <v>3277</v>
      </c>
      <c r="AR102" s="17">
        <v>177.73707419228143</v>
      </c>
      <c r="AS102" s="17">
        <v>293</v>
      </c>
      <c r="AT102" s="18">
        <v>47.190251249355214</v>
      </c>
      <c r="AU102" s="17">
        <v>183.06363608616013</v>
      </c>
      <c r="AV102" s="18">
        <v>118.0418626325467</v>
      </c>
      <c r="AW102" s="18">
        <v>66.038765175870594</v>
      </c>
      <c r="AX102" s="24">
        <v>0.60604770244492456</v>
      </c>
      <c r="AY102" s="18">
        <v>98.13</v>
      </c>
      <c r="AZ102" s="18">
        <v>12.41</v>
      </c>
      <c r="BA102" s="18">
        <v>25.6</v>
      </c>
      <c r="BB102" s="25">
        <v>1.232</v>
      </c>
      <c r="BC102" s="25">
        <v>1.1101195755265962</v>
      </c>
      <c r="BD102" s="60">
        <v>9.6318409556548981E-3</v>
      </c>
      <c r="BE102" s="25">
        <v>10.130000000000001</v>
      </c>
      <c r="BF102" s="25">
        <v>9.871842292985205</v>
      </c>
      <c r="BG102" s="25">
        <v>1.298</v>
      </c>
      <c r="BH102" s="25">
        <v>3.5339999999999998</v>
      </c>
      <c r="BI102" s="25">
        <v>3.3370000000000002</v>
      </c>
      <c r="BJ102" s="25">
        <v>1.234</v>
      </c>
      <c r="BK102" s="24">
        <v>0.40500000000000003</v>
      </c>
      <c r="BL102" s="25">
        <v>1.387</v>
      </c>
      <c r="BM102" s="25">
        <v>2.0459999999999998</v>
      </c>
      <c r="BN102" s="25">
        <v>1.24</v>
      </c>
      <c r="BO102" s="25">
        <v>1.268</v>
      </c>
      <c r="BP102" s="24">
        <v>0.78200000000000003</v>
      </c>
      <c r="BQ102" s="24">
        <v>0.6976633259002003</v>
      </c>
      <c r="BR102" s="24">
        <v>0.15778013359251095</v>
      </c>
      <c r="BS102" s="16">
        <v>6.4259771019373413E-2</v>
      </c>
      <c r="BT102" s="16">
        <v>2.0710831783032575E-2</v>
      </c>
      <c r="BU102" s="25"/>
    </row>
    <row r="103" spans="1:73" s="14" customFormat="1">
      <c r="A103" s="14" t="s">
        <v>49</v>
      </c>
      <c r="B103" s="14">
        <v>152</v>
      </c>
      <c r="C103" s="14">
        <v>140</v>
      </c>
      <c r="D103" s="14" t="s">
        <v>220</v>
      </c>
      <c r="E103" s="25">
        <v>47.914000000000001</v>
      </c>
      <c r="F103" s="25">
        <v>0.43859999999999993</v>
      </c>
      <c r="G103" s="25">
        <v>14.571999999999999</v>
      </c>
      <c r="H103" s="25">
        <v>9.9064000000000014</v>
      </c>
      <c r="I103" s="93">
        <f t="shared" si="3"/>
        <v>8.420440000000001</v>
      </c>
      <c r="J103" s="93">
        <f t="shared" si="4"/>
        <v>1.6529032258064518</v>
      </c>
      <c r="K103" s="25">
        <v>0.14420555099021143</v>
      </c>
      <c r="L103" s="25">
        <v>11.797000000000001</v>
      </c>
      <c r="M103" s="25">
        <v>12.715</v>
      </c>
      <c r="N103" s="25">
        <v>1.5129999999999999</v>
      </c>
      <c r="O103" s="56">
        <v>3.2165166433065619E-4</v>
      </c>
      <c r="P103" s="56">
        <v>4.4899767069217728E-4</v>
      </c>
      <c r="Q103" s="25">
        <v>99.000205550990216</v>
      </c>
      <c r="S103" s="25">
        <v>51.621000000000002</v>
      </c>
      <c r="T103" s="24">
        <v>0.14741063829787235</v>
      </c>
      <c r="U103" s="25">
        <v>5.0570000000000004</v>
      </c>
      <c r="V103" s="25">
        <v>1.2031384615384617</v>
      </c>
      <c r="W103" s="25">
        <v>3.56</v>
      </c>
      <c r="X103" s="25">
        <v>17.594000000000001</v>
      </c>
      <c r="Y103" s="25">
        <v>20.023</v>
      </c>
      <c r="Z103" s="25">
        <v>0.21299999999999999</v>
      </c>
      <c r="AA103" s="25">
        <v>99.418549099836326</v>
      </c>
      <c r="AB103" s="24">
        <v>0.89807593352898119</v>
      </c>
      <c r="AC103" s="24"/>
      <c r="AD103" s="24">
        <v>0.12017063184000001</v>
      </c>
      <c r="AE103" s="17">
        <v>341.25378000000001</v>
      </c>
      <c r="AF103" s="18">
        <v>59.004000000000005</v>
      </c>
      <c r="AG103" s="17">
        <v>923.85400000000004</v>
      </c>
      <c r="AH103" s="18">
        <v>12.631770000000001</v>
      </c>
      <c r="AI103" s="17"/>
      <c r="AJ103" s="17"/>
      <c r="AK103" s="25">
        <v>1.5964760000000002</v>
      </c>
      <c r="AL103" s="24">
        <v>0.10103016000000001</v>
      </c>
      <c r="AM103" s="24">
        <v>0.73625816999999993</v>
      </c>
      <c r="AN103" s="17">
        <v>195.95547299999998</v>
      </c>
      <c r="AO103" s="17">
        <v>267.01919999999996</v>
      </c>
      <c r="AP103" s="18">
        <v>34.85</v>
      </c>
      <c r="AQ103" s="40">
        <v>3091</v>
      </c>
      <c r="AR103" s="17">
        <v>182.06142313394272</v>
      </c>
      <c r="AS103" s="17">
        <v>258</v>
      </c>
      <c r="AT103" s="18">
        <v>48.73136117762462</v>
      </c>
      <c r="AU103" s="17">
        <v>194.54655343374992</v>
      </c>
      <c r="AV103" s="18">
        <v>122.56452865755122</v>
      </c>
      <c r="AW103" s="18">
        <v>64.857669161520974</v>
      </c>
      <c r="AX103" s="24">
        <v>0.34421822853777861</v>
      </c>
      <c r="AY103" s="18">
        <v>88.61</v>
      </c>
      <c r="AZ103" s="18">
        <v>12.56</v>
      </c>
      <c r="BA103" s="18">
        <v>21.32</v>
      </c>
      <c r="BB103" s="25">
        <v>0.74399999999999999</v>
      </c>
      <c r="BC103" s="25">
        <v>0.62611581260528348</v>
      </c>
      <c r="BD103" s="60"/>
      <c r="BE103" s="25">
        <v>6.2320000000000002</v>
      </c>
      <c r="BF103" s="25">
        <v>5.4719752706503977</v>
      </c>
      <c r="BG103" s="25">
        <v>0.92500000000000004</v>
      </c>
      <c r="BH103" s="25">
        <v>2.665</v>
      </c>
      <c r="BI103" s="25">
        <v>2.7360000000000002</v>
      </c>
      <c r="BJ103" s="25">
        <v>1.006</v>
      </c>
      <c r="BK103" s="24">
        <v>0.371</v>
      </c>
      <c r="BL103" s="25">
        <v>1.3340000000000001</v>
      </c>
      <c r="BM103" s="25">
        <v>2.198</v>
      </c>
      <c r="BN103" s="25">
        <v>1.232</v>
      </c>
      <c r="BO103" s="25">
        <v>1.3120000000000001</v>
      </c>
      <c r="BP103" s="24">
        <v>0.69299999999999995</v>
      </c>
      <c r="BQ103" s="24">
        <v>0.602998325126056</v>
      </c>
      <c r="BR103" s="24">
        <v>0.1198494900891369</v>
      </c>
      <c r="BS103" s="16">
        <v>4.3313755696072598E-2</v>
      </c>
      <c r="BT103" s="16">
        <v>1.305317503998648E-2</v>
      </c>
      <c r="BU103" s="25"/>
    </row>
    <row r="104" spans="1:73" s="14" customFormat="1">
      <c r="A104" s="14" t="s">
        <v>221</v>
      </c>
      <c r="B104" s="14">
        <v>499</v>
      </c>
      <c r="C104" s="14">
        <v>228</v>
      </c>
      <c r="D104" s="14" t="s">
        <v>220</v>
      </c>
      <c r="E104" s="25">
        <v>48.151499999999999</v>
      </c>
      <c r="F104" s="25">
        <v>0.62349999999999994</v>
      </c>
      <c r="G104" s="25">
        <v>12.191000000000001</v>
      </c>
      <c r="H104" s="25">
        <v>10.819000000000001</v>
      </c>
      <c r="I104" s="93">
        <f t="shared" si="3"/>
        <v>9.1961500000000012</v>
      </c>
      <c r="J104" s="93">
        <f t="shared" si="4"/>
        <v>1.8051724137931036</v>
      </c>
      <c r="K104" s="25">
        <v>0.16426784837090269</v>
      </c>
      <c r="L104" s="25">
        <v>11.138</v>
      </c>
      <c r="M104" s="25">
        <v>13.487500000000001</v>
      </c>
      <c r="N104" s="25">
        <v>1.5429999999999999</v>
      </c>
      <c r="O104" s="56">
        <v>3.2165166433065619E-4</v>
      </c>
      <c r="P104" s="56">
        <v>4.4899767069217728E-4</v>
      </c>
      <c r="Q104" s="25">
        <v>98.117767848370903</v>
      </c>
      <c r="S104" s="25">
        <v>50.838999999999999</v>
      </c>
      <c r="T104" s="24">
        <v>0.17094255319148935</v>
      </c>
      <c r="U104" s="25">
        <v>6.0179999999999998</v>
      </c>
      <c r="V104" s="25">
        <v>0.83512307692307697</v>
      </c>
      <c r="W104" s="25">
        <v>3.9350000000000001</v>
      </c>
      <c r="X104" s="25">
        <v>17.2</v>
      </c>
      <c r="Y104" s="25">
        <v>19.917999999999999</v>
      </c>
      <c r="Z104" s="25">
        <v>0.248</v>
      </c>
      <c r="AA104" s="25">
        <v>99.164065630114564</v>
      </c>
      <c r="AB104" s="24">
        <v>0.88627334829555782</v>
      </c>
      <c r="AC104" s="24"/>
      <c r="AD104" s="24">
        <v>0.14182139475000002</v>
      </c>
      <c r="AE104" s="17">
        <v>454.78059000000002</v>
      </c>
      <c r="AF104" s="18">
        <v>120.24300000000001</v>
      </c>
      <c r="AG104" s="17">
        <v>829.16200000000003</v>
      </c>
      <c r="AH104" s="18">
        <v>23.777009999999997</v>
      </c>
      <c r="AI104" s="17"/>
      <c r="AJ104" s="17"/>
      <c r="AK104" s="25">
        <v>3.32186</v>
      </c>
      <c r="AL104" s="24">
        <v>0.19341476000000002</v>
      </c>
      <c r="AM104" s="24">
        <v>0.51960173999999992</v>
      </c>
      <c r="AN104" s="17">
        <v>195.95547299999998</v>
      </c>
      <c r="AO104" s="17">
        <v>267.01919999999996</v>
      </c>
      <c r="AP104" s="18"/>
      <c r="AQ104" s="40"/>
      <c r="AR104" s="17">
        <v>246.61938503684132</v>
      </c>
      <c r="AS104" s="17"/>
      <c r="AT104" s="18">
        <v>45.964423049890392</v>
      </c>
      <c r="AU104" s="17">
        <v>131.92520326151583</v>
      </c>
      <c r="AV104" s="18">
        <v>115.31465103013535</v>
      </c>
      <c r="AW104" s="18">
        <v>74.017967022146223</v>
      </c>
      <c r="AX104" s="24">
        <v>0.69502344830935225</v>
      </c>
      <c r="AY104" s="18"/>
      <c r="AZ104" s="18"/>
      <c r="BA104" s="18"/>
      <c r="BB104" s="46"/>
      <c r="BC104" s="25">
        <v>1.1918082089096318</v>
      </c>
      <c r="BD104" s="60"/>
      <c r="BE104" s="25">
        <v>12.982047772897547</v>
      </c>
      <c r="BF104" s="25">
        <v>12.982047772897547</v>
      </c>
      <c r="BG104" s="25"/>
      <c r="BH104" s="25"/>
      <c r="BI104" s="25"/>
      <c r="BJ104" s="25"/>
      <c r="BK104" s="24"/>
      <c r="BL104" s="25"/>
      <c r="BM104" s="25"/>
      <c r="BN104" s="25"/>
      <c r="BO104" s="25"/>
      <c r="BP104" s="24"/>
      <c r="BQ104" s="24">
        <v>0.76169708758553956</v>
      </c>
      <c r="BR104" s="24">
        <v>0.2019092215115238</v>
      </c>
      <c r="BS104" s="16">
        <v>7.1650715091280903E-2</v>
      </c>
      <c r="BT104" s="16">
        <v>2.3409335137786608E-2</v>
      </c>
      <c r="BU104" s="25"/>
    </row>
    <row r="105" spans="1:73" s="14" customFormat="1">
      <c r="A105" s="14" t="s">
        <v>222</v>
      </c>
      <c r="B105" s="14">
        <v>359</v>
      </c>
      <c r="C105" s="14">
        <v>166</v>
      </c>
      <c r="D105" s="14" t="s">
        <v>220</v>
      </c>
      <c r="E105" s="25">
        <v>48.042999999999999</v>
      </c>
      <c r="F105" s="25">
        <v>0.59770000000000001</v>
      </c>
      <c r="G105" s="25">
        <v>13.14</v>
      </c>
      <c r="H105" s="25">
        <v>10.385200000000001</v>
      </c>
      <c r="I105" s="93">
        <f t="shared" si="3"/>
        <v>8.82742</v>
      </c>
      <c r="J105" s="93">
        <f t="shared" si="4"/>
        <v>1.7327919911012237</v>
      </c>
      <c r="K105" s="25">
        <v>0.14956843928865049</v>
      </c>
      <c r="L105" s="25">
        <v>11.635</v>
      </c>
      <c r="M105" s="25">
        <v>13.002000000000001</v>
      </c>
      <c r="N105" s="25">
        <v>1.5640000000000001</v>
      </c>
      <c r="O105" s="56">
        <v>3.2165166433065619E-4</v>
      </c>
      <c r="P105" s="56">
        <v>4.4899767069217728E-4</v>
      </c>
      <c r="Q105" s="25">
        <v>98.516468439288673</v>
      </c>
      <c r="S105" s="25">
        <v>50.838999999999999</v>
      </c>
      <c r="T105" s="24">
        <v>0.17094255319148935</v>
      </c>
      <c r="U105" s="25">
        <v>6.0179999999999998</v>
      </c>
      <c r="V105" s="25">
        <v>0.83512307692307697</v>
      </c>
      <c r="W105" s="25">
        <v>3.9350000000000001</v>
      </c>
      <c r="X105" s="25">
        <v>17.2</v>
      </c>
      <c r="Y105" s="25">
        <v>19.917999999999999</v>
      </c>
      <c r="Z105" s="25">
        <v>0.248</v>
      </c>
      <c r="AA105" s="25">
        <v>99.164065630114564</v>
      </c>
      <c r="AB105" s="24">
        <v>0.88627334829555782</v>
      </c>
      <c r="AC105" s="24"/>
      <c r="AD105" s="24">
        <v>0.14691341916</v>
      </c>
      <c r="AE105" s="17">
        <v>350.54601000000002</v>
      </c>
      <c r="AF105" s="18">
        <v>101.46900000000001</v>
      </c>
      <c r="AG105" s="17">
        <v>720.50900000000001</v>
      </c>
      <c r="AH105" s="18">
        <v>16.927019999999999</v>
      </c>
      <c r="AI105" s="17"/>
      <c r="AJ105" s="17"/>
      <c r="AK105" s="25">
        <v>3.56976</v>
      </c>
      <c r="AL105" s="24">
        <v>0.15527512000000002</v>
      </c>
      <c r="AM105" s="24">
        <v>0.45930143999999995</v>
      </c>
      <c r="AN105" s="17">
        <v>195.95547299999998</v>
      </c>
      <c r="AO105" s="17">
        <v>267.01919999999996</v>
      </c>
      <c r="AP105" s="18"/>
      <c r="AQ105" s="40"/>
      <c r="AR105" s="17">
        <v>215.10443226498731</v>
      </c>
      <c r="AS105" s="17"/>
      <c r="AT105" s="18">
        <v>45.385961515842283</v>
      </c>
      <c r="AU105" s="17">
        <v>171.07075866630876</v>
      </c>
      <c r="AV105" s="18">
        <v>109.7451250911428</v>
      </c>
      <c r="AW105" s="18">
        <v>66.893973369744984</v>
      </c>
      <c r="AX105" s="24">
        <v>0.55381108474485996</v>
      </c>
      <c r="AY105" s="18"/>
      <c r="AZ105" s="18"/>
      <c r="BA105" s="18"/>
      <c r="BB105" s="46"/>
      <c r="BC105" s="25">
        <v>0.75011272919429217</v>
      </c>
      <c r="BD105" s="60"/>
      <c r="BE105" s="25">
        <v>9.4063890662899041</v>
      </c>
      <c r="BF105" s="25">
        <v>9.4063890662899041</v>
      </c>
      <c r="BG105" s="25"/>
      <c r="BH105" s="25"/>
      <c r="BI105" s="25"/>
      <c r="BJ105" s="25"/>
      <c r="BK105" s="24"/>
      <c r="BL105" s="25"/>
      <c r="BM105" s="25"/>
      <c r="BN105" s="25"/>
      <c r="BO105" s="25"/>
      <c r="BP105" s="24"/>
      <c r="BQ105" s="24">
        <v>0.60159042636667315</v>
      </c>
      <c r="BR105" s="24">
        <v>0.15510137276396913</v>
      </c>
      <c r="BS105" s="16">
        <v>4.4345277861673339E-2</v>
      </c>
      <c r="BT105" s="16">
        <v>1.4518566069353938E-2</v>
      </c>
      <c r="BU105" s="25"/>
    </row>
    <row r="106" spans="1:73" s="14" customFormat="1">
      <c r="A106" s="14" t="s">
        <v>223</v>
      </c>
      <c r="B106" s="14">
        <v>184</v>
      </c>
      <c r="C106" s="14">
        <v>120</v>
      </c>
      <c r="D106" s="14" t="s">
        <v>220</v>
      </c>
      <c r="E106" s="25">
        <v>48.691500000000005</v>
      </c>
      <c r="F106" s="25">
        <v>0.58910000000000007</v>
      </c>
      <c r="G106" s="25">
        <v>13.997</v>
      </c>
      <c r="H106" s="25">
        <v>9.2260000000000009</v>
      </c>
      <c r="I106" s="93">
        <f t="shared" si="3"/>
        <v>7.8421000000000003</v>
      </c>
      <c r="J106" s="93">
        <f t="shared" si="4"/>
        <v>1.5393770856507232</v>
      </c>
      <c r="K106" s="25">
        <v>0.14007192179853745</v>
      </c>
      <c r="L106" s="25">
        <v>11.991</v>
      </c>
      <c r="M106" s="25">
        <v>13.019500000000001</v>
      </c>
      <c r="N106" s="25">
        <v>1.4770000000000001</v>
      </c>
      <c r="O106" s="56">
        <v>3.2165166433065619E-4</v>
      </c>
      <c r="P106" s="56">
        <v>4.4899767069217728E-4</v>
      </c>
      <c r="Q106" s="25">
        <v>99.13117192179854</v>
      </c>
      <c r="S106" s="25">
        <v>50.838999999999999</v>
      </c>
      <c r="T106" s="24">
        <v>0.17094255319148935</v>
      </c>
      <c r="U106" s="25">
        <v>6.0179999999999998</v>
      </c>
      <c r="V106" s="25">
        <v>0.83512307692307697</v>
      </c>
      <c r="W106" s="25">
        <v>3.9350000000000001</v>
      </c>
      <c r="X106" s="25">
        <v>17.2</v>
      </c>
      <c r="Y106" s="25">
        <v>19.917999999999999</v>
      </c>
      <c r="Z106" s="25">
        <v>0.248</v>
      </c>
      <c r="AA106" s="25">
        <v>99.164065630114564</v>
      </c>
      <c r="AB106" s="24">
        <v>0.88627334829555782</v>
      </c>
      <c r="AC106" s="24"/>
      <c r="AD106" s="24">
        <v>0.14506068444</v>
      </c>
      <c r="AE106" s="17">
        <v>416.13029999999998</v>
      </c>
      <c r="AF106" s="18">
        <v>65.709000000000003</v>
      </c>
      <c r="AG106" s="17">
        <v>773.31799999999998</v>
      </c>
      <c r="AH106" s="18">
        <v>16.889670000000002</v>
      </c>
      <c r="AI106" s="17"/>
      <c r="AJ106" s="17"/>
      <c r="AK106" s="25">
        <v>2.843413</v>
      </c>
      <c r="AL106" s="24">
        <v>0.13511651999999999</v>
      </c>
      <c r="AM106" s="24">
        <v>1.8582684</v>
      </c>
      <c r="AN106" s="17">
        <v>195.95547299999998</v>
      </c>
      <c r="AO106" s="17">
        <v>267.01919999999996</v>
      </c>
      <c r="AP106" s="18"/>
      <c r="AQ106" s="40"/>
      <c r="AR106" s="17">
        <v>198.20663153675923</v>
      </c>
      <c r="AS106" s="17"/>
      <c r="AT106" s="18">
        <v>46.309420749366133</v>
      </c>
      <c r="AU106" s="17">
        <v>188.30693946360628</v>
      </c>
      <c r="AV106" s="18">
        <v>118.97323712379892</v>
      </c>
      <c r="AW106" s="18">
        <v>59.476832102440973</v>
      </c>
      <c r="AX106" s="24">
        <v>0.53204919556007058</v>
      </c>
      <c r="AY106" s="18"/>
      <c r="AZ106" s="18"/>
      <c r="BA106" s="18"/>
      <c r="BB106" s="46"/>
      <c r="BC106" s="25">
        <v>1.0510023654667944</v>
      </c>
      <c r="BD106" s="60"/>
      <c r="BE106" s="25">
        <v>9.393382101964205</v>
      </c>
      <c r="BF106" s="25">
        <v>9.393382101964205</v>
      </c>
      <c r="BG106" s="25"/>
      <c r="BH106" s="25"/>
      <c r="BI106" s="25"/>
      <c r="BJ106" s="25"/>
      <c r="BK106" s="24"/>
      <c r="BL106" s="25"/>
      <c r="BM106" s="25"/>
      <c r="BN106" s="25"/>
      <c r="BO106" s="25"/>
      <c r="BP106" s="24"/>
      <c r="BQ106" s="24">
        <v>0.63659060515909538</v>
      </c>
      <c r="BR106" s="24">
        <v>0.13982198114135436</v>
      </c>
      <c r="BS106" s="16">
        <v>5.6450088084927234E-2</v>
      </c>
      <c r="BT106" s="16">
        <v>1.9405567677689192E-2</v>
      </c>
      <c r="BU106" s="25"/>
    </row>
    <row r="107" spans="1:73" s="14" customFormat="1">
      <c r="A107" s="14" t="s">
        <v>224</v>
      </c>
      <c r="B107" s="14">
        <v>80</v>
      </c>
      <c r="C107" s="14">
        <v>56</v>
      </c>
      <c r="D107" s="14" t="s">
        <v>220</v>
      </c>
      <c r="E107" s="25"/>
      <c r="F107" s="25"/>
      <c r="G107" s="25"/>
      <c r="H107" s="25"/>
      <c r="I107" s="93" t="str">
        <f t="shared" si="3"/>
        <v/>
      </c>
      <c r="J107" s="93" t="str">
        <f t="shared" si="4"/>
        <v/>
      </c>
      <c r="K107" s="25"/>
      <c r="L107" s="25"/>
      <c r="M107" s="25"/>
      <c r="N107" s="25"/>
      <c r="O107" s="56">
        <v>2.7129114044196633E-4</v>
      </c>
      <c r="P107" s="56">
        <v>7.1383829429734621E-4</v>
      </c>
      <c r="Q107" s="25"/>
      <c r="S107" s="25">
        <v>50.838999999999999</v>
      </c>
      <c r="T107" s="24">
        <v>0.17094255319148935</v>
      </c>
      <c r="U107" s="25">
        <v>6.0179999999999998</v>
      </c>
      <c r="V107" s="25">
        <v>0.83512307692307697</v>
      </c>
      <c r="W107" s="25">
        <v>3.9350000000000001</v>
      </c>
      <c r="X107" s="25">
        <v>17.2</v>
      </c>
      <c r="Y107" s="25">
        <v>19.917999999999999</v>
      </c>
      <c r="Z107" s="25">
        <v>0.248</v>
      </c>
      <c r="AA107" s="25">
        <v>99.164065630114564</v>
      </c>
      <c r="AB107" s="24">
        <v>0.88627334829555782</v>
      </c>
      <c r="AC107" s="24"/>
      <c r="AD107" s="24">
        <v>0.13350930219000001</v>
      </c>
      <c r="AE107" s="17">
        <v>566.42201999999997</v>
      </c>
      <c r="AF107" s="18">
        <v>69.284999999999997</v>
      </c>
      <c r="AG107" s="17">
        <v>815.20100000000002</v>
      </c>
      <c r="AH107" s="18">
        <v>19.99719</v>
      </c>
      <c r="AI107" s="17"/>
      <c r="AJ107" s="17"/>
      <c r="AK107" s="25">
        <v>2.3416633999999998</v>
      </c>
      <c r="AL107" s="24">
        <v>0.15081220000000001</v>
      </c>
      <c r="AM107" s="24">
        <v>0.58822518000000001</v>
      </c>
      <c r="AN107" s="17">
        <v>311.53952399999997</v>
      </c>
      <c r="AO107" s="17">
        <v>225.2124</v>
      </c>
      <c r="AP107" s="18"/>
      <c r="AQ107" s="40"/>
      <c r="AR107" s="17"/>
      <c r="AS107" s="17"/>
      <c r="AT107" s="18"/>
      <c r="AU107" s="17"/>
      <c r="AV107" s="18"/>
      <c r="AW107" s="18"/>
      <c r="AX107" s="24"/>
      <c r="AY107" s="18"/>
      <c r="AZ107" s="18"/>
      <c r="BA107" s="18"/>
      <c r="BB107" s="25"/>
      <c r="BC107" s="25"/>
      <c r="BD107" s="60"/>
      <c r="BE107" s="25"/>
      <c r="BF107" s="25"/>
      <c r="BG107" s="25"/>
      <c r="BH107" s="25"/>
      <c r="BI107" s="25"/>
      <c r="BJ107" s="25"/>
      <c r="BK107" s="24"/>
      <c r="BL107" s="25"/>
      <c r="BM107" s="25"/>
      <c r="BN107" s="25"/>
      <c r="BO107" s="25"/>
      <c r="BP107" s="24"/>
      <c r="BQ107" s="24"/>
      <c r="BR107" s="24"/>
      <c r="BS107" s="16"/>
      <c r="BT107" s="16"/>
      <c r="BU107" s="25"/>
    </row>
    <row r="108" spans="1:73" s="14" customFormat="1">
      <c r="A108" s="14" t="s">
        <v>225</v>
      </c>
      <c r="B108" s="14">
        <v>60</v>
      </c>
      <c r="C108" s="14">
        <v>56</v>
      </c>
      <c r="D108" s="14" t="s">
        <v>220</v>
      </c>
      <c r="E108" s="25"/>
      <c r="F108" s="25"/>
      <c r="G108" s="25"/>
      <c r="H108" s="25"/>
      <c r="I108" s="93" t="str">
        <f t="shared" si="3"/>
        <v/>
      </c>
      <c r="J108" s="93" t="str">
        <f t="shared" si="4"/>
        <v/>
      </c>
      <c r="K108" s="25"/>
      <c r="L108" s="25"/>
      <c r="M108" s="25"/>
      <c r="N108" s="25"/>
      <c r="O108" s="56">
        <v>3.2165166433065619E-4</v>
      </c>
      <c r="P108" s="56">
        <v>4.4899767069217728E-4</v>
      </c>
      <c r="Q108" s="25"/>
      <c r="S108" s="25">
        <v>50.838999999999999</v>
      </c>
      <c r="T108" s="24">
        <v>0.17094255319148935</v>
      </c>
      <c r="U108" s="25">
        <v>6.0179999999999998</v>
      </c>
      <c r="V108" s="25">
        <v>0.83512307692307697</v>
      </c>
      <c r="W108" s="25">
        <v>3.9350000000000001</v>
      </c>
      <c r="X108" s="25">
        <v>17.2</v>
      </c>
      <c r="Y108" s="25">
        <v>19.917999999999999</v>
      </c>
      <c r="Z108" s="25">
        <v>0.248</v>
      </c>
      <c r="AA108" s="25">
        <v>99.164065630114564</v>
      </c>
      <c r="AB108" s="24">
        <v>0.88627334829555782</v>
      </c>
      <c r="AC108" s="24"/>
      <c r="AD108" s="24">
        <v>0.13120486224000003</v>
      </c>
      <c r="AE108" s="17">
        <v>462.32211000000001</v>
      </c>
      <c r="AF108" s="18">
        <v>77.777999999999992</v>
      </c>
      <c r="AG108" s="17">
        <v>937.81500000000005</v>
      </c>
      <c r="AH108" s="18">
        <v>16.067970000000003</v>
      </c>
      <c r="AI108" s="17"/>
      <c r="AJ108" s="17"/>
      <c r="AK108" s="25"/>
      <c r="AL108" s="24"/>
      <c r="AM108" s="24"/>
      <c r="AN108" s="17">
        <v>195.95547299999998</v>
      </c>
      <c r="AO108" s="17">
        <v>267.01919999999996</v>
      </c>
      <c r="AP108" s="18"/>
      <c r="AQ108" s="40"/>
      <c r="AR108" s="17"/>
      <c r="AS108" s="17"/>
      <c r="AT108" s="18"/>
      <c r="AU108" s="17"/>
      <c r="AV108" s="18"/>
      <c r="AW108" s="18"/>
      <c r="AX108" s="24"/>
      <c r="AY108" s="18"/>
      <c r="AZ108" s="18"/>
      <c r="BA108" s="18"/>
      <c r="BB108" s="25"/>
      <c r="BC108" s="25"/>
      <c r="BD108" s="60"/>
      <c r="BE108" s="25"/>
      <c r="BF108" s="25"/>
      <c r="BG108" s="25"/>
      <c r="BH108" s="25"/>
      <c r="BI108" s="25"/>
      <c r="BJ108" s="25"/>
      <c r="BK108" s="24"/>
      <c r="BL108" s="25"/>
      <c r="BM108" s="25"/>
      <c r="BN108" s="25"/>
      <c r="BO108" s="25"/>
      <c r="BP108" s="24"/>
      <c r="BQ108" s="24"/>
      <c r="BR108" s="24"/>
      <c r="BS108" s="16"/>
      <c r="BT108" s="16"/>
      <c r="BU108" s="25"/>
    </row>
    <row r="109" spans="1:73" s="14" customFormat="1">
      <c r="A109" s="14" t="s">
        <v>50</v>
      </c>
      <c r="B109" s="14">
        <v>280</v>
      </c>
      <c r="C109" s="14">
        <v>156</v>
      </c>
      <c r="D109" s="14" t="s">
        <v>220</v>
      </c>
      <c r="E109" s="25">
        <v>48.288000000000004</v>
      </c>
      <c r="F109" s="25">
        <v>0.83850000000000002</v>
      </c>
      <c r="G109" s="25">
        <v>12.186999999999999</v>
      </c>
      <c r="H109" s="25">
        <v>10.7614</v>
      </c>
      <c r="I109" s="93">
        <f t="shared" si="3"/>
        <v>9.1471900000000002</v>
      </c>
      <c r="J109" s="93">
        <f t="shared" si="4"/>
        <v>1.7955617352614015</v>
      </c>
      <c r="K109" s="25"/>
      <c r="L109" s="25">
        <v>11.113</v>
      </c>
      <c r="M109" s="25">
        <v>13.418999999999999</v>
      </c>
      <c r="N109" s="25">
        <v>1.585</v>
      </c>
      <c r="O109" s="56">
        <v>6.2290412911146346E-4</v>
      </c>
      <c r="P109" s="56">
        <v>6.1587850777301931E-4</v>
      </c>
      <c r="Q109" s="25">
        <v>98.19189999999999</v>
      </c>
      <c r="S109" s="25">
        <v>50.838999999999999</v>
      </c>
      <c r="T109" s="24">
        <v>0.17094255319148935</v>
      </c>
      <c r="U109" s="25">
        <v>6.0179999999999998</v>
      </c>
      <c r="V109" s="25">
        <v>0.83512307692307697</v>
      </c>
      <c r="W109" s="25">
        <v>3.9350000000000001</v>
      </c>
      <c r="X109" s="25">
        <v>17.2</v>
      </c>
      <c r="Y109" s="25">
        <v>19.917999999999999</v>
      </c>
      <c r="Z109" s="25">
        <v>0.248</v>
      </c>
      <c r="AA109" s="25">
        <v>99.164065630114564</v>
      </c>
      <c r="AB109" s="24">
        <v>0.88627334829555782</v>
      </c>
      <c r="AC109" s="24"/>
      <c r="AD109" s="24">
        <v>0.14969485584</v>
      </c>
      <c r="AE109" s="17">
        <v>326.57474999999999</v>
      </c>
      <c r="AF109" s="18">
        <v>120.69</v>
      </c>
      <c r="AG109" s="17">
        <v>856.47699999999998</v>
      </c>
      <c r="AH109" s="18">
        <v>25.5474</v>
      </c>
      <c r="AI109" s="17"/>
      <c r="AJ109" s="17"/>
      <c r="AK109" s="25"/>
      <c r="AL109" s="24"/>
      <c r="AM109" s="24"/>
      <c r="AN109" s="17">
        <v>268.78706099999999</v>
      </c>
      <c r="AO109" s="17">
        <v>517.10400000000004</v>
      </c>
      <c r="AP109" s="18">
        <v>41.35</v>
      </c>
      <c r="AQ109" s="40">
        <v>4646</v>
      </c>
      <c r="AR109" s="17"/>
      <c r="AS109" s="17">
        <v>640</v>
      </c>
      <c r="AT109" s="18"/>
      <c r="AU109" s="17"/>
      <c r="AV109" s="18"/>
      <c r="AW109" s="18"/>
      <c r="AX109" s="24"/>
      <c r="AY109" s="18">
        <v>97.38</v>
      </c>
      <c r="AZ109" s="18">
        <v>16.98</v>
      </c>
      <c r="BA109" s="18">
        <v>32.68</v>
      </c>
      <c r="BB109" s="25">
        <v>1.4770000000000001</v>
      </c>
      <c r="BC109" s="25"/>
      <c r="BD109" s="60"/>
      <c r="BE109" s="25">
        <v>13.75</v>
      </c>
      <c r="BF109" s="25"/>
      <c r="BG109" s="25">
        <v>1.71</v>
      </c>
      <c r="BH109" s="25">
        <v>4.7160000000000002</v>
      </c>
      <c r="BI109" s="25">
        <v>4.6509999999999998</v>
      </c>
      <c r="BJ109" s="25">
        <v>1.6040000000000001</v>
      </c>
      <c r="BK109" s="24">
        <v>0.51400000000000001</v>
      </c>
      <c r="BL109" s="25">
        <v>2.1320000000000001</v>
      </c>
      <c r="BM109" s="25">
        <v>3.0139999999999998</v>
      </c>
      <c r="BN109" s="25">
        <v>1.7649999999999999</v>
      </c>
      <c r="BO109" s="25">
        <v>1.764</v>
      </c>
      <c r="BP109" s="24">
        <v>1.0049999999999999</v>
      </c>
      <c r="BQ109" s="24"/>
      <c r="BR109" s="24"/>
      <c r="BS109" s="16"/>
      <c r="BT109" s="16"/>
      <c r="BU109" s="25"/>
    </row>
    <row r="110" spans="1:73" s="14" customFormat="1">
      <c r="A110" s="14" t="s">
        <v>51</v>
      </c>
      <c r="B110" s="14">
        <v>266</v>
      </c>
      <c r="C110" s="14">
        <v>91</v>
      </c>
      <c r="D110" s="14" t="s">
        <v>220</v>
      </c>
      <c r="E110" s="25">
        <v>49.070499999999996</v>
      </c>
      <c r="F110" s="25">
        <v>0.69230000000000003</v>
      </c>
      <c r="G110" s="25">
        <v>12.379</v>
      </c>
      <c r="H110" s="25">
        <v>10.2286</v>
      </c>
      <c r="I110" s="93">
        <f t="shared" si="3"/>
        <v>8.6943099999999998</v>
      </c>
      <c r="J110" s="93">
        <f t="shared" si="4"/>
        <v>1.706662958843159</v>
      </c>
      <c r="K110" s="25"/>
      <c r="L110" s="25">
        <v>10.897</v>
      </c>
      <c r="M110" s="25">
        <v>13.679500000000001</v>
      </c>
      <c r="N110" s="25">
        <v>1.679</v>
      </c>
      <c r="O110" s="56">
        <v>5.9285173691748941E-4</v>
      </c>
      <c r="P110" s="56">
        <v>5.3170293135999553E-4</v>
      </c>
      <c r="Q110" s="25">
        <v>98.625900000000001</v>
      </c>
      <c r="S110" s="25">
        <v>50.838999999999999</v>
      </c>
      <c r="T110" s="24">
        <v>0.17094255319148935</v>
      </c>
      <c r="U110" s="25">
        <v>6.0179999999999998</v>
      </c>
      <c r="V110" s="25">
        <v>0.83512307692307697</v>
      </c>
      <c r="W110" s="25">
        <v>3.9350000000000001</v>
      </c>
      <c r="X110" s="25">
        <v>17.2</v>
      </c>
      <c r="Y110" s="25">
        <v>19.917999999999999</v>
      </c>
      <c r="Z110" s="25">
        <v>0.248</v>
      </c>
      <c r="AA110" s="25">
        <v>99.164065630114564</v>
      </c>
      <c r="AB110" s="24">
        <v>0.88627334829555782</v>
      </c>
      <c r="AC110" s="24"/>
      <c r="AD110" s="24">
        <v>0.12660181883999999</v>
      </c>
      <c r="AE110" s="17">
        <v>422.05577999999997</v>
      </c>
      <c r="AF110" s="18">
        <v>106.833</v>
      </c>
      <c r="AG110" s="17">
        <v>764.21299999999997</v>
      </c>
      <c r="AH110" s="18">
        <v>21.52854</v>
      </c>
      <c r="AI110" s="17"/>
      <c r="AJ110" s="17"/>
      <c r="AK110" s="25"/>
      <c r="AL110" s="24"/>
      <c r="AM110" s="24"/>
      <c r="AN110" s="17">
        <v>232.05042300000002</v>
      </c>
      <c r="AO110" s="17">
        <v>492.15600000000006</v>
      </c>
      <c r="AP110" s="18">
        <v>41.35</v>
      </c>
      <c r="AQ110" s="40">
        <v>4308</v>
      </c>
      <c r="AR110" s="17"/>
      <c r="AS110" s="17">
        <v>682</v>
      </c>
      <c r="AT110" s="18"/>
      <c r="AU110" s="17"/>
      <c r="AV110" s="18"/>
      <c r="AW110" s="18"/>
      <c r="AX110" s="24"/>
      <c r="AY110" s="18">
        <v>84.02</v>
      </c>
      <c r="AZ110" s="18">
        <v>14.05</v>
      </c>
      <c r="BA110" s="18">
        <v>27.76</v>
      </c>
      <c r="BB110" s="25">
        <v>1.496</v>
      </c>
      <c r="BC110" s="25"/>
      <c r="BD110" s="60"/>
      <c r="BE110" s="25">
        <v>12.53</v>
      </c>
      <c r="BF110" s="25"/>
      <c r="BG110" s="25">
        <v>1.3939999999999999</v>
      </c>
      <c r="BH110" s="25">
        <v>3.871</v>
      </c>
      <c r="BI110" s="25">
        <v>3.6949999999999998</v>
      </c>
      <c r="BJ110" s="25">
        <v>1.3839999999999999</v>
      </c>
      <c r="BK110" s="24">
        <v>0.44900000000000001</v>
      </c>
      <c r="BL110" s="25">
        <v>1.7709999999999999</v>
      </c>
      <c r="BM110" s="25">
        <v>2.3879999999999999</v>
      </c>
      <c r="BN110" s="25">
        <v>1.4570000000000001</v>
      </c>
      <c r="BO110" s="25">
        <v>1.462</v>
      </c>
      <c r="BP110" s="24">
        <v>1.0329999999999999</v>
      </c>
      <c r="BQ110" s="24"/>
      <c r="BR110" s="24"/>
      <c r="BS110" s="16"/>
      <c r="BT110" s="16"/>
      <c r="BU110" s="25"/>
    </row>
    <row r="111" spans="1:73" s="14" customFormat="1">
      <c r="A111" s="14" t="s">
        <v>226</v>
      </c>
      <c r="B111" s="14">
        <v>743</v>
      </c>
      <c r="C111" s="14">
        <v>408</v>
      </c>
      <c r="D111" s="14" t="s">
        <v>227</v>
      </c>
      <c r="E111" s="25">
        <v>49.15</v>
      </c>
      <c r="F111" s="25">
        <v>0.72670000000000001</v>
      </c>
      <c r="G111" s="25">
        <v>12.196999999999999</v>
      </c>
      <c r="H111" s="25">
        <v>10.241200000000001</v>
      </c>
      <c r="I111" s="93">
        <f t="shared" si="3"/>
        <v>8.7050200000000011</v>
      </c>
      <c r="J111" s="93">
        <f t="shared" si="4"/>
        <v>1.7087652947719689</v>
      </c>
      <c r="K111" s="25"/>
      <c r="L111" s="25">
        <v>10.834</v>
      </c>
      <c r="M111" s="25">
        <v>13.620999999999999</v>
      </c>
      <c r="N111" s="25">
        <v>1.6060000000000001</v>
      </c>
      <c r="O111" s="56">
        <v>3.2165166433065619E-4</v>
      </c>
      <c r="P111" s="56">
        <v>4.4899767069217728E-4</v>
      </c>
      <c r="Q111" s="25">
        <v>98.375900000000001</v>
      </c>
      <c r="S111" s="25">
        <v>50.838999999999999</v>
      </c>
      <c r="T111" s="24">
        <v>0.17094255319148935</v>
      </c>
      <c r="U111" s="25">
        <v>6.0179999999999998</v>
      </c>
      <c r="V111" s="25">
        <v>0.83512307692307697</v>
      </c>
      <c r="W111" s="25">
        <v>3.9350000000000001</v>
      </c>
      <c r="X111" s="25">
        <v>17.2</v>
      </c>
      <c r="Y111" s="25">
        <v>19.917999999999999</v>
      </c>
      <c r="Z111" s="25">
        <v>0.248</v>
      </c>
      <c r="AA111" s="25">
        <v>99.164065630114564</v>
      </c>
      <c r="AB111" s="24">
        <v>0.88627334829555782</v>
      </c>
      <c r="AC111" s="24"/>
      <c r="AD111" s="24">
        <v>0.13397042363999997</v>
      </c>
      <c r="AE111" s="17">
        <v>414.11025000000001</v>
      </c>
      <c r="AF111" s="18">
        <v>116.22</v>
      </c>
      <c r="AG111" s="17">
        <v>810.952</v>
      </c>
      <c r="AH111" s="18">
        <v>22.768560000000001</v>
      </c>
      <c r="AI111" s="17"/>
      <c r="AJ111" s="17"/>
      <c r="AK111" s="25"/>
      <c r="AL111" s="24"/>
      <c r="AM111" s="24"/>
      <c r="AN111" s="17">
        <v>195.95547299999998</v>
      </c>
      <c r="AO111" s="17">
        <v>267.01919999999996</v>
      </c>
      <c r="AP111" s="18"/>
      <c r="AQ111" s="40"/>
      <c r="AR111" s="17"/>
      <c r="AS111" s="17"/>
      <c r="AT111" s="18"/>
      <c r="AU111" s="17"/>
      <c r="AV111" s="18"/>
      <c r="AW111" s="18"/>
      <c r="AX111" s="24"/>
      <c r="AY111" s="18"/>
      <c r="AZ111" s="18"/>
      <c r="BA111" s="18"/>
      <c r="BB111" s="25"/>
      <c r="BC111" s="25"/>
      <c r="BD111" s="60"/>
      <c r="BE111" s="25"/>
      <c r="BF111" s="25"/>
      <c r="BG111" s="25"/>
      <c r="BH111" s="25"/>
      <c r="BI111" s="25"/>
      <c r="BJ111" s="25"/>
      <c r="BK111" s="24"/>
      <c r="BL111" s="25"/>
      <c r="BM111" s="25"/>
      <c r="BN111" s="25"/>
      <c r="BO111" s="25"/>
      <c r="BP111" s="24"/>
      <c r="BQ111" s="24"/>
      <c r="BR111" s="24"/>
      <c r="BS111" s="16"/>
      <c r="BT111" s="16"/>
      <c r="BU111" s="25"/>
    </row>
    <row r="112" spans="1:73" s="14" customFormat="1">
      <c r="A112" s="14" t="s">
        <v>228</v>
      </c>
      <c r="B112" s="14">
        <v>260</v>
      </c>
      <c r="C112" s="14">
        <v>156</v>
      </c>
      <c r="D112" s="14" t="s">
        <v>220</v>
      </c>
      <c r="E112" s="25">
        <v>48.736499999999999</v>
      </c>
      <c r="F112" s="25">
        <v>0.79979999999999996</v>
      </c>
      <c r="G112" s="25">
        <v>12.548999999999999</v>
      </c>
      <c r="H112" s="25">
        <v>10.442800000000002</v>
      </c>
      <c r="I112" s="93">
        <f t="shared" si="3"/>
        <v>8.876380000000001</v>
      </c>
      <c r="J112" s="93">
        <f t="shared" si="4"/>
        <v>1.7424026696329256</v>
      </c>
      <c r="K112" s="25">
        <v>0.15342880684112184</v>
      </c>
      <c r="L112" s="25">
        <v>10.827999999999999</v>
      </c>
      <c r="M112" s="25">
        <v>13.7395</v>
      </c>
      <c r="N112" s="25">
        <v>1.6020000000000001</v>
      </c>
      <c r="O112" s="56">
        <v>3.2165166433065619E-4</v>
      </c>
      <c r="P112" s="56">
        <v>4.4899767069217728E-4</v>
      </c>
      <c r="Q112" s="25">
        <v>98.851028806841128</v>
      </c>
      <c r="S112" s="25">
        <v>50.838999999999999</v>
      </c>
      <c r="T112" s="24">
        <v>0.17094255319148935</v>
      </c>
      <c r="U112" s="25">
        <v>6.0179999999999998</v>
      </c>
      <c r="V112" s="25">
        <v>0.83512307692307697</v>
      </c>
      <c r="W112" s="25">
        <v>3.9350000000000001</v>
      </c>
      <c r="X112" s="25">
        <v>17.2</v>
      </c>
      <c r="Y112" s="25">
        <v>19.917999999999999</v>
      </c>
      <c r="Z112" s="25">
        <v>0.248</v>
      </c>
      <c r="AA112" s="25">
        <v>99.164065630114564</v>
      </c>
      <c r="AB112" s="24">
        <v>0.88627334829555782</v>
      </c>
      <c r="AC112" s="24"/>
      <c r="AD112" s="24">
        <v>0.14969485584</v>
      </c>
      <c r="AE112" s="17">
        <v>477.53981999999996</v>
      </c>
      <c r="AF112" s="18">
        <v>118.902</v>
      </c>
      <c r="AG112" s="17">
        <v>826.73400000000004</v>
      </c>
      <c r="AH112" s="18">
        <v>22.619160000000001</v>
      </c>
      <c r="AI112" s="17"/>
      <c r="AJ112" s="17"/>
      <c r="AK112" s="25"/>
      <c r="AL112" s="24"/>
      <c r="AM112" s="24"/>
      <c r="AN112" s="17">
        <v>195.95547299999998</v>
      </c>
      <c r="AO112" s="17">
        <v>267.01919999999996</v>
      </c>
      <c r="AP112" s="18"/>
      <c r="AQ112" s="40"/>
      <c r="AR112" s="17">
        <v>247.97986169612653</v>
      </c>
      <c r="AS112" s="17"/>
      <c r="AT112" s="18">
        <v>42.545490991661566</v>
      </c>
      <c r="AU112" s="17">
        <v>124.80244549771477</v>
      </c>
      <c r="AV112" s="18">
        <v>110.81591608105651</v>
      </c>
      <c r="AW112" s="18">
        <v>68.858560947705769</v>
      </c>
      <c r="AX112" s="24">
        <v>0.65600698257088053</v>
      </c>
      <c r="AY112" s="18"/>
      <c r="AZ112" s="18"/>
      <c r="BA112" s="18"/>
      <c r="BB112" s="46"/>
      <c r="BC112" s="25">
        <v>1.1695721814663278</v>
      </c>
      <c r="BD112" s="60">
        <v>1.0154877741684941E-2</v>
      </c>
      <c r="BE112" s="25">
        <v>11.78504226660591</v>
      </c>
      <c r="BF112" s="25">
        <v>11.78504226660591</v>
      </c>
      <c r="BG112" s="25"/>
      <c r="BH112" s="25"/>
      <c r="BI112" s="25"/>
      <c r="BJ112" s="25"/>
      <c r="BK112" s="24"/>
      <c r="BL112" s="25"/>
      <c r="BM112" s="25"/>
      <c r="BN112" s="25"/>
      <c r="BO112" s="25"/>
      <c r="BP112" s="24"/>
      <c r="BQ112" s="24">
        <v>0.74750921848094953</v>
      </c>
      <c r="BR112" s="24">
        <v>0.19632744680645067</v>
      </c>
      <c r="BS112" s="16">
        <v>7.1422123515602107E-2</v>
      </c>
      <c r="BT112" s="16">
        <v>2.4220805914719219E-2</v>
      </c>
      <c r="BU112" s="25"/>
    </row>
    <row r="113" spans="1:73" s="14" customFormat="1">
      <c r="A113" s="14" t="s">
        <v>52</v>
      </c>
      <c r="B113" s="14">
        <v>140</v>
      </c>
      <c r="C113" s="14">
        <v>113</v>
      </c>
      <c r="D113" s="14" t="s">
        <v>220</v>
      </c>
      <c r="E113" s="25">
        <v>47.981999999999999</v>
      </c>
      <c r="F113" s="25">
        <v>0.65789999999999993</v>
      </c>
      <c r="G113" s="25">
        <v>12.596</v>
      </c>
      <c r="H113" s="25">
        <v>10.801</v>
      </c>
      <c r="I113" s="93">
        <f t="shared" si="3"/>
        <v>9.1808499999999995</v>
      </c>
      <c r="J113" s="93">
        <f t="shared" si="4"/>
        <v>1.8021690767519465</v>
      </c>
      <c r="K113" s="25"/>
      <c r="L113" s="25">
        <v>11.666</v>
      </c>
      <c r="M113" s="25">
        <v>13.273000000000001</v>
      </c>
      <c r="N113" s="25">
        <v>1.593</v>
      </c>
      <c r="O113" s="56">
        <v>5.8939115842242577E-4</v>
      </c>
      <c r="P113" s="56">
        <v>5.5026566764321684E-4</v>
      </c>
      <c r="Q113" s="25">
        <v>98.568899999999999</v>
      </c>
      <c r="S113" s="25">
        <v>50.838999999999999</v>
      </c>
      <c r="T113" s="24">
        <v>0.17094255319148935</v>
      </c>
      <c r="U113" s="25">
        <v>6.0179999999999998</v>
      </c>
      <c r="V113" s="25">
        <v>0.83512307692307697</v>
      </c>
      <c r="W113" s="25">
        <v>3.9350000000000001</v>
      </c>
      <c r="X113" s="25">
        <v>17.2</v>
      </c>
      <c r="Y113" s="25">
        <v>19.917999999999999</v>
      </c>
      <c r="Z113" s="25">
        <v>0.248</v>
      </c>
      <c r="AA113" s="25">
        <v>99.164065630114564</v>
      </c>
      <c r="AB113" s="24">
        <v>0.88627334829555782</v>
      </c>
      <c r="AC113" s="24"/>
      <c r="AD113" s="24">
        <v>0.15805597499999999</v>
      </c>
      <c r="AE113" s="17">
        <v>409.53147000000001</v>
      </c>
      <c r="AF113" s="18">
        <v>121.13700000000001</v>
      </c>
      <c r="AG113" s="17">
        <v>842.51599999999996</v>
      </c>
      <c r="AH113" s="18">
        <v>24.7257</v>
      </c>
      <c r="AI113" s="17"/>
      <c r="AJ113" s="17"/>
      <c r="AK113" s="25"/>
      <c r="AL113" s="24"/>
      <c r="AM113" s="24"/>
      <c r="AN113" s="17">
        <v>240.151734</v>
      </c>
      <c r="AO113" s="17">
        <v>489.28320000000002</v>
      </c>
      <c r="AP113" s="18">
        <v>40.340000000000003</v>
      </c>
      <c r="AQ113" s="40">
        <v>4353</v>
      </c>
      <c r="AR113" s="17"/>
      <c r="AS113" s="17">
        <v>684</v>
      </c>
      <c r="AT113" s="18"/>
      <c r="AU113" s="17"/>
      <c r="AV113" s="18"/>
      <c r="AW113" s="18"/>
      <c r="AX113" s="24"/>
      <c r="AY113" s="18">
        <v>95.85</v>
      </c>
      <c r="AZ113" s="18">
        <v>16.420000000000002</v>
      </c>
      <c r="BA113" s="18">
        <v>28.68</v>
      </c>
      <c r="BB113" s="25">
        <v>1.411</v>
      </c>
      <c r="BC113" s="25"/>
      <c r="BD113" s="60"/>
      <c r="BE113" s="25">
        <v>13.36</v>
      </c>
      <c r="BF113" s="25"/>
      <c r="BG113" s="25">
        <v>1.629</v>
      </c>
      <c r="BH113" s="25">
        <v>4.5519999999999996</v>
      </c>
      <c r="BI113" s="25">
        <v>4.3330000000000002</v>
      </c>
      <c r="BJ113" s="25">
        <v>1.671</v>
      </c>
      <c r="BK113" s="24">
        <v>0.55100000000000005</v>
      </c>
      <c r="BL113" s="25">
        <v>2.0569999999999999</v>
      </c>
      <c r="BM113" s="25">
        <v>2.8220000000000001</v>
      </c>
      <c r="BN113" s="25">
        <v>1.6759999999999999</v>
      </c>
      <c r="BO113" s="25">
        <v>1.5489999999999999</v>
      </c>
      <c r="BP113" s="24">
        <v>0.84299999999999997</v>
      </c>
      <c r="BQ113" s="24"/>
      <c r="BR113" s="24"/>
      <c r="BS113" s="16"/>
      <c r="BT113" s="16"/>
      <c r="BU113" s="25"/>
    </row>
    <row r="114" spans="1:73" s="14" customFormat="1">
      <c r="A114" s="14" t="s">
        <v>53</v>
      </c>
      <c r="B114" s="14">
        <v>107</v>
      </c>
      <c r="C114" s="14">
        <v>56</v>
      </c>
      <c r="D114" s="14" t="s">
        <v>220</v>
      </c>
      <c r="E114" s="25">
        <v>48.884499999999996</v>
      </c>
      <c r="F114" s="25">
        <v>0.44289999999999996</v>
      </c>
      <c r="G114" s="25">
        <v>14.015999999999998</v>
      </c>
      <c r="H114" s="25">
        <v>8.3133999999999997</v>
      </c>
      <c r="I114" s="93">
        <f t="shared" si="3"/>
        <v>7.0663899999999993</v>
      </c>
      <c r="J114" s="93">
        <f t="shared" si="4"/>
        <v>1.3871078976640712</v>
      </c>
      <c r="K114" s="25"/>
      <c r="L114" s="25">
        <v>12.366</v>
      </c>
      <c r="M114" s="25">
        <v>13.720499999999999</v>
      </c>
      <c r="N114" s="25">
        <v>1.284</v>
      </c>
      <c r="O114" s="56">
        <v>3.8785799501253257E-4</v>
      </c>
      <c r="P114" s="56">
        <v>3.8632546205278619E-4</v>
      </c>
      <c r="Q114" s="25">
        <v>99.027299999999997</v>
      </c>
      <c r="S114" s="25">
        <v>52.734999999999999</v>
      </c>
      <c r="T114" s="24">
        <v>6.8000000000000005E-2</v>
      </c>
      <c r="U114" s="25">
        <v>4.5880000000000001</v>
      </c>
      <c r="V114" s="25">
        <v>1.36</v>
      </c>
      <c r="W114" s="25">
        <v>4.1150000000000002</v>
      </c>
      <c r="X114" s="25">
        <v>18.785</v>
      </c>
      <c r="Y114" s="25">
        <v>19.431000000000001</v>
      </c>
      <c r="Z114" s="25">
        <v>0.17299999999999999</v>
      </c>
      <c r="AA114" s="25">
        <v>101.255</v>
      </c>
      <c r="AB114" s="24">
        <v>0.89057705133181375</v>
      </c>
      <c r="AC114" s="24"/>
      <c r="AD114" s="24">
        <v>0.14691341916</v>
      </c>
      <c r="AE114" s="17">
        <v>420.84375</v>
      </c>
      <c r="AF114" s="18">
        <v>75.989999999999995</v>
      </c>
      <c r="AG114" s="17">
        <v>691.98</v>
      </c>
      <c r="AH114" s="18">
        <v>20.064419999999998</v>
      </c>
      <c r="AI114" s="17"/>
      <c r="AJ114" s="17"/>
      <c r="AK114" s="25"/>
      <c r="AL114" s="24"/>
      <c r="AM114" s="24"/>
      <c r="AN114" s="17">
        <v>168.603522</v>
      </c>
      <c r="AO114" s="17">
        <v>321.98040000000003</v>
      </c>
      <c r="AP114" s="18">
        <v>35.86</v>
      </c>
      <c r="AQ114" s="40">
        <v>2524</v>
      </c>
      <c r="AR114" s="17"/>
      <c r="AS114" s="17">
        <v>268</v>
      </c>
      <c r="AT114" s="18"/>
      <c r="AU114" s="17"/>
      <c r="AV114" s="18"/>
      <c r="AW114" s="18"/>
      <c r="AX114" s="24"/>
      <c r="AY114" s="18">
        <v>68.349999999999994</v>
      </c>
      <c r="AZ114" s="18">
        <v>10.58</v>
      </c>
      <c r="BA114" s="18">
        <v>15.33</v>
      </c>
      <c r="BB114" s="25">
        <v>0.97499999999999998</v>
      </c>
      <c r="BC114" s="25"/>
      <c r="BD114" s="60"/>
      <c r="BE114" s="25">
        <v>8.6669999999999998</v>
      </c>
      <c r="BF114" s="25"/>
      <c r="BG114" s="25">
        <v>1.0780000000000001</v>
      </c>
      <c r="BH114" s="25">
        <v>2.76</v>
      </c>
      <c r="BI114" s="25">
        <v>2.5059999999999998</v>
      </c>
      <c r="BJ114" s="25">
        <v>0.875</v>
      </c>
      <c r="BK114" s="24">
        <v>0.28000000000000003</v>
      </c>
      <c r="BL114" s="25">
        <v>1.1830000000000001</v>
      </c>
      <c r="BM114" s="25">
        <v>1.768</v>
      </c>
      <c r="BN114" s="25">
        <v>1.0429999999999999</v>
      </c>
      <c r="BO114" s="25">
        <v>1.248</v>
      </c>
      <c r="BP114" s="24">
        <v>0.55100000000000005</v>
      </c>
      <c r="BQ114" s="24"/>
      <c r="BR114" s="24"/>
      <c r="BS114" s="16"/>
      <c r="BT114" s="16"/>
      <c r="BU114" s="25"/>
    </row>
    <row r="115" spans="1:73" s="14" customFormat="1">
      <c r="A115" s="14" t="s">
        <v>54</v>
      </c>
      <c r="B115" s="14">
        <v>554</v>
      </c>
      <c r="C115" s="14">
        <v>167</v>
      </c>
      <c r="D115" s="14" t="s">
        <v>220</v>
      </c>
      <c r="E115" s="25">
        <v>48.835999999999999</v>
      </c>
      <c r="F115" s="25">
        <v>0.50739999999999996</v>
      </c>
      <c r="G115" s="25">
        <v>13.192</v>
      </c>
      <c r="H115" s="25">
        <v>9.8236000000000008</v>
      </c>
      <c r="I115" s="93">
        <f t="shared" si="3"/>
        <v>8.3500600000000009</v>
      </c>
      <c r="J115" s="93">
        <f t="shared" si="4"/>
        <v>1.6390878754171301</v>
      </c>
      <c r="K115" s="25">
        <v>0.14771036200059906</v>
      </c>
      <c r="L115" s="25">
        <v>12.137</v>
      </c>
      <c r="M115" s="25">
        <v>13.357000000000001</v>
      </c>
      <c r="N115" s="25">
        <v>1.5960000000000001</v>
      </c>
      <c r="O115" s="56">
        <v>4.3940240101795488E-4</v>
      </c>
      <c r="P115" s="56">
        <v>4.8777724847197656E-4</v>
      </c>
      <c r="Q115" s="25">
        <v>99.596710362000593</v>
      </c>
      <c r="S115" s="25">
        <v>52.734999999999999</v>
      </c>
      <c r="T115" s="24">
        <v>6.8000000000000005E-2</v>
      </c>
      <c r="U115" s="25">
        <v>4.5880000000000001</v>
      </c>
      <c r="V115" s="25">
        <v>1.36</v>
      </c>
      <c r="W115" s="25">
        <v>4.1150000000000002</v>
      </c>
      <c r="X115" s="25">
        <v>18.785</v>
      </c>
      <c r="Y115" s="25">
        <v>19.431000000000001</v>
      </c>
      <c r="Z115" s="25">
        <v>0.17299999999999999</v>
      </c>
      <c r="AA115" s="25">
        <v>101.255</v>
      </c>
      <c r="AB115" s="24">
        <v>0.89057705133181375</v>
      </c>
      <c r="AC115" s="24"/>
      <c r="AD115" s="24">
        <v>0.13950995099999999</v>
      </c>
      <c r="AE115" s="17">
        <v>429.46263000000005</v>
      </c>
      <c r="AF115" s="18">
        <v>80.459999999999994</v>
      </c>
      <c r="AG115" s="17">
        <v>828.55499999999995</v>
      </c>
      <c r="AH115" s="18">
        <v>17.987760000000002</v>
      </c>
      <c r="AI115" s="17"/>
      <c r="AJ115" s="17"/>
      <c r="AK115" s="25"/>
      <c r="AL115" s="24"/>
      <c r="AM115" s="24"/>
      <c r="AN115" s="17">
        <v>212.87999400000001</v>
      </c>
      <c r="AO115" s="17">
        <v>364.77</v>
      </c>
      <c r="AP115" s="18">
        <v>38.78</v>
      </c>
      <c r="AQ115" s="40">
        <v>3481</v>
      </c>
      <c r="AR115" s="17">
        <v>213.32104592487727</v>
      </c>
      <c r="AS115" s="17">
        <v>454</v>
      </c>
      <c r="AT115" s="18">
        <v>47.012265603521023</v>
      </c>
      <c r="AU115" s="17">
        <v>178.75801643359961</v>
      </c>
      <c r="AV115" s="18">
        <v>112.04883153965207</v>
      </c>
      <c r="AW115" s="18">
        <v>71.176951066182696</v>
      </c>
      <c r="AX115" s="24">
        <v>0.51073997957653261</v>
      </c>
      <c r="AY115" s="18">
        <v>92.01</v>
      </c>
      <c r="AZ115" s="18">
        <v>13.52</v>
      </c>
      <c r="BA115" s="18">
        <v>23.55</v>
      </c>
      <c r="BB115" s="25">
        <v>1.0840000000000001</v>
      </c>
      <c r="BC115" s="25">
        <v>1.0437423170129836</v>
      </c>
      <c r="BD115" s="60">
        <v>6.0416529547652163E-3</v>
      </c>
      <c r="BE115" s="25">
        <v>9.9440000000000008</v>
      </c>
      <c r="BF115" s="25">
        <v>10.372331978595874</v>
      </c>
      <c r="BG115" s="25">
        <v>1.2230000000000001</v>
      </c>
      <c r="BH115" s="25">
        <v>3.2429999999999999</v>
      </c>
      <c r="BI115" s="25">
        <v>3.3769999999999998</v>
      </c>
      <c r="BJ115" s="25">
        <v>1.31</v>
      </c>
      <c r="BK115" s="24">
        <v>0.41899999999999998</v>
      </c>
      <c r="BL115" s="25">
        <v>1.649</v>
      </c>
      <c r="BM115" s="25">
        <v>2.3069999999999999</v>
      </c>
      <c r="BN115" s="25">
        <v>1.425</v>
      </c>
      <c r="BO115" s="25">
        <v>1.458</v>
      </c>
      <c r="BP115" s="24">
        <v>0.86899999999999999</v>
      </c>
      <c r="BQ115" s="24">
        <v>0.72962756880592439</v>
      </c>
      <c r="BR115" s="24">
        <v>0.17213017190170682</v>
      </c>
      <c r="BS115" s="16">
        <v>7.1755978331747419E-2</v>
      </c>
      <c r="BT115" s="16">
        <v>2.2756437958851218E-2</v>
      </c>
      <c r="BU115" s="25"/>
    </row>
    <row r="116" spans="1:73" s="14" customFormat="1">
      <c r="A116" s="14" t="s">
        <v>55</v>
      </c>
      <c r="B116" s="14">
        <v>167</v>
      </c>
      <c r="C116" s="14">
        <v>111</v>
      </c>
      <c r="D116" s="14" t="s">
        <v>220</v>
      </c>
      <c r="E116" s="25">
        <v>48.666499999999999</v>
      </c>
      <c r="F116" s="25">
        <v>0.38699999999999996</v>
      </c>
      <c r="G116" s="25">
        <v>15.093</v>
      </c>
      <c r="H116" s="25">
        <v>9.5175999999999998</v>
      </c>
      <c r="I116" s="93">
        <f t="shared" si="3"/>
        <v>8.0899599999999996</v>
      </c>
      <c r="J116" s="93">
        <f t="shared" si="4"/>
        <v>1.5880311457174638</v>
      </c>
      <c r="K116" s="25">
        <v>0.14143321367904965</v>
      </c>
      <c r="L116" s="25">
        <v>11.78</v>
      </c>
      <c r="M116" s="25">
        <v>12.951499999999999</v>
      </c>
      <c r="N116" s="25">
        <v>1.1870000000000001</v>
      </c>
      <c r="O116" s="56">
        <v>2.2266090580080818E-4</v>
      </c>
      <c r="P116" s="56">
        <v>2.8009514946167753E-4</v>
      </c>
      <c r="Q116" s="25">
        <v>99.72403321367905</v>
      </c>
      <c r="S116" s="25">
        <v>52.734999999999999</v>
      </c>
      <c r="T116" s="24">
        <v>6.8000000000000005E-2</v>
      </c>
      <c r="U116" s="25">
        <v>4.5880000000000001</v>
      </c>
      <c r="V116" s="25">
        <v>1.36</v>
      </c>
      <c r="W116" s="25">
        <v>4.1150000000000002</v>
      </c>
      <c r="X116" s="25">
        <v>18.785</v>
      </c>
      <c r="Y116" s="25">
        <v>19.431000000000001</v>
      </c>
      <c r="Z116" s="25">
        <v>0.17299999999999999</v>
      </c>
      <c r="AA116" s="25">
        <v>101.255</v>
      </c>
      <c r="AB116" s="24">
        <v>0.89057705133181375</v>
      </c>
      <c r="AC116" s="24"/>
      <c r="AD116" s="24">
        <v>0.12430321539000003</v>
      </c>
      <c r="AE116" s="17">
        <v>314.58911999999998</v>
      </c>
      <c r="AF116" s="18">
        <v>80.012999999999991</v>
      </c>
      <c r="AG116" s="17">
        <v>500.77499999999998</v>
      </c>
      <c r="AH116" s="18">
        <v>12.65418</v>
      </c>
      <c r="AI116" s="17"/>
      <c r="AJ116" s="17"/>
      <c r="AK116" s="25"/>
      <c r="AL116" s="24"/>
      <c r="AM116" s="24"/>
      <c r="AN116" s="17">
        <v>122.241564</v>
      </c>
      <c r="AO116" s="17">
        <v>184.84199999999998</v>
      </c>
      <c r="AP116" s="18">
        <v>35.700000000000003</v>
      </c>
      <c r="AQ116" s="40">
        <v>2538</v>
      </c>
      <c r="AR116" s="17">
        <v>185.04960749330462</v>
      </c>
      <c r="AS116" s="17">
        <v>155</v>
      </c>
      <c r="AT116" s="18">
        <v>48.951634125925708</v>
      </c>
      <c r="AU116" s="17">
        <v>157.262664121087</v>
      </c>
      <c r="AV116" s="18">
        <v>129.80633714277974</v>
      </c>
      <c r="AW116" s="18">
        <v>53.695648256403707</v>
      </c>
      <c r="AX116" s="24">
        <v>0.36936776871973109</v>
      </c>
      <c r="AY116" s="18">
        <v>73.349999999999994</v>
      </c>
      <c r="AZ116" s="18">
        <v>10.62</v>
      </c>
      <c r="BA116" s="18">
        <v>13.86</v>
      </c>
      <c r="BB116" s="25">
        <v>0.58399999999999996</v>
      </c>
      <c r="BC116" s="25">
        <v>0.44830326992601505</v>
      </c>
      <c r="BD116" s="60"/>
      <c r="BE116" s="25">
        <v>5.8840000000000003</v>
      </c>
      <c r="BF116" s="25">
        <v>5.268748051111583</v>
      </c>
      <c r="BG116" s="25">
        <v>0.81</v>
      </c>
      <c r="BH116" s="25">
        <v>2.383</v>
      </c>
      <c r="BI116" s="25">
        <v>2.5259999999999998</v>
      </c>
      <c r="BJ116" s="25">
        <v>0.96599999999999997</v>
      </c>
      <c r="BK116" s="24">
        <v>0.312</v>
      </c>
      <c r="BL116" s="25">
        <v>1.1819999999999999</v>
      </c>
      <c r="BM116" s="25">
        <v>1.754</v>
      </c>
      <c r="BN116" s="25">
        <v>1.087</v>
      </c>
      <c r="BO116" s="25">
        <v>1.0620000000000001</v>
      </c>
      <c r="BP116" s="24">
        <v>0.629</v>
      </c>
      <c r="BQ116" s="24">
        <v>0.47733849129778261</v>
      </c>
      <c r="BR116" s="24">
        <v>7.6366603575672806E-2</v>
      </c>
      <c r="BS116" s="16">
        <v>3.9744289441659877E-2</v>
      </c>
      <c r="BT116" s="16">
        <v>1.1437821312941967E-2</v>
      </c>
      <c r="BU116" s="25"/>
    </row>
    <row r="117" spans="1:73" s="14" customFormat="1">
      <c r="A117" s="14" t="s">
        <v>56</v>
      </c>
      <c r="B117" s="14">
        <v>621</v>
      </c>
      <c r="C117" s="14">
        <v>143</v>
      </c>
      <c r="D117" s="14" t="s">
        <v>220</v>
      </c>
      <c r="E117" s="25">
        <v>49.009</v>
      </c>
      <c r="F117" s="25">
        <v>0.50739999999999996</v>
      </c>
      <c r="G117" s="25">
        <v>13.391</v>
      </c>
      <c r="H117" s="25">
        <v>9.4708000000000006</v>
      </c>
      <c r="I117" s="93">
        <f t="shared" si="3"/>
        <v>8.050180000000001</v>
      </c>
      <c r="J117" s="93">
        <f t="shared" si="4"/>
        <v>1.5802224694104561</v>
      </c>
      <c r="K117" s="25">
        <v>0.13505666682741971</v>
      </c>
      <c r="L117" s="25">
        <v>12.067</v>
      </c>
      <c r="M117" s="25">
        <v>12.919</v>
      </c>
      <c r="N117" s="25">
        <v>1.367</v>
      </c>
      <c r="O117" s="56">
        <v>3.0717187536446875E-4</v>
      </c>
      <c r="P117" s="56">
        <v>3.9753661960997936E-4</v>
      </c>
      <c r="Q117" s="25">
        <v>98.866256666827411</v>
      </c>
      <c r="S117" s="25">
        <v>52.834000000000003</v>
      </c>
      <c r="T117" s="24">
        <v>7.3957446808510643E-2</v>
      </c>
      <c r="U117" s="25">
        <v>3.996</v>
      </c>
      <c r="V117" s="25">
        <v>1.1164692307692308</v>
      </c>
      <c r="W117" s="25">
        <v>3.3220000000000001</v>
      </c>
      <c r="X117" s="25">
        <v>18.571999999999999</v>
      </c>
      <c r="Y117" s="25">
        <v>19.873000000000001</v>
      </c>
      <c r="Z117" s="25">
        <v>0.159</v>
      </c>
      <c r="AA117" s="25">
        <v>99.946426677577762</v>
      </c>
      <c r="AB117" s="24">
        <v>0.90882047420550971</v>
      </c>
      <c r="AC117" s="24"/>
      <c r="AD117" s="24">
        <v>0.10918122576</v>
      </c>
      <c r="AE117" s="17">
        <v>289.40582999999998</v>
      </c>
      <c r="AF117" s="18">
        <v>47.829000000000001</v>
      </c>
      <c r="AG117" s="17">
        <v>769.06899999999996</v>
      </c>
      <c r="AH117" s="18">
        <v>12.76623</v>
      </c>
      <c r="AI117" s="17"/>
      <c r="AJ117" s="17"/>
      <c r="AK117" s="25"/>
      <c r="AL117" s="24"/>
      <c r="AM117" s="24"/>
      <c r="AN117" s="17">
        <v>173.49639300000001</v>
      </c>
      <c r="AO117" s="17">
        <v>254.99880000000002</v>
      </c>
      <c r="AP117" s="18">
        <v>37</v>
      </c>
      <c r="AQ117" s="40">
        <v>2707</v>
      </c>
      <c r="AR117" s="17">
        <v>180.41302696300014</v>
      </c>
      <c r="AS117" s="17">
        <v>496</v>
      </c>
      <c r="AT117" s="18">
        <v>45.559609803653863</v>
      </c>
      <c r="AU117" s="17">
        <v>180.53712086944606</v>
      </c>
      <c r="AV117" s="18">
        <v>98.95734162061683</v>
      </c>
      <c r="AW117" s="18">
        <v>59.961598312156276</v>
      </c>
      <c r="AX117" s="24">
        <v>0.39983811048527151</v>
      </c>
      <c r="AY117" s="18">
        <v>80.849999999999994</v>
      </c>
      <c r="AZ117" s="18">
        <v>11.04</v>
      </c>
      <c r="BA117" s="18">
        <v>19.91</v>
      </c>
      <c r="BB117" s="25">
        <v>0.81699999999999995</v>
      </c>
      <c r="BC117" s="25">
        <v>0.67075314362895821</v>
      </c>
      <c r="BD117" s="60"/>
      <c r="BE117" s="25">
        <v>7.1609999999999996</v>
      </c>
      <c r="BF117" s="25">
        <v>6.2711534081542863</v>
      </c>
      <c r="BG117" s="25">
        <v>0.9</v>
      </c>
      <c r="BH117" s="25">
        <v>2.3980000000000001</v>
      </c>
      <c r="BI117" s="25">
        <v>2.601</v>
      </c>
      <c r="BJ117" s="25">
        <v>0.96699999999999997</v>
      </c>
      <c r="BK117" s="24">
        <v>0.29899999999999999</v>
      </c>
      <c r="BL117" s="25">
        <v>1.194</v>
      </c>
      <c r="BM117" s="25">
        <v>1.7769999999999999</v>
      </c>
      <c r="BN117" s="25">
        <v>1.0669999999999999</v>
      </c>
      <c r="BO117" s="25">
        <v>1.2529999999999999</v>
      </c>
      <c r="BP117" s="24">
        <v>0.63900000000000001</v>
      </c>
      <c r="BQ117" s="24">
        <v>0.54243757175874163</v>
      </c>
      <c r="BR117" s="24">
        <v>0.10930867184087938</v>
      </c>
      <c r="BS117" s="16">
        <v>4.3885882645499294E-2</v>
      </c>
      <c r="BT117" s="16">
        <v>1.4404195779443721E-2</v>
      </c>
      <c r="BU117" s="25"/>
    </row>
    <row r="118" spans="1:73" s="14" customFormat="1">
      <c r="A118" s="14" t="s">
        <v>57</v>
      </c>
      <c r="B118" s="14">
        <v>234</v>
      </c>
      <c r="C118" s="14">
        <v>89</v>
      </c>
      <c r="D118" s="14" t="s">
        <v>220</v>
      </c>
      <c r="E118" s="25">
        <v>48.7455</v>
      </c>
      <c r="F118" s="25">
        <v>0.46870000000000001</v>
      </c>
      <c r="G118" s="25">
        <v>14.321000000000002</v>
      </c>
      <c r="H118" s="25">
        <v>9.2674000000000003</v>
      </c>
      <c r="I118" s="93">
        <f t="shared" si="3"/>
        <v>7.8772900000000003</v>
      </c>
      <c r="J118" s="93">
        <f t="shared" si="4"/>
        <v>1.5462847608453836</v>
      </c>
      <c r="K118" s="25">
        <v>0.13496116558575638</v>
      </c>
      <c r="L118" s="25">
        <v>11.667</v>
      </c>
      <c r="M118" s="25">
        <v>12.554500000000001</v>
      </c>
      <c r="N118" s="25">
        <v>1.482</v>
      </c>
      <c r="O118" s="56">
        <v>3.1955710366259147E-4</v>
      </c>
      <c r="P118" s="56">
        <v>5.0211282698773164E-4</v>
      </c>
      <c r="Q118" s="25">
        <v>98.641061165585754</v>
      </c>
      <c r="S118" s="25">
        <v>52.834000000000003</v>
      </c>
      <c r="T118" s="24">
        <v>7.3957446808510643E-2</v>
      </c>
      <c r="U118" s="25">
        <v>3.996</v>
      </c>
      <c r="V118" s="25">
        <v>1.1164692307692308</v>
      </c>
      <c r="W118" s="25">
        <v>3.3220000000000001</v>
      </c>
      <c r="X118" s="25">
        <v>18.571999999999999</v>
      </c>
      <c r="Y118" s="25">
        <v>19.873000000000001</v>
      </c>
      <c r="Z118" s="25">
        <v>0.159</v>
      </c>
      <c r="AA118" s="25">
        <v>99.946426677577762</v>
      </c>
      <c r="AB118" s="24">
        <v>0.90882047420550971</v>
      </c>
      <c r="AC118" s="24"/>
      <c r="AD118" s="24">
        <v>0.10872430659000001</v>
      </c>
      <c r="AE118" s="17">
        <v>332.90423999999996</v>
      </c>
      <c r="AF118" s="18">
        <v>52.298999999999999</v>
      </c>
      <c r="AG118" s="17">
        <v>773.31799999999998</v>
      </c>
      <c r="AH118" s="18">
        <v>13.714920000000001</v>
      </c>
      <c r="AI118" s="17"/>
      <c r="AJ118" s="17"/>
      <c r="AK118" s="25"/>
      <c r="AL118" s="24"/>
      <c r="AM118" s="24"/>
      <c r="AN118" s="17">
        <v>219.13645199999999</v>
      </c>
      <c r="AO118" s="17">
        <v>265.28040000000004</v>
      </c>
      <c r="AP118" s="18">
        <v>34.450000000000003</v>
      </c>
      <c r="AQ118" s="40">
        <v>2734</v>
      </c>
      <c r="AR118" s="17">
        <v>168.79834918384876</v>
      </c>
      <c r="AS118" s="17">
        <v>292</v>
      </c>
      <c r="AT118" s="18">
        <v>46.072111518835065</v>
      </c>
      <c r="AU118" s="17">
        <v>148.27896601778539</v>
      </c>
      <c r="AV118" s="18">
        <v>79.296237399089279</v>
      </c>
      <c r="AW118" s="18">
        <v>64.718741939841834</v>
      </c>
      <c r="AX118" s="24">
        <v>0.42586756976941659</v>
      </c>
      <c r="AY118" s="18">
        <v>85.37</v>
      </c>
      <c r="AZ118" s="18">
        <v>10.96</v>
      </c>
      <c r="BA118" s="18">
        <v>21.66</v>
      </c>
      <c r="BB118" s="25">
        <v>0.88300000000000001</v>
      </c>
      <c r="BC118" s="25">
        <v>0.78254430323696111</v>
      </c>
      <c r="BD118" s="60"/>
      <c r="BE118" s="25">
        <v>7.3239999999999998</v>
      </c>
      <c r="BF118" s="25">
        <v>6.5908766929038034</v>
      </c>
      <c r="BG118" s="25">
        <v>0.94699999999999995</v>
      </c>
      <c r="BH118" s="25">
        <v>2.63</v>
      </c>
      <c r="BI118" s="25">
        <v>2.7839999999999998</v>
      </c>
      <c r="BJ118" s="25">
        <v>1.026</v>
      </c>
      <c r="BK118" s="24">
        <v>0.33300000000000002</v>
      </c>
      <c r="BL118" s="25">
        <v>1.2330000000000001</v>
      </c>
      <c r="BM118" s="25">
        <v>1.833</v>
      </c>
      <c r="BN118" s="25">
        <v>1.0740000000000001</v>
      </c>
      <c r="BO118" s="25">
        <v>1.208</v>
      </c>
      <c r="BP118" s="24">
        <v>0.77600000000000002</v>
      </c>
      <c r="BQ118" s="24">
        <v>0.62940248525208486</v>
      </c>
      <c r="BR118" s="24">
        <v>0.12673690241997521</v>
      </c>
      <c r="BS118" s="16">
        <v>6.1422939502913061E-2</v>
      </c>
      <c r="BT118" s="16">
        <v>2.025457906356215E-2</v>
      </c>
      <c r="BU118" s="25"/>
    </row>
    <row r="119" spans="1:73" s="14" customFormat="1">
      <c r="A119" s="14" t="s">
        <v>58</v>
      </c>
      <c r="B119" s="14">
        <v>82</v>
      </c>
      <c r="C119" s="14">
        <v>58</v>
      </c>
      <c r="D119" s="14" t="s">
        <v>220</v>
      </c>
      <c r="E119" s="25">
        <v>48.911000000000001</v>
      </c>
      <c r="F119" s="25">
        <v>0.58910000000000007</v>
      </c>
      <c r="G119" s="25">
        <v>14.398</v>
      </c>
      <c r="H119" s="25">
        <v>10.345600000000001</v>
      </c>
      <c r="I119" s="93">
        <f t="shared" si="3"/>
        <v>8.7937600000000007</v>
      </c>
      <c r="J119" s="93">
        <f t="shared" si="4"/>
        <v>1.7261846496106785</v>
      </c>
      <c r="K119" s="25"/>
      <c r="L119" s="25">
        <v>11.561999999999999</v>
      </c>
      <c r="M119" s="25">
        <v>12.253</v>
      </c>
      <c r="N119" s="25">
        <v>1.4970000000000001</v>
      </c>
      <c r="O119" s="56">
        <v>3.4050271034324003E-4</v>
      </c>
      <c r="P119" s="56">
        <v>6.2249492862644475E-4</v>
      </c>
      <c r="Q119" s="25">
        <v>99.555700000000002</v>
      </c>
      <c r="S119" s="25">
        <v>52.834000000000003</v>
      </c>
      <c r="T119" s="24">
        <v>7.3957446808510643E-2</v>
      </c>
      <c r="U119" s="25">
        <v>3.996</v>
      </c>
      <c r="V119" s="25">
        <v>1.1164692307692308</v>
      </c>
      <c r="W119" s="25">
        <v>3.3220000000000001</v>
      </c>
      <c r="X119" s="25">
        <v>18.571999999999999</v>
      </c>
      <c r="Y119" s="25">
        <v>19.873000000000001</v>
      </c>
      <c r="Z119" s="25">
        <v>0.159</v>
      </c>
      <c r="AA119" s="25">
        <v>99.946426677577762</v>
      </c>
      <c r="AB119" s="24">
        <v>0.90882047420550971</v>
      </c>
      <c r="AC119" s="24"/>
      <c r="AD119" s="24">
        <v>0.11604435171000001</v>
      </c>
      <c r="AE119" s="17">
        <v>366.57174000000003</v>
      </c>
      <c r="AF119" s="18">
        <v>52.298999999999999</v>
      </c>
      <c r="AG119" s="17">
        <v>805.48899999999992</v>
      </c>
      <c r="AH119" s="18">
        <v>13.8195</v>
      </c>
      <c r="AI119" s="17"/>
      <c r="AJ119" s="17"/>
      <c r="AK119" s="25"/>
      <c r="AL119" s="24"/>
      <c r="AM119" s="24"/>
      <c r="AN119" s="17">
        <v>271.67465699999997</v>
      </c>
      <c r="AO119" s="17">
        <v>282.66840000000002</v>
      </c>
      <c r="AP119" s="18">
        <v>34.89</v>
      </c>
      <c r="AQ119" s="40">
        <v>3426</v>
      </c>
      <c r="AR119" s="17"/>
      <c r="AS119" s="17">
        <v>238</v>
      </c>
      <c r="AT119" s="18"/>
      <c r="AU119" s="17"/>
      <c r="AV119" s="18"/>
      <c r="AW119" s="18"/>
      <c r="AX119" s="24"/>
      <c r="AY119" s="18">
        <v>88.91</v>
      </c>
      <c r="AZ119" s="18">
        <v>13.14</v>
      </c>
      <c r="BA119" s="18">
        <v>27.52</v>
      </c>
      <c r="BB119" s="25">
        <v>1.107</v>
      </c>
      <c r="BC119" s="25"/>
      <c r="BD119" s="60"/>
      <c r="BE119" s="25">
        <v>7.5869999999999997</v>
      </c>
      <c r="BF119" s="25"/>
      <c r="BG119" s="25">
        <v>1.028</v>
      </c>
      <c r="BH119" s="25">
        <v>3.0659999999999998</v>
      </c>
      <c r="BI119" s="25">
        <v>3.3279999999999998</v>
      </c>
      <c r="BJ119" s="25">
        <v>1.268</v>
      </c>
      <c r="BK119" s="24">
        <v>0.39500000000000002</v>
      </c>
      <c r="BL119" s="25">
        <v>1.5009999999999999</v>
      </c>
      <c r="BM119" s="25">
        <v>2.2250000000000001</v>
      </c>
      <c r="BN119" s="25">
        <v>1.3220000000000001</v>
      </c>
      <c r="BO119" s="25">
        <v>1.4259999999999999</v>
      </c>
      <c r="BP119" s="24">
        <v>0.81299999999999994</v>
      </c>
      <c r="BQ119" s="24"/>
      <c r="BR119" s="24"/>
      <c r="BS119" s="16"/>
      <c r="BT119" s="16"/>
      <c r="BU119" s="25"/>
    </row>
    <row r="120" spans="1:73" s="14" customFormat="1">
      <c r="A120" s="14" t="s">
        <v>59</v>
      </c>
      <c r="B120" s="14">
        <v>1407</v>
      </c>
      <c r="C120" s="14">
        <v>406</v>
      </c>
      <c r="D120" s="14" t="s">
        <v>229</v>
      </c>
      <c r="E120" s="25">
        <v>48.657499999999999</v>
      </c>
      <c r="F120" s="25">
        <v>0.54610000000000003</v>
      </c>
      <c r="G120" s="25">
        <v>13.58</v>
      </c>
      <c r="H120" s="25">
        <v>9.1774000000000004</v>
      </c>
      <c r="I120" s="93">
        <f t="shared" si="3"/>
        <v>7.8007900000000001</v>
      </c>
      <c r="J120" s="93">
        <f t="shared" si="4"/>
        <v>1.5312680756395995</v>
      </c>
      <c r="K120" s="25">
        <v>0.13518794454424773</v>
      </c>
      <c r="L120" s="25">
        <v>12.313000000000001</v>
      </c>
      <c r="M120" s="25">
        <v>13.1995</v>
      </c>
      <c r="N120" s="25">
        <v>1.391</v>
      </c>
      <c r="O120" s="56">
        <v>3.239283607089876E-4</v>
      </c>
      <c r="P120" s="56">
        <v>4.828149328319074E-4</v>
      </c>
      <c r="Q120" s="25">
        <v>98.999687944544249</v>
      </c>
      <c r="S120" s="25">
        <v>52.834000000000003</v>
      </c>
      <c r="T120" s="24">
        <v>7.3957446808510643E-2</v>
      </c>
      <c r="U120" s="25">
        <v>3.996</v>
      </c>
      <c r="V120" s="25">
        <v>1.1164692307692308</v>
      </c>
      <c r="W120" s="25">
        <v>3.3220000000000001</v>
      </c>
      <c r="X120" s="25">
        <v>18.571999999999999</v>
      </c>
      <c r="Y120" s="25">
        <v>19.873000000000001</v>
      </c>
      <c r="Z120" s="25">
        <v>0.159</v>
      </c>
      <c r="AA120" s="25">
        <v>99.946426677577762</v>
      </c>
      <c r="AB120" s="24">
        <v>0.90882047420550971</v>
      </c>
      <c r="AC120" s="24"/>
      <c r="AD120" s="24">
        <v>0.11238183891</v>
      </c>
      <c r="AE120" s="17">
        <v>295.06196999999997</v>
      </c>
      <c r="AF120" s="18">
        <v>48.275999999999996</v>
      </c>
      <c r="AG120" s="17">
        <v>787.88600000000008</v>
      </c>
      <c r="AH120" s="18">
        <v>13.042619999999999</v>
      </c>
      <c r="AI120" s="17"/>
      <c r="AJ120" s="17"/>
      <c r="AK120" s="25"/>
      <c r="AL120" s="24"/>
      <c r="AM120" s="24"/>
      <c r="AN120" s="17">
        <v>210.71429699999999</v>
      </c>
      <c r="AO120" s="17">
        <v>268.9092</v>
      </c>
      <c r="AP120" s="18">
        <v>36.49</v>
      </c>
      <c r="AQ120" s="40">
        <v>2755</v>
      </c>
      <c r="AR120" s="17">
        <v>181.50608366317513</v>
      </c>
      <c r="AS120" s="17">
        <v>509</v>
      </c>
      <c r="AT120" s="18">
        <v>44.556998895763577</v>
      </c>
      <c r="AU120" s="17">
        <v>166.61905919715173</v>
      </c>
      <c r="AV120" s="18">
        <v>86.820763716729559</v>
      </c>
      <c r="AW120" s="18">
        <v>60.12901254215523</v>
      </c>
      <c r="AX120" s="24">
        <v>0.40182455024722757</v>
      </c>
      <c r="AY120" s="18">
        <v>80.010000000000005</v>
      </c>
      <c r="AZ120" s="18">
        <v>11.22</v>
      </c>
      <c r="BA120" s="18">
        <v>20.91</v>
      </c>
      <c r="BB120" s="25">
        <v>0.86399999999999999</v>
      </c>
      <c r="BC120" s="25">
        <v>0.71325424398197723</v>
      </c>
      <c r="BD120" s="60">
        <v>6.7212391607628331E-3</v>
      </c>
      <c r="BE120" s="25">
        <v>7.5229999999999997</v>
      </c>
      <c r="BF120" s="25">
        <v>6.5818778244855727</v>
      </c>
      <c r="BG120" s="25">
        <v>0.91900000000000004</v>
      </c>
      <c r="BH120" s="25">
        <v>2.492</v>
      </c>
      <c r="BI120" s="25">
        <v>2.625</v>
      </c>
      <c r="BJ120" s="25">
        <v>1.0209999999999999</v>
      </c>
      <c r="BK120" s="24">
        <v>0.34300000000000003</v>
      </c>
      <c r="BL120" s="25">
        <v>1.3080000000000001</v>
      </c>
      <c r="BM120" s="25">
        <v>1.8680000000000001</v>
      </c>
      <c r="BN120" s="25">
        <v>1.054</v>
      </c>
      <c r="BO120" s="25">
        <v>1.21</v>
      </c>
      <c r="BP120" s="24">
        <v>0.76700000000000002</v>
      </c>
      <c r="BQ120" s="24">
        <v>0.57092261934077804</v>
      </c>
      <c r="BR120" s="24">
        <v>0.1017130827183958</v>
      </c>
      <c r="BS120" s="16">
        <v>4.9832876907629053E-2</v>
      </c>
      <c r="BT120" s="16">
        <v>1.6271392890446039E-2</v>
      </c>
      <c r="BU120" s="25"/>
    </row>
    <row r="121" spans="1:73" s="14" customFormat="1">
      <c r="A121" s="14" t="s">
        <v>60</v>
      </c>
      <c r="B121" s="14">
        <v>340</v>
      </c>
      <c r="C121" s="14">
        <v>207</v>
      </c>
      <c r="D121" s="14">
        <v>31</v>
      </c>
      <c r="E121" s="25">
        <v>48.298000000000002</v>
      </c>
      <c r="F121" s="25">
        <v>0.62779999999999991</v>
      </c>
      <c r="G121" s="25">
        <v>13.878</v>
      </c>
      <c r="H121" s="25">
        <v>10.1332</v>
      </c>
      <c r="I121" s="93">
        <f t="shared" si="3"/>
        <v>8.6132200000000001</v>
      </c>
      <c r="J121" s="93">
        <f t="shared" si="4"/>
        <v>1.6907452725250278</v>
      </c>
      <c r="K121" s="25">
        <v>0.14339716596690108</v>
      </c>
      <c r="L121" s="25">
        <v>11.699</v>
      </c>
      <c r="M121" s="25">
        <v>12.578999999999999</v>
      </c>
      <c r="N121" s="25">
        <v>1.62</v>
      </c>
      <c r="O121" s="56">
        <v>8.5294153117806515E-4</v>
      </c>
      <c r="P121" s="56">
        <v>7.9893281805112361E-4</v>
      </c>
      <c r="Q121" s="25">
        <v>98.978397165966896</v>
      </c>
      <c r="S121" s="25">
        <v>52.122999999999998</v>
      </c>
      <c r="T121" s="24">
        <v>9.8329787234042551E-2</v>
      </c>
      <c r="U121" s="25">
        <v>4.9189999999999996</v>
      </c>
      <c r="V121" s="25">
        <v>0.95073076923076927</v>
      </c>
      <c r="W121" s="25">
        <v>3.6539999999999999</v>
      </c>
      <c r="X121" s="25">
        <v>18.088999999999999</v>
      </c>
      <c r="Y121" s="25">
        <v>19.763999999999999</v>
      </c>
      <c r="Z121" s="25">
        <v>0.21</v>
      </c>
      <c r="AA121" s="25">
        <v>99.808060556464795</v>
      </c>
      <c r="AB121" s="24">
        <v>0.89822999170980822</v>
      </c>
      <c r="AC121" s="24"/>
      <c r="AD121" s="24">
        <v>0.10051306875000002</v>
      </c>
      <c r="AE121" s="17">
        <v>681.83420999999998</v>
      </c>
      <c r="AF121" s="18">
        <v>47.829000000000001</v>
      </c>
      <c r="AG121" s="17">
        <v>931.745</v>
      </c>
      <c r="AH121" s="18">
        <v>41.578020000000002</v>
      </c>
      <c r="AI121" s="17">
        <v>1150</v>
      </c>
      <c r="AJ121" s="17"/>
      <c r="AK121" s="25"/>
      <c r="AL121" s="24"/>
      <c r="AM121" s="24"/>
      <c r="AN121" s="17">
        <v>348.67721700000004</v>
      </c>
      <c r="AO121" s="17">
        <v>708.06959999999992</v>
      </c>
      <c r="AP121" s="18">
        <v>35.28</v>
      </c>
      <c r="AQ121" s="40">
        <v>4313</v>
      </c>
      <c r="AR121" s="17">
        <v>222.86866213374716</v>
      </c>
      <c r="AS121" s="17">
        <v>271</v>
      </c>
      <c r="AT121" s="18">
        <v>45.050770102151773</v>
      </c>
      <c r="AU121" s="17">
        <v>155.48079839604944</v>
      </c>
      <c r="AV121" s="18">
        <v>93.403708444548229</v>
      </c>
      <c r="AW121" s="18">
        <v>66.597883119318496</v>
      </c>
      <c r="AX121" s="24">
        <v>1.2726117146746159</v>
      </c>
      <c r="AY121" s="18">
        <v>107.8</v>
      </c>
      <c r="AZ121" s="18">
        <v>13.92</v>
      </c>
      <c r="BA121" s="18">
        <v>40.14</v>
      </c>
      <c r="BB121" s="25">
        <v>3.0379999999999998</v>
      </c>
      <c r="BC121" s="25">
        <v>2.8180280865829799</v>
      </c>
      <c r="BD121" s="60"/>
      <c r="BE121" s="25">
        <v>19.37</v>
      </c>
      <c r="BF121" s="25">
        <v>19.554126685040671</v>
      </c>
      <c r="BG121" s="25">
        <v>2.714</v>
      </c>
      <c r="BH121" s="25">
        <v>6.6130000000000004</v>
      </c>
      <c r="BI121" s="25">
        <v>4.7619999999999996</v>
      </c>
      <c r="BJ121" s="25">
        <v>1.3640000000000001</v>
      </c>
      <c r="BK121" s="24">
        <v>0.499</v>
      </c>
      <c r="BL121" s="25">
        <v>1.7150000000000001</v>
      </c>
      <c r="BM121" s="25">
        <v>2.2930000000000001</v>
      </c>
      <c r="BN121" s="25">
        <v>1.4550000000000001</v>
      </c>
      <c r="BO121" s="25">
        <v>1.5620000000000001</v>
      </c>
      <c r="BP121" s="24">
        <v>1.1000000000000001</v>
      </c>
      <c r="BQ121" s="24">
        <v>0.98126865056360735</v>
      </c>
      <c r="BR121" s="24">
        <v>0.26900256945601608</v>
      </c>
      <c r="BS121" s="16">
        <v>0.16120153729907685</v>
      </c>
      <c r="BT121" s="16">
        <v>5.3100011391495797E-2</v>
      </c>
      <c r="BU121" s="25"/>
    </row>
    <row r="122" spans="1:73" s="14" customFormat="1">
      <c r="A122" s="14" t="s">
        <v>61</v>
      </c>
      <c r="B122" s="14">
        <v>52</v>
      </c>
      <c r="C122" s="14">
        <v>32</v>
      </c>
      <c r="D122" s="14" t="s">
        <v>220</v>
      </c>
      <c r="E122" s="25">
        <v>48.025999999999996</v>
      </c>
      <c r="F122" s="25">
        <v>0.43430000000000002</v>
      </c>
      <c r="G122" s="25">
        <v>15.105</v>
      </c>
      <c r="H122" s="25">
        <v>9.7785999999999991</v>
      </c>
      <c r="I122" s="93">
        <f t="shared" si="3"/>
        <v>8.3118099999999995</v>
      </c>
      <c r="J122" s="93">
        <f t="shared" si="4"/>
        <v>1.6315795328142377</v>
      </c>
      <c r="K122" s="25">
        <v>0.13107141237727885</v>
      </c>
      <c r="L122" s="25">
        <v>10.89</v>
      </c>
      <c r="M122" s="25">
        <v>12.277000000000001</v>
      </c>
      <c r="N122" s="25">
        <v>1.5860000000000001</v>
      </c>
      <c r="O122" s="56">
        <v>4.0115390186198777E-4</v>
      </c>
      <c r="P122" s="56">
        <v>3.9790419854628068E-4</v>
      </c>
      <c r="Q122" s="25">
        <v>98.227971412377272</v>
      </c>
      <c r="S122" s="25">
        <v>52.122999999999998</v>
      </c>
      <c r="T122" s="24">
        <v>9.8329787234042551E-2</v>
      </c>
      <c r="U122" s="25">
        <v>4.9189999999999996</v>
      </c>
      <c r="V122" s="25">
        <v>0.95073076923076927</v>
      </c>
      <c r="W122" s="25">
        <v>3.6539999999999999</v>
      </c>
      <c r="X122" s="25">
        <v>18.088999999999999</v>
      </c>
      <c r="Y122" s="25">
        <v>19.763999999999999</v>
      </c>
      <c r="Z122" s="25">
        <v>0.21</v>
      </c>
      <c r="AA122" s="25">
        <v>99.808060556464795</v>
      </c>
      <c r="AB122" s="24">
        <v>0.89822999170980822</v>
      </c>
      <c r="AC122" s="24"/>
      <c r="AD122" s="24">
        <v>0.11833595136000002</v>
      </c>
      <c r="AE122" s="17">
        <v>578.94632999999999</v>
      </c>
      <c r="AF122" s="18">
        <v>53.64</v>
      </c>
      <c r="AG122" s="17">
        <v>867.40300000000002</v>
      </c>
      <c r="AH122" s="18">
        <v>20.80395</v>
      </c>
      <c r="AI122" s="17"/>
      <c r="AJ122" s="17"/>
      <c r="AK122" s="25"/>
      <c r="AL122" s="24"/>
      <c r="AM122" s="24"/>
      <c r="AN122" s="17">
        <v>173.65681499999999</v>
      </c>
      <c r="AO122" s="17">
        <v>333.01799999999997</v>
      </c>
      <c r="AP122" s="18">
        <v>34.79</v>
      </c>
      <c r="AQ122" s="40">
        <v>2919</v>
      </c>
      <c r="AR122" s="17">
        <v>204.97346328367189</v>
      </c>
      <c r="AS122" s="17">
        <v>248</v>
      </c>
      <c r="AT122" s="18">
        <v>43.507852989238863</v>
      </c>
      <c r="AU122" s="17">
        <v>162.36371226606641</v>
      </c>
      <c r="AV122" s="18">
        <v>88.721587972212149</v>
      </c>
      <c r="AW122" s="18">
        <v>59.906031458112977</v>
      </c>
      <c r="AX122" s="24">
        <v>0.99490772459437293</v>
      </c>
      <c r="AY122" s="18">
        <v>88.15</v>
      </c>
      <c r="AZ122" s="18">
        <v>12.09</v>
      </c>
      <c r="BA122" s="18">
        <v>19.37</v>
      </c>
      <c r="BB122" s="25">
        <v>0.99399999999999999</v>
      </c>
      <c r="BC122" s="25"/>
      <c r="BD122" s="60"/>
      <c r="BE122" s="25">
        <v>10.66</v>
      </c>
      <c r="BF122" s="25"/>
      <c r="BG122" s="25">
        <v>1.1399999999999999</v>
      </c>
      <c r="BH122" s="25">
        <v>3.0449999999999999</v>
      </c>
      <c r="BI122" s="25">
        <v>2.8050000000000002</v>
      </c>
      <c r="BJ122" s="25">
        <v>1.087</v>
      </c>
      <c r="BK122" s="24">
        <v>0.31900000000000001</v>
      </c>
      <c r="BL122" s="25">
        <v>1.3759999999999999</v>
      </c>
      <c r="BM122" s="25">
        <v>2.0640000000000001</v>
      </c>
      <c r="BN122" s="25">
        <v>1.224</v>
      </c>
      <c r="BO122" s="25">
        <v>1.4319999999999999</v>
      </c>
      <c r="BP122" s="24">
        <v>0.56399999999999995</v>
      </c>
      <c r="BQ122" s="24">
        <v>0.74820784553910502</v>
      </c>
      <c r="BR122" s="24">
        <v>0.21481490183195251</v>
      </c>
      <c r="BS122" s="16">
        <v>0.11750857607145995</v>
      </c>
      <c r="BT122" s="16">
        <v>4.2531974274902032E-2</v>
      </c>
      <c r="BU122" s="25"/>
    </row>
    <row r="123" spans="1:73" s="14" customFormat="1">
      <c r="A123" s="14" t="s">
        <v>62</v>
      </c>
      <c r="B123" s="14">
        <v>97</v>
      </c>
      <c r="C123" s="14">
        <v>36</v>
      </c>
      <c r="D123" s="14" t="s">
        <v>220</v>
      </c>
      <c r="E123" s="25">
        <v>48.563500000000005</v>
      </c>
      <c r="F123" s="25">
        <v>0.44719999999999999</v>
      </c>
      <c r="G123" s="25">
        <v>14.306999999999999</v>
      </c>
      <c r="H123" s="25">
        <v>9.4041999999999994</v>
      </c>
      <c r="I123" s="93">
        <f t="shared" si="3"/>
        <v>7.9935699999999992</v>
      </c>
      <c r="J123" s="93">
        <f t="shared" si="4"/>
        <v>1.5691101223581756</v>
      </c>
      <c r="K123" s="25">
        <v>0.13593001759779275</v>
      </c>
      <c r="L123" s="25">
        <v>11.914999999999999</v>
      </c>
      <c r="M123" s="25">
        <v>12.6905</v>
      </c>
      <c r="N123" s="25">
        <v>1.4430000000000001</v>
      </c>
      <c r="O123" s="56">
        <v>4.1891213361297248E-4</v>
      </c>
      <c r="P123" s="56">
        <v>4.1554798748874859E-4</v>
      </c>
      <c r="Q123" s="25">
        <v>98.906330017597782</v>
      </c>
      <c r="S123" s="25">
        <v>52.122999999999998</v>
      </c>
      <c r="T123" s="24">
        <v>9.8329787234042551E-2</v>
      </c>
      <c r="U123" s="25">
        <v>4.9189999999999996</v>
      </c>
      <c r="V123" s="25">
        <v>0.95073076923076927</v>
      </c>
      <c r="W123" s="25">
        <v>3.6539999999999999</v>
      </c>
      <c r="X123" s="25">
        <v>18.088999999999999</v>
      </c>
      <c r="Y123" s="25">
        <v>19.763999999999999</v>
      </c>
      <c r="Z123" s="25">
        <v>0.21</v>
      </c>
      <c r="AA123" s="25">
        <v>99.808060556464795</v>
      </c>
      <c r="AB123" s="24">
        <v>0.89822999170980822</v>
      </c>
      <c r="AC123" s="24"/>
      <c r="AD123" s="24">
        <v>0.11375469756000001</v>
      </c>
      <c r="AE123" s="17">
        <v>560.90054999999995</v>
      </c>
      <c r="AF123" s="18">
        <v>53.192999999999998</v>
      </c>
      <c r="AG123" s="17">
        <v>878.32900000000006</v>
      </c>
      <c r="AH123" s="18">
        <v>20.437919999999998</v>
      </c>
      <c r="AI123" s="17"/>
      <c r="AJ123" s="17"/>
      <c r="AK123" s="25"/>
      <c r="AL123" s="24"/>
      <c r="AM123" s="24"/>
      <c r="AN123" s="17">
        <v>181.35707099999999</v>
      </c>
      <c r="AO123" s="17">
        <v>347.76</v>
      </c>
      <c r="AP123" s="18">
        <v>36.36</v>
      </c>
      <c r="AQ123" s="40">
        <v>2903</v>
      </c>
      <c r="AR123" s="17">
        <v>191.69985231182096</v>
      </c>
      <c r="AS123" s="17">
        <v>262</v>
      </c>
      <c r="AT123" s="18">
        <v>46.867179427162178</v>
      </c>
      <c r="AU123" s="17">
        <v>188.75983387595809</v>
      </c>
      <c r="AV123" s="18">
        <v>116.37904830687107</v>
      </c>
      <c r="AW123" s="18">
        <v>62.118452476437852</v>
      </c>
      <c r="AX123" s="24">
        <v>0.60318750792349451</v>
      </c>
      <c r="AY123" s="18">
        <v>86.83</v>
      </c>
      <c r="AZ123" s="18">
        <v>11.75</v>
      </c>
      <c r="BA123" s="18">
        <v>19.75</v>
      </c>
      <c r="BB123" s="25">
        <v>1.083</v>
      </c>
      <c r="BC123" s="25">
        <v>0.95590777712750241</v>
      </c>
      <c r="BD123" s="60"/>
      <c r="BE123" s="25">
        <v>10.38</v>
      </c>
      <c r="BF123" s="25">
        <v>9.8640979714123294</v>
      </c>
      <c r="BG123" s="25">
        <v>1.1919999999999999</v>
      </c>
      <c r="BH123" s="25">
        <v>3.1339999999999999</v>
      </c>
      <c r="BI123" s="25">
        <v>2.7210000000000001</v>
      </c>
      <c r="BJ123" s="25">
        <v>1.0549999999999999</v>
      </c>
      <c r="BK123" s="24">
        <v>0.316</v>
      </c>
      <c r="BL123" s="25">
        <v>1.3069999999999999</v>
      </c>
      <c r="BM123" s="25">
        <v>1.99</v>
      </c>
      <c r="BN123" s="25">
        <v>1.2470000000000001</v>
      </c>
      <c r="BO123" s="25">
        <v>1.347</v>
      </c>
      <c r="BP123" s="24">
        <v>0.60699999999999998</v>
      </c>
      <c r="BQ123" s="24">
        <v>0.60568752561413319</v>
      </c>
      <c r="BR123" s="24">
        <v>0.15963476570155469</v>
      </c>
      <c r="BS123" s="16">
        <v>7.021154673840084E-2</v>
      </c>
      <c r="BT123" s="16">
        <v>2.1769127125990606E-2</v>
      </c>
      <c r="BU123" s="25"/>
    </row>
    <row r="124" spans="1:73" s="14" customFormat="1">
      <c r="A124" s="14" t="s">
        <v>63</v>
      </c>
      <c r="B124" s="14">
        <v>190</v>
      </c>
      <c r="C124" s="14">
        <v>113</v>
      </c>
      <c r="D124" s="14" t="s">
        <v>220</v>
      </c>
      <c r="E124" s="25">
        <v>48.738</v>
      </c>
      <c r="F124" s="25">
        <v>0.5504</v>
      </c>
      <c r="G124" s="25">
        <v>13.231</v>
      </c>
      <c r="H124" s="25">
        <v>9.434800000000001</v>
      </c>
      <c r="I124" s="93">
        <f t="shared" si="3"/>
        <v>8.0195800000000013</v>
      </c>
      <c r="J124" s="93">
        <f t="shared" si="4"/>
        <v>1.5742157953281426</v>
      </c>
      <c r="K124" s="25">
        <v>0.13424834720229506</v>
      </c>
      <c r="L124" s="25">
        <v>12.180999999999999</v>
      </c>
      <c r="M124" s="25">
        <v>13.029</v>
      </c>
      <c r="N124" s="25">
        <v>1.5149999999999999</v>
      </c>
      <c r="O124" s="56">
        <v>4.8402565003324979E-4</v>
      </c>
      <c r="P124" s="56">
        <v>5.0817787943670506E-4</v>
      </c>
      <c r="Q124" s="25">
        <v>98.813448347202296</v>
      </c>
      <c r="S124" s="25">
        <v>52.122999999999998</v>
      </c>
      <c r="T124" s="24">
        <v>9.8329787234042551E-2</v>
      </c>
      <c r="U124" s="25">
        <v>4.9189999999999996</v>
      </c>
      <c r="V124" s="25">
        <v>0.95073076923076927</v>
      </c>
      <c r="W124" s="25">
        <v>3.6539999999999999</v>
      </c>
      <c r="X124" s="25">
        <v>18.088999999999999</v>
      </c>
      <c r="Y124" s="25">
        <v>19.763999999999999</v>
      </c>
      <c r="Z124" s="25">
        <v>0.21</v>
      </c>
      <c r="AA124" s="25">
        <v>99.808060556464795</v>
      </c>
      <c r="AB124" s="24">
        <v>0.89822999170980822</v>
      </c>
      <c r="AC124" s="24"/>
      <c r="AD124" s="24">
        <v>0.11604435171000001</v>
      </c>
      <c r="AE124" s="17">
        <v>502.85777999999999</v>
      </c>
      <c r="AF124" s="18">
        <v>46.488</v>
      </c>
      <c r="AG124" s="17">
        <v>801.84699999999998</v>
      </c>
      <c r="AH124" s="18">
        <v>21.050460000000001</v>
      </c>
      <c r="AI124" s="17"/>
      <c r="AJ124" s="17"/>
      <c r="AK124" s="25"/>
      <c r="AL124" s="24"/>
      <c r="AM124" s="24"/>
      <c r="AN124" s="17">
        <v>221.78341500000002</v>
      </c>
      <c r="AO124" s="17">
        <v>401.81400000000002</v>
      </c>
      <c r="AP124" s="18">
        <v>37.44</v>
      </c>
      <c r="AQ124" s="40">
        <v>3202</v>
      </c>
      <c r="AR124" s="17">
        <v>192.68954427434889</v>
      </c>
      <c r="AS124" s="17">
        <v>529</v>
      </c>
      <c r="AT124" s="18">
        <v>43.580881046205718</v>
      </c>
      <c r="AU124" s="17">
        <v>167.24344511259358</v>
      </c>
      <c r="AV124" s="18">
        <v>87.680390466116805</v>
      </c>
      <c r="AW124" s="18">
        <v>59.869215381358437</v>
      </c>
      <c r="AX124" s="24">
        <v>0.65230309637338868</v>
      </c>
      <c r="AY124" s="18">
        <v>92.28</v>
      </c>
      <c r="AZ124" s="18">
        <v>11.95</v>
      </c>
      <c r="BA124" s="18">
        <v>25.37</v>
      </c>
      <c r="BB124" s="25">
        <v>1.375</v>
      </c>
      <c r="BC124" s="25">
        <v>1.2392382891068516</v>
      </c>
      <c r="BD124" s="60"/>
      <c r="BE124" s="25">
        <v>11.15</v>
      </c>
      <c r="BF124" s="25">
        <v>10.344058968580613</v>
      </c>
      <c r="BG124" s="25">
        <v>1.413</v>
      </c>
      <c r="BH124" s="25">
        <v>3.6779999999999999</v>
      </c>
      <c r="BI124" s="25">
        <v>3.319</v>
      </c>
      <c r="BJ124" s="25">
        <v>1.103</v>
      </c>
      <c r="BK124" s="24">
        <v>0.377</v>
      </c>
      <c r="BL124" s="25">
        <v>1.3720000000000001</v>
      </c>
      <c r="BM124" s="25">
        <v>2.056</v>
      </c>
      <c r="BN124" s="25">
        <v>1.2589999999999999</v>
      </c>
      <c r="BO124" s="25">
        <v>1.3360000000000001</v>
      </c>
      <c r="BP124" s="24">
        <v>0.82799999999999996</v>
      </c>
      <c r="BQ124" s="24">
        <v>0.70919220436156982</v>
      </c>
      <c r="BR124" s="24">
        <v>0.14079254849163877</v>
      </c>
      <c r="BS124" s="16">
        <v>8.0514665372754729E-2</v>
      </c>
      <c r="BT124" s="16">
        <v>2.6149153949626896E-2</v>
      </c>
      <c r="BU124" s="25"/>
    </row>
    <row r="125" spans="1:73" s="14" customFormat="1">
      <c r="A125" s="14" t="s">
        <v>64</v>
      </c>
      <c r="B125" s="14">
        <v>300</v>
      </c>
      <c r="C125" s="14">
        <v>215</v>
      </c>
      <c r="D125" s="14" t="s">
        <v>220</v>
      </c>
      <c r="E125" s="25">
        <v>48.381499999999996</v>
      </c>
      <c r="F125" s="25">
        <v>0.66220000000000001</v>
      </c>
      <c r="G125" s="25">
        <v>14.276</v>
      </c>
      <c r="H125" s="25">
        <v>9.9154</v>
      </c>
      <c r="I125" s="93">
        <f t="shared" si="3"/>
        <v>8.4280899999999992</v>
      </c>
      <c r="J125" s="93">
        <f t="shared" si="4"/>
        <v>1.65440489432703</v>
      </c>
      <c r="K125" s="25">
        <v>0.13875074114842714</v>
      </c>
      <c r="L125" s="25">
        <v>11.643000000000001</v>
      </c>
      <c r="M125" s="25">
        <v>12.416499999999999</v>
      </c>
      <c r="N125" s="25">
        <v>1.69</v>
      </c>
      <c r="O125" s="56">
        <v>5.8110398360529945E-4</v>
      </c>
      <c r="P125" s="56">
        <v>6.0135913978911354E-4</v>
      </c>
      <c r="Q125" s="25">
        <v>99.123350741148428</v>
      </c>
      <c r="S125" s="25">
        <v>51.64</v>
      </c>
      <c r="T125" s="24">
        <v>0.13698936170212767</v>
      </c>
      <c r="U125" s="25">
        <v>5.27</v>
      </c>
      <c r="V125" s="25">
        <v>1.2367538461538461</v>
      </c>
      <c r="W125" s="25">
        <v>3.6440000000000001</v>
      </c>
      <c r="X125" s="25">
        <v>17.733000000000001</v>
      </c>
      <c r="Y125" s="25">
        <v>20.141999999999999</v>
      </c>
      <c r="Z125" s="25">
        <v>0.223</v>
      </c>
      <c r="AA125" s="25">
        <v>100.02574320785597</v>
      </c>
      <c r="AB125" s="24">
        <v>0.89665279526632957</v>
      </c>
      <c r="AC125" s="24"/>
      <c r="AD125" s="24">
        <v>0.10051306875000002</v>
      </c>
      <c r="AE125" s="17">
        <v>581.10104999999999</v>
      </c>
      <c r="AF125" s="18">
        <v>49.616999999999997</v>
      </c>
      <c r="AG125" s="17">
        <v>920.21199999999999</v>
      </c>
      <c r="AH125" s="18">
        <v>24.76305</v>
      </c>
      <c r="AI125" s="17"/>
      <c r="AJ125" s="17"/>
      <c r="AK125" s="25"/>
      <c r="AL125" s="24"/>
      <c r="AM125" s="24"/>
      <c r="AN125" s="17">
        <v>262.45039200000002</v>
      </c>
      <c r="AO125" s="17">
        <v>482.40360000000004</v>
      </c>
      <c r="AP125" s="18">
        <v>36.869999999999997</v>
      </c>
      <c r="AQ125" s="40">
        <v>4125</v>
      </c>
      <c r="AR125" s="17">
        <v>196.11991078225773</v>
      </c>
      <c r="AS125" s="17">
        <v>269</v>
      </c>
      <c r="AT125" s="18">
        <v>44.146462385115036</v>
      </c>
      <c r="AU125" s="17">
        <v>166.16235528380221</v>
      </c>
      <c r="AV125" s="18">
        <v>103.07648688447462</v>
      </c>
      <c r="AW125" s="18">
        <v>65.453445956536299</v>
      </c>
      <c r="AX125" s="24">
        <v>0.77940810553015361</v>
      </c>
      <c r="AY125" s="18">
        <v>106.7</v>
      </c>
      <c r="AZ125" s="18">
        <v>14.69</v>
      </c>
      <c r="BA125" s="18">
        <v>32.26</v>
      </c>
      <c r="BB125" s="25">
        <v>1.71</v>
      </c>
      <c r="BC125" s="25">
        <v>1.5661813386324339</v>
      </c>
      <c r="BD125" s="60"/>
      <c r="BE125" s="25">
        <v>13.17</v>
      </c>
      <c r="BF125" s="25">
        <v>12.147625265559336</v>
      </c>
      <c r="BG125" s="25">
        <v>1.776</v>
      </c>
      <c r="BH125" s="25">
        <v>4.8940000000000001</v>
      </c>
      <c r="BI125" s="25">
        <v>4.3090000000000002</v>
      </c>
      <c r="BJ125" s="25">
        <v>1.4950000000000001</v>
      </c>
      <c r="BK125" s="24">
        <v>0.48199999999999998</v>
      </c>
      <c r="BL125" s="25">
        <v>1.871</v>
      </c>
      <c r="BM125" s="25">
        <v>2.524</v>
      </c>
      <c r="BN125" s="25">
        <v>1.482</v>
      </c>
      <c r="BO125" s="25">
        <v>1.5409999999999999</v>
      </c>
      <c r="BP125" s="24">
        <v>1.0049999999999999</v>
      </c>
      <c r="BQ125" s="24">
        <v>0.87829393950422086</v>
      </c>
      <c r="BR125" s="24">
        <v>0.19223996606545082</v>
      </c>
      <c r="BS125" s="16">
        <v>0.10200888126442299</v>
      </c>
      <c r="BT125" s="16">
        <v>3.0052399911590831E-2</v>
      </c>
      <c r="BU125" s="25"/>
    </row>
    <row r="126" spans="1:73" s="14" customFormat="1">
      <c r="A126" s="14" t="s">
        <v>65</v>
      </c>
      <c r="B126" s="14">
        <v>232</v>
      </c>
      <c r="C126" s="14">
        <v>69</v>
      </c>
      <c r="D126" s="14" t="s">
        <v>220</v>
      </c>
      <c r="E126" s="25"/>
      <c r="F126" s="25"/>
      <c r="G126" s="25"/>
      <c r="H126" s="25"/>
      <c r="I126" s="93" t="str">
        <f t="shared" si="3"/>
        <v/>
      </c>
      <c r="J126" s="93" t="str">
        <f t="shared" si="4"/>
        <v/>
      </c>
      <c r="K126" s="25">
        <v>0.13178038939258757</v>
      </c>
      <c r="L126" s="25"/>
      <c r="M126" s="25"/>
      <c r="N126" s="25"/>
      <c r="O126" s="56">
        <v>3.201035107933909E-4</v>
      </c>
      <c r="P126" s="56">
        <v>3.8797956726614258E-4</v>
      </c>
      <c r="Q126" s="25"/>
      <c r="S126" s="25">
        <v>51.64</v>
      </c>
      <c r="T126" s="24">
        <v>0.13698936170212767</v>
      </c>
      <c r="U126" s="25">
        <v>5.27</v>
      </c>
      <c r="V126" s="25">
        <v>1.2367538461538461</v>
      </c>
      <c r="W126" s="25">
        <v>3.6440000000000001</v>
      </c>
      <c r="X126" s="25">
        <v>17.733000000000001</v>
      </c>
      <c r="Y126" s="25">
        <v>20.141999999999999</v>
      </c>
      <c r="Z126" s="25">
        <v>0.223</v>
      </c>
      <c r="AA126" s="25">
        <v>100.02574320785597</v>
      </c>
      <c r="AB126" s="24">
        <v>0.89665279526632957</v>
      </c>
      <c r="AC126" s="24"/>
      <c r="AD126" s="24">
        <v>0.11238183891</v>
      </c>
      <c r="AE126" s="17">
        <v>286.30842000000001</v>
      </c>
      <c r="AF126" s="18">
        <v>47.829000000000001</v>
      </c>
      <c r="AG126" s="17">
        <v>878.93599999999992</v>
      </c>
      <c r="AH126" s="18">
        <v>10.846439999999999</v>
      </c>
      <c r="AI126" s="17"/>
      <c r="AJ126" s="17"/>
      <c r="AK126" s="25"/>
      <c r="AL126" s="24"/>
      <c r="AM126" s="24"/>
      <c r="AN126" s="17">
        <v>169.32542100000001</v>
      </c>
      <c r="AO126" s="17">
        <v>265.73399999999998</v>
      </c>
      <c r="AP126" s="18">
        <v>36.72</v>
      </c>
      <c r="AQ126" s="40">
        <v>2604</v>
      </c>
      <c r="AR126" s="17">
        <v>182.66703399849362</v>
      </c>
      <c r="AS126" s="17">
        <v>287</v>
      </c>
      <c r="AT126" s="18">
        <v>45.448648999144822</v>
      </c>
      <c r="AU126" s="17">
        <v>182.67826226718748</v>
      </c>
      <c r="AV126" s="18">
        <v>109.58403619424629</v>
      </c>
      <c r="AW126" s="18">
        <v>62.26206583235016</v>
      </c>
      <c r="AX126" s="24">
        <v>0.36084304766281589</v>
      </c>
      <c r="AY126" s="18">
        <v>90.61</v>
      </c>
      <c r="AZ126" s="18">
        <v>10.220000000000001</v>
      </c>
      <c r="BA126" s="18">
        <v>19.66</v>
      </c>
      <c r="BB126" s="25">
        <v>0.73799999999999999</v>
      </c>
      <c r="BC126" s="25">
        <v>0.62580331159045122</v>
      </c>
      <c r="BD126" s="60"/>
      <c r="BE126" s="25">
        <v>5.92</v>
      </c>
      <c r="BF126" s="25">
        <v>5.3492650903345531</v>
      </c>
      <c r="BG126" s="25">
        <v>0.91500000000000004</v>
      </c>
      <c r="BH126" s="25">
        <v>2.5030000000000001</v>
      </c>
      <c r="BI126" s="25">
        <v>2.5070000000000001</v>
      </c>
      <c r="BJ126" s="25">
        <v>0.90900000000000003</v>
      </c>
      <c r="BK126" s="24">
        <v>0.309</v>
      </c>
      <c r="BL126" s="25">
        <v>1.173</v>
      </c>
      <c r="BM126" s="25">
        <v>1.76</v>
      </c>
      <c r="BN126" s="25">
        <v>1.0189999999999999</v>
      </c>
      <c r="BO126" s="25">
        <v>1.131</v>
      </c>
      <c r="BP126" s="24">
        <v>0.67200000000000004</v>
      </c>
      <c r="BQ126" s="24">
        <v>0.56413763744514978</v>
      </c>
      <c r="BR126" s="24">
        <v>0.17828513384330313</v>
      </c>
      <c r="BS126" s="16">
        <v>4.7129860496944086E-2</v>
      </c>
      <c r="BT126" s="16">
        <v>1.5471901660999722E-2</v>
      </c>
      <c r="BU126" s="25"/>
    </row>
    <row r="127" spans="1:73" s="14" customFormat="1">
      <c r="A127" s="14" t="s">
        <v>66</v>
      </c>
      <c r="B127" s="14">
        <v>287</v>
      </c>
      <c r="C127" s="14">
        <v>121</v>
      </c>
      <c r="D127" s="14" t="s">
        <v>220</v>
      </c>
      <c r="E127" s="25">
        <v>48.545000000000002</v>
      </c>
      <c r="F127" s="25">
        <v>0.51169999999999993</v>
      </c>
      <c r="G127" s="25">
        <v>14.38</v>
      </c>
      <c r="H127" s="25">
        <v>9.6003999999999987</v>
      </c>
      <c r="I127" s="93">
        <f t="shared" si="3"/>
        <v>8.1603399999999979</v>
      </c>
      <c r="J127" s="93">
        <f t="shared" si="4"/>
        <v>1.6018464961067849</v>
      </c>
      <c r="K127" s="25">
        <v>0.1425525390127885</v>
      </c>
      <c r="L127" s="25">
        <v>11.494</v>
      </c>
      <c r="M127" s="25">
        <v>12.635999999999999</v>
      </c>
      <c r="N127" s="25">
        <v>1.6439999999999999</v>
      </c>
      <c r="O127" s="56">
        <v>4.9376991053250803E-4</v>
      </c>
      <c r="P127" s="56">
        <v>5.4787640455725769E-4</v>
      </c>
      <c r="Q127" s="25">
        <v>98.953652539012779</v>
      </c>
      <c r="S127" s="25">
        <v>51.64</v>
      </c>
      <c r="T127" s="24">
        <v>0.13698936170212767</v>
      </c>
      <c r="U127" s="25">
        <v>5.27</v>
      </c>
      <c r="V127" s="25">
        <v>1.2367538461538461</v>
      </c>
      <c r="W127" s="25">
        <v>3.6440000000000001</v>
      </c>
      <c r="X127" s="25">
        <v>17.733000000000001</v>
      </c>
      <c r="Y127" s="25">
        <v>20.141999999999999</v>
      </c>
      <c r="Z127" s="25">
        <v>0.223</v>
      </c>
      <c r="AA127" s="25">
        <v>100.02574320785597</v>
      </c>
      <c r="AB127" s="24">
        <v>0.89665279526632957</v>
      </c>
      <c r="AC127" s="24"/>
      <c r="AD127" s="24">
        <v>0.11055245019</v>
      </c>
      <c r="AE127" s="17">
        <v>506.89787999999999</v>
      </c>
      <c r="AF127" s="18">
        <v>48.722999999999999</v>
      </c>
      <c r="AG127" s="17">
        <v>834.625</v>
      </c>
      <c r="AH127" s="18">
        <v>20.2437</v>
      </c>
      <c r="AI127" s="17"/>
      <c r="AJ127" s="17"/>
      <c r="AK127" s="25"/>
      <c r="AL127" s="24"/>
      <c r="AM127" s="24"/>
      <c r="AN127" s="17">
        <v>239.108991</v>
      </c>
      <c r="AO127" s="17">
        <v>409.90319999999997</v>
      </c>
      <c r="AP127" s="18">
        <v>36.659999999999997</v>
      </c>
      <c r="AQ127" s="40">
        <v>3557</v>
      </c>
      <c r="AR127" s="17">
        <v>191.26077364393305</v>
      </c>
      <c r="AS127" s="17">
        <v>269</v>
      </c>
      <c r="AT127" s="18">
        <v>45.77104298506584</v>
      </c>
      <c r="AU127" s="17">
        <v>139.10458734411824</v>
      </c>
      <c r="AV127" s="18">
        <v>101.14035260711394</v>
      </c>
      <c r="AW127" s="18">
        <v>68.081540254433904</v>
      </c>
      <c r="AX127" s="24">
        <v>0.63130309710379484</v>
      </c>
      <c r="AY127" s="18">
        <v>103.6</v>
      </c>
      <c r="AZ127" s="18">
        <v>12.83</v>
      </c>
      <c r="BA127" s="18">
        <v>27.52</v>
      </c>
      <c r="BB127" s="25">
        <v>1.3540000000000001</v>
      </c>
      <c r="BC127" s="25">
        <v>1.3565940376113492</v>
      </c>
      <c r="BD127" s="60"/>
      <c r="BE127" s="25">
        <v>10.92</v>
      </c>
      <c r="BF127" s="25">
        <v>11.073124722051906</v>
      </c>
      <c r="BG127" s="25">
        <v>1.4650000000000001</v>
      </c>
      <c r="BH127" s="25">
        <v>3.8740000000000001</v>
      </c>
      <c r="BI127" s="25">
        <v>3.5030000000000001</v>
      </c>
      <c r="BJ127" s="25">
        <v>1.35</v>
      </c>
      <c r="BK127" s="24">
        <v>0.41299999999999998</v>
      </c>
      <c r="BL127" s="25">
        <v>1.554</v>
      </c>
      <c r="BM127" s="25">
        <v>2.1869999999999998</v>
      </c>
      <c r="BN127" s="25">
        <v>1.2949999999999999</v>
      </c>
      <c r="BO127" s="25">
        <v>1.3919999999999999</v>
      </c>
      <c r="BP127" s="24">
        <v>0.84899999999999998</v>
      </c>
      <c r="BQ127" s="24">
        <v>0.87497161499858533</v>
      </c>
      <c r="BR127" s="24">
        <v>0.15752166761573819</v>
      </c>
      <c r="BS127" s="16">
        <v>8.5918120315390506E-2</v>
      </c>
      <c r="BT127" s="16">
        <v>2.6139930336417136E-2</v>
      </c>
      <c r="BU127" s="25"/>
    </row>
    <row r="128" spans="1:73" s="14" customFormat="1">
      <c r="A128" s="14" t="s">
        <v>67</v>
      </c>
      <c r="B128" s="14">
        <v>122</v>
      </c>
      <c r="C128" s="14">
        <v>87</v>
      </c>
      <c r="D128" s="14" t="s">
        <v>220</v>
      </c>
      <c r="E128" s="25">
        <v>48.448500000000003</v>
      </c>
      <c r="F128" s="25">
        <v>0.58050000000000002</v>
      </c>
      <c r="G128" s="25">
        <v>14.605</v>
      </c>
      <c r="H128" s="25">
        <v>9.6814000000000018</v>
      </c>
      <c r="I128" s="93">
        <f t="shared" si="3"/>
        <v>8.2291900000000009</v>
      </c>
      <c r="J128" s="93">
        <f t="shared" si="4"/>
        <v>1.6153615127919914</v>
      </c>
      <c r="K128" s="25">
        <v>0.12535867027026834</v>
      </c>
      <c r="L128" s="25">
        <v>11.596</v>
      </c>
      <c r="M128" s="25">
        <v>12.518500000000001</v>
      </c>
      <c r="N128" s="25">
        <v>1.6040000000000001</v>
      </c>
      <c r="O128" s="56">
        <v>4.3330085472402676E-4</v>
      </c>
      <c r="P128" s="56">
        <v>4.8005809080964681E-4</v>
      </c>
      <c r="Q128" s="25">
        <v>99.159258670270276</v>
      </c>
      <c r="S128" s="25">
        <v>51.64</v>
      </c>
      <c r="T128" s="24">
        <v>0.13698936170212767</v>
      </c>
      <c r="U128" s="25">
        <v>5.27</v>
      </c>
      <c r="V128" s="25">
        <v>1.2367538461538461</v>
      </c>
      <c r="W128" s="25">
        <v>3.6440000000000001</v>
      </c>
      <c r="X128" s="25">
        <v>17.733000000000001</v>
      </c>
      <c r="Y128" s="25">
        <v>20.141999999999999</v>
      </c>
      <c r="Z128" s="25">
        <v>0.223</v>
      </c>
      <c r="AA128" s="25">
        <v>100.02574320785597</v>
      </c>
      <c r="AB128" s="24">
        <v>0.89665279526632957</v>
      </c>
      <c r="AC128" s="24"/>
      <c r="AD128" s="24">
        <v>0.10415939499</v>
      </c>
      <c r="AE128" s="17">
        <v>425.55720000000002</v>
      </c>
      <c r="AF128" s="18">
        <v>46.935000000000002</v>
      </c>
      <c r="AG128" s="17">
        <v>916.57</v>
      </c>
      <c r="AH128" s="18">
        <v>15.96339</v>
      </c>
      <c r="AI128" s="17"/>
      <c r="AJ128" s="17"/>
      <c r="AK128" s="25"/>
      <c r="AL128" s="24"/>
      <c r="AM128" s="24"/>
      <c r="AN128" s="17">
        <v>209.511132</v>
      </c>
      <c r="AO128" s="17">
        <v>359.70479999999998</v>
      </c>
      <c r="AP128" s="18">
        <v>36.619999999999997</v>
      </c>
      <c r="AQ128" s="40">
        <v>3411</v>
      </c>
      <c r="AR128" s="17">
        <v>190.81768729143346</v>
      </c>
      <c r="AS128" s="17">
        <v>283</v>
      </c>
      <c r="AT128" s="18">
        <v>41.872229067147437</v>
      </c>
      <c r="AU128" s="17">
        <v>218.82326107303632</v>
      </c>
      <c r="AV128" s="18">
        <v>74.033858990428342</v>
      </c>
      <c r="AW128" s="18">
        <v>53.011523044238579</v>
      </c>
      <c r="AX128" s="24">
        <v>0.40385574173115546</v>
      </c>
      <c r="AY128" s="18">
        <v>99.75</v>
      </c>
      <c r="AZ128" s="18">
        <v>12.85</v>
      </c>
      <c r="BA128" s="18">
        <v>24.75</v>
      </c>
      <c r="BB128" s="25">
        <v>1.0820000000000001</v>
      </c>
      <c r="BC128" s="25">
        <v>0.77477612409701779</v>
      </c>
      <c r="BD128" s="60"/>
      <c r="BE128" s="25">
        <v>9.782</v>
      </c>
      <c r="BF128" s="25">
        <v>6.8733802639874098</v>
      </c>
      <c r="BG128" s="25">
        <v>1.278</v>
      </c>
      <c r="BH128" s="25">
        <v>3.339</v>
      </c>
      <c r="BI128" s="25">
        <v>3.2410000000000001</v>
      </c>
      <c r="BJ128" s="25">
        <v>1.276</v>
      </c>
      <c r="BK128" s="24">
        <v>0.40500000000000003</v>
      </c>
      <c r="BL128" s="25">
        <v>1.538</v>
      </c>
      <c r="BM128" s="25">
        <v>2.1760000000000002</v>
      </c>
      <c r="BN128" s="25">
        <v>1.29</v>
      </c>
      <c r="BO128" s="25">
        <v>1.3740000000000001</v>
      </c>
      <c r="BP128" s="24">
        <v>0.80600000000000005</v>
      </c>
      <c r="BQ128" s="24">
        <v>0.59465661213536058</v>
      </c>
      <c r="BR128" s="24">
        <v>0.12495790976185495</v>
      </c>
      <c r="BS128" s="16">
        <v>4.6458918636357462E-2</v>
      </c>
      <c r="BT128" s="16">
        <v>1.6487941750379133E-2</v>
      </c>
      <c r="BU128" s="25"/>
    </row>
    <row r="129" spans="1:73" s="14" customFormat="1">
      <c r="A129" s="14" t="s">
        <v>68</v>
      </c>
      <c r="B129" s="14" t="s">
        <v>373</v>
      </c>
      <c r="D129" s="14" t="s">
        <v>220</v>
      </c>
      <c r="E129" s="25"/>
      <c r="F129" s="25"/>
      <c r="G129" s="25"/>
      <c r="H129" s="25"/>
      <c r="I129" s="93" t="str">
        <f t="shared" si="3"/>
        <v/>
      </c>
      <c r="J129" s="93" t="str">
        <f t="shared" si="4"/>
        <v/>
      </c>
      <c r="K129" s="25"/>
      <c r="L129" s="25"/>
      <c r="M129" s="25"/>
      <c r="N129" s="25"/>
      <c r="O129" s="56">
        <v>5.1690114573635479E-4</v>
      </c>
      <c r="P129" s="56">
        <v>5.7121766701239763E-4</v>
      </c>
      <c r="Q129" s="25"/>
      <c r="S129" s="25">
        <v>51.64</v>
      </c>
      <c r="T129" s="24">
        <v>0.13698936170212767</v>
      </c>
      <c r="U129" s="25">
        <v>5.27</v>
      </c>
      <c r="V129" s="25">
        <v>1.2367538461538461</v>
      </c>
      <c r="W129" s="25">
        <v>3.6440000000000001</v>
      </c>
      <c r="X129" s="25">
        <v>17.733000000000001</v>
      </c>
      <c r="Y129" s="25">
        <v>20.141999999999999</v>
      </c>
      <c r="Z129" s="25">
        <v>0.223</v>
      </c>
      <c r="AA129" s="25">
        <v>100.02574320785597</v>
      </c>
      <c r="AB129" s="24">
        <v>0.89665279526632957</v>
      </c>
      <c r="AC129" s="24"/>
      <c r="AD129" s="24">
        <v>0.10689740810999999</v>
      </c>
      <c r="AE129" s="17">
        <v>491.54549999999995</v>
      </c>
      <c r="AF129" s="18">
        <v>48.722999999999999</v>
      </c>
      <c r="AG129" s="17">
        <v>932.35199999999998</v>
      </c>
      <c r="AH129" s="18">
        <v>18.50319</v>
      </c>
      <c r="AI129" s="17"/>
      <c r="AJ129" s="17"/>
      <c r="AK129" s="25"/>
      <c r="AL129" s="24"/>
      <c r="AM129" s="24"/>
      <c r="AN129" s="17">
        <v>249.29578800000002</v>
      </c>
      <c r="AO129" s="17">
        <v>429.10559999999998</v>
      </c>
      <c r="AP129" s="18">
        <v>35.79</v>
      </c>
      <c r="AQ129" s="40">
        <v>3036</v>
      </c>
      <c r="AR129" s="17"/>
      <c r="AS129" s="17">
        <v>258</v>
      </c>
      <c r="AT129" s="18"/>
      <c r="AU129" s="17"/>
      <c r="AV129" s="18"/>
      <c r="AW129" s="18"/>
      <c r="AX129" s="24"/>
      <c r="AY129" s="18">
        <v>102.5</v>
      </c>
      <c r="AZ129" s="18">
        <v>11.25</v>
      </c>
      <c r="BA129" s="18">
        <v>24.97</v>
      </c>
      <c r="BB129" s="25">
        <v>1.296</v>
      </c>
      <c r="BC129" s="25"/>
      <c r="BD129" s="60"/>
      <c r="BE129" s="25">
        <v>10.68</v>
      </c>
      <c r="BF129" s="25"/>
      <c r="BG129" s="25">
        <v>1.3320000000000001</v>
      </c>
      <c r="BH129" s="25">
        <v>3.4830000000000001</v>
      </c>
      <c r="BI129" s="25">
        <v>3.2509999999999999</v>
      </c>
      <c r="BJ129" s="25">
        <v>1.0369999999999999</v>
      </c>
      <c r="BK129" s="24">
        <v>0.35899999999999999</v>
      </c>
      <c r="BL129" s="25">
        <v>1.2410000000000001</v>
      </c>
      <c r="BM129" s="25">
        <v>1.8480000000000001</v>
      </c>
      <c r="BN129" s="25">
        <v>1.119</v>
      </c>
      <c r="BO129" s="25">
        <v>1.2509999999999999</v>
      </c>
      <c r="BP129" s="24">
        <v>0.71099999999999997</v>
      </c>
      <c r="BQ129" s="24"/>
      <c r="BR129" s="24"/>
      <c r="BS129" s="16"/>
      <c r="BT129" s="16"/>
      <c r="BU129" s="25"/>
    </row>
    <row r="130" spans="1:73" s="14" customFormat="1">
      <c r="A130" s="14" t="s">
        <v>69</v>
      </c>
      <c r="B130" s="14">
        <v>235</v>
      </c>
      <c r="C130" s="14">
        <v>101</v>
      </c>
      <c r="D130" s="14" t="s">
        <v>220</v>
      </c>
      <c r="E130" s="25">
        <v>48.34</v>
      </c>
      <c r="F130" s="25">
        <v>0.46009999999999995</v>
      </c>
      <c r="G130" s="25">
        <v>14.292999999999999</v>
      </c>
      <c r="H130" s="25">
        <v>9.8920000000000012</v>
      </c>
      <c r="I130" s="93">
        <f t="shared" si="3"/>
        <v>8.4082000000000008</v>
      </c>
      <c r="J130" s="93">
        <f t="shared" si="4"/>
        <v>1.6505005561735264</v>
      </c>
      <c r="K130" s="25">
        <v>0.13910173234688517</v>
      </c>
      <c r="L130" s="25">
        <v>11.882</v>
      </c>
      <c r="M130" s="25">
        <v>12.744999999999999</v>
      </c>
      <c r="N130" s="25">
        <v>1.333</v>
      </c>
      <c r="O130" s="56">
        <v>3.7720305596194173E-4</v>
      </c>
      <c r="P130" s="56">
        <v>3.7290883087778468E-4</v>
      </c>
      <c r="Q130" s="25">
        <v>99.084201732346898</v>
      </c>
      <c r="S130" s="25">
        <v>51.64</v>
      </c>
      <c r="T130" s="24">
        <v>0.13698936170212767</v>
      </c>
      <c r="U130" s="25">
        <v>5.27</v>
      </c>
      <c r="V130" s="25">
        <v>1.2367538461538461</v>
      </c>
      <c r="W130" s="25">
        <v>3.6440000000000001</v>
      </c>
      <c r="X130" s="25">
        <v>17.733000000000001</v>
      </c>
      <c r="Y130" s="25">
        <v>20.141999999999999</v>
      </c>
      <c r="Z130" s="25">
        <v>0.223</v>
      </c>
      <c r="AA130" s="25">
        <v>100.02574320785597</v>
      </c>
      <c r="AB130" s="24">
        <v>0.89665279526632957</v>
      </c>
      <c r="AC130" s="24"/>
      <c r="AD130" s="24">
        <v>0.10689740810999999</v>
      </c>
      <c r="AE130" s="17">
        <v>254.66096999999999</v>
      </c>
      <c r="AF130" s="18">
        <v>49.616999999999997</v>
      </c>
      <c r="AG130" s="17">
        <v>736.29100000000005</v>
      </c>
      <c r="AH130" s="18">
        <v>10.069560000000001</v>
      </c>
      <c r="AI130" s="17"/>
      <c r="AJ130" s="17"/>
      <c r="AK130" s="25"/>
      <c r="AL130" s="24"/>
      <c r="AM130" s="24"/>
      <c r="AN130" s="17">
        <v>162.748119</v>
      </c>
      <c r="AO130" s="17">
        <v>313.1352</v>
      </c>
      <c r="AP130" s="18">
        <v>36.49</v>
      </c>
      <c r="AQ130" s="40">
        <v>2936</v>
      </c>
      <c r="AR130" s="17">
        <v>183.49382535109569</v>
      </c>
      <c r="AS130" s="17">
        <v>283</v>
      </c>
      <c r="AT130" s="18">
        <v>46.671212464492797</v>
      </c>
      <c r="AU130" s="17">
        <v>155.7134724971126</v>
      </c>
      <c r="AV130" s="18">
        <v>94.154604279814677</v>
      </c>
      <c r="AW130" s="18">
        <v>64.617529583008363</v>
      </c>
      <c r="AX130" s="24">
        <v>0.33746162797647683</v>
      </c>
      <c r="AY130" s="18">
        <v>89.28</v>
      </c>
      <c r="AZ130" s="18">
        <v>11.93</v>
      </c>
      <c r="BA130" s="18">
        <v>20.32</v>
      </c>
      <c r="BB130" s="25">
        <v>0.65800000000000003</v>
      </c>
      <c r="BC130" s="25">
        <v>0.57058707244491247</v>
      </c>
      <c r="BD130" s="60">
        <v>4.7158046407592266E-3</v>
      </c>
      <c r="BE130" s="25">
        <v>5.4489999999999998</v>
      </c>
      <c r="BF130" s="25">
        <v>4.9531328442964737</v>
      </c>
      <c r="BG130" s="25">
        <v>0.85299999999999998</v>
      </c>
      <c r="BH130" s="25">
        <v>2.5499999999999998</v>
      </c>
      <c r="BI130" s="25">
        <v>2.78</v>
      </c>
      <c r="BJ130" s="25">
        <v>1.129</v>
      </c>
      <c r="BK130" s="24">
        <v>0.33700000000000002</v>
      </c>
      <c r="BL130" s="25">
        <v>1.3180000000000001</v>
      </c>
      <c r="BM130" s="25">
        <v>2</v>
      </c>
      <c r="BN130" s="25">
        <v>1.147</v>
      </c>
      <c r="BO130" s="25">
        <v>1.288</v>
      </c>
      <c r="BP130" s="24">
        <v>0.69099999999999995</v>
      </c>
      <c r="BQ130" s="24">
        <v>0.58664482540928398</v>
      </c>
      <c r="BR130" s="24">
        <v>0.14686146430858513</v>
      </c>
      <c r="BS130" s="16">
        <v>4.5356661171593496E-2</v>
      </c>
      <c r="BT130" s="16">
        <v>1.4279895079669645E-2</v>
      </c>
      <c r="BU130" s="25"/>
    </row>
    <row r="131" spans="1:73" s="14" customFormat="1">
      <c r="A131" s="14" t="s">
        <v>70</v>
      </c>
      <c r="B131" s="14">
        <v>284</v>
      </c>
      <c r="C131" s="14">
        <v>152</v>
      </c>
      <c r="D131" s="14" t="s">
        <v>220</v>
      </c>
      <c r="E131" s="25">
        <v>48.437999999999995</v>
      </c>
      <c r="F131" s="25">
        <v>0.45579999999999998</v>
      </c>
      <c r="G131" s="25">
        <v>13.571999999999999</v>
      </c>
      <c r="H131" s="25">
        <v>8.8353999999999999</v>
      </c>
      <c r="I131" s="93">
        <f t="shared" si="3"/>
        <v>7.5100899999999999</v>
      </c>
      <c r="J131" s="93">
        <f t="shared" si="4"/>
        <v>1.4742046718576196</v>
      </c>
      <c r="K131" s="25">
        <v>0.13161616767997031</v>
      </c>
      <c r="L131" s="25">
        <v>12.164</v>
      </c>
      <c r="M131" s="25">
        <v>13.077999999999999</v>
      </c>
      <c r="N131" s="25">
        <v>1.423</v>
      </c>
      <c r="O131" s="56">
        <v>4.6399072190393361E-4</v>
      </c>
      <c r="P131" s="56">
        <v>3.7364398875038745E-4</v>
      </c>
      <c r="Q131" s="25">
        <v>98.097816167679966</v>
      </c>
      <c r="S131" s="25">
        <v>51.64</v>
      </c>
      <c r="T131" s="24">
        <v>0.13698936170212767</v>
      </c>
      <c r="U131" s="25">
        <v>5.27</v>
      </c>
      <c r="V131" s="25">
        <v>1.2367538461538461</v>
      </c>
      <c r="W131" s="25">
        <v>3.6440000000000001</v>
      </c>
      <c r="X131" s="25">
        <v>17.733000000000001</v>
      </c>
      <c r="Y131" s="25">
        <v>20.141999999999999</v>
      </c>
      <c r="Z131" s="25">
        <v>0.223</v>
      </c>
      <c r="AA131" s="25">
        <v>100.02574320785597</v>
      </c>
      <c r="AB131" s="24">
        <v>0.89665279526632957</v>
      </c>
      <c r="AC131" s="24"/>
      <c r="AD131" s="24">
        <v>0.11329700019000001</v>
      </c>
      <c r="AE131" s="17">
        <v>318.89855999999997</v>
      </c>
      <c r="AF131" s="18">
        <v>45.147000000000006</v>
      </c>
      <c r="AG131" s="17">
        <v>741.75400000000002</v>
      </c>
      <c r="AH131" s="18">
        <v>18.54054</v>
      </c>
      <c r="AI131" s="17"/>
      <c r="AJ131" s="17"/>
      <c r="AK131" s="25"/>
      <c r="AL131" s="24"/>
      <c r="AM131" s="24"/>
      <c r="AN131" s="17">
        <v>163.068963</v>
      </c>
      <c r="AO131" s="17">
        <v>385.18200000000002</v>
      </c>
      <c r="AP131" s="18">
        <v>38.066000000000003</v>
      </c>
      <c r="AQ131" s="40">
        <v>2737</v>
      </c>
      <c r="AR131" s="17">
        <v>195.05081213614741</v>
      </c>
      <c r="AS131" s="17">
        <v>503</v>
      </c>
      <c r="AT131" s="18">
        <v>44.080832536609165</v>
      </c>
      <c r="AU131" s="17">
        <v>173.19888260318044</v>
      </c>
      <c r="AV131" s="18">
        <v>97.10579768725718</v>
      </c>
      <c r="AW131" s="18">
        <v>60.57991695445137</v>
      </c>
      <c r="AX131" s="24">
        <v>0.57708075049584306</v>
      </c>
      <c r="AY131" s="18">
        <v>83.42</v>
      </c>
      <c r="AZ131" s="18">
        <v>11.17</v>
      </c>
      <c r="BA131" s="18">
        <v>18.100000000000001</v>
      </c>
      <c r="BB131" s="25">
        <v>0.97499999999999998</v>
      </c>
      <c r="BC131" s="25">
        <v>0.88405631255650641</v>
      </c>
      <c r="BD131" s="60"/>
      <c r="BE131" s="25">
        <v>10.210000000000001</v>
      </c>
      <c r="BF131" s="25">
        <v>9.4378098004228015</v>
      </c>
      <c r="BG131" s="25">
        <v>1.103</v>
      </c>
      <c r="BH131" s="25">
        <v>2.847</v>
      </c>
      <c r="BI131" s="25">
        <v>2.5760000000000001</v>
      </c>
      <c r="BJ131" s="25">
        <v>0.92200000000000004</v>
      </c>
      <c r="BK131" s="24">
        <v>0.34799999999999998</v>
      </c>
      <c r="BL131" s="25">
        <v>1.2410000000000001</v>
      </c>
      <c r="BM131" s="25">
        <v>1.8340000000000001</v>
      </c>
      <c r="BN131" s="25">
        <v>1.1679999999999999</v>
      </c>
      <c r="BO131" s="25">
        <v>1.3240000000000001</v>
      </c>
      <c r="BP131" s="24">
        <v>0.66400000000000003</v>
      </c>
      <c r="BQ131" s="24">
        <v>0.55552309004859479</v>
      </c>
      <c r="BR131" s="24">
        <v>0.12741424666290926</v>
      </c>
      <c r="BS131" s="16">
        <v>6.6945999725398206E-2</v>
      </c>
      <c r="BT131" s="16">
        <v>2.0400034660067474E-2</v>
      </c>
      <c r="BU131" s="25"/>
    </row>
    <row r="132" spans="1:73" s="14" customFormat="1">
      <c r="A132" s="14" t="s">
        <v>71</v>
      </c>
      <c r="B132" s="14">
        <v>43</v>
      </c>
      <c r="C132" s="14">
        <v>25</v>
      </c>
      <c r="D132" s="14" t="s">
        <v>220</v>
      </c>
      <c r="E132" s="25">
        <v>48.749499999999998</v>
      </c>
      <c r="F132" s="25">
        <v>0.4773</v>
      </c>
      <c r="G132" s="25">
        <v>11.957000000000001</v>
      </c>
      <c r="H132" s="25">
        <v>8.9703999999999997</v>
      </c>
      <c r="I132" s="93">
        <f t="shared" si="3"/>
        <v>7.6248399999999998</v>
      </c>
      <c r="J132" s="93">
        <f t="shared" si="4"/>
        <v>1.4967296996662958</v>
      </c>
      <c r="K132" s="25"/>
      <c r="L132" s="25">
        <v>13.347</v>
      </c>
      <c r="M132" s="25">
        <v>14.1615</v>
      </c>
      <c r="N132" s="25">
        <v>1.0620000000000001</v>
      </c>
      <c r="O132" s="56">
        <v>6.0168531886541522E-4</v>
      </c>
      <c r="P132" s="56">
        <v>6.1716503405007421E-4</v>
      </c>
      <c r="Q132" s="25">
        <v>98.724699999999999</v>
      </c>
      <c r="S132" s="25">
        <v>51.64</v>
      </c>
      <c r="T132" s="24">
        <v>0.13698936170212767</v>
      </c>
      <c r="U132" s="25">
        <v>5.27</v>
      </c>
      <c r="V132" s="25">
        <v>1.2367538461538461</v>
      </c>
      <c r="W132" s="25">
        <v>3.6440000000000001</v>
      </c>
      <c r="X132" s="25">
        <v>17.733000000000001</v>
      </c>
      <c r="Y132" s="25">
        <v>20.141999999999999</v>
      </c>
      <c r="Z132" s="25">
        <v>0.223</v>
      </c>
      <c r="AA132" s="25">
        <v>100.02574320785597</v>
      </c>
      <c r="AB132" s="24">
        <v>0.89665279526632957</v>
      </c>
      <c r="AC132" s="24"/>
      <c r="AD132" s="24">
        <v>0.10918122576</v>
      </c>
      <c r="AE132" s="17">
        <v>614.76855</v>
      </c>
      <c r="AF132" s="18">
        <v>54.086999999999996</v>
      </c>
      <c r="AG132" s="17">
        <v>962.702</v>
      </c>
      <c r="AH132" s="18">
        <v>25.928369999999997</v>
      </c>
      <c r="AI132" s="17"/>
      <c r="AJ132" s="17"/>
      <c r="AK132" s="25"/>
      <c r="AL132" s="24"/>
      <c r="AM132" s="24"/>
      <c r="AN132" s="17">
        <v>269.34853799999996</v>
      </c>
      <c r="AO132" s="17">
        <v>499.48920000000004</v>
      </c>
      <c r="AP132" s="18">
        <v>36.869999999999997</v>
      </c>
      <c r="AQ132" s="40">
        <v>4328</v>
      </c>
      <c r="AR132" s="17"/>
      <c r="AS132" s="17">
        <v>296</v>
      </c>
      <c r="AT132" s="18"/>
      <c r="AU132" s="17"/>
      <c r="AV132" s="18"/>
      <c r="AW132" s="18"/>
      <c r="AX132" s="24"/>
      <c r="AY132" s="18">
        <v>107.8</v>
      </c>
      <c r="AZ132" s="18">
        <v>15.02</v>
      </c>
      <c r="BA132" s="18">
        <v>33.68</v>
      </c>
      <c r="BB132" s="25">
        <v>1.8</v>
      </c>
      <c r="BC132" s="25"/>
      <c r="BD132" s="60"/>
      <c r="BE132" s="25">
        <v>13.1</v>
      </c>
      <c r="BF132" s="25"/>
      <c r="BG132" s="25">
        <v>1.885</v>
      </c>
      <c r="BH132" s="25">
        <v>5.0709999999999997</v>
      </c>
      <c r="BI132" s="25">
        <v>4.577</v>
      </c>
      <c r="BJ132" s="25">
        <v>1.56</v>
      </c>
      <c r="BK132" s="24">
        <v>0.48199999999999998</v>
      </c>
      <c r="BL132" s="25">
        <v>1.9339999999999999</v>
      </c>
      <c r="BM132" s="25">
        <v>2.5760000000000001</v>
      </c>
      <c r="BN132" s="25">
        <v>1.532</v>
      </c>
      <c r="BO132" s="25">
        <v>1.637</v>
      </c>
      <c r="BP132" s="24">
        <v>1.0580000000000001</v>
      </c>
      <c r="BQ132" s="24"/>
      <c r="BR132" s="24"/>
      <c r="BS132" s="16"/>
      <c r="BT132" s="16"/>
      <c r="BU132" s="25"/>
    </row>
    <row r="133" spans="1:73" s="14" customFormat="1">
      <c r="A133" s="14" t="s">
        <v>230</v>
      </c>
      <c r="B133" s="14">
        <v>290</v>
      </c>
      <c r="C133" s="14">
        <v>162</v>
      </c>
      <c r="D133" s="14" t="s">
        <v>220</v>
      </c>
      <c r="E133" s="25">
        <v>48.8095</v>
      </c>
      <c r="F133" s="25">
        <v>0.58479999999999999</v>
      </c>
      <c r="G133" s="25">
        <v>13.563000000000001</v>
      </c>
      <c r="H133" s="25">
        <v>9.4456000000000007</v>
      </c>
      <c r="I133" s="93">
        <f t="shared" si="3"/>
        <v>8.0287600000000001</v>
      </c>
      <c r="J133" s="93">
        <f t="shared" si="4"/>
        <v>1.5760177975528367</v>
      </c>
      <c r="K133" s="25">
        <v>0.12819572384064781</v>
      </c>
      <c r="L133" s="25">
        <v>12.135999999999999</v>
      </c>
      <c r="M133" s="25">
        <v>13.0025</v>
      </c>
      <c r="N133" s="25">
        <v>1.3380000000000001</v>
      </c>
      <c r="O133" s="56"/>
      <c r="P133" s="56"/>
      <c r="Q133" s="25">
        <v>99.007595723840637</v>
      </c>
      <c r="S133" s="25">
        <v>51.554000000000002</v>
      </c>
      <c r="T133" s="24">
        <v>0.107</v>
      </c>
      <c r="U133" s="25">
        <v>5.0990000000000002</v>
      </c>
      <c r="V133" s="25">
        <v>1.1599999999999999</v>
      </c>
      <c r="W133" s="25">
        <v>3.431</v>
      </c>
      <c r="X133" s="25">
        <v>17.827999999999999</v>
      </c>
      <c r="Y133" s="25">
        <v>19.992000000000001</v>
      </c>
      <c r="Z133" s="25">
        <v>0.19600000000000001</v>
      </c>
      <c r="AA133" s="25">
        <v>99.367000000000004</v>
      </c>
      <c r="AB133" s="24">
        <v>0.90257312671807599</v>
      </c>
      <c r="AC133" s="24"/>
      <c r="AD133" s="24">
        <v>0.11192437500000001</v>
      </c>
      <c r="AE133" s="17">
        <v>254.12229000000002</v>
      </c>
      <c r="AF133" s="18">
        <v>48.275999999999996</v>
      </c>
      <c r="AG133" s="17">
        <v>769.67600000000004</v>
      </c>
      <c r="AH133" s="18">
        <v>19.982250000000001</v>
      </c>
      <c r="AI133" s="17"/>
      <c r="AJ133" s="17"/>
      <c r="AK133" s="25"/>
      <c r="AL133" s="24"/>
      <c r="AM133" s="24"/>
      <c r="AN133" s="17"/>
      <c r="AO133" s="17"/>
      <c r="AP133" s="18"/>
      <c r="AQ133" s="40"/>
      <c r="AR133" s="17">
        <v>191.45114740270211</v>
      </c>
      <c r="AS133" s="17"/>
      <c r="AT133" s="18">
        <v>44.0652144041482</v>
      </c>
      <c r="AU133" s="17">
        <v>173.18932925418989</v>
      </c>
      <c r="AV133" s="18">
        <v>93.984201950035413</v>
      </c>
      <c r="AW133" s="18">
        <v>58.837161433712971</v>
      </c>
      <c r="AX133" s="24">
        <v>0.57984030472123438</v>
      </c>
      <c r="AY133" s="18"/>
      <c r="AZ133" s="18"/>
      <c r="BA133" s="18"/>
      <c r="BB133" s="46"/>
      <c r="BC133" s="25">
        <v>0.90535414940770254</v>
      </c>
      <c r="BD133" s="60"/>
      <c r="BE133" s="25">
        <v>9.7320961280864857</v>
      </c>
      <c r="BF133" s="25">
        <v>9.7320961280864857</v>
      </c>
      <c r="BG133" s="25"/>
      <c r="BH133" s="25"/>
      <c r="BI133" s="25"/>
      <c r="BJ133" s="25"/>
      <c r="BK133" s="24"/>
      <c r="BL133" s="25"/>
      <c r="BM133" s="25"/>
      <c r="BN133" s="25"/>
      <c r="BO133" s="25"/>
      <c r="BP133" s="24"/>
      <c r="BQ133" s="24">
        <v>0.52612233633293526</v>
      </c>
      <c r="BR133" s="24">
        <v>0.13038106393286852</v>
      </c>
      <c r="BS133" s="16">
        <v>6.5193825481318496E-2</v>
      </c>
      <c r="BT133" s="16">
        <v>2.2837593451471742E-2</v>
      </c>
      <c r="BU133" s="25"/>
    </row>
    <row r="134" spans="1:73" s="14" customFormat="1">
      <c r="A134" s="14" t="s">
        <v>231</v>
      </c>
      <c r="B134" s="14">
        <v>301</v>
      </c>
      <c r="C134" s="14">
        <v>79</v>
      </c>
      <c r="D134" s="14" t="s">
        <v>220</v>
      </c>
      <c r="E134" s="25">
        <v>48.884999999999998</v>
      </c>
      <c r="F134" s="25">
        <v>0.54610000000000003</v>
      </c>
      <c r="G134" s="25">
        <v>13.717000000000001</v>
      </c>
      <c r="H134" s="25">
        <v>9.6921999999999997</v>
      </c>
      <c r="I134" s="93">
        <f t="shared" si="3"/>
        <v>8.2383699999999997</v>
      </c>
      <c r="J134" s="93">
        <f t="shared" si="4"/>
        <v>1.6171635150166852</v>
      </c>
      <c r="K134" s="25">
        <v>0.13889209926256721</v>
      </c>
      <c r="L134" s="25">
        <v>12.045</v>
      </c>
      <c r="M134" s="25">
        <v>12.991</v>
      </c>
      <c r="N134" s="25">
        <v>1.4790000000000001</v>
      </c>
      <c r="O134" s="56"/>
      <c r="P134" s="56"/>
      <c r="Q134" s="25">
        <v>99.494192099262563</v>
      </c>
      <c r="S134" s="25">
        <v>51.554000000000002</v>
      </c>
      <c r="T134" s="24">
        <v>0.107</v>
      </c>
      <c r="U134" s="25">
        <v>5.0990000000000002</v>
      </c>
      <c r="V134" s="25">
        <v>1.1599999999999999</v>
      </c>
      <c r="W134" s="25">
        <v>3.431</v>
      </c>
      <c r="X134" s="25">
        <v>17.827999999999999</v>
      </c>
      <c r="Y134" s="25">
        <v>19.992000000000001</v>
      </c>
      <c r="Z134" s="25">
        <v>0.19600000000000001</v>
      </c>
      <c r="AA134" s="25">
        <v>99.367000000000004</v>
      </c>
      <c r="AB134" s="24">
        <v>0.90257312671807599</v>
      </c>
      <c r="AC134" s="24"/>
      <c r="AD134" s="24">
        <v>0.11787747579000001</v>
      </c>
      <c r="AE134" s="17">
        <v>394.5831</v>
      </c>
      <c r="AF134" s="18">
        <v>48.722999999999999</v>
      </c>
      <c r="AG134" s="17">
        <v>850.40700000000004</v>
      </c>
      <c r="AH134" s="18">
        <v>20.85624</v>
      </c>
      <c r="AI134" s="17"/>
      <c r="AJ134" s="17"/>
      <c r="AK134" s="25"/>
      <c r="AL134" s="24"/>
      <c r="AM134" s="24"/>
      <c r="AN134" s="17"/>
      <c r="AO134" s="17"/>
      <c r="AP134" s="18"/>
      <c r="AQ134" s="40"/>
      <c r="AR134" s="17">
        <v>189.78817800775067</v>
      </c>
      <c r="AS134" s="17"/>
      <c r="AT134" s="18">
        <v>43.896746241169652</v>
      </c>
      <c r="AU134" s="17">
        <v>168.01728837119126</v>
      </c>
      <c r="AV134" s="18">
        <v>94.884816495152492</v>
      </c>
      <c r="AW134" s="18">
        <v>61.262519273460853</v>
      </c>
      <c r="AX134" s="24">
        <v>0.6353071725045375</v>
      </c>
      <c r="AY134" s="18"/>
      <c r="AZ134" s="18"/>
      <c r="BA134" s="18"/>
      <c r="BB134" s="46"/>
      <c r="BC134" s="25">
        <v>1.3702774476674735</v>
      </c>
      <c r="BD134" s="60"/>
      <c r="BE134" s="25">
        <v>10.483749923569295</v>
      </c>
      <c r="BF134" s="25">
        <v>10.483749923569295</v>
      </c>
      <c r="BG134" s="25"/>
      <c r="BH134" s="25"/>
      <c r="BI134" s="25"/>
      <c r="BJ134" s="25"/>
      <c r="BK134" s="24"/>
      <c r="BL134" s="25"/>
      <c r="BM134" s="25"/>
      <c r="BN134" s="25"/>
      <c r="BO134" s="25"/>
      <c r="BP134" s="24"/>
      <c r="BQ134" s="24">
        <v>0.76006803234964437</v>
      </c>
      <c r="BR134" s="24">
        <v>0.13991556776668257</v>
      </c>
      <c r="BS134" s="16">
        <v>9.6203770692468493E-2</v>
      </c>
      <c r="BT134" s="16">
        <v>3.031463345375221E-2</v>
      </c>
      <c r="BU134" s="25"/>
    </row>
    <row r="135" spans="1:73" s="32" customFormat="1">
      <c r="A135" s="68" t="s">
        <v>232</v>
      </c>
      <c r="B135" s="32">
        <v>176</v>
      </c>
      <c r="C135" s="32">
        <v>92</v>
      </c>
      <c r="D135" s="68" t="s">
        <v>220</v>
      </c>
      <c r="E135" s="35">
        <v>48.265499999999996</v>
      </c>
      <c r="F135" s="35">
        <v>0.52889999999999993</v>
      </c>
      <c r="G135" s="35">
        <v>13.936</v>
      </c>
      <c r="H135" s="35">
        <v>10.176399999999999</v>
      </c>
      <c r="I135" s="93">
        <f t="shared" ref="I135:I198" si="6">IF(H135="","",H135*0.85)</f>
        <v>8.6499399999999991</v>
      </c>
      <c r="J135" s="93">
        <f t="shared" ref="J135:J198" si="7">IF(H135="","",H135*0.15/0.899)</f>
        <v>1.6979532814238041</v>
      </c>
      <c r="K135" s="35">
        <v>0.13680282199284996</v>
      </c>
      <c r="L135" s="35">
        <v>11.977</v>
      </c>
      <c r="M135" s="35">
        <v>12.673499999999999</v>
      </c>
      <c r="N135" s="35">
        <v>1.5620000000000001</v>
      </c>
      <c r="O135" s="69"/>
      <c r="P135" s="69"/>
      <c r="Q135" s="35">
        <v>99.25610282199284</v>
      </c>
      <c r="S135" s="35">
        <v>51.554000000000002</v>
      </c>
      <c r="T135" s="70">
        <v>0.107</v>
      </c>
      <c r="U135" s="35">
        <v>5.0990000000000002</v>
      </c>
      <c r="V135" s="35">
        <v>1.1599999999999999</v>
      </c>
      <c r="W135" s="35">
        <v>3.431</v>
      </c>
      <c r="X135" s="35">
        <v>17.827999999999999</v>
      </c>
      <c r="Y135" s="35">
        <v>19.992000000000001</v>
      </c>
      <c r="Z135" s="35">
        <v>0.19600000000000001</v>
      </c>
      <c r="AA135" s="35">
        <v>99.367000000000004</v>
      </c>
      <c r="AB135" s="70">
        <v>0.90257312671807599</v>
      </c>
      <c r="AC135" s="70"/>
      <c r="AD135" s="70">
        <v>0.11100968064</v>
      </c>
      <c r="AE135" s="34">
        <v>535.44791999999995</v>
      </c>
      <c r="AF135" s="71">
        <v>52.298999999999999</v>
      </c>
      <c r="AG135" s="34">
        <v>803.66800000000001</v>
      </c>
      <c r="AH135" s="71">
        <v>19.06344</v>
      </c>
      <c r="AI135" s="34"/>
      <c r="AJ135" s="34"/>
      <c r="AK135" s="35"/>
      <c r="AL135" s="70"/>
      <c r="AM135" s="70"/>
      <c r="AN135" s="34"/>
      <c r="AO135" s="34"/>
      <c r="AP135" s="71"/>
      <c r="AQ135" s="72"/>
      <c r="AR135" s="34">
        <v>192.84366541061939</v>
      </c>
      <c r="AS135" s="34"/>
      <c r="AT135" s="71">
        <v>45.76421261356208</v>
      </c>
      <c r="AU135" s="34">
        <v>177.81378553373585</v>
      </c>
      <c r="AV135" s="71">
        <v>112.51318717799478</v>
      </c>
      <c r="AW135" s="71">
        <v>62.637888318114072</v>
      </c>
      <c r="AX135" s="70">
        <v>0.57042385788985228</v>
      </c>
      <c r="AY135" s="71"/>
      <c r="AZ135" s="71"/>
      <c r="BA135" s="71"/>
      <c r="BB135" s="73"/>
      <c r="BC135" s="35">
        <v>0.89602899256830326</v>
      </c>
      <c r="BD135" s="60"/>
      <c r="BE135" s="35">
        <v>9.5626691856499395</v>
      </c>
      <c r="BF135" s="35">
        <v>9.5626691856499395</v>
      </c>
      <c r="BG135" s="35"/>
      <c r="BH135" s="35"/>
      <c r="BI135" s="35"/>
      <c r="BJ135" s="35"/>
      <c r="BK135" s="70"/>
      <c r="BL135" s="35"/>
      <c r="BM135" s="35"/>
      <c r="BN135" s="35"/>
      <c r="BO135" s="35"/>
      <c r="BP135" s="70"/>
      <c r="BQ135" s="70">
        <v>0.67199764291356467</v>
      </c>
      <c r="BR135" s="70">
        <v>0.12722233953833451</v>
      </c>
      <c r="BS135" s="60">
        <v>6.6408464463711875E-2</v>
      </c>
      <c r="BT135" s="60">
        <v>1.8094751801105133E-2</v>
      </c>
      <c r="BU135" s="25"/>
    </row>
    <row r="136" spans="1:73" s="14" customFormat="1">
      <c r="A136" s="14" t="s">
        <v>233</v>
      </c>
      <c r="B136" s="14">
        <v>307</v>
      </c>
      <c r="C136" s="14">
        <v>104</v>
      </c>
      <c r="D136" s="14" t="s">
        <v>220</v>
      </c>
      <c r="E136" s="25">
        <v>49.012</v>
      </c>
      <c r="F136" s="25">
        <v>0.7911999999999999</v>
      </c>
      <c r="G136" s="25">
        <v>12.273999999999999</v>
      </c>
      <c r="H136" s="25">
        <v>10.6084</v>
      </c>
      <c r="I136" s="93">
        <f t="shared" si="6"/>
        <v>9.0171399999999995</v>
      </c>
      <c r="J136" s="93">
        <f t="shared" si="7"/>
        <v>1.7700333704115683</v>
      </c>
      <c r="K136" s="25">
        <v>0.14908008902730804</v>
      </c>
      <c r="L136" s="25">
        <v>11.112</v>
      </c>
      <c r="M136" s="25">
        <v>13.416</v>
      </c>
      <c r="N136" s="25">
        <v>1.6519999999999999</v>
      </c>
      <c r="O136" s="56"/>
      <c r="P136" s="56"/>
      <c r="Q136" s="25">
        <v>99.014680089027308</v>
      </c>
      <c r="S136" s="25">
        <v>51.554000000000002</v>
      </c>
      <c r="T136" s="24">
        <v>0.107</v>
      </c>
      <c r="U136" s="25">
        <v>5.0990000000000002</v>
      </c>
      <c r="V136" s="25">
        <v>1.1599999999999999</v>
      </c>
      <c r="W136" s="25">
        <v>3.431</v>
      </c>
      <c r="X136" s="25">
        <v>17.827999999999999</v>
      </c>
      <c r="Y136" s="25">
        <v>19.992000000000001</v>
      </c>
      <c r="Z136" s="25">
        <v>0.19600000000000001</v>
      </c>
      <c r="AA136" s="25">
        <v>99.367000000000004</v>
      </c>
      <c r="AB136" s="24">
        <v>0.90257312671807599</v>
      </c>
      <c r="AC136" s="24"/>
      <c r="AD136" s="24">
        <v>0.14320919484000003</v>
      </c>
      <c r="AE136" s="17">
        <v>399.56588999999997</v>
      </c>
      <c r="AF136" s="18">
        <v>120.69</v>
      </c>
      <c r="AG136" s="17">
        <v>910.5</v>
      </c>
      <c r="AH136" s="18">
        <v>27.601649999999996</v>
      </c>
      <c r="AI136" s="17"/>
      <c r="AJ136" s="17"/>
      <c r="AK136" s="25"/>
      <c r="AL136" s="24"/>
      <c r="AM136" s="24"/>
      <c r="AN136" s="17"/>
      <c r="AO136" s="17"/>
      <c r="AP136" s="18"/>
      <c r="AQ136" s="40"/>
      <c r="AR136" s="17">
        <v>255.14214816834047</v>
      </c>
      <c r="AS136" s="17"/>
      <c r="AT136" s="18">
        <v>41.301727235153422</v>
      </c>
      <c r="AU136" s="17">
        <v>123.71988486831236</v>
      </c>
      <c r="AV136" s="18">
        <v>115.4687349037238</v>
      </c>
      <c r="AW136" s="18">
        <v>69.012439645891064</v>
      </c>
      <c r="AX136" s="24">
        <v>0.77898728948313367</v>
      </c>
      <c r="AY136" s="18"/>
      <c r="AZ136" s="18"/>
      <c r="BA136" s="18"/>
      <c r="BB136" s="46"/>
      <c r="BC136" s="25">
        <v>1.3543695441949712</v>
      </c>
      <c r="BD136" s="60"/>
      <c r="BE136" s="25">
        <v>13.482385202895037</v>
      </c>
      <c r="BF136" s="25">
        <v>13.482385202895037</v>
      </c>
      <c r="BG136" s="25"/>
      <c r="BH136" s="25"/>
      <c r="BI136" s="25"/>
      <c r="BJ136" s="25"/>
      <c r="BK136" s="24"/>
      <c r="BL136" s="25"/>
      <c r="BM136" s="25"/>
      <c r="BN136" s="25"/>
      <c r="BO136" s="25"/>
      <c r="BP136" s="24"/>
      <c r="BQ136" s="24">
        <v>0.84473210892803463</v>
      </c>
      <c r="BR136" s="24">
        <v>0.2091693271984805</v>
      </c>
      <c r="BS136" s="16">
        <v>8.8912455818393688E-2</v>
      </c>
      <c r="BT136" s="16">
        <v>2.5685194782967217E-2</v>
      </c>
      <c r="BU136" s="25"/>
    </row>
    <row r="137" spans="1:73" s="14" customFormat="1">
      <c r="A137" s="14" t="s">
        <v>234</v>
      </c>
      <c r="B137" s="14">
        <v>238</v>
      </c>
      <c r="C137" s="14">
        <v>153</v>
      </c>
      <c r="D137" s="14" t="s">
        <v>220</v>
      </c>
      <c r="E137" s="25">
        <v>48.055500000000002</v>
      </c>
      <c r="F137" s="25">
        <v>0.72670000000000001</v>
      </c>
      <c r="G137" s="25">
        <v>14.081</v>
      </c>
      <c r="H137" s="25">
        <v>9.9136000000000006</v>
      </c>
      <c r="I137" s="93">
        <f t="shared" si="6"/>
        <v>8.4265600000000003</v>
      </c>
      <c r="J137" s="93">
        <f t="shared" si="7"/>
        <v>1.6541045606229146</v>
      </c>
      <c r="K137" s="25">
        <v>0.13711565813851442</v>
      </c>
      <c r="L137" s="25">
        <v>11.516</v>
      </c>
      <c r="M137" s="25">
        <v>12.446499999999999</v>
      </c>
      <c r="N137" s="25">
        <v>1.653</v>
      </c>
      <c r="O137" s="56"/>
      <c r="P137" s="56"/>
      <c r="Q137" s="25">
        <v>98.529415658138532</v>
      </c>
      <c r="S137" s="25">
        <v>51.554000000000002</v>
      </c>
      <c r="T137" s="24">
        <v>0.107</v>
      </c>
      <c r="U137" s="25">
        <v>5.0990000000000002</v>
      </c>
      <c r="V137" s="25">
        <v>1.1599999999999999</v>
      </c>
      <c r="W137" s="25">
        <v>3.431</v>
      </c>
      <c r="X137" s="25">
        <v>17.827999999999999</v>
      </c>
      <c r="Y137" s="25">
        <v>19.992000000000001</v>
      </c>
      <c r="Z137" s="25">
        <v>0.19600000000000001</v>
      </c>
      <c r="AA137" s="25">
        <v>99.367000000000004</v>
      </c>
      <c r="AB137" s="24">
        <v>0.90257312671807599</v>
      </c>
      <c r="AC137" s="24"/>
      <c r="AD137" s="24">
        <v>0.12062949651000002</v>
      </c>
      <c r="AE137" s="17">
        <v>614.22987000000001</v>
      </c>
      <c r="AF137" s="18">
        <v>54.086999999999996</v>
      </c>
      <c r="AG137" s="17">
        <v>1002.7639999999999</v>
      </c>
      <c r="AH137" s="18">
        <v>29.08071</v>
      </c>
      <c r="AI137" s="17"/>
      <c r="AJ137" s="17"/>
      <c r="AK137" s="25"/>
      <c r="AL137" s="24"/>
      <c r="AM137" s="24"/>
      <c r="AN137" s="17"/>
      <c r="AO137" s="17"/>
      <c r="AP137" s="18"/>
      <c r="AQ137" s="40"/>
      <c r="AR137" s="17">
        <v>193.44814908854082</v>
      </c>
      <c r="AS137" s="17"/>
      <c r="AT137" s="18">
        <v>43.016220214756764</v>
      </c>
      <c r="AU137" s="17">
        <v>158.81433598532792</v>
      </c>
      <c r="AV137" s="18">
        <v>99.7404337137082</v>
      </c>
      <c r="AW137" s="18">
        <v>63.733341257991725</v>
      </c>
      <c r="AX137" s="24">
        <v>0.80607181942795347</v>
      </c>
      <c r="AY137" s="18"/>
      <c r="AZ137" s="18"/>
      <c r="BA137" s="18"/>
      <c r="BB137" s="46"/>
      <c r="BC137" s="25">
        <v>1.6361944156990547</v>
      </c>
      <c r="BD137" s="60"/>
      <c r="BE137" s="25">
        <v>12.285103508944923</v>
      </c>
      <c r="BF137" s="25">
        <v>12.285103508944923</v>
      </c>
      <c r="BG137" s="25"/>
      <c r="BH137" s="25"/>
      <c r="BI137" s="25"/>
      <c r="BJ137" s="25"/>
      <c r="BK137" s="24"/>
      <c r="BL137" s="25"/>
      <c r="BM137" s="25"/>
      <c r="BN137" s="25"/>
      <c r="BO137" s="25"/>
      <c r="BP137" s="24"/>
      <c r="BQ137" s="24">
        <v>0.91010255326517031</v>
      </c>
      <c r="BR137" s="24">
        <v>0.18472596287433182</v>
      </c>
      <c r="BS137" s="16">
        <v>0.10286431006091515</v>
      </c>
      <c r="BT137" s="16">
        <v>3.0895193283407941E-2</v>
      </c>
      <c r="BU137" s="25"/>
    </row>
    <row r="138" spans="1:73" s="14" customFormat="1">
      <c r="A138" s="14" t="s">
        <v>235</v>
      </c>
      <c r="B138" s="14">
        <v>473</v>
      </c>
      <c r="C138" s="14">
        <v>248</v>
      </c>
      <c r="D138" s="14" t="s">
        <v>220</v>
      </c>
      <c r="E138" s="25">
        <v>48.003999999999998</v>
      </c>
      <c r="F138" s="25">
        <v>0.79549999999999998</v>
      </c>
      <c r="G138" s="25">
        <v>13.78</v>
      </c>
      <c r="H138" s="25">
        <v>10.395999999999999</v>
      </c>
      <c r="I138" s="93">
        <f t="shared" si="6"/>
        <v>8.8365999999999989</v>
      </c>
      <c r="J138" s="93">
        <f t="shared" si="7"/>
        <v>1.7345939933259176</v>
      </c>
      <c r="K138" s="25">
        <v>0.13857205276275969</v>
      </c>
      <c r="L138" s="25">
        <v>11.616</v>
      </c>
      <c r="M138" s="25">
        <v>12.612</v>
      </c>
      <c r="N138" s="25">
        <v>1.7070000000000001</v>
      </c>
      <c r="O138" s="56"/>
      <c r="P138" s="56"/>
      <c r="Q138" s="25">
        <v>99.049072052762739</v>
      </c>
      <c r="S138" s="25">
        <v>51.554000000000002</v>
      </c>
      <c r="T138" s="24">
        <v>0.107</v>
      </c>
      <c r="U138" s="25">
        <v>5.0990000000000002</v>
      </c>
      <c r="V138" s="25">
        <v>1.1599999999999999</v>
      </c>
      <c r="W138" s="25">
        <v>3.431</v>
      </c>
      <c r="X138" s="25">
        <v>17.827999999999999</v>
      </c>
      <c r="Y138" s="25">
        <v>19.992000000000001</v>
      </c>
      <c r="Z138" s="25">
        <v>0.19600000000000001</v>
      </c>
      <c r="AA138" s="25">
        <v>99.367000000000004</v>
      </c>
      <c r="AB138" s="24">
        <v>0.90257312671807599</v>
      </c>
      <c r="AC138" s="24"/>
      <c r="AD138" s="24">
        <v>0.11055245019</v>
      </c>
      <c r="AE138" s="17">
        <v>722.63922000000002</v>
      </c>
      <c r="AF138" s="18">
        <v>50.957999999999998</v>
      </c>
      <c r="AG138" s="17">
        <v>895.32500000000005</v>
      </c>
      <c r="AH138" s="18">
        <v>41.518259999999998</v>
      </c>
      <c r="AI138" s="17"/>
      <c r="AJ138" s="17"/>
      <c r="AK138" s="25"/>
      <c r="AL138" s="24"/>
      <c r="AM138" s="24"/>
      <c r="AN138" s="17"/>
      <c r="AO138" s="17"/>
      <c r="AP138" s="18"/>
      <c r="AQ138" s="40"/>
      <c r="AR138" s="17">
        <v>210.39716635571924</v>
      </c>
      <c r="AS138" s="17"/>
      <c r="AT138" s="18">
        <v>43.819968484345125</v>
      </c>
      <c r="AU138" s="17">
        <v>144.16972088268665</v>
      </c>
      <c r="AV138" s="18">
        <v>86.429362382953954</v>
      </c>
      <c r="AW138" s="18">
        <v>65.377489540046312</v>
      </c>
      <c r="AX138" s="24">
        <v>1.1983796650918983</v>
      </c>
      <c r="AY138" s="18"/>
      <c r="AZ138" s="18"/>
      <c r="BA138" s="18"/>
      <c r="BB138" s="46"/>
      <c r="BC138" s="25">
        <v>2.5789206377146714</v>
      </c>
      <c r="BD138" s="60"/>
      <c r="BE138" s="25">
        <v>17.810234475066597</v>
      </c>
      <c r="BF138" s="25">
        <v>17.810234475066597</v>
      </c>
      <c r="BG138" s="25"/>
      <c r="BH138" s="25"/>
      <c r="BI138" s="25"/>
      <c r="BJ138" s="25"/>
      <c r="BK138" s="24"/>
      <c r="BL138" s="25"/>
      <c r="BM138" s="25"/>
      <c r="BN138" s="25"/>
      <c r="BO138" s="25"/>
      <c r="BP138" s="24"/>
      <c r="BQ138" s="24">
        <v>0.97365594936993072</v>
      </c>
      <c r="BR138" s="24">
        <v>0.23714641410582965</v>
      </c>
      <c r="BS138" s="16">
        <v>0.15014667099610896</v>
      </c>
      <c r="BT138" s="16">
        <v>5.0934152363283677E-2</v>
      </c>
      <c r="BU138" s="25"/>
    </row>
    <row r="139" spans="1:73" s="14" customFormat="1">
      <c r="A139" s="14" t="s">
        <v>236</v>
      </c>
      <c r="B139" s="14">
        <v>196</v>
      </c>
      <c r="C139" s="14">
        <v>106</v>
      </c>
      <c r="D139" s="14" t="s">
        <v>220</v>
      </c>
      <c r="E139" s="25">
        <v>48.349499999999999</v>
      </c>
      <c r="F139" s="25">
        <v>0.52889999999999993</v>
      </c>
      <c r="G139" s="25">
        <v>14.241</v>
      </c>
      <c r="H139" s="25">
        <v>9.9459999999999997</v>
      </c>
      <c r="I139" s="93">
        <f t="shared" si="6"/>
        <v>8.4541000000000004</v>
      </c>
      <c r="J139" s="93">
        <f t="shared" si="7"/>
        <v>1.6595105672969965</v>
      </c>
      <c r="K139" s="25">
        <v>0.13868137538720396</v>
      </c>
      <c r="L139" s="25">
        <v>11.632</v>
      </c>
      <c r="M139" s="25">
        <v>12.6845</v>
      </c>
      <c r="N139" s="25">
        <v>1.5109999999999999</v>
      </c>
      <c r="O139" s="56"/>
      <c r="P139" s="56"/>
      <c r="Q139" s="25">
        <v>99.031581375387205</v>
      </c>
      <c r="S139" s="25">
        <v>51.554000000000002</v>
      </c>
      <c r="T139" s="24">
        <v>0.107</v>
      </c>
      <c r="U139" s="25">
        <v>5.0990000000000002</v>
      </c>
      <c r="V139" s="25">
        <v>1.1599999999999999</v>
      </c>
      <c r="W139" s="25">
        <v>3.431</v>
      </c>
      <c r="X139" s="25">
        <v>17.827999999999999</v>
      </c>
      <c r="Y139" s="25">
        <v>19.992000000000001</v>
      </c>
      <c r="Z139" s="25">
        <v>0.19600000000000001</v>
      </c>
      <c r="AA139" s="25">
        <v>99.367000000000004</v>
      </c>
      <c r="AB139" s="24">
        <v>0.90257312671807599</v>
      </c>
      <c r="AC139" s="24"/>
      <c r="AD139" s="24">
        <v>0.12936271103999999</v>
      </c>
      <c r="AE139" s="17">
        <v>561.84324000000004</v>
      </c>
      <c r="AF139" s="18">
        <v>55.875</v>
      </c>
      <c r="AG139" s="17">
        <v>854.04899999999998</v>
      </c>
      <c r="AH139" s="18">
        <v>20.535029999999999</v>
      </c>
      <c r="AI139" s="17"/>
      <c r="AJ139" s="17"/>
      <c r="AK139" s="25"/>
      <c r="AL139" s="24"/>
      <c r="AM139" s="24"/>
      <c r="AN139" s="17"/>
      <c r="AO139" s="17"/>
      <c r="AP139" s="18"/>
      <c r="AQ139" s="40"/>
      <c r="AR139" s="17">
        <v>189.74865739634055</v>
      </c>
      <c r="AS139" s="17"/>
      <c r="AT139" s="18">
        <v>44.444747782462265</v>
      </c>
      <c r="AU139" s="17">
        <v>171.90879791610382</v>
      </c>
      <c r="AV139" s="18">
        <v>109.98699564123346</v>
      </c>
      <c r="AW139" s="18">
        <v>62.933534620604242</v>
      </c>
      <c r="AX139" s="24">
        <v>0.56443496611000532</v>
      </c>
      <c r="AY139" s="18"/>
      <c r="AZ139" s="18"/>
      <c r="BA139" s="18"/>
      <c r="BB139" s="46"/>
      <c r="BC139" s="25">
        <v>0.93109244454737561</v>
      </c>
      <c r="BD139" s="60">
        <v>8.3248077837070125E-3</v>
      </c>
      <c r="BE139" s="25">
        <v>9.8125259078574096</v>
      </c>
      <c r="BF139" s="25">
        <v>9.8125259078574096</v>
      </c>
      <c r="BG139" s="25"/>
      <c r="BH139" s="25"/>
      <c r="BI139" s="25"/>
      <c r="BJ139" s="25"/>
      <c r="BK139" s="24"/>
      <c r="BL139" s="25"/>
      <c r="BM139" s="25"/>
      <c r="BN139" s="25"/>
      <c r="BO139" s="25"/>
      <c r="BP139" s="24"/>
      <c r="BQ139" s="24">
        <v>0.60714989976394684</v>
      </c>
      <c r="BR139" s="24">
        <v>0.13818543842212525</v>
      </c>
      <c r="BS139" s="16">
        <v>7.2788906327196798E-2</v>
      </c>
      <c r="BT139" s="16">
        <v>2.1108361072881877E-2</v>
      </c>
      <c r="BU139" s="25"/>
    </row>
    <row r="140" spans="1:73" s="14" customFormat="1">
      <c r="A140" s="14" t="s">
        <v>237</v>
      </c>
      <c r="B140" s="14">
        <v>151</v>
      </c>
      <c r="C140" s="14">
        <v>96</v>
      </c>
      <c r="D140" s="14" t="s">
        <v>220</v>
      </c>
      <c r="E140" s="25">
        <v>48.9895</v>
      </c>
      <c r="F140" s="25">
        <v>0.35260000000000002</v>
      </c>
      <c r="G140" s="25">
        <v>14.318999999999999</v>
      </c>
      <c r="H140" s="25">
        <v>9.1953999999999994</v>
      </c>
      <c r="I140" s="93">
        <f t="shared" si="6"/>
        <v>7.8160899999999991</v>
      </c>
      <c r="J140" s="93">
        <f t="shared" si="7"/>
        <v>1.5342714126807562</v>
      </c>
      <c r="K140" s="25">
        <v>0.12494123812760444</v>
      </c>
      <c r="L140" s="25">
        <v>11.694000000000001</v>
      </c>
      <c r="M140" s="25">
        <v>12.6435</v>
      </c>
      <c r="N140" s="25">
        <v>1.5549999999999999</v>
      </c>
      <c r="O140" s="56"/>
      <c r="P140" s="56"/>
      <c r="Q140" s="25">
        <v>98.873941238127628</v>
      </c>
      <c r="S140" s="25">
        <v>52.26</v>
      </c>
      <c r="T140" s="24">
        <v>7.9000000000000001E-2</v>
      </c>
      <c r="U140" s="25">
        <v>4.7729999999999997</v>
      </c>
      <c r="V140" s="25">
        <v>0.95599999999999996</v>
      </c>
      <c r="W140" s="25">
        <v>3.714</v>
      </c>
      <c r="X140" s="25">
        <v>18.218</v>
      </c>
      <c r="Y140" s="25">
        <v>19.736000000000001</v>
      </c>
      <c r="Z140" s="25">
        <v>0.23100000000000001</v>
      </c>
      <c r="AA140" s="25">
        <v>99.966999999999999</v>
      </c>
      <c r="AB140" s="24">
        <v>0.89738766485847243</v>
      </c>
      <c r="AC140" s="24"/>
      <c r="AD140" s="24">
        <v>0.13166559458999999</v>
      </c>
      <c r="AE140" s="17">
        <v>599.28149999999994</v>
      </c>
      <c r="AF140" s="18">
        <v>59.451000000000001</v>
      </c>
      <c r="AG140" s="17">
        <v>803.66800000000001</v>
      </c>
      <c r="AH140" s="18">
        <v>26.271989999999999</v>
      </c>
      <c r="AI140" s="17"/>
      <c r="AJ140" s="17"/>
      <c r="AK140" s="25"/>
      <c r="AL140" s="24"/>
      <c r="AM140" s="24"/>
      <c r="AN140" s="17"/>
      <c r="AO140" s="17"/>
      <c r="AP140" s="18"/>
      <c r="AQ140" s="40"/>
      <c r="AR140" s="17">
        <v>172.80991136345091</v>
      </c>
      <c r="AS140" s="17"/>
      <c r="AT140" s="18">
        <v>41.408369267591773</v>
      </c>
      <c r="AU140" s="17">
        <v>127.18952157645667</v>
      </c>
      <c r="AV140" s="18">
        <v>76.888815577412771</v>
      </c>
      <c r="AW140" s="18">
        <v>60.472668084629056</v>
      </c>
      <c r="AX140" s="24">
        <v>0.66983257928997864</v>
      </c>
      <c r="AY140" s="18"/>
      <c r="AZ140" s="18"/>
      <c r="BA140" s="18"/>
      <c r="BB140" s="46"/>
      <c r="BC140" s="25">
        <v>1.3635862120285998</v>
      </c>
      <c r="BD140" s="60"/>
      <c r="BE140" s="25">
        <v>11.349823738753832</v>
      </c>
      <c r="BF140" s="25">
        <v>11.349823738753832</v>
      </c>
      <c r="BG140" s="25"/>
      <c r="BH140" s="25"/>
      <c r="BI140" s="25"/>
      <c r="BJ140" s="25"/>
      <c r="BK140" s="24"/>
      <c r="BL140" s="25"/>
      <c r="BM140" s="25"/>
      <c r="BN140" s="25"/>
      <c r="BO140" s="25"/>
      <c r="BP140" s="24"/>
      <c r="BQ140" s="24">
        <v>0.68487896414667171</v>
      </c>
      <c r="BR140" s="24">
        <v>0.15846286139020799</v>
      </c>
      <c r="BS140" s="16">
        <v>8.9936460096058754E-2</v>
      </c>
      <c r="BT140" s="16">
        <v>2.9417816002856118E-2</v>
      </c>
      <c r="BU140" s="25"/>
    </row>
    <row r="141" spans="1:73" s="14" customFormat="1">
      <c r="A141" s="14" t="s">
        <v>238</v>
      </c>
      <c r="B141" s="14" t="s">
        <v>373</v>
      </c>
      <c r="E141" s="25"/>
      <c r="F141" s="25"/>
      <c r="G141" s="25"/>
      <c r="H141" s="25"/>
      <c r="I141" s="93" t="str">
        <f t="shared" si="6"/>
        <v/>
      </c>
      <c r="J141" s="93" t="str">
        <f t="shared" si="7"/>
        <v/>
      </c>
      <c r="K141" s="25"/>
      <c r="L141" s="25"/>
      <c r="M141" s="25"/>
      <c r="N141" s="25"/>
      <c r="O141" s="56"/>
      <c r="P141" s="56"/>
      <c r="Q141" s="25"/>
      <c r="S141" s="25">
        <v>52.26</v>
      </c>
      <c r="T141" s="24">
        <v>7.9000000000000001E-2</v>
      </c>
      <c r="U141" s="25">
        <v>4.7729999999999997</v>
      </c>
      <c r="V141" s="25">
        <v>0.95599999999999996</v>
      </c>
      <c r="W141" s="25">
        <v>3.714</v>
      </c>
      <c r="X141" s="25">
        <v>18.218</v>
      </c>
      <c r="Y141" s="25">
        <v>19.736000000000001</v>
      </c>
      <c r="Z141" s="25">
        <v>0.23100000000000001</v>
      </c>
      <c r="AA141" s="25">
        <v>99.966999999999999</v>
      </c>
      <c r="AB141" s="24">
        <v>0.89738766485847243</v>
      </c>
      <c r="AC141" s="24"/>
      <c r="AD141" s="24">
        <v>0.13812401858999998</v>
      </c>
      <c r="AE141" s="17">
        <v>630.52494000000002</v>
      </c>
      <c r="AF141" s="18">
        <v>59.451000000000001</v>
      </c>
      <c r="AG141" s="17">
        <v>909.89300000000003</v>
      </c>
      <c r="AH141" s="18">
        <v>23.64255</v>
      </c>
      <c r="AI141" s="17"/>
      <c r="AJ141" s="17"/>
      <c r="AK141" s="25"/>
      <c r="AL141" s="24"/>
      <c r="AM141" s="24"/>
      <c r="AN141" s="17"/>
      <c r="AO141" s="17"/>
      <c r="AP141" s="18"/>
      <c r="AQ141" s="40"/>
      <c r="AR141" s="17"/>
      <c r="AS141" s="17"/>
      <c r="AT141" s="18"/>
      <c r="AU141" s="17"/>
      <c r="AV141" s="18"/>
      <c r="AW141" s="18"/>
      <c r="AX141" s="24"/>
      <c r="AY141" s="18"/>
      <c r="AZ141" s="18"/>
      <c r="BA141" s="18"/>
      <c r="BB141" s="25"/>
      <c r="BC141" s="25"/>
      <c r="BD141" s="60"/>
      <c r="BE141" s="25"/>
      <c r="BF141" s="25"/>
      <c r="BG141" s="25"/>
      <c r="BH141" s="25"/>
      <c r="BI141" s="25"/>
      <c r="BJ141" s="25"/>
      <c r="BK141" s="24"/>
      <c r="BL141" s="25"/>
      <c r="BM141" s="25"/>
      <c r="BN141" s="25"/>
      <c r="BO141" s="25"/>
      <c r="BP141" s="24"/>
      <c r="BQ141" s="24"/>
      <c r="BR141" s="24"/>
      <c r="BS141" s="16"/>
      <c r="BT141" s="16"/>
      <c r="BU141" s="25"/>
    </row>
    <row r="142" spans="1:73" s="14" customFormat="1">
      <c r="A142" s="14" t="s">
        <v>239</v>
      </c>
      <c r="B142" s="14">
        <v>174</v>
      </c>
      <c r="C142" s="14">
        <v>174</v>
      </c>
      <c r="D142" s="14" t="s">
        <v>220</v>
      </c>
      <c r="E142" s="25">
        <v>48.768000000000001</v>
      </c>
      <c r="F142" s="25">
        <v>0.46439999999999998</v>
      </c>
      <c r="G142" s="25">
        <v>14.443999999999999</v>
      </c>
      <c r="H142" s="25">
        <v>9.5733999999999995</v>
      </c>
      <c r="I142" s="93">
        <f t="shared" si="6"/>
        <v>8.1373899999999999</v>
      </c>
      <c r="J142" s="93">
        <f t="shared" si="7"/>
        <v>1.5973414905450498</v>
      </c>
      <c r="K142" s="25"/>
      <c r="L142" s="25">
        <v>11.366</v>
      </c>
      <c r="M142" s="25">
        <v>12.6</v>
      </c>
      <c r="N142" s="25">
        <v>1.635</v>
      </c>
      <c r="O142" s="56"/>
      <c r="P142" s="56"/>
      <c r="Q142" s="25">
        <v>98.850799999999992</v>
      </c>
      <c r="S142" s="25">
        <v>52.176000000000002</v>
      </c>
      <c r="T142" s="24">
        <v>9.4E-2</v>
      </c>
      <c r="U142" s="25">
        <v>5.0140000000000002</v>
      </c>
      <c r="V142" s="25">
        <v>0.99</v>
      </c>
      <c r="W142" s="25">
        <v>3.6280000000000001</v>
      </c>
      <c r="X142" s="25">
        <v>18.172000000000001</v>
      </c>
      <c r="Y142" s="25">
        <v>19.951000000000001</v>
      </c>
      <c r="Z142" s="25">
        <v>0.224</v>
      </c>
      <c r="AA142" s="25">
        <v>100.24900000000001</v>
      </c>
      <c r="AB142" s="24">
        <v>0.89929625765893373</v>
      </c>
      <c r="AC142" s="24"/>
      <c r="AD142" s="24">
        <v>0.11283938064000001</v>
      </c>
      <c r="AE142" s="17">
        <v>472.96103999999997</v>
      </c>
      <c r="AF142" s="18">
        <v>53.64</v>
      </c>
      <c r="AG142" s="17">
        <v>874.68700000000001</v>
      </c>
      <c r="AH142" s="18">
        <v>19.62369</v>
      </c>
      <c r="AI142" s="17"/>
      <c r="AJ142" s="17"/>
      <c r="AK142" s="25"/>
      <c r="AL142" s="24"/>
      <c r="AM142" s="24"/>
      <c r="AN142" s="17"/>
      <c r="AO142" s="17"/>
      <c r="AP142" s="18"/>
      <c r="AQ142" s="40"/>
      <c r="AR142" s="17"/>
      <c r="AS142" s="17"/>
      <c r="AT142" s="18"/>
      <c r="AU142" s="17"/>
      <c r="AV142" s="18"/>
      <c r="AW142" s="18"/>
      <c r="AX142" s="24"/>
      <c r="AY142" s="18"/>
      <c r="AZ142" s="18"/>
      <c r="BA142" s="18"/>
      <c r="BB142" s="25"/>
      <c r="BC142" s="25"/>
      <c r="BD142" s="60"/>
      <c r="BE142" s="25"/>
      <c r="BF142" s="25"/>
      <c r="BG142" s="25"/>
      <c r="BH142" s="25"/>
      <c r="BI142" s="25"/>
      <c r="BJ142" s="25"/>
      <c r="BK142" s="24"/>
      <c r="BL142" s="25"/>
      <c r="BM142" s="25"/>
      <c r="BN142" s="25"/>
      <c r="BO142" s="25"/>
      <c r="BP142" s="24"/>
      <c r="BQ142" s="24"/>
      <c r="BR142" s="24"/>
      <c r="BS142" s="16"/>
      <c r="BT142" s="16"/>
      <c r="BU142" s="25"/>
    </row>
    <row r="143" spans="1:73" s="14" customFormat="1">
      <c r="A143" s="14" t="s">
        <v>240</v>
      </c>
      <c r="B143" s="14">
        <v>134</v>
      </c>
      <c r="C143" s="14">
        <v>77</v>
      </c>
      <c r="D143" s="14" t="s">
        <v>220</v>
      </c>
      <c r="E143" s="25">
        <v>48.049499999999995</v>
      </c>
      <c r="F143" s="25">
        <v>0.37409999999999993</v>
      </c>
      <c r="G143" s="25">
        <v>14.161000000000001</v>
      </c>
      <c r="H143" s="25">
        <v>9.8685999999999989</v>
      </c>
      <c r="I143" s="93">
        <f t="shared" si="6"/>
        <v>8.3883099999999988</v>
      </c>
      <c r="J143" s="93">
        <f t="shared" si="7"/>
        <v>1.646596218020022</v>
      </c>
      <c r="K143" s="25"/>
      <c r="L143" s="25">
        <v>11.808999999999999</v>
      </c>
      <c r="M143" s="25">
        <v>12.813499999999999</v>
      </c>
      <c r="N143" s="25">
        <v>1.417</v>
      </c>
      <c r="O143" s="56"/>
      <c r="P143" s="56"/>
      <c r="Q143" s="25">
        <v>98.492699999999999</v>
      </c>
      <c r="S143" s="25">
        <v>52.176000000000002</v>
      </c>
      <c r="T143" s="24">
        <v>9.4E-2</v>
      </c>
      <c r="U143" s="25">
        <v>5.0140000000000002</v>
      </c>
      <c r="V143" s="25">
        <v>0.99</v>
      </c>
      <c r="W143" s="25">
        <v>3.6280000000000001</v>
      </c>
      <c r="X143" s="25">
        <v>18.172000000000001</v>
      </c>
      <c r="Y143" s="25">
        <v>19.951000000000001</v>
      </c>
      <c r="Z143" s="25">
        <v>0.224</v>
      </c>
      <c r="AA143" s="25">
        <v>100.24900000000001</v>
      </c>
      <c r="AB143" s="24">
        <v>0.89929625765893373</v>
      </c>
      <c r="AC143" s="24"/>
      <c r="AD143" s="24">
        <v>0.12890236779</v>
      </c>
      <c r="AE143" s="17">
        <v>623.25275999999997</v>
      </c>
      <c r="AF143" s="18">
        <v>53.64</v>
      </c>
      <c r="AG143" s="17">
        <v>842.51599999999996</v>
      </c>
      <c r="AH143" s="18">
        <v>21.386610000000001</v>
      </c>
      <c r="AI143" s="17"/>
      <c r="AJ143" s="17"/>
      <c r="AK143" s="25"/>
      <c r="AL143" s="24"/>
      <c r="AM143" s="24"/>
      <c r="AN143" s="17"/>
      <c r="AO143" s="17"/>
      <c r="AP143" s="18"/>
      <c r="AQ143" s="40"/>
      <c r="AR143" s="17"/>
      <c r="AS143" s="17"/>
      <c r="AT143" s="18"/>
      <c r="AU143" s="17"/>
      <c r="AV143" s="18"/>
      <c r="AW143" s="18"/>
      <c r="AX143" s="24"/>
      <c r="AY143" s="18"/>
      <c r="AZ143" s="18"/>
      <c r="BA143" s="18"/>
      <c r="BB143" s="25"/>
      <c r="BC143" s="25"/>
      <c r="BD143" s="60"/>
      <c r="BE143" s="25"/>
      <c r="BF143" s="25"/>
      <c r="BG143" s="25"/>
      <c r="BH143" s="25"/>
      <c r="BI143" s="25"/>
      <c r="BJ143" s="25"/>
      <c r="BK143" s="24"/>
      <c r="BL143" s="25"/>
      <c r="BM143" s="25"/>
      <c r="BN143" s="25"/>
      <c r="BO143" s="25"/>
      <c r="BP143" s="24"/>
      <c r="BQ143" s="24"/>
      <c r="BR143" s="24"/>
      <c r="BS143" s="16"/>
      <c r="BT143" s="16"/>
      <c r="BU143" s="25"/>
    </row>
    <row r="144" spans="1:73" s="14" customFormat="1">
      <c r="A144" s="14" t="s">
        <v>72</v>
      </c>
      <c r="B144" s="14">
        <v>175</v>
      </c>
      <c r="C144" s="14">
        <v>98</v>
      </c>
      <c r="D144" s="14" t="s">
        <v>220</v>
      </c>
      <c r="E144" s="25">
        <v>48.373000000000005</v>
      </c>
      <c r="F144" s="25">
        <v>0.4859</v>
      </c>
      <c r="G144" s="25">
        <v>14.683</v>
      </c>
      <c r="H144" s="25">
        <v>9.8613999999999997</v>
      </c>
      <c r="I144" s="93">
        <f t="shared" si="6"/>
        <v>8.3821899999999996</v>
      </c>
      <c r="J144" s="93">
        <f t="shared" si="7"/>
        <v>1.6453948832035594</v>
      </c>
      <c r="K144" s="25">
        <v>0.13922506496559769</v>
      </c>
      <c r="L144" s="25">
        <v>11.244</v>
      </c>
      <c r="M144" s="25">
        <v>12.627000000000001</v>
      </c>
      <c r="N144" s="25">
        <v>1.6659999999999999</v>
      </c>
      <c r="O144" s="56">
        <v>4.5706956491380627E-4</v>
      </c>
      <c r="P144" s="56">
        <v>4.0985051397607677E-4</v>
      </c>
      <c r="Q144" s="25">
        <v>99.079525064965594</v>
      </c>
      <c r="S144" s="25">
        <v>51.055999999999997</v>
      </c>
      <c r="T144" s="24">
        <v>0.18506170212765957</v>
      </c>
      <c r="U144" s="25">
        <v>5.9</v>
      </c>
      <c r="V144" s="25">
        <v>1.1603153846153846</v>
      </c>
      <c r="W144" s="25">
        <v>3.855</v>
      </c>
      <c r="X144" s="25">
        <v>17.244</v>
      </c>
      <c r="Y144" s="25">
        <v>19.719000000000001</v>
      </c>
      <c r="Z144" s="25">
        <v>0.25700000000000001</v>
      </c>
      <c r="AA144" s="25">
        <v>99.376377086743048</v>
      </c>
      <c r="AB144" s="24">
        <v>0.888580450979637</v>
      </c>
      <c r="AC144" s="24"/>
      <c r="AD144" s="24">
        <v>0.10598442579</v>
      </c>
      <c r="AE144" s="17">
        <v>429.19329000000005</v>
      </c>
      <c r="AF144" s="18">
        <v>65.709000000000003</v>
      </c>
      <c r="AG144" s="17">
        <v>719.29499999999996</v>
      </c>
      <c r="AH144" s="18">
        <v>15.096869999999999</v>
      </c>
      <c r="AI144" s="17"/>
      <c r="AJ144" s="17"/>
      <c r="AK144" s="25"/>
      <c r="AL144" s="24"/>
      <c r="AM144" s="24"/>
      <c r="AN144" s="17">
        <v>178.87053000000003</v>
      </c>
      <c r="AO144" s="17">
        <v>379.43639999999999</v>
      </c>
      <c r="AP144" s="18">
        <v>37.28</v>
      </c>
      <c r="AQ144" s="40">
        <v>3454</v>
      </c>
      <c r="AR144" s="17">
        <v>195.89536260305732</v>
      </c>
      <c r="AS144" s="17">
        <v>276</v>
      </c>
      <c r="AT144" s="18">
        <v>44.685665962972671</v>
      </c>
      <c r="AU144" s="17">
        <v>140.23158638982338</v>
      </c>
      <c r="AV144" s="18">
        <v>99.09719099537223</v>
      </c>
      <c r="AW144" s="18">
        <v>69.362710652891892</v>
      </c>
      <c r="AX144" s="24">
        <v>0.48879377096316229</v>
      </c>
      <c r="AY144" s="18">
        <v>117.6</v>
      </c>
      <c r="AZ144" s="18">
        <v>12.71</v>
      </c>
      <c r="BA144" s="18">
        <v>22.9</v>
      </c>
      <c r="BB144" s="25">
        <v>0.93400000000000005</v>
      </c>
      <c r="BC144" s="25">
        <v>0.88470973640399553</v>
      </c>
      <c r="BD144" s="60"/>
      <c r="BE144" s="25">
        <v>10.521000000000001</v>
      </c>
      <c r="BF144" s="25">
        <v>10.743534446568811</v>
      </c>
      <c r="BG144" s="25">
        <v>1.252</v>
      </c>
      <c r="BH144" s="25">
        <v>3.3730000000000002</v>
      </c>
      <c r="BI144" s="25">
        <v>3.371</v>
      </c>
      <c r="BJ144" s="25">
        <v>1.1990000000000001</v>
      </c>
      <c r="BK144" s="24">
        <v>0.41399999999999998</v>
      </c>
      <c r="BL144" s="25">
        <v>1.599</v>
      </c>
      <c r="BM144" s="25">
        <v>2.246</v>
      </c>
      <c r="BN144" s="25">
        <v>1.264</v>
      </c>
      <c r="BO144" s="25">
        <v>1.409</v>
      </c>
      <c r="BP144" s="24">
        <v>0.81899999999999995</v>
      </c>
      <c r="BQ144" s="24">
        <v>0.78317107499800409</v>
      </c>
      <c r="BR144" s="24">
        <v>0.15703443781890719</v>
      </c>
      <c r="BS144" s="16">
        <v>6.0372026431864075E-2</v>
      </c>
      <c r="BT144" s="16">
        <v>2.0671010520990265E-2</v>
      </c>
      <c r="BU144" s="25"/>
    </row>
    <row r="145" spans="1:73" s="14" customFormat="1">
      <c r="A145" s="14" t="s">
        <v>73</v>
      </c>
      <c r="B145" s="14">
        <v>204</v>
      </c>
      <c r="C145" s="14">
        <v>164</v>
      </c>
      <c r="D145" s="14" t="s">
        <v>220</v>
      </c>
      <c r="E145" s="25">
        <v>48.974499999999999</v>
      </c>
      <c r="F145" s="25">
        <v>0.60629999999999995</v>
      </c>
      <c r="G145" s="25">
        <v>13.984</v>
      </c>
      <c r="H145" s="25">
        <v>9.4654000000000007</v>
      </c>
      <c r="I145" s="93">
        <f t="shared" si="6"/>
        <v>8.0455900000000007</v>
      </c>
      <c r="J145" s="93">
        <f t="shared" si="7"/>
        <v>1.5793214682981089</v>
      </c>
      <c r="K145" s="25">
        <v>0.13237071880791293</v>
      </c>
      <c r="L145" s="25">
        <v>12.138999999999999</v>
      </c>
      <c r="M145" s="25">
        <v>13.2325</v>
      </c>
      <c r="N145" s="25">
        <v>1.54</v>
      </c>
      <c r="O145" s="56">
        <v>4.0479661606731795E-4</v>
      </c>
      <c r="P145" s="56">
        <v>4.7050103846581009E-4</v>
      </c>
      <c r="Q145" s="25">
        <v>100.07407071880792</v>
      </c>
      <c r="S145" s="25">
        <v>51.055999999999997</v>
      </c>
      <c r="T145" s="24">
        <v>0.18506170212765957</v>
      </c>
      <c r="U145" s="25">
        <v>5.9</v>
      </c>
      <c r="V145" s="25">
        <v>1.1603153846153846</v>
      </c>
      <c r="W145" s="25">
        <v>3.855</v>
      </c>
      <c r="X145" s="25">
        <v>17.244</v>
      </c>
      <c r="Y145" s="25">
        <v>19.719000000000001</v>
      </c>
      <c r="Z145" s="25">
        <v>0.25700000000000001</v>
      </c>
      <c r="AA145" s="25">
        <v>99.376377086743048</v>
      </c>
      <c r="AB145" s="24">
        <v>0.888580450979637</v>
      </c>
      <c r="AC145" s="24"/>
      <c r="AD145" s="24">
        <v>0.12522242331000003</v>
      </c>
      <c r="AE145" s="17">
        <v>411.68619000000001</v>
      </c>
      <c r="AF145" s="18">
        <v>77.330999999999989</v>
      </c>
      <c r="AG145" s="17">
        <v>770.89</v>
      </c>
      <c r="AH145" s="18">
        <v>16.68798</v>
      </c>
      <c r="AI145" s="17"/>
      <c r="AJ145" s="17"/>
      <c r="AK145" s="25"/>
      <c r="AL145" s="24"/>
      <c r="AM145" s="24"/>
      <c r="AN145" s="17">
        <v>205.34016000000003</v>
      </c>
      <c r="AO145" s="17">
        <v>336.04200000000003</v>
      </c>
      <c r="AP145" s="18">
        <v>38.659999999999997</v>
      </c>
      <c r="AQ145" s="40">
        <v>3329</v>
      </c>
      <c r="AR145" s="17">
        <v>194.45926930614999</v>
      </c>
      <c r="AS145" s="17">
        <v>422</v>
      </c>
      <c r="AT145" s="18">
        <v>42.347272367564415</v>
      </c>
      <c r="AU145" s="17">
        <v>171.95199328542327</v>
      </c>
      <c r="AV145" s="18">
        <v>120.3037582793952</v>
      </c>
      <c r="AW145" s="18">
        <v>58.828099930896265</v>
      </c>
      <c r="AX145" s="24">
        <v>0.4961828009462203</v>
      </c>
      <c r="AY145" s="18">
        <v>102.6</v>
      </c>
      <c r="AZ145" s="18">
        <v>12.29</v>
      </c>
      <c r="BA145" s="18">
        <v>23.6</v>
      </c>
      <c r="BB145" s="25">
        <v>1.099</v>
      </c>
      <c r="BC145" s="25">
        <v>1.0335103845531914</v>
      </c>
      <c r="BD145" s="60"/>
      <c r="BE145" s="25">
        <v>9.4689999999999994</v>
      </c>
      <c r="BF145" s="25">
        <v>9.0102588661054615</v>
      </c>
      <c r="BG145" s="25">
        <v>1.2669999999999999</v>
      </c>
      <c r="BH145" s="25">
        <v>3.4420000000000002</v>
      </c>
      <c r="BI145" s="25">
        <v>3.27</v>
      </c>
      <c r="BJ145" s="25">
        <v>1.1379999999999999</v>
      </c>
      <c r="BK145" s="24">
        <v>0.41899999999999998</v>
      </c>
      <c r="BL145" s="25">
        <v>1.4079999999999999</v>
      </c>
      <c r="BM145" s="25">
        <v>2.1549999999999998</v>
      </c>
      <c r="BN145" s="25">
        <v>1.208</v>
      </c>
      <c r="BO145" s="25">
        <v>1.417</v>
      </c>
      <c r="BP145" s="24">
        <v>0.77</v>
      </c>
      <c r="BQ145" s="24">
        <v>0.67673767655171746</v>
      </c>
      <c r="BR145" s="24">
        <v>0.15201379806009196</v>
      </c>
      <c r="BS145" s="16">
        <v>6.3482993786539862E-2</v>
      </c>
      <c r="BT145" s="16">
        <v>1.9019435344968045E-2</v>
      </c>
      <c r="BU145" s="25"/>
    </row>
    <row r="146" spans="1:73" s="14" customFormat="1">
      <c r="A146" s="14" t="s">
        <v>74</v>
      </c>
      <c r="B146" s="14">
        <v>166</v>
      </c>
      <c r="C146" s="14">
        <v>126</v>
      </c>
      <c r="D146" s="14" t="s">
        <v>220</v>
      </c>
      <c r="E146" s="25">
        <v>48.547999999999995</v>
      </c>
      <c r="F146" s="25">
        <v>0.59770000000000001</v>
      </c>
      <c r="G146" s="25">
        <v>13.971</v>
      </c>
      <c r="H146" s="25">
        <v>9.4132000000000016</v>
      </c>
      <c r="I146" s="93">
        <f t="shared" si="6"/>
        <v>8.0012200000000018</v>
      </c>
      <c r="J146" s="93">
        <f t="shared" si="7"/>
        <v>1.5706117908787545</v>
      </c>
      <c r="K146" s="25"/>
      <c r="L146" s="25">
        <v>12.135999999999999</v>
      </c>
      <c r="M146" s="25">
        <v>13.269</v>
      </c>
      <c r="N146" s="25">
        <v>1.5069999999999999</v>
      </c>
      <c r="O146" s="56">
        <v>3.8348673796613638E-4</v>
      </c>
      <c r="P146" s="56">
        <v>4.8943135368533289E-4</v>
      </c>
      <c r="Q146" s="25">
        <v>99.441900000000004</v>
      </c>
      <c r="S146" s="25">
        <v>51.055999999999997</v>
      </c>
      <c r="T146" s="24">
        <v>0.18506170212765957</v>
      </c>
      <c r="U146" s="25">
        <v>5.9</v>
      </c>
      <c r="V146" s="25">
        <v>1.1603153846153846</v>
      </c>
      <c r="W146" s="25">
        <v>3.855</v>
      </c>
      <c r="X146" s="25">
        <v>17.244</v>
      </c>
      <c r="Y146" s="25">
        <v>19.719000000000001</v>
      </c>
      <c r="Z146" s="25">
        <v>0.25700000000000001</v>
      </c>
      <c r="AA146" s="25">
        <v>99.376377086743048</v>
      </c>
      <c r="AB146" s="24">
        <v>0.888580450979637</v>
      </c>
      <c r="AC146" s="24"/>
      <c r="AD146" s="24">
        <v>0.11971184499000002</v>
      </c>
      <c r="AE146" s="17">
        <v>435.25344000000001</v>
      </c>
      <c r="AF146" s="18">
        <v>71.52</v>
      </c>
      <c r="AG146" s="17">
        <v>813.38</v>
      </c>
      <c r="AH146" s="18">
        <v>17.741250000000001</v>
      </c>
      <c r="AI146" s="17"/>
      <c r="AJ146" s="17"/>
      <c r="AK146" s="25"/>
      <c r="AL146" s="24"/>
      <c r="AM146" s="24"/>
      <c r="AN146" s="17">
        <v>213.60189299999999</v>
      </c>
      <c r="AO146" s="17">
        <v>318.35160000000002</v>
      </c>
      <c r="AP146" s="18">
        <v>37.19</v>
      </c>
      <c r="AQ146" s="40">
        <v>3444</v>
      </c>
      <c r="AR146" s="17"/>
      <c r="AS146" s="17">
        <v>592</v>
      </c>
      <c r="AT146" s="18"/>
      <c r="AU146" s="17"/>
      <c r="AV146" s="18"/>
      <c r="AW146" s="18"/>
      <c r="AX146" s="24"/>
      <c r="AY146" s="18">
        <v>94.65</v>
      </c>
      <c r="AZ146" s="18">
        <v>12.83</v>
      </c>
      <c r="BA146" s="18">
        <v>26.62</v>
      </c>
      <c r="BB146" s="25">
        <v>1.2110000000000001</v>
      </c>
      <c r="BC146" s="25"/>
      <c r="BD146" s="60"/>
      <c r="BE146" s="25">
        <v>9.4589999999999996</v>
      </c>
      <c r="BF146" s="25"/>
      <c r="BG146" s="25">
        <v>1.32</v>
      </c>
      <c r="BH146" s="25">
        <v>3.4609999999999999</v>
      </c>
      <c r="BI146" s="25">
        <v>3.3719999999999999</v>
      </c>
      <c r="BJ146" s="25">
        <v>1.266</v>
      </c>
      <c r="BK146" s="24">
        <v>0.40400000000000003</v>
      </c>
      <c r="BL146" s="25">
        <v>1.607</v>
      </c>
      <c r="BM146" s="25">
        <v>2.1280000000000001</v>
      </c>
      <c r="BN146" s="25">
        <v>1.3460000000000001</v>
      </c>
      <c r="BO146" s="25">
        <v>1.431</v>
      </c>
      <c r="BP146" s="24">
        <v>0.876</v>
      </c>
      <c r="BQ146" s="24"/>
      <c r="BR146" s="24"/>
      <c r="BS146" s="16"/>
      <c r="BT146" s="16"/>
      <c r="BU146" s="25"/>
    </row>
    <row r="147" spans="1:73" s="14" customFormat="1">
      <c r="A147" s="14" t="s">
        <v>75</v>
      </c>
      <c r="B147" s="14">
        <v>200</v>
      </c>
      <c r="C147" s="14">
        <v>93</v>
      </c>
      <c r="D147" s="14" t="s">
        <v>220</v>
      </c>
      <c r="E147" s="25">
        <v>48.4315</v>
      </c>
      <c r="F147" s="25">
        <v>0.45149999999999996</v>
      </c>
      <c r="G147" s="25">
        <v>13.845000000000001</v>
      </c>
      <c r="H147" s="25">
        <v>9.1054000000000013</v>
      </c>
      <c r="I147" s="93">
        <f t="shared" si="6"/>
        <v>7.7395900000000006</v>
      </c>
      <c r="J147" s="93">
        <f t="shared" si="7"/>
        <v>1.5192547274749724</v>
      </c>
      <c r="K147" s="25"/>
      <c r="L147" s="25">
        <v>12.148999999999999</v>
      </c>
      <c r="M147" s="25">
        <v>13.089500000000001</v>
      </c>
      <c r="N147" s="25">
        <v>1.4730000000000001</v>
      </c>
      <c r="O147" s="56">
        <v>2.9068859358534959E-4</v>
      </c>
      <c r="P147" s="56">
        <v>3.4515662118702787E-4</v>
      </c>
      <c r="Q147" s="25">
        <v>98.544899999999998</v>
      </c>
      <c r="S147" s="25">
        <v>51.055999999999997</v>
      </c>
      <c r="T147" s="24">
        <v>0.18506170212765957</v>
      </c>
      <c r="U147" s="25">
        <v>5.9</v>
      </c>
      <c r="V147" s="25">
        <v>1.1603153846153846</v>
      </c>
      <c r="W147" s="25">
        <v>3.855</v>
      </c>
      <c r="X147" s="25">
        <v>17.244</v>
      </c>
      <c r="Y147" s="25">
        <v>19.719000000000001</v>
      </c>
      <c r="Z147" s="25">
        <v>0.25700000000000001</v>
      </c>
      <c r="AA147" s="25">
        <v>99.376377086743048</v>
      </c>
      <c r="AB147" s="24">
        <v>0.888580450979637</v>
      </c>
      <c r="AC147" s="24"/>
      <c r="AD147" s="24">
        <v>0.14459769531000002</v>
      </c>
      <c r="AE147" s="17">
        <v>243.75270000000003</v>
      </c>
      <c r="AF147" s="18">
        <v>71.52</v>
      </c>
      <c r="AG147" s="17">
        <v>708.976</v>
      </c>
      <c r="AH147" s="18">
        <v>8.9042399999999997</v>
      </c>
      <c r="AI147" s="17"/>
      <c r="AJ147" s="17"/>
      <c r="AK147" s="25"/>
      <c r="AL147" s="24"/>
      <c r="AM147" s="24"/>
      <c r="AN147" s="17">
        <v>150.636258</v>
      </c>
      <c r="AO147" s="17">
        <v>241.31519999999998</v>
      </c>
      <c r="AP147" s="18">
        <v>38.130000000000003</v>
      </c>
      <c r="AQ147" s="40">
        <v>2931</v>
      </c>
      <c r="AR147" s="17"/>
      <c r="AS147" s="17">
        <v>651</v>
      </c>
      <c r="AT147" s="18"/>
      <c r="AU147" s="17"/>
      <c r="AV147" s="18"/>
      <c r="AW147" s="18"/>
      <c r="AX147" s="24"/>
      <c r="AY147" s="18">
        <v>85.04</v>
      </c>
      <c r="AZ147" s="18">
        <v>11.9</v>
      </c>
      <c r="BA147" s="18">
        <v>18.64</v>
      </c>
      <c r="BB147" s="25">
        <v>0.61099999999999999</v>
      </c>
      <c r="BC147" s="25"/>
      <c r="BD147" s="60"/>
      <c r="BE147" s="25">
        <v>5.3890000000000002</v>
      </c>
      <c r="BF147" s="25"/>
      <c r="BG147" s="25">
        <v>0.71799999999999997</v>
      </c>
      <c r="BH147" s="25">
        <v>2.2530000000000001</v>
      </c>
      <c r="BI147" s="25">
        <v>2.702</v>
      </c>
      <c r="BJ147" s="25">
        <v>1.0620000000000001</v>
      </c>
      <c r="BK147" s="24">
        <v>0.36699999999999999</v>
      </c>
      <c r="BL147" s="25">
        <v>1.359</v>
      </c>
      <c r="BM147" s="25">
        <v>2.0750000000000002</v>
      </c>
      <c r="BN147" s="25">
        <v>1.196</v>
      </c>
      <c r="BO147" s="25">
        <v>1.2849999999999999</v>
      </c>
      <c r="BP147" s="24">
        <v>0.64100000000000001</v>
      </c>
      <c r="BQ147" s="24"/>
      <c r="BR147" s="24"/>
      <c r="BS147" s="16"/>
      <c r="BT147" s="16"/>
      <c r="BU147" s="25"/>
    </row>
    <row r="148" spans="1:73" s="14" customFormat="1">
      <c r="A148" s="14" t="s">
        <v>76</v>
      </c>
      <c r="B148" s="14">
        <v>438</v>
      </c>
      <c r="C148" s="14">
        <v>400</v>
      </c>
      <c r="D148" s="14" t="s">
        <v>220</v>
      </c>
      <c r="E148" s="25">
        <v>48.839500000000001</v>
      </c>
      <c r="F148" s="25">
        <v>0.70520000000000005</v>
      </c>
      <c r="G148" s="25">
        <v>12.262</v>
      </c>
      <c r="H148" s="25">
        <v>10.340200000000001</v>
      </c>
      <c r="I148" s="93">
        <f t="shared" si="6"/>
        <v>8.7891700000000004</v>
      </c>
      <c r="J148" s="93">
        <f t="shared" si="7"/>
        <v>1.7252836484983316</v>
      </c>
      <c r="K148" s="25">
        <v>0.14826102321031906</v>
      </c>
      <c r="L148" s="25">
        <v>11.023</v>
      </c>
      <c r="M148" s="25">
        <v>13.5715</v>
      </c>
      <c r="N148" s="25">
        <v>1.575</v>
      </c>
      <c r="O148" s="56">
        <v>5.8174145859123236E-4</v>
      </c>
      <c r="P148" s="56">
        <v>5.0597240581889643E-4</v>
      </c>
      <c r="Q148" s="25">
        <v>98.464661023210326</v>
      </c>
      <c r="S148" s="25">
        <v>51.055999999999997</v>
      </c>
      <c r="T148" s="24">
        <v>0.18506170212765957</v>
      </c>
      <c r="U148" s="25">
        <v>5.9</v>
      </c>
      <c r="V148" s="25">
        <v>1.1603153846153846</v>
      </c>
      <c r="W148" s="25">
        <v>3.855</v>
      </c>
      <c r="X148" s="25">
        <v>17.244</v>
      </c>
      <c r="Y148" s="25">
        <v>19.719000000000001</v>
      </c>
      <c r="Z148" s="25">
        <v>0.25700000000000001</v>
      </c>
      <c r="AA148" s="25">
        <v>99.376377086743048</v>
      </c>
      <c r="AB148" s="24">
        <v>0.888580450979637</v>
      </c>
      <c r="AC148" s="24"/>
      <c r="AD148" s="24">
        <v>0.13581568763999999</v>
      </c>
      <c r="AE148" s="17">
        <v>415.99563000000001</v>
      </c>
      <c r="AF148" s="18">
        <v>111.303</v>
      </c>
      <c r="AG148" s="17">
        <v>808.524</v>
      </c>
      <c r="AH148" s="18">
        <v>22.4847</v>
      </c>
      <c r="AI148" s="17"/>
      <c r="AJ148" s="17"/>
      <c r="AK148" s="25"/>
      <c r="AL148" s="24"/>
      <c r="AM148" s="24"/>
      <c r="AN148" s="17">
        <v>220.82088299999998</v>
      </c>
      <c r="AO148" s="17">
        <v>482.93280000000004</v>
      </c>
      <c r="AP148" s="18">
        <v>41.9</v>
      </c>
      <c r="AQ148" s="40">
        <v>4326</v>
      </c>
      <c r="AR148" s="17">
        <v>246.98937083614231</v>
      </c>
      <c r="AS148" s="17">
        <v>642</v>
      </c>
      <c r="AT148" s="18">
        <v>40.086486422270539</v>
      </c>
      <c r="AU148" s="17">
        <v>113.94262410508287</v>
      </c>
      <c r="AV148" s="18">
        <v>102.82995013146306</v>
      </c>
      <c r="AW148" s="18">
        <v>66.198721621086804</v>
      </c>
      <c r="AX148" s="24">
        <v>0.69212832418045844</v>
      </c>
      <c r="AY148" s="18">
        <v>98.39</v>
      </c>
      <c r="AZ148" s="18">
        <v>16.010000000000002</v>
      </c>
      <c r="BA148" s="18">
        <v>28.91</v>
      </c>
      <c r="BB148" s="25">
        <v>1.381</v>
      </c>
      <c r="BC148" s="25">
        <v>1.2378313660907714</v>
      </c>
      <c r="BD148" s="60">
        <v>7.6686508551254045E-3</v>
      </c>
      <c r="BE148" s="25">
        <v>13.31</v>
      </c>
      <c r="BF148" s="25">
        <v>13.046858974698702</v>
      </c>
      <c r="BG148" s="25">
        <v>1.613</v>
      </c>
      <c r="BH148" s="25">
        <v>4.53</v>
      </c>
      <c r="BI148" s="25">
        <v>4.3849999999999998</v>
      </c>
      <c r="BJ148" s="25">
        <v>1.6240000000000001</v>
      </c>
      <c r="BK148" s="24">
        <v>0.51900000000000002</v>
      </c>
      <c r="BL148" s="25">
        <v>2.0649999999999999</v>
      </c>
      <c r="BM148" s="25">
        <v>2.7949999999999999</v>
      </c>
      <c r="BN148" s="25">
        <v>1.5620000000000001</v>
      </c>
      <c r="BO148" s="25">
        <v>1.7589999999999999</v>
      </c>
      <c r="BP148" s="24">
        <v>1.0820000000000001</v>
      </c>
      <c r="BQ148" s="24">
        <v>0.82534845289780279</v>
      </c>
      <c r="BR148" s="24">
        <v>0.19796283133531867</v>
      </c>
      <c r="BS148" s="16">
        <v>8.0322048815868075E-2</v>
      </c>
      <c r="BT148" s="16">
        <v>2.5754498031979035E-2</v>
      </c>
      <c r="BU148" s="25"/>
    </row>
    <row r="149" spans="1:73" s="14" customFormat="1">
      <c r="A149" s="14" t="s">
        <v>77</v>
      </c>
      <c r="B149" s="14">
        <v>248</v>
      </c>
      <c r="C149" s="14">
        <v>206</v>
      </c>
      <c r="D149" s="14" t="s">
        <v>220</v>
      </c>
      <c r="E149" s="25">
        <v>48.646500000000003</v>
      </c>
      <c r="F149" s="25">
        <v>0.6966</v>
      </c>
      <c r="G149" s="25">
        <v>12.125999999999999</v>
      </c>
      <c r="H149" s="25">
        <v>10.6462</v>
      </c>
      <c r="I149" s="93">
        <f t="shared" si="6"/>
        <v>9.0492699999999999</v>
      </c>
      <c r="J149" s="93">
        <f t="shared" si="7"/>
        <v>1.7763403781979976</v>
      </c>
      <c r="K149" s="25"/>
      <c r="L149" s="25">
        <v>10.897</v>
      </c>
      <c r="M149" s="25">
        <v>13.6105</v>
      </c>
      <c r="N149" s="25">
        <v>1.5660000000000001</v>
      </c>
      <c r="O149" s="56">
        <v>5.3265588467440777E-4</v>
      </c>
      <c r="P149" s="56">
        <v>5.3041640508294052E-4</v>
      </c>
      <c r="Q149" s="25">
        <v>98.188800000000001</v>
      </c>
      <c r="S149" s="25">
        <v>51.055999999999997</v>
      </c>
      <c r="T149" s="24">
        <v>0.18506170212765957</v>
      </c>
      <c r="U149" s="25">
        <v>5.9</v>
      </c>
      <c r="V149" s="25">
        <v>1.1603153846153846</v>
      </c>
      <c r="W149" s="25">
        <v>3.855</v>
      </c>
      <c r="X149" s="25">
        <v>17.244</v>
      </c>
      <c r="Y149" s="25">
        <v>19.719000000000001</v>
      </c>
      <c r="Z149" s="25">
        <v>0.25700000000000001</v>
      </c>
      <c r="AA149" s="25">
        <v>99.376377086743048</v>
      </c>
      <c r="AB149" s="24">
        <v>0.888580450979637</v>
      </c>
      <c r="AC149" s="24"/>
      <c r="AD149" s="24">
        <v>0.13812401858999998</v>
      </c>
      <c r="AE149" s="17">
        <v>392.15904</v>
      </c>
      <c r="AF149" s="18">
        <v>119.79600000000001</v>
      </c>
      <c r="AG149" s="17">
        <v>852.22799999999995</v>
      </c>
      <c r="AH149" s="18">
        <v>24.74811</v>
      </c>
      <c r="AI149" s="17"/>
      <c r="AJ149" s="17"/>
      <c r="AK149" s="25"/>
      <c r="AL149" s="24"/>
      <c r="AM149" s="24"/>
      <c r="AN149" s="17">
        <v>231.488946</v>
      </c>
      <c r="AO149" s="17">
        <v>442.18439999999998</v>
      </c>
      <c r="AP149" s="18">
        <v>40.79</v>
      </c>
      <c r="AQ149" s="40">
        <v>4424</v>
      </c>
      <c r="AR149" s="17"/>
      <c r="AS149" s="17">
        <v>616</v>
      </c>
      <c r="AT149" s="18"/>
      <c r="AU149" s="17"/>
      <c r="AV149" s="18"/>
      <c r="AW149" s="18"/>
      <c r="AX149" s="24"/>
      <c r="AY149" s="18">
        <v>95.85</v>
      </c>
      <c r="AZ149" s="18">
        <v>16.399999999999999</v>
      </c>
      <c r="BA149" s="18">
        <v>30.76</v>
      </c>
      <c r="BB149" s="25">
        <v>1.468</v>
      </c>
      <c r="BC149" s="25"/>
      <c r="BD149" s="60"/>
      <c r="BE149" s="25">
        <v>12.97</v>
      </c>
      <c r="BF149" s="25"/>
      <c r="BG149" s="25">
        <v>1.7</v>
      </c>
      <c r="BH149" s="25">
        <v>4.5339999999999998</v>
      </c>
      <c r="BI149" s="25">
        <v>4.33</v>
      </c>
      <c r="BJ149" s="25">
        <v>1.657</v>
      </c>
      <c r="BK149" s="24">
        <v>0.50700000000000001</v>
      </c>
      <c r="BL149" s="25">
        <v>2</v>
      </c>
      <c r="BM149" s="25">
        <v>2.7909999999999999</v>
      </c>
      <c r="BN149" s="25">
        <v>1.659</v>
      </c>
      <c r="BO149" s="25">
        <v>1.81</v>
      </c>
      <c r="BP149" s="24">
        <v>1.0740000000000001</v>
      </c>
      <c r="BQ149" s="24"/>
      <c r="BR149" s="24"/>
      <c r="BS149" s="16"/>
      <c r="BT149" s="16"/>
      <c r="BU149" s="25"/>
    </row>
    <row r="150" spans="1:73" s="14" customFormat="1">
      <c r="A150" s="14" t="s">
        <v>78</v>
      </c>
      <c r="B150" s="14">
        <v>428</v>
      </c>
      <c r="C150" s="14">
        <v>136</v>
      </c>
      <c r="D150" s="14" t="s">
        <v>220</v>
      </c>
      <c r="E150" s="25">
        <v>48.016500000000001</v>
      </c>
      <c r="F150" s="25">
        <v>0.57189999999999996</v>
      </c>
      <c r="G150" s="25">
        <v>13.63</v>
      </c>
      <c r="H150" s="25">
        <v>9.1359999999999992</v>
      </c>
      <c r="I150" s="93">
        <f t="shared" si="6"/>
        <v>7.7655999999999992</v>
      </c>
      <c r="J150" s="93">
        <f t="shared" si="7"/>
        <v>1.5243604004449387</v>
      </c>
      <c r="K150" s="25">
        <v>0.13161499162360182</v>
      </c>
      <c r="L150" s="25">
        <v>12.077</v>
      </c>
      <c r="M150" s="25">
        <v>13.435499999999999</v>
      </c>
      <c r="N150" s="25">
        <v>1.446</v>
      </c>
      <c r="O150" s="56">
        <v>4.2428513706583453E-4</v>
      </c>
      <c r="P150" s="56">
        <v>4.8428524857711309E-4</v>
      </c>
      <c r="Q150" s="25">
        <v>98.444514991623606</v>
      </c>
      <c r="S150" s="25">
        <v>51.055999999999997</v>
      </c>
      <c r="T150" s="24">
        <v>0.18506170212765957</v>
      </c>
      <c r="U150" s="25">
        <v>5.9</v>
      </c>
      <c r="V150" s="25">
        <v>1.1603153846153846</v>
      </c>
      <c r="W150" s="25">
        <v>3.855</v>
      </c>
      <c r="X150" s="25">
        <v>17.244</v>
      </c>
      <c r="Y150" s="25">
        <v>19.719000000000001</v>
      </c>
      <c r="Z150" s="25">
        <v>0.25700000000000001</v>
      </c>
      <c r="AA150" s="25">
        <v>99.376377086743048</v>
      </c>
      <c r="AB150" s="24">
        <v>0.888580450979637</v>
      </c>
      <c r="AC150" s="24"/>
      <c r="AD150" s="24">
        <v>0.11833595136000002</v>
      </c>
      <c r="AE150" s="17">
        <v>459.49403999999998</v>
      </c>
      <c r="AF150" s="18">
        <v>62.58</v>
      </c>
      <c r="AG150" s="17">
        <v>747.82399999999996</v>
      </c>
      <c r="AH150" s="18">
        <v>18.062460000000002</v>
      </c>
      <c r="AI150" s="17"/>
      <c r="AJ150" s="17"/>
      <c r="AK150" s="25"/>
      <c r="AL150" s="24"/>
      <c r="AM150" s="24"/>
      <c r="AN150" s="17">
        <v>211.355985</v>
      </c>
      <c r="AO150" s="17">
        <v>352.22039999999998</v>
      </c>
      <c r="AP150" s="18">
        <v>37.15</v>
      </c>
      <c r="AQ150" s="40">
        <v>3484</v>
      </c>
      <c r="AR150" s="17">
        <v>193.41924974329518</v>
      </c>
      <c r="AS150" s="17">
        <v>693</v>
      </c>
      <c r="AT150" s="18">
        <v>42.112048011994716</v>
      </c>
      <c r="AU150" s="17">
        <v>175.77777830911091</v>
      </c>
      <c r="AV150" s="18">
        <v>116.27888364089874</v>
      </c>
      <c r="AW150" s="18">
        <v>54.997960551997267</v>
      </c>
      <c r="AX150" s="24">
        <v>0.56867581147866209</v>
      </c>
      <c r="AY150" s="18">
        <v>98.09</v>
      </c>
      <c r="AZ150" s="18">
        <v>12.79</v>
      </c>
      <c r="BA150" s="18">
        <v>26.36</v>
      </c>
      <c r="BB150" s="25">
        <v>1.268</v>
      </c>
      <c r="BC150" s="25">
        <v>1.189460442442283</v>
      </c>
      <c r="BD150" s="60"/>
      <c r="BE150" s="25">
        <v>10.19</v>
      </c>
      <c r="BF150" s="25">
        <v>9.5358431742826877</v>
      </c>
      <c r="BG150" s="25">
        <v>1.3440000000000001</v>
      </c>
      <c r="BH150" s="25">
        <v>3.8029999999999999</v>
      </c>
      <c r="BI150" s="25">
        <v>3.5550000000000002</v>
      </c>
      <c r="BJ150" s="25">
        <v>1.24</v>
      </c>
      <c r="BK150" s="24">
        <v>0.41199999999999998</v>
      </c>
      <c r="BL150" s="25">
        <v>1.5249999999999999</v>
      </c>
      <c r="BM150" s="25">
        <v>2.2130000000000001</v>
      </c>
      <c r="BN150" s="25">
        <v>1.2909999999999999</v>
      </c>
      <c r="BO150" s="25">
        <v>1.2989999999999999</v>
      </c>
      <c r="BP150" s="24">
        <v>0.81</v>
      </c>
      <c r="BQ150" s="24">
        <v>0.72996853613259849</v>
      </c>
      <c r="BR150" s="24"/>
      <c r="BS150" s="16">
        <v>8.2444329588552759E-2</v>
      </c>
      <c r="BT150" s="16">
        <v>2.453203270372447E-2</v>
      </c>
      <c r="BU150" s="25"/>
    </row>
    <row r="151" spans="1:73" s="14" customFormat="1">
      <c r="A151" s="14" t="s">
        <v>79</v>
      </c>
      <c r="B151" s="14">
        <v>389</v>
      </c>
      <c r="C151" s="14">
        <v>298</v>
      </c>
      <c r="D151" s="14" t="s">
        <v>220</v>
      </c>
      <c r="E151" s="25">
        <v>48.361000000000004</v>
      </c>
      <c r="F151" s="25">
        <v>0.73959999999999992</v>
      </c>
      <c r="G151" s="25">
        <v>12.339</v>
      </c>
      <c r="H151" s="25">
        <v>10.669600000000001</v>
      </c>
      <c r="I151" s="93">
        <f t="shared" si="6"/>
        <v>9.0691600000000001</v>
      </c>
      <c r="J151" s="93">
        <f t="shared" si="7"/>
        <v>1.7802447163515016</v>
      </c>
      <c r="K151" s="25">
        <v>0.15258406771430577</v>
      </c>
      <c r="L151" s="25">
        <v>11.303000000000001</v>
      </c>
      <c r="M151" s="25">
        <v>13.728</v>
      </c>
      <c r="N151" s="25">
        <v>1.5780000000000001</v>
      </c>
      <c r="O151" s="56">
        <v>5.2172774205841714E-4</v>
      </c>
      <c r="P151" s="56">
        <v>3.8834714620244391E-4</v>
      </c>
      <c r="Q151" s="25">
        <v>98.870784067714297</v>
      </c>
      <c r="S151" s="25">
        <v>51.055999999999997</v>
      </c>
      <c r="T151" s="24">
        <v>0.18506170212765957</v>
      </c>
      <c r="U151" s="25">
        <v>5.9</v>
      </c>
      <c r="V151" s="25">
        <v>1.1603153846153846</v>
      </c>
      <c r="W151" s="25">
        <v>3.855</v>
      </c>
      <c r="X151" s="25">
        <v>17.244</v>
      </c>
      <c r="Y151" s="25">
        <v>19.719000000000001</v>
      </c>
      <c r="Z151" s="25">
        <v>0.25700000000000001</v>
      </c>
      <c r="AA151" s="25">
        <v>99.376377086743048</v>
      </c>
      <c r="AB151" s="24">
        <v>0.888580450979637</v>
      </c>
      <c r="AC151" s="24"/>
      <c r="AD151" s="24">
        <v>0.14459769531000002</v>
      </c>
      <c r="AE151" s="17">
        <v>325.76673</v>
      </c>
      <c r="AF151" s="18">
        <v>117.114</v>
      </c>
      <c r="AG151" s="17">
        <v>755.71500000000003</v>
      </c>
      <c r="AH151" s="18">
        <v>21.595770000000002</v>
      </c>
      <c r="AI151" s="17"/>
      <c r="AJ151" s="17"/>
      <c r="AK151" s="25"/>
      <c r="AL151" s="24"/>
      <c r="AM151" s="24"/>
      <c r="AN151" s="17">
        <v>169.48584299999999</v>
      </c>
      <c r="AO151" s="17">
        <v>433.11239999999998</v>
      </c>
      <c r="AP151" s="18">
        <v>39.99</v>
      </c>
      <c r="AQ151" s="40">
        <v>4050</v>
      </c>
      <c r="AR151" s="17">
        <v>233.25842635766514</v>
      </c>
      <c r="AS151" s="17">
        <v>678</v>
      </c>
      <c r="AT151" s="18">
        <v>40.970248650798084</v>
      </c>
      <c r="AU151" s="17">
        <v>120.12400947247957</v>
      </c>
      <c r="AV151" s="18">
        <v>102.68031459026795</v>
      </c>
      <c r="AW151" s="18">
        <v>68.644997039300236</v>
      </c>
      <c r="AX151" s="24">
        <v>0.65324290868058477</v>
      </c>
      <c r="AY151" s="18">
        <v>97.89</v>
      </c>
      <c r="AZ151" s="18">
        <v>15.54</v>
      </c>
      <c r="BA151" s="18">
        <v>24.74</v>
      </c>
      <c r="BB151" s="25">
        <v>1.117</v>
      </c>
      <c r="BC151" s="25">
        <v>0.97557959242293013</v>
      </c>
      <c r="BD151" s="60"/>
      <c r="BE151" s="25">
        <v>12.7</v>
      </c>
      <c r="BF151" s="25">
        <v>12.153809315860546</v>
      </c>
      <c r="BG151" s="25">
        <v>1.591</v>
      </c>
      <c r="BH151" s="25">
        <v>4.2830000000000004</v>
      </c>
      <c r="BI151" s="25">
        <v>4.298</v>
      </c>
      <c r="BJ151" s="25">
        <v>1.498</v>
      </c>
      <c r="BK151" s="24">
        <v>0.51</v>
      </c>
      <c r="BL151" s="25">
        <v>1.8460000000000001</v>
      </c>
      <c r="BM151" s="25">
        <v>2.8420000000000001</v>
      </c>
      <c r="BN151" s="25">
        <v>1.5369999999999999</v>
      </c>
      <c r="BO151" s="25">
        <v>1.6379999999999999</v>
      </c>
      <c r="BP151" s="24">
        <v>0.91700000000000004</v>
      </c>
      <c r="BQ151" s="24">
        <v>0.68817592674778227</v>
      </c>
      <c r="BR151" s="24">
        <v>0.194042600778562</v>
      </c>
      <c r="BS151" s="16">
        <v>5.7770504406465438E-2</v>
      </c>
      <c r="BT151" s="16">
        <v>2.1026330001591431E-2</v>
      </c>
      <c r="BU151" s="25"/>
    </row>
    <row r="152" spans="1:73" s="14" customFormat="1">
      <c r="A152" s="14" t="s">
        <v>80</v>
      </c>
      <c r="B152" s="14">
        <v>48</v>
      </c>
      <c r="C152" s="14">
        <v>48</v>
      </c>
      <c r="D152" s="14" t="s">
        <v>220</v>
      </c>
      <c r="E152" s="25">
        <v>49.323499999999996</v>
      </c>
      <c r="F152" s="25">
        <v>0.43430000000000002</v>
      </c>
      <c r="G152" s="25">
        <v>15.134</v>
      </c>
      <c r="H152" s="25">
        <v>8.441200000000002</v>
      </c>
      <c r="I152" s="93">
        <f t="shared" si="6"/>
        <v>7.1750200000000017</v>
      </c>
      <c r="J152" s="93">
        <f t="shared" si="7"/>
        <v>1.408431590656285</v>
      </c>
      <c r="K152" s="25"/>
      <c r="L152" s="25">
        <v>10.263</v>
      </c>
      <c r="M152" s="25">
        <v>14.3185</v>
      </c>
      <c r="N152" s="25">
        <v>1.488</v>
      </c>
      <c r="O152" s="56">
        <v>2.5070980518185072E-4</v>
      </c>
      <c r="P152" s="56">
        <v>2.2422315114386257E-4</v>
      </c>
      <c r="Q152" s="25">
        <v>99.402500000000003</v>
      </c>
      <c r="S152" s="25">
        <v>51.698</v>
      </c>
      <c r="T152" s="24">
        <v>0.122</v>
      </c>
      <c r="U152" s="25">
        <v>5.18</v>
      </c>
      <c r="V152" s="25">
        <v>0.97799999999999998</v>
      </c>
      <c r="W152" s="25">
        <v>3.673</v>
      </c>
      <c r="X152" s="25">
        <v>17.713000000000001</v>
      </c>
      <c r="Y152" s="25">
        <v>20.195</v>
      </c>
      <c r="Z152" s="25">
        <v>0.221</v>
      </c>
      <c r="AA152" s="25">
        <v>99.78</v>
      </c>
      <c r="AB152" s="24">
        <v>0.89581065600047638</v>
      </c>
      <c r="AC152" s="24"/>
      <c r="AD152" s="24">
        <v>0.13627719819</v>
      </c>
      <c r="AE152" s="17">
        <v>141.53817000000001</v>
      </c>
      <c r="AF152" s="18">
        <v>56.322000000000003</v>
      </c>
      <c r="AG152" s="17">
        <v>629.45899999999995</v>
      </c>
      <c r="AH152" s="18">
        <v>7.4057579999999996</v>
      </c>
      <c r="AI152" s="17"/>
      <c r="AJ152" s="17"/>
      <c r="AK152" s="25"/>
      <c r="AL152" s="24"/>
      <c r="AM152" s="24"/>
      <c r="AN152" s="17">
        <v>97.857419999999991</v>
      </c>
      <c r="AO152" s="17">
        <v>208.1268</v>
      </c>
      <c r="AP152" s="18">
        <v>36.99</v>
      </c>
      <c r="AQ152" s="40">
        <v>2784</v>
      </c>
      <c r="AR152" s="17"/>
      <c r="AS152" s="17">
        <v>342</v>
      </c>
      <c r="AT152" s="18"/>
      <c r="AU152" s="17"/>
      <c r="AV152" s="18"/>
      <c r="AW152" s="18"/>
      <c r="AX152" s="24"/>
      <c r="AY152" s="18">
        <v>63.4</v>
      </c>
      <c r="AZ152" s="18">
        <v>13.11</v>
      </c>
      <c r="BA152" s="18">
        <v>18.38</v>
      </c>
      <c r="BB152" s="25">
        <v>0.28899999999999998</v>
      </c>
      <c r="BC152" s="25"/>
      <c r="BD152" s="60"/>
      <c r="BE152" s="25">
        <v>3.7229999999999999</v>
      </c>
      <c r="BF152" s="25"/>
      <c r="BG152" s="25">
        <v>0.52800000000000002</v>
      </c>
      <c r="BH152" s="25">
        <v>1.8819999999999999</v>
      </c>
      <c r="BI152" s="25">
        <v>2.6869999999999998</v>
      </c>
      <c r="BJ152" s="25">
        <v>1.131</v>
      </c>
      <c r="BK152" s="24">
        <v>0.33800000000000002</v>
      </c>
      <c r="BL152" s="25">
        <v>1.357</v>
      </c>
      <c r="BM152" s="25">
        <v>2.181</v>
      </c>
      <c r="BN152" s="25">
        <v>1.2689999999999999</v>
      </c>
      <c r="BO152" s="25">
        <v>1.425</v>
      </c>
      <c r="BP152" s="24">
        <v>0.625</v>
      </c>
      <c r="BQ152" s="24"/>
      <c r="BR152" s="24"/>
      <c r="BS152" s="16"/>
      <c r="BT152" s="16"/>
      <c r="BU152" s="25"/>
    </row>
    <row r="153" spans="1:73" s="14" customFormat="1">
      <c r="A153" s="14" t="s">
        <v>81</v>
      </c>
      <c r="B153" s="14">
        <v>77</v>
      </c>
      <c r="C153" s="14">
        <v>56</v>
      </c>
      <c r="D153" s="14" t="s">
        <v>220</v>
      </c>
      <c r="E153" s="25">
        <v>47.762999999999998</v>
      </c>
      <c r="F153" s="25">
        <v>0.4859</v>
      </c>
      <c r="G153" s="25">
        <v>14.106000000000002</v>
      </c>
      <c r="H153" s="25">
        <v>10.0054</v>
      </c>
      <c r="I153" s="93">
        <f t="shared" si="6"/>
        <v>8.5045900000000003</v>
      </c>
      <c r="J153" s="93">
        <f t="shared" si="7"/>
        <v>1.6694215795328142</v>
      </c>
      <c r="K153" s="25"/>
      <c r="L153" s="25">
        <v>11.925000000000001</v>
      </c>
      <c r="M153" s="25">
        <v>12.609</v>
      </c>
      <c r="N153" s="25">
        <v>1.583</v>
      </c>
      <c r="O153" s="56">
        <v>4.974126247378382E-4</v>
      </c>
      <c r="P153" s="56">
        <v>4.4201367090245045E-4</v>
      </c>
      <c r="Q153" s="25">
        <v>98.477299999999985</v>
      </c>
      <c r="S153" s="25">
        <v>51.698</v>
      </c>
      <c r="T153" s="24">
        <v>0.122</v>
      </c>
      <c r="U153" s="25">
        <v>5.18</v>
      </c>
      <c r="V153" s="25">
        <v>0.97799999999999998</v>
      </c>
      <c r="W153" s="25">
        <v>3.673</v>
      </c>
      <c r="X153" s="25">
        <v>17.713000000000001</v>
      </c>
      <c r="Y153" s="25">
        <v>20.195</v>
      </c>
      <c r="Z153" s="25">
        <v>0.221</v>
      </c>
      <c r="AA153" s="25">
        <v>99.78</v>
      </c>
      <c r="AB153" s="24">
        <v>0.89581065600047638</v>
      </c>
      <c r="AC153" s="24"/>
      <c r="AD153" s="24">
        <v>0.11833595136000002</v>
      </c>
      <c r="AE153" s="17">
        <v>663.78843000000006</v>
      </c>
      <c r="AF153" s="18">
        <v>54.981000000000002</v>
      </c>
      <c r="AG153" s="17">
        <v>855.87</v>
      </c>
      <c r="AH153" s="18">
        <v>21.2148</v>
      </c>
      <c r="AI153" s="17"/>
      <c r="AJ153" s="17"/>
      <c r="AK153" s="25"/>
      <c r="AL153" s="24"/>
      <c r="AM153" s="24"/>
      <c r="AN153" s="17">
        <v>192.907455</v>
      </c>
      <c r="AO153" s="17">
        <v>412.92720000000003</v>
      </c>
      <c r="AP153" s="18">
        <v>36.880000000000003</v>
      </c>
      <c r="AQ153" s="40">
        <v>3173</v>
      </c>
      <c r="AR153" s="17"/>
      <c r="AS153" s="17">
        <v>263</v>
      </c>
      <c r="AT153" s="18"/>
      <c r="AU153" s="17"/>
      <c r="AV153" s="18"/>
      <c r="AW153" s="18"/>
      <c r="AX153" s="24"/>
      <c r="AY153" s="18">
        <v>91.73</v>
      </c>
      <c r="AZ153" s="18">
        <v>12.41</v>
      </c>
      <c r="BA153" s="18">
        <v>21.23</v>
      </c>
      <c r="BB153" s="25">
        <v>1.159</v>
      </c>
      <c r="BC153" s="25"/>
      <c r="BD153" s="60"/>
      <c r="BE153" s="25">
        <v>11</v>
      </c>
      <c r="BF153" s="25"/>
      <c r="BG153" s="25">
        <v>1.2887</v>
      </c>
      <c r="BH153" s="25">
        <v>3.3420000000000001</v>
      </c>
      <c r="BI153" s="25">
        <v>3.0569999999999999</v>
      </c>
      <c r="BJ153" s="25">
        <v>1.054</v>
      </c>
      <c r="BK153" s="24">
        <v>0.38700000000000001</v>
      </c>
      <c r="BL153" s="25">
        <v>1.4910000000000001</v>
      </c>
      <c r="BM153" s="25">
        <v>1.974</v>
      </c>
      <c r="BN153" s="25">
        <v>1.214</v>
      </c>
      <c r="BO153" s="25">
        <v>1.3380000000000001</v>
      </c>
      <c r="BP153" s="24">
        <v>0.71499999999999997</v>
      </c>
      <c r="BQ153" s="24"/>
      <c r="BR153" s="24"/>
      <c r="BS153" s="16"/>
      <c r="BT153" s="16"/>
      <c r="BU153" s="25"/>
    </row>
    <row r="154" spans="1:73" s="14" customFormat="1">
      <c r="A154" s="14" t="s">
        <v>82</v>
      </c>
      <c r="B154" s="14">
        <v>211</v>
      </c>
      <c r="C154" s="14">
        <v>146</v>
      </c>
      <c r="D154" s="14">
        <v>19</v>
      </c>
      <c r="E154" s="25">
        <v>48.21</v>
      </c>
      <c r="F154" s="25">
        <v>0.61059999999999992</v>
      </c>
      <c r="G154" s="25">
        <v>13.824</v>
      </c>
      <c r="H154" s="25">
        <v>10.135</v>
      </c>
      <c r="I154" s="93">
        <f t="shared" si="6"/>
        <v>8.614749999999999</v>
      </c>
      <c r="J154" s="93">
        <f t="shared" si="7"/>
        <v>1.6910456062291432</v>
      </c>
      <c r="K154" s="25">
        <v>0.13425228785131366</v>
      </c>
      <c r="L154" s="25">
        <v>11.816000000000001</v>
      </c>
      <c r="M154" s="25">
        <v>12.658999999999999</v>
      </c>
      <c r="N154" s="25">
        <v>1.7210000000000001</v>
      </c>
      <c r="O154" s="56">
        <v>8.2252486756355814E-4</v>
      </c>
      <c r="P154" s="56">
        <v>7.4434734601036339E-4</v>
      </c>
      <c r="Q154" s="25">
        <v>99.109852287851311</v>
      </c>
      <c r="S154" s="25">
        <v>51.771000000000001</v>
      </c>
      <c r="T154" s="24">
        <v>0.128</v>
      </c>
      <c r="U154" s="25">
        <v>4.633</v>
      </c>
      <c r="V154" s="25">
        <v>1.802</v>
      </c>
      <c r="W154" s="25">
        <v>3.6589999999999998</v>
      </c>
      <c r="X154" s="25">
        <v>17.72</v>
      </c>
      <c r="Y154" s="25">
        <v>20.126999999999999</v>
      </c>
      <c r="Z154" s="25">
        <v>0.26100000000000001</v>
      </c>
      <c r="AA154" s="25">
        <v>100.10099999999998</v>
      </c>
      <c r="AB154" s="24">
        <v>0.89620330897411915</v>
      </c>
      <c r="AC154" s="24"/>
      <c r="AD154" s="24">
        <v>0.11146698891000001</v>
      </c>
      <c r="AE154" s="17">
        <v>693.14648999999997</v>
      </c>
      <c r="AF154" s="18">
        <v>52.745999999999995</v>
      </c>
      <c r="AG154" s="17">
        <v>986.375</v>
      </c>
      <c r="AH154" s="18">
        <v>39.673169999999999</v>
      </c>
      <c r="AI154" s="17">
        <v>1047</v>
      </c>
      <c r="AJ154" s="17"/>
      <c r="AK154" s="25"/>
      <c r="AL154" s="24"/>
      <c r="AM154" s="24"/>
      <c r="AN154" s="17">
        <v>324.85454999999996</v>
      </c>
      <c r="AO154" s="17">
        <v>682.81920000000002</v>
      </c>
      <c r="AP154" s="18">
        <v>37.04</v>
      </c>
      <c r="AQ154" s="40">
        <v>4167</v>
      </c>
      <c r="AR154" s="17">
        <v>208.26553785772001</v>
      </c>
      <c r="AS154" s="17">
        <v>309</v>
      </c>
      <c r="AT154" s="18">
        <v>42.809409621440572</v>
      </c>
      <c r="AU154" s="17">
        <v>161.9716719161035</v>
      </c>
      <c r="AV154" s="18">
        <v>101.79770227260683</v>
      </c>
      <c r="AW154" s="18">
        <v>64.376673382401151</v>
      </c>
      <c r="AX154" s="24">
        <v>1.1892593710566868</v>
      </c>
      <c r="AY154" s="18">
        <v>109</v>
      </c>
      <c r="AZ154" s="18">
        <v>14.08</v>
      </c>
      <c r="BA154" s="18">
        <v>36.380000000000003</v>
      </c>
      <c r="BB154" s="25">
        <v>2.714</v>
      </c>
      <c r="BC154" s="25">
        <v>2.5585853219495398</v>
      </c>
      <c r="BD154" s="60"/>
      <c r="BE154" s="25">
        <v>18.29</v>
      </c>
      <c r="BF154" s="25">
        <v>18.200479161213817</v>
      </c>
      <c r="BG154" s="25">
        <v>2.552</v>
      </c>
      <c r="BH154" s="25">
        <v>6.1870000000000003</v>
      </c>
      <c r="BI154" s="25">
        <v>4.6870000000000003</v>
      </c>
      <c r="BJ154" s="25">
        <v>1.5169999999999999</v>
      </c>
      <c r="BK154" s="24">
        <v>0.46899999999999997</v>
      </c>
      <c r="BL154" s="25">
        <v>1.675</v>
      </c>
      <c r="BM154" s="25">
        <v>2.4260000000000002</v>
      </c>
      <c r="BN154" s="25">
        <v>1.393</v>
      </c>
      <c r="BO154" s="25">
        <v>1.5720000000000001</v>
      </c>
      <c r="BP154" s="24">
        <v>1.1020000000000001</v>
      </c>
      <c r="BQ154" s="24">
        <v>0.97557590794170423</v>
      </c>
      <c r="BR154" s="24">
        <v>0.23422138720741664</v>
      </c>
      <c r="BS154" s="16">
        <v>0.1673837554885049</v>
      </c>
      <c r="BT154" s="16">
        <v>5.1959341157158792E-2</v>
      </c>
      <c r="BU154" s="25"/>
    </row>
    <row r="155" spans="1:73" s="14" customFormat="1">
      <c r="A155" s="14" t="s">
        <v>83</v>
      </c>
      <c r="B155" s="14">
        <v>342</v>
      </c>
      <c r="C155" s="14">
        <v>162</v>
      </c>
      <c r="D155" s="14" t="s">
        <v>220</v>
      </c>
      <c r="E155" s="25">
        <v>48.676499999999997</v>
      </c>
      <c r="F155" s="25">
        <v>0.4042</v>
      </c>
      <c r="G155" s="25">
        <v>13.997999999999999</v>
      </c>
      <c r="H155" s="25">
        <v>9.5644000000000009</v>
      </c>
      <c r="I155" s="93">
        <f t="shared" si="6"/>
        <v>8.12974</v>
      </c>
      <c r="J155" s="93">
        <f t="shared" si="7"/>
        <v>1.5958398220244716</v>
      </c>
      <c r="K155" s="25">
        <v>0.12701748651926492</v>
      </c>
      <c r="L155" s="25">
        <v>11.837999999999999</v>
      </c>
      <c r="M155" s="25">
        <v>12.769500000000001</v>
      </c>
      <c r="N155" s="25">
        <v>1.375</v>
      </c>
      <c r="O155" s="56">
        <v>3.5370754933756202E-4</v>
      </c>
      <c r="P155" s="56">
        <v>4.0709367195381608E-4</v>
      </c>
      <c r="Q155" s="25">
        <v>98.752617486519256</v>
      </c>
      <c r="S155" s="25">
        <v>51.542000000000002</v>
      </c>
      <c r="T155" s="24">
        <v>0.114</v>
      </c>
      <c r="U155" s="25">
        <v>5.13</v>
      </c>
      <c r="V155" s="25">
        <v>1.67</v>
      </c>
      <c r="W155" s="25">
        <v>3.9239999999999999</v>
      </c>
      <c r="X155" s="25">
        <v>17.914999999999999</v>
      </c>
      <c r="Y155" s="25">
        <v>19.55</v>
      </c>
      <c r="Z155" s="25">
        <v>0.249</v>
      </c>
      <c r="AA155" s="25">
        <v>100.09399999999999</v>
      </c>
      <c r="AB155" s="24">
        <v>0.8905874745071185</v>
      </c>
      <c r="AC155" s="24"/>
      <c r="AD155" s="24">
        <v>9.6416904960000008E-2</v>
      </c>
      <c r="AE155" s="17">
        <v>302.60349000000002</v>
      </c>
      <c r="AF155" s="18">
        <v>46.488</v>
      </c>
      <c r="AG155" s="17">
        <v>795.17</v>
      </c>
      <c r="AH155" s="18">
        <v>11.526209999999999</v>
      </c>
      <c r="AI155" s="17"/>
      <c r="AJ155" s="17"/>
      <c r="AK155" s="25"/>
      <c r="AL155" s="24"/>
      <c r="AM155" s="24"/>
      <c r="AN155" s="17">
        <v>177.66736499999999</v>
      </c>
      <c r="AO155" s="17">
        <v>293.63040000000001</v>
      </c>
      <c r="AP155" s="18">
        <v>35.86</v>
      </c>
      <c r="AQ155" s="40">
        <v>2790</v>
      </c>
      <c r="AR155" s="17">
        <v>175.17398369307031</v>
      </c>
      <c r="AS155" s="17">
        <v>330</v>
      </c>
      <c r="AT155" s="18">
        <v>42.167463502041429</v>
      </c>
      <c r="AU155" s="17">
        <v>150.80524607509187</v>
      </c>
      <c r="AV155" s="18">
        <v>91.121234592087717</v>
      </c>
      <c r="AW155" s="18">
        <v>57.538234046753544</v>
      </c>
      <c r="AX155" s="24">
        <v>0.35350746405723904</v>
      </c>
      <c r="AY155" s="18">
        <v>87.61</v>
      </c>
      <c r="AZ155" s="18">
        <v>11.14</v>
      </c>
      <c r="BA155" s="18">
        <v>20.6</v>
      </c>
      <c r="BB155" s="25">
        <v>0.77300000000000002</v>
      </c>
      <c r="BC155" s="25">
        <v>0.66700841570181058</v>
      </c>
      <c r="BD155" s="60">
        <v>8.2603574493495414E-3</v>
      </c>
      <c r="BE155" s="25">
        <v>6.0259999999999998</v>
      </c>
      <c r="BF155" s="25">
        <v>5.645947007989963</v>
      </c>
      <c r="BG155" s="25">
        <v>0.95499999999999996</v>
      </c>
      <c r="BH155" s="25">
        <v>2.71</v>
      </c>
      <c r="BI155" s="25">
        <v>2.6749999999999998</v>
      </c>
      <c r="BJ155" s="25">
        <v>1.0069999999999999</v>
      </c>
      <c r="BK155" s="24">
        <v>0.315</v>
      </c>
      <c r="BL155" s="25">
        <v>1.306</v>
      </c>
      <c r="BM155" s="25">
        <v>1.8620000000000001</v>
      </c>
      <c r="BN155" s="25">
        <v>1.3160000000000001</v>
      </c>
      <c r="BO155" s="25">
        <v>1.2430000000000001</v>
      </c>
      <c r="BP155" s="24">
        <v>0.64300000000000002</v>
      </c>
      <c r="BQ155" s="24">
        <v>0.58426036056664332</v>
      </c>
      <c r="BR155" s="24">
        <v>0.10705107273573353</v>
      </c>
      <c r="BS155" s="16">
        <v>5.2888681187923385E-2</v>
      </c>
      <c r="BT155" s="16">
        <v>1.6434506096119163E-2</v>
      </c>
      <c r="BU155" s="25"/>
    </row>
    <row r="156" spans="1:73" s="14" customFormat="1">
      <c r="A156" s="14" t="s">
        <v>84</v>
      </c>
      <c r="B156" s="14">
        <v>145</v>
      </c>
      <c r="C156" s="14">
        <v>66</v>
      </c>
      <c r="D156" s="14" t="s">
        <v>220</v>
      </c>
      <c r="E156" s="25">
        <v>49.085999999999999</v>
      </c>
      <c r="F156" s="25">
        <v>0.43859999999999993</v>
      </c>
      <c r="G156" s="25">
        <v>14.012</v>
      </c>
      <c r="H156" s="25">
        <v>9.3934000000000015</v>
      </c>
      <c r="I156" s="93">
        <f t="shared" si="6"/>
        <v>7.9843900000000012</v>
      </c>
      <c r="J156" s="93">
        <f t="shared" si="7"/>
        <v>1.5673081201334818</v>
      </c>
      <c r="K156" s="25"/>
      <c r="L156" s="25">
        <v>11.881</v>
      </c>
      <c r="M156" s="25">
        <v>12.86</v>
      </c>
      <c r="N156" s="25">
        <v>1.472</v>
      </c>
      <c r="O156" s="56">
        <v>3.6645704905621768E-4</v>
      </c>
      <c r="P156" s="56">
        <v>4.4293261824320391E-4</v>
      </c>
      <c r="Q156" s="25">
        <v>99.143000000000001</v>
      </c>
      <c r="S156" s="25">
        <v>51.542000000000002</v>
      </c>
      <c r="T156" s="24">
        <v>0.114</v>
      </c>
      <c r="U156" s="25">
        <v>5.13</v>
      </c>
      <c r="V156" s="25">
        <v>1.67</v>
      </c>
      <c r="W156" s="25">
        <v>3.9239999999999999</v>
      </c>
      <c r="X156" s="25">
        <v>17.914999999999999</v>
      </c>
      <c r="Y156" s="25">
        <v>19.55</v>
      </c>
      <c r="Z156" s="25">
        <v>0.249</v>
      </c>
      <c r="AA156" s="25">
        <v>100.09399999999999</v>
      </c>
      <c r="AB156" s="24">
        <v>0.8905874745071185</v>
      </c>
      <c r="AC156" s="24"/>
      <c r="AD156" s="24">
        <v>0.10872430659000001</v>
      </c>
      <c r="AE156" s="17">
        <v>319.43724000000003</v>
      </c>
      <c r="AF156" s="18">
        <v>51.405000000000001</v>
      </c>
      <c r="AG156" s="17">
        <v>783.03</v>
      </c>
      <c r="AH156" s="18">
        <v>12.743819999999999</v>
      </c>
      <c r="AI156" s="17"/>
      <c r="AJ156" s="17"/>
      <c r="AK156" s="25"/>
      <c r="AL156" s="24"/>
      <c r="AM156" s="24"/>
      <c r="AN156" s="17">
        <v>193.30850999999998</v>
      </c>
      <c r="AO156" s="17">
        <v>304.21440000000001</v>
      </c>
      <c r="AP156" s="18">
        <v>35.74</v>
      </c>
      <c r="AQ156" s="40">
        <v>2672</v>
      </c>
      <c r="AR156" s="17"/>
      <c r="AS156" s="17">
        <v>290</v>
      </c>
      <c r="AT156" s="18"/>
      <c r="AU156" s="17"/>
      <c r="AV156" s="18"/>
      <c r="AW156" s="18"/>
      <c r="AX156" s="24"/>
      <c r="AY156" s="18">
        <v>89.51</v>
      </c>
      <c r="AZ156" s="18">
        <v>10.42</v>
      </c>
      <c r="BA156" s="18">
        <v>20.9</v>
      </c>
      <c r="BB156" s="25">
        <v>0.82199999999999995</v>
      </c>
      <c r="BC156" s="25"/>
      <c r="BD156" s="60"/>
      <c r="BE156" s="25">
        <v>6.4279999999999999</v>
      </c>
      <c r="BF156" s="25"/>
      <c r="BG156" s="25">
        <v>0.96399999999999997</v>
      </c>
      <c r="BH156" s="25">
        <v>2.7109999999999999</v>
      </c>
      <c r="BI156" s="25">
        <v>2.605</v>
      </c>
      <c r="BJ156" s="25">
        <v>0.94599999999999995</v>
      </c>
      <c r="BK156" s="24">
        <v>0.31</v>
      </c>
      <c r="BL156" s="25">
        <v>1.1659999999999999</v>
      </c>
      <c r="BM156" s="25">
        <v>1.76</v>
      </c>
      <c r="BN156" s="25">
        <v>1.093</v>
      </c>
      <c r="BO156" s="25">
        <v>1.218</v>
      </c>
      <c r="BP156" s="24">
        <v>0.66200000000000003</v>
      </c>
      <c r="BQ156" s="24"/>
      <c r="BR156" s="24"/>
      <c r="BS156" s="16"/>
      <c r="BT156" s="16"/>
      <c r="BU156" s="25"/>
    </row>
    <row r="157" spans="1:73" s="14" customFormat="1">
      <c r="A157" s="14" t="s">
        <v>85</v>
      </c>
      <c r="B157" s="14">
        <v>261</v>
      </c>
      <c r="C157" s="14">
        <v>139</v>
      </c>
      <c r="D157" s="14" t="s">
        <v>220</v>
      </c>
      <c r="E157" s="25">
        <v>49.110999999999997</v>
      </c>
      <c r="F157" s="25">
        <v>0.42570000000000002</v>
      </c>
      <c r="G157" s="25">
        <v>14.673999999999999</v>
      </c>
      <c r="H157" s="25">
        <v>10.172800000000001</v>
      </c>
      <c r="I157" s="93">
        <f t="shared" si="6"/>
        <v>8.6468799999999995</v>
      </c>
      <c r="J157" s="93">
        <f t="shared" si="7"/>
        <v>1.6973526140155728</v>
      </c>
      <c r="K157" s="25">
        <v>0.13268830906538528</v>
      </c>
      <c r="L157" s="25">
        <v>11.663</v>
      </c>
      <c r="M157" s="25">
        <v>12.749000000000001</v>
      </c>
      <c r="N157" s="25">
        <v>1.5489999999999999</v>
      </c>
      <c r="O157" s="56">
        <v>3.7346927390147835E-4</v>
      </c>
      <c r="P157" s="56">
        <v>4.1095325078498098E-4</v>
      </c>
      <c r="Q157" s="25">
        <v>100.47718830906538</v>
      </c>
      <c r="S157" s="25">
        <v>51.542000000000002</v>
      </c>
      <c r="T157" s="24">
        <v>0.114</v>
      </c>
      <c r="U157" s="25">
        <v>5.13</v>
      </c>
      <c r="V157" s="25">
        <v>1.67</v>
      </c>
      <c r="W157" s="25">
        <v>3.9239999999999999</v>
      </c>
      <c r="X157" s="25">
        <v>17.914999999999999</v>
      </c>
      <c r="Y157" s="25">
        <v>19.55</v>
      </c>
      <c r="Z157" s="25">
        <v>0.249</v>
      </c>
      <c r="AA157" s="25">
        <v>100.09399999999999</v>
      </c>
      <c r="AB157" s="24">
        <v>0.8905874745071185</v>
      </c>
      <c r="AC157" s="24"/>
      <c r="AD157" s="24">
        <v>0.10142418339000001</v>
      </c>
      <c r="AE157" s="17">
        <v>338.96439000000004</v>
      </c>
      <c r="AF157" s="18">
        <v>51.852000000000004</v>
      </c>
      <c r="AG157" s="17">
        <v>860.726</v>
      </c>
      <c r="AH157" s="18">
        <v>12.8484</v>
      </c>
      <c r="AI157" s="17"/>
      <c r="AJ157" s="17"/>
      <c r="AK157" s="25"/>
      <c r="AL157" s="24"/>
      <c r="AM157" s="24"/>
      <c r="AN157" s="17">
        <v>179.35179600000001</v>
      </c>
      <c r="AO157" s="17">
        <v>310.03559999999999</v>
      </c>
      <c r="AP157" s="18">
        <v>35.71</v>
      </c>
      <c r="AQ157" s="40">
        <v>3130</v>
      </c>
      <c r="AR157" s="17">
        <v>180.27619954993287</v>
      </c>
      <c r="AS157" s="17">
        <v>256</v>
      </c>
      <c r="AT157" s="18">
        <v>43.655277312489559</v>
      </c>
      <c r="AU157" s="17">
        <v>165.78171228633474</v>
      </c>
      <c r="AV157" s="18">
        <v>107.0621113239806</v>
      </c>
      <c r="AW157" s="18">
        <v>61.717881966244974</v>
      </c>
      <c r="AX157" s="24">
        <v>0.41063590677558054</v>
      </c>
      <c r="AY157" s="18">
        <v>90.09</v>
      </c>
      <c r="AZ157" s="18">
        <v>12.29</v>
      </c>
      <c r="BA157" s="18">
        <v>21.85</v>
      </c>
      <c r="BB157" s="25">
        <v>0.81899999999999995</v>
      </c>
      <c r="BC157" s="25">
        <v>0.7402022040352344</v>
      </c>
      <c r="BD157" s="60">
        <v>7.2511539782398179E-3</v>
      </c>
      <c r="BE157" s="25">
        <v>7.4889999999999999</v>
      </c>
      <c r="BF157" s="25">
        <v>6.9448220802795273</v>
      </c>
      <c r="BG157" s="25">
        <v>0.92600000000000005</v>
      </c>
      <c r="BH157" s="25">
        <v>2.7160000000000002</v>
      </c>
      <c r="BI157" s="25">
        <v>2.8220000000000001</v>
      </c>
      <c r="BJ157" s="25">
        <v>0.96</v>
      </c>
      <c r="BK157" s="24">
        <v>0.372</v>
      </c>
      <c r="BL157" s="25">
        <v>1.405</v>
      </c>
      <c r="BM157" s="25">
        <v>2.0289999999999999</v>
      </c>
      <c r="BN157" s="25">
        <v>1.2450000000000001</v>
      </c>
      <c r="BO157" s="25">
        <v>1.2869999999999999</v>
      </c>
      <c r="BP157" s="24">
        <v>0.59299999999999997</v>
      </c>
      <c r="BQ157" s="24">
        <v>0.58344976672675608</v>
      </c>
      <c r="BR157" s="24">
        <v>0.12163397686545654</v>
      </c>
      <c r="BS157" s="16">
        <v>5.1119048339460162E-2</v>
      </c>
      <c r="BT157" s="16">
        <v>1.8031577331005501E-2</v>
      </c>
      <c r="BU157" s="25"/>
    </row>
    <row r="158" spans="1:73" s="14" customFormat="1">
      <c r="A158" s="14" t="s">
        <v>86</v>
      </c>
      <c r="B158" s="14">
        <v>154</v>
      </c>
      <c r="C158" s="14">
        <v>89</v>
      </c>
      <c r="D158" s="14" t="s">
        <v>220</v>
      </c>
      <c r="E158" s="25">
        <v>48.320499999999996</v>
      </c>
      <c r="F158" s="25">
        <v>0.60199999999999998</v>
      </c>
      <c r="G158" s="25">
        <v>14.363</v>
      </c>
      <c r="H158" s="25">
        <v>9.753400000000001</v>
      </c>
      <c r="I158" s="93">
        <f t="shared" si="6"/>
        <v>8.2903900000000004</v>
      </c>
      <c r="J158" s="93">
        <f t="shared" si="7"/>
        <v>1.6273748609566185</v>
      </c>
      <c r="K158" s="25">
        <v>0.13669021249447169</v>
      </c>
      <c r="L158" s="25">
        <v>11.571</v>
      </c>
      <c r="M158" s="25">
        <v>12.738499999999998</v>
      </c>
      <c r="N158" s="25">
        <v>1.5660000000000001</v>
      </c>
      <c r="O158" s="56">
        <v>4.4031307956928726E-4</v>
      </c>
      <c r="P158" s="56">
        <v>4.7932293293704404E-4</v>
      </c>
      <c r="Q158" s="25">
        <v>99.051090212494472</v>
      </c>
      <c r="S158" s="25">
        <v>51.542000000000002</v>
      </c>
      <c r="T158" s="24">
        <v>0.114</v>
      </c>
      <c r="U158" s="25">
        <v>5.13</v>
      </c>
      <c r="V158" s="25">
        <v>1.67</v>
      </c>
      <c r="W158" s="25">
        <v>3.9239999999999999</v>
      </c>
      <c r="X158" s="25">
        <v>17.914999999999999</v>
      </c>
      <c r="Y158" s="25">
        <v>19.55</v>
      </c>
      <c r="Z158" s="25">
        <v>0.249</v>
      </c>
      <c r="AA158" s="25">
        <v>100.09399999999999</v>
      </c>
      <c r="AB158" s="24">
        <v>0.8905874745071185</v>
      </c>
      <c r="AC158" s="24"/>
      <c r="AD158" s="24">
        <v>0.10233560931000001</v>
      </c>
      <c r="AE158" s="17">
        <v>424.34517000000005</v>
      </c>
      <c r="AF158" s="18">
        <v>46.935000000000002</v>
      </c>
      <c r="AG158" s="17">
        <v>905.64400000000001</v>
      </c>
      <c r="AH158" s="18">
        <v>15.985799999999999</v>
      </c>
      <c r="AI158" s="17"/>
      <c r="AJ158" s="17"/>
      <c r="AK158" s="25"/>
      <c r="AL158" s="24"/>
      <c r="AM158" s="24"/>
      <c r="AN158" s="17">
        <v>209.19028800000001</v>
      </c>
      <c r="AO158" s="17">
        <v>365.52599999999995</v>
      </c>
      <c r="AP158" s="18">
        <v>36.22</v>
      </c>
      <c r="AQ158" s="40">
        <v>3306</v>
      </c>
      <c r="AR158" s="17">
        <v>178.88460640107161</v>
      </c>
      <c r="AS158" s="17">
        <v>240</v>
      </c>
      <c r="AT158" s="18">
        <v>44.921297133935902</v>
      </c>
      <c r="AU158" s="17">
        <v>173.09164979005601</v>
      </c>
      <c r="AV158" s="18">
        <v>96.168428806807469</v>
      </c>
      <c r="AW158" s="18">
        <v>67.758682492061098</v>
      </c>
      <c r="AX158" s="24">
        <v>0.56414102121147769</v>
      </c>
      <c r="AY158" s="18">
        <v>96.18</v>
      </c>
      <c r="AZ158" s="18">
        <v>12.5</v>
      </c>
      <c r="BA158" s="18">
        <v>24.26</v>
      </c>
      <c r="BB158" s="25">
        <v>1.04</v>
      </c>
      <c r="BC158" s="25">
        <v>1.1347026586945561</v>
      </c>
      <c r="BD158" s="60"/>
      <c r="BE158" s="25">
        <v>9.3680000000000003</v>
      </c>
      <c r="BF158" s="25">
        <v>9.4958180403101782</v>
      </c>
      <c r="BG158" s="25">
        <v>1.1859999999999999</v>
      </c>
      <c r="BH158" s="25">
        <v>3.242</v>
      </c>
      <c r="BI158" s="25">
        <v>3.26</v>
      </c>
      <c r="BJ158" s="25">
        <v>1.194</v>
      </c>
      <c r="BK158" s="24">
        <v>0.40200000000000002</v>
      </c>
      <c r="BL158" s="25">
        <v>1.4490000000000001</v>
      </c>
      <c r="BM158" s="25">
        <v>2.206</v>
      </c>
      <c r="BN158" s="25">
        <v>1.365</v>
      </c>
      <c r="BO158" s="25">
        <v>1.3660000000000001</v>
      </c>
      <c r="BP158" s="24">
        <v>0.71799999999999997</v>
      </c>
      <c r="BQ158" s="24">
        <v>0.70481908232735491</v>
      </c>
      <c r="BR158" s="24">
        <v>0.15603641869915993</v>
      </c>
      <c r="BS158" s="16">
        <v>7.7657320996625034E-2</v>
      </c>
      <c r="BT158" s="16">
        <v>2.180313328493318E-2</v>
      </c>
      <c r="BU158" s="25"/>
    </row>
    <row r="159" spans="1:73" s="14" customFormat="1">
      <c r="A159" s="14" t="s">
        <v>87</v>
      </c>
      <c r="B159" s="14">
        <v>363</v>
      </c>
      <c r="C159" s="14">
        <v>121</v>
      </c>
      <c r="D159" s="14" t="s">
        <v>220</v>
      </c>
      <c r="E159" s="25">
        <v>48.044000000000004</v>
      </c>
      <c r="F159" s="25">
        <v>0.60199999999999998</v>
      </c>
      <c r="G159" s="25">
        <v>14.475999999999999</v>
      </c>
      <c r="H159" s="25">
        <v>9.758799999999999</v>
      </c>
      <c r="I159" s="93">
        <f t="shared" si="6"/>
        <v>8.2949799999999989</v>
      </c>
      <c r="J159" s="93">
        <f t="shared" si="7"/>
        <v>1.6282758620689655</v>
      </c>
      <c r="K159" s="25">
        <v>0.13231142353205333</v>
      </c>
      <c r="L159" s="25">
        <v>11.601000000000001</v>
      </c>
      <c r="M159" s="25">
        <v>12.747999999999999</v>
      </c>
      <c r="N159" s="25">
        <v>1.4910000000000001</v>
      </c>
      <c r="O159" s="56">
        <v>3.3321728193257962E-4</v>
      </c>
      <c r="P159" s="56">
        <v>4.0084483003669213E-4</v>
      </c>
      <c r="Q159" s="25">
        <v>98.853111423532056</v>
      </c>
      <c r="S159" s="25">
        <v>51.542000000000002</v>
      </c>
      <c r="T159" s="24">
        <v>0.114</v>
      </c>
      <c r="U159" s="25">
        <v>5.13</v>
      </c>
      <c r="V159" s="25">
        <v>1.67</v>
      </c>
      <c r="W159" s="25">
        <v>3.9239999999999999</v>
      </c>
      <c r="X159" s="25">
        <v>17.914999999999999</v>
      </c>
      <c r="Y159" s="25">
        <v>19.55</v>
      </c>
      <c r="Z159" s="25">
        <v>0.249</v>
      </c>
      <c r="AA159" s="25">
        <v>100.09399999999999</v>
      </c>
      <c r="AB159" s="24">
        <v>0.8905874745071185</v>
      </c>
      <c r="AC159" s="24"/>
      <c r="AD159" s="24">
        <v>9.2327044590000004E-2</v>
      </c>
      <c r="AE159" s="17">
        <v>244.15671</v>
      </c>
      <c r="AF159" s="18">
        <v>47.381999999999998</v>
      </c>
      <c r="AG159" s="17">
        <v>754.50100000000009</v>
      </c>
      <c r="AH159" s="18">
        <v>9.53172</v>
      </c>
      <c r="AI159" s="17"/>
      <c r="AJ159" s="17"/>
      <c r="AK159" s="25"/>
      <c r="AL159" s="24"/>
      <c r="AM159" s="24"/>
      <c r="AN159" s="17">
        <v>174.94019100000003</v>
      </c>
      <c r="AO159" s="17">
        <v>276.62039999999996</v>
      </c>
      <c r="AP159" s="18">
        <v>36.35</v>
      </c>
      <c r="AQ159" s="40">
        <v>3222</v>
      </c>
      <c r="AR159" s="17">
        <v>179.59135256974679</v>
      </c>
      <c r="AS159" s="17">
        <v>253</v>
      </c>
      <c r="AT159" s="18">
        <v>42.362297563359697</v>
      </c>
      <c r="AU159" s="17">
        <v>164.71112023265155</v>
      </c>
      <c r="AV159" s="18">
        <v>102.14094610788548</v>
      </c>
      <c r="AW159" s="18">
        <v>60.485216100592844</v>
      </c>
      <c r="AX159" s="24">
        <v>0.311708104049924</v>
      </c>
      <c r="AY159" s="18">
        <v>89.13</v>
      </c>
      <c r="AZ159" s="18">
        <v>12.92</v>
      </c>
      <c r="BA159" s="18">
        <v>21.07</v>
      </c>
      <c r="BB159" s="25">
        <v>0.71399999999999997</v>
      </c>
      <c r="BC159" s="25">
        <v>0.55980247922397308</v>
      </c>
      <c r="BD159" s="60"/>
      <c r="BE159" s="25">
        <v>5.1689999999999996</v>
      </c>
      <c r="BF159" s="25">
        <v>4.510148120502711</v>
      </c>
      <c r="BG159" s="25">
        <v>0.88700000000000001</v>
      </c>
      <c r="BH159" s="25">
        <v>2.577</v>
      </c>
      <c r="BI159" s="25">
        <v>2.8620000000000001</v>
      </c>
      <c r="BJ159" s="25">
        <v>1.0589999999999999</v>
      </c>
      <c r="BK159" s="24">
        <v>0.38</v>
      </c>
      <c r="BL159" s="25">
        <v>1.5269999999999999</v>
      </c>
      <c r="BM159" s="25">
        <v>2.2389999999999999</v>
      </c>
      <c r="BN159" s="25">
        <v>1.28</v>
      </c>
      <c r="BO159" s="25">
        <v>1.4139999999999999</v>
      </c>
      <c r="BP159" s="24">
        <v>0.72099999999999997</v>
      </c>
      <c r="BQ159" s="24">
        <v>0.58889842545238946</v>
      </c>
      <c r="BR159" s="24">
        <v>0.12181338974693824</v>
      </c>
      <c r="BS159" s="16">
        <v>3.9176769358467277E-2</v>
      </c>
      <c r="BT159" s="16">
        <v>1.5382267192516693E-2</v>
      </c>
      <c r="BU159" s="25"/>
    </row>
    <row r="160" spans="1:73" s="14" customFormat="1">
      <c r="A160" s="14" t="s">
        <v>88</v>
      </c>
      <c r="B160" s="14">
        <v>144</v>
      </c>
      <c r="C160" s="14">
        <v>77</v>
      </c>
      <c r="D160" s="14" t="s">
        <v>220</v>
      </c>
      <c r="E160" s="25"/>
      <c r="F160" s="25"/>
      <c r="G160" s="25"/>
      <c r="H160" s="25"/>
      <c r="I160" s="93" t="str">
        <f t="shared" si="6"/>
        <v/>
      </c>
      <c r="J160" s="93" t="str">
        <f t="shared" si="7"/>
        <v/>
      </c>
      <c r="K160" s="25"/>
      <c r="L160" s="25"/>
      <c r="M160" s="25"/>
      <c r="N160" s="25"/>
      <c r="O160" s="56">
        <v>4.5424646140467543E-4</v>
      </c>
      <c r="P160" s="56">
        <v>4.2712672398224319E-4</v>
      </c>
      <c r="Q160" s="25"/>
      <c r="S160" s="25">
        <v>51.542000000000002</v>
      </c>
      <c r="T160" s="24">
        <v>0.114</v>
      </c>
      <c r="U160" s="25">
        <v>5.13</v>
      </c>
      <c r="V160" s="25">
        <v>1.67</v>
      </c>
      <c r="W160" s="25">
        <v>3.9239999999999999</v>
      </c>
      <c r="X160" s="25">
        <v>17.914999999999999</v>
      </c>
      <c r="Y160" s="25">
        <v>19.55</v>
      </c>
      <c r="Z160" s="25">
        <v>0.249</v>
      </c>
      <c r="AA160" s="25">
        <v>100.09399999999999</v>
      </c>
      <c r="AB160" s="24">
        <v>0.8905874745071185</v>
      </c>
      <c r="AC160" s="24"/>
      <c r="AD160" s="24">
        <v>0.10781070171</v>
      </c>
      <c r="AE160" s="17">
        <v>530.06111999999996</v>
      </c>
      <c r="AF160" s="18">
        <v>47.829000000000001</v>
      </c>
      <c r="AG160" s="17">
        <v>820.6640000000001</v>
      </c>
      <c r="AH160" s="18">
        <v>18.861750000000001</v>
      </c>
      <c r="AI160" s="17"/>
      <c r="AJ160" s="17"/>
      <c r="AK160" s="25"/>
      <c r="AL160" s="24"/>
      <c r="AM160" s="24"/>
      <c r="AN160" s="17">
        <v>186.41036400000002</v>
      </c>
      <c r="AO160" s="17">
        <v>377.09280000000001</v>
      </c>
      <c r="AP160" s="18">
        <v>37.119999999999997</v>
      </c>
      <c r="AQ160" s="40">
        <v>3129</v>
      </c>
      <c r="AR160" s="17"/>
      <c r="AS160" s="17">
        <v>268</v>
      </c>
      <c r="AT160" s="18"/>
      <c r="AU160" s="17"/>
      <c r="AV160" s="18"/>
      <c r="AW160" s="18"/>
      <c r="AX160" s="24"/>
      <c r="AY160" s="18">
        <v>87.79</v>
      </c>
      <c r="AZ160" s="18">
        <v>12.38</v>
      </c>
      <c r="BA160" s="18">
        <v>20.47</v>
      </c>
      <c r="BB160" s="25">
        <v>1.0720000000000001</v>
      </c>
      <c r="BC160" s="25"/>
      <c r="BD160" s="60"/>
      <c r="BE160" s="25">
        <v>10.29</v>
      </c>
      <c r="BF160" s="25"/>
      <c r="BG160" s="25">
        <v>1.1439999999999999</v>
      </c>
      <c r="BH160" s="25">
        <v>2.9950000000000001</v>
      </c>
      <c r="BI160" s="25">
        <v>2.91</v>
      </c>
      <c r="BJ160" s="25">
        <v>1.0369999999999999</v>
      </c>
      <c r="BK160" s="24">
        <v>0.36</v>
      </c>
      <c r="BL160" s="25">
        <v>1.389</v>
      </c>
      <c r="BM160" s="25">
        <v>2.0329999999999999</v>
      </c>
      <c r="BN160" s="25">
        <v>1.258</v>
      </c>
      <c r="BO160" s="25">
        <v>1.3220000000000001</v>
      </c>
      <c r="BP160" s="24">
        <v>0.77600000000000002</v>
      </c>
      <c r="BQ160" s="24"/>
      <c r="BR160" s="24"/>
      <c r="BS160" s="16"/>
      <c r="BT160" s="16"/>
      <c r="BU160" s="25"/>
    </row>
    <row r="161" spans="1:73" s="14" customFormat="1">
      <c r="A161" s="14" t="s">
        <v>89</v>
      </c>
      <c r="B161" s="14">
        <v>227</v>
      </c>
      <c r="C161" s="14">
        <v>137</v>
      </c>
      <c r="D161" s="14" t="s">
        <v>220</v>
      </c>
      <c r="E161" s="25">
        <v>48.1295</v>
      </c>
      <c r="F161" s="25">
        <v>0.4945</v>
      </c>
      <c r="G161" s="25">
        <v>14.420999999999999</v>
      </c>
      <c r="H161" s="25">
        <v>9.9388000000000005</v>
      </c>
      <c r="I161" s="93">
        <f t="shared" si="6"/>
        <v>8.4479799999999994</v>
      </c>
      <c r="J161" s="93">
        <f t="shared" si="7"/>
        <v>1.658309232480534</v>
      </c>
      <c r="K161" s="25">
        <v>0.13256338246483917</v>
      </c>
      <c r="L161" s="25">
        <v>11.827</v>
      </c>
      <c r="M161" s="25">
        <v>12.842499999999999</v>
      </c>
      <c r="N161" s="25">
        <v>1.552</v>
      </c>
      <c r="O161" s="56">
        <v>3.0963070745306664E-4</v>
      </c>
      <c r="P161" s="56">
        <v>4.1132082972128236E-4</v>
      </c>
      <c r="Q161" s="25">
        <v>99.337863382464846</v>
      </c>
      <c r="S161" s="25">
        <v>51.542000000000002</v>
      </c>
      <c r="T161" s="24">
        <v>0.114</v>
      </c>
      <c r="U161" s="25">
        <v>5.13</v>
      </c>
      <c r="V161" s="25">
        <v>1.67</v>
      </c>
      <c r="W161" s="25">
        <v>3.9239999999999999</v>
      </c>
      <c r="X161" s="25">
        <v>17.914999999999999</v>
      </c>
      <c r="Y161" s="25">
        <v>19.55</v>
      </c>
      <c r="Z161" s="25">
        <v>0.249</v>
      </c>
      <c r="AA161" s="25">
        <v>100.09399999999999</v>
      </c>
      <c r="AB161" s="24">
        <v>0.8905874745071185</v>
      </c>
      <c r="AC161" s="24"/>
      <c r="AD161" s="24">
        <v>9.8236644000000012E-2</v>
      </c>
      <c r="AE161" s="17">
        <v>270.01335</v>
      </c>
      <c r="AF161" s="18">
        <v>50.064</v>
      </c>
      <c r="AG161" s="17">
        <v>801.24</v>
      </c>
      <c r="AH161" s="18">
        <v>9.5541299999999989</v>
      </c>
      <c r="AI161" s="17"/>
      <c r="AJ161" s="17"/>
      <c r="AK161" s="25"/>
      <c r="AL161" s="24"/>
      <c r="AM161" s="24"/>
      <c r="AN161" s="17">
        <v>179.51221799999999</v>
      </c>
      <c r="AO161" s="17">
        <v>257.04000000000002</v>
      </c>
      <c r="AP161" s="18">
        <v>36.32</v>
      </c>
      <c r="AQ161" s="40">
        <v>3062</v>
      </c>
      <c r="AR161" s="17">
        <v>175.76156997824023</v>
      </c>
      <c r="AS161" s="17">
        <v>248</v>
      </c>
      <c r="AT161" s="18">
        <v>42.732082650645232</v>
      </c>
      <c r="AU161" s="17">
        <v>165.83707661175396</v>
      </c>
      <c r="AV161" s="18">
        <v>102.56387272787734</v>
      </c>
      <c r="AW161" s="18">
        <v>60.224192380482883</v>
      </c>
      <c r="AX161" s="24">
        <v>0.33093851998553026</v>
      </c>
      <c r="AY161" s="18">
        <v>90.35</v>
      </c>
      <c r="AZ161" s="18">
        <v>12.32</v>
      </c>
      <c r="BA161" s="18">
        <v>21.51</v>
      </c>
      <c r="BB161" s="25">
        <v>0.71699999999999997</v>
      </c>
      <c r="BC161" s="25">
        <v>0.62285435387675125</v>
      </c>
      <c r="BD161" s="60"/>
      <c r="BE161" s="25">
        <v>5.4039999999999999</v>
      </c>
      <c r="BF161" s="25">
        <v>4.9517682081197556</v>
      </c>
      <c r="BG161" s="25">
        <v>0.9</v>
      </c>
      <c r="BH161" s="25">
        <v>2.57</v>
      </c>
      <c r="BI161" s="25">
        <v>2.786</v>
      </c>
      <c r="BJ161" s="25">
        <v>1.081</v>
      </c>
      <c r="BK161" s="24">
        <v>0.38700000000000001</v>
      </c>
      <c r="BL161" s="25">
        <v>1.4410000000000001</v>
      </c>
      <c r="BM161" s="25">
        <v>2.1</v>
      </c>
      <c r="BN161" s="25">
        <v>1.266</v>
      </c>
      <c r="BO161" s="25">
        <v>1.3859999999999999</v>
      </c>
      <c r="BP161" s="24">
        <v>0.80200000000000005</v>
      </c>
      <c r="BQ161" s="24">
        <v>0.63137644039467622</v>
      </c>
      <c r="BR161" s="24">
        <v>0.12957763560921753</v>
      </c>
      <c r="BS161" s="16">
        <v>4.6254346153867504E-2</v>
      </c>
      <c r="BT161" s="16">
        <v>1.4911595946500711E-2</v>
      </c>
      <c r="BU161" s="25"/>
    </row>
    <row r="162" spans="1:73" s="19" customFormat="1" ht="12.75" thickBot="1">
      <c r="E162" s="62"/>
      <c r="F162" s="62"/>
      <c r="G162" s="62"/>
      <c r="H162" s="62"/>
      <c r="I162" s="93" t="str">
        <f t="shared" si="6"/>
        <v/>
      </c>
      <c r="J162" s="93" t="str">
        <f t="shared" si="7"/>
        <v/>
      </c>
      <c r="K162" s="62"/>
      <c r="L162" s="62"/>
      <c r="M162" s="62"/>
      <c r="N162" s="62"/>
      <c r="O162" s="63"/>
      <c r="P162" s="63"/>
      <c r="Q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4"/>
      <c r="AC162" s="64"/>
      <c r="AD162" s="64"/>
      <c r="AE162" s="21"/>
      <c r="AF162" s="22"/>
      <c r="AG162" s="21"/>
      <c r="AH162" s="22"/>
      <c r="AI162" s="22"/>
      <c r="AJ162" s="65"/>
      <c r="AK162" s="62"/>
      <c r="AL162" s="64"/>
      <c r="AM162" s="64"/>
      <c r="AP162" s="22"/>
      <c r="AQ162" s="66"/>
      <c r="AR162" s="21"/>
      <c r="AS162" s="21"/>
      <c r="AT162" s="22"/>
      <c r="AU162" s="21"/>
      <c r="AV162" s="22"/>
      <c r="AW162" s="22"/>
      <c r="AX162" s="64"/>
      <c r="AY162" s="22"/>
      <c r="AZ162" s="22"/>
      <c r="BA162" s="22"/>
      <c r="BB162" s="62"/>
      <c r="BC162" s="62"/>
      <c r="BD162" s="67"/>
      <c r="BE162" s="62"/>
      <c r="BF162" s="62"/>
      <c r="BG162" s="62"/>
      <c r="BH162" s="62"/>
      <c r="BI162" s="62"/>
      <c r="BJ162" s="62"/>
      <c r="BK162" s="64"/>
      <c r="BL162" s="62"/>
      <c r="BM162" s="62"/>
      <c r="BN162" s="62"/>
      <c r="BO162" s="62"/>
      <c r="BP162" s="64"/>
      <c r="BQ162" s="64"/>
      <c r="BR162" s="64"/>
      <c r="BS162" s="20"/>
      <c r="BT162" s="20"/>
      <c r="BU162" s="25"/>
    </row>
    <row r="163" spans="1:73" s="14" customFormat="1">
      <c r="E163" s="25"/>
      <c r="F163" s="25"/>
      <c r="G163" s="25"/>
      <c r="H163" s="25"/>
      <c r="I163" s="93" t="str">
        <f t="shared" si="6"/>
        <v/>
      </c>
      <c r="J163" s="93" t="str">
        <f t="shared" si="7"/>
        <v/>
      </c>
      <c r="K163" s="25"/>
      <c r="L163" s="25"/>
      <c r="M163" s="25"/>
      <c r="N163" s="25"/>
      <c r="O163" s="56"/>
      <c r="P163" s="56"/>
      <c r="Q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4"/>
      <c r="AC163" s="24"/>
      <c r="AD163" s="24"/>
      <c r="AE163" s="17"/>
      <c r="AF163" s="18"/>
      <c r="AG163" s="17"/>
      <c r="AH163" s="18"/>
      <c r="AI163" s="18"/>
      <c r="AJ163" s="17"/>
      <c r="AK163" s="25"/>
      <c r="AL163" s="24"/>
      <c r="AM163" s="24"/>
      <c r="AP163" s="18"/>
      <c r="AQ163" s="40"/>
      <c r="AR163" s="17"/>
      <c r="AS163" s="17"/>
      <c r="AT163" s="18"/>
      <c r="AU163" s="17"/>
      <c r="AV163" s="18"/>
      <c r="AW163" s="18"/>
      <c r="AX163" s="24"/>
      <c r="AY163" s="18"/>
      <c r="AZ163" s="18"/>
      <c r="BA163" s="18"/>
      <c r="BB163" s="25"/>
      <c r="BC163" s="25"/>
      <c r="BD163" s="60"/>
      <c r="BE163" s="25"/>
      <c r="BF163" s="25"/>
      <c r="BG163" s="25"/>
      <c r="BH163" s="25"/>
      <c r="BI163" s="25"/>
      <c r="BJ163" s="25"/>
      <c r="BK163" s="24"/>
      <c r="BL163" s="25"/>
      <c r="BM163" s="25"/>
      <c r="BN163" s="25"/>
      <c r="BO163" s="25"/>
      <c r="BP163" s="24"/>
      <c r="BQ163" s="24"/>
      <c r="BR163" s="24"/>
      <c r="BS163" s="16"/>
      <c r="BT163" s="16"/>
      <c r="BU163" s="25"/>
    </row>
    <row r="164" spans="1:73" s="14" customFormat="1">
      <c r="A164" s="23" t="s">
        <v>165</v>
      </c>
      <c r="B164" s="23"/>
      <c r="C164" s="23"/>
      <c r="D164" s="23"/>
      <c r="E164" s="74"/>
      <c r="F164" s="74"/>
      <c r="G164" s="74"/>
      <c r="H164" s="74"/>
      <c r="I164" s="93" t="str">
        <f t="shared" si="6"/>
        <v/>
      </c>
      <c r="J164" s="93" t="str">
        <f t="shared" si="7"/>
        <v/>
      </c>
      <c r="K164" s="25"/>
      <c r="L164" s="74"/>
      <c r="M164" s="74"/>
      <c r="N164" s="74"/>
      <c r="O164" s="75"/>
      <c r="P164" s="75"/>
      <c r="Q164" s="74"/>
      <c r="R164" s="23"/>
      <c r="S164" s="74"/>
      <c r="T164" s="74"/>
      <c r="U164" s="74"/>
      <c r="V164" s="74"/>
      <c r="W164" s="74"/>
      <c r="X164" s="74"/>
      <c r="Y164" s="74"/>
      <c r="Z164" s="74"/>
      <c r="AA164" s="74"/>
      <c r="AB164" s="76"/>
      <c r="AC164" s="76"/>
      <c r="AD164" s="24"/>
      <c r="AE164" s="17"/>
      <c r="AF164" s="18"/>
      <c r="AG164" s="17"/>
      <c r="AH164" s="18"/>
      <c r="AI164" s="18"/>
      <c r="AJ164" s="17"/>
      <c r="AK164" s="25"/>
      <c r="AL164" s="24"/>
      <c r="AM164" s="24"/>
      <c r="AP164" s="18"/>
      <c r="AQ164" s="40"/>
      <c r="AR164" s="17"/>
      <c r="AS164" s="17"/>
      <c r="AT164" s="18"/>
      <c r="AU164" s="17"/>
      <c r="AV164" s="18"/>
      <c r="AW164" s="18"/>
      <c r="AX164" s="24"/>
      <c r="AY164" s="18"/>
      <c r="AZ164" s="18"/>
      <c r="BA164" s="18"/>
      <c r="BB164" s="25"/>
      <c r="BC164" s="25"/>
      <c r="BD164" s="60"/>
      <c r="BE164" s="25"/>
      <c r="BF164" s="25"/>
      <c r="BG164" s="25"/>
      <c r="BH164" s="25"/>
      <c r="BI164" s="25"/>
      <c r="BJ164" s="25"/>
      <c r="BK164" s="24"/>
      <c r="BL164" s="25"/>
      <c r="BM164" s="25"/>
      <c r="BN164" s="25"/>
      <c r="BO164" s="25"/>
      <c r="BP164" s="24"/>
      <c r="BQ164" s="24"/>
      <c r="BR164" s="24"/>
      <c r="BS164" s="16"/>
      <c r="BT164" s="16"/>
      <c r="BU164" s="25"/>
    </row>
    <row r="165" spans="1:73" s="14" customFormat="1">
      <c r="A165" s="14" t="s">
        <v>166</v>
      </c>
      <c r="B165" s="14">
        <v>16.5</v>
      </c>
      <c r="C165" s="14">
        <v>16.100000000000001</v>
      </c>
      <c r="D165" s="14" t="s">
        <v>220</v>
      </c>
      <c r="E165" s="25">
        <v>49.451999999999998</v>
      </c>
      <c r="F165" s="25">
        <v>0.65110000000000001</v>
      </c>
      <c r="G165" s="25">
        <v>13.552</v>
      </c>
      <c r="H165" s="25">
        <v>9.1356000000000002</v>
      </c>
      <c r="I165" s="93">
        <f t="shared" si="6"/>
        <v>7.7652599999999996</v>
      </c>
      <c r="J165" s="93">
        <f t="shared" si="7"/>
        <v>1.5242936596218017</v>
      </c>
      <c r="K165" s="25"/>
      <c r="L165" s="25">
        <v>11.739000000000001</v>
      </c>
      <c r="M165" s="25">
        <v>13.2658</v>
      </c>
      <c r="N165" s="25">
        <v>1.6919999999999999</v>
      </c>
      <c r="O165" s="56"/>
      <c r="P165" s="56"/>
      <c r="Q165" s="25">
        <v>99.487499999999997</v>
      </c>
      <c r="S165" s="25"/>
      <c r="T165" s="25">
        <v>0.19725699641745104</v>
      </c>
      <c r="U165" s="25">
        <v>35.882667633329078</v>
      </c>
      <c r="V165" s="25">
        <v>27.7932249155139</v>
      </c>
      <c r="W165" s="25">
        <v>10.31428510699304</v>
      </c>
      <c r="X165" s="25">
        <v>16.933607856705819</v>
      </c>
      <c r="Y165" s="25"/>
      <c r="Z165" s="25"/>
      <c r="AA165" s="25"/>
      <c r="AB165" s="24">
        <v>0.7453567816184532</v>
      </c>
      <c r="AC165" s="24"/>
      <c r="AD165" s="24">
        <v>0.13432207800000001</v>
      </c>
      <c r="AE165" s="17">
        <v>674.49897399999998</v>
      </c>
      <c r="AF165" s="18">
        <v>88.366799999999998</v>
      </c>
      <c r="AG165" s="17">
        <v>613.49432999999999</v>
      </c>
      <c r="AH165" s="18">
        <v>32.971413599999998</v>
      </c>
      <c r="AI165" s="17"/>
      <c r="AJ165" s="17"/>
      <c r="AK165" s="25">
        <v>3.2225911979975996</v>
      </c>
      <c r="AL165" s="24"/>
      <c r="AM165" s="24"/>
      <c r="AN165" s="14">
        <v>344.71721829308393</v>
      </c>
      <c r="AO165" s="14">
        <v>790.49527518124785</v>
      </c>
      <c r="AP165" s="18">
        <v>37.853807422703994</v>
      </c>
      <c r="AQ165" s="40">
        <v>3442.4028559028156</v>
      </c>
      <c r="AR165" s="17"/>
      <c r="AS165" s="17">
        <v>5874.0959731895991</v>
      </c>
      <c r="AT165" s="18"/>
      <c r="AU165" s="17"/>
      <c r="AV165" s="18"/>
      <c r="AW165" s="18"/>
      <c r="AX165" s="24"/>
      <c r="AY165" s="18">
        <v>116.7991199147136</v>
      </c>
      <c r="AZ165" s="18">
        <v>12.57893159622528</v>
      </c>
      <c r="BA165" s="18">
        <v>25.634221407412799</v>
      </c>
      <c r="BB165" s="25">
        <v>1.8176889261023996</v>
      </c>
      <c r="BC165" s="25"/>
      <c r="BD165" s="60"/>
      <c r="BE165" s="25">
        <v>22.934125805173437</v>
      </c>
      <c r="BF165" s="25"/>
      <c r="BG165" s="25">
        <v>3.4035272140895998</v>
      </c>
      <c r="BH165" s="25">
        <v>8.398142352568799</v>
      </c>
      <c r="BI165" s="25">
        <v>5.7016908620773918</v>
      </c>
      <c r="BJ165" s="25">
        <v>1.8600851196875996</v>
      </c>
      <c r="BK165" s="24">
        <v>0.64232100237973744</v>
      </c>
      <c r="BL165" s="25">
        <v>2.5745371266355876</v>
      </c>
      <c r="BM165" s="25">
        <v>2.9262856985806076</v>
      </c>
      <c r="BN165" s="25">
        <v>2.0305056746073649</v>
      </c>
      <c r="BO165" s="25">
        <v>2.0343547258282881</v>
      </c>
      <c r="BP165" s="24">
        <v>1.2603388210983342</v>
      </c>
      <c r="BQ165" s="24"/>
      <c r="BR165" s="24"/>
      <c r="BS165" s="77"/>
      <c r="BT165" s="16"/>
      <c r="BU165" s="25"/>
    </row>
    <row r="166" spans="1:73" s="14" customFormat="1">
      <c r="A166" s="14" t="s">
        <v>244</v>
      </c>
      <c r="B166" s="14">
        <v>15.4</v>
      </c>
      <c r="C166" s="14">
        <v>14.1</v>
      </c>
      <c r="D166" s="14" t="s">
        <v>220</v>
      </c>
      <c r="E166" s="25"/>
      <c r="F166" s="25"/>
      <c r="G166" s="25"/>
      <c r="H166" s="25"/>
      <c r="I166" s="93" t="str">
        <f t="shared" si="6"/>
        <v/>
      </c>
      <c r="J166" s="93" t="str">
        <f t="shared" si="7"/>
        <v/>
      </c>
      <c r="K166" s="25"/>
      <c r="L166" s="25"/>
      <c r="M166" s="25"/>
      <c r="N166" s="25"/>
      <c r="O166" s="56"/>
      <c r="P166" s="56"/>
      <c r="Q166" s="25"/>
      <c r="S166" s="25"/>
      <c r="T166" s="25">
        <v>0.19725699641745104</v>
      </c>
      <c r="U166" s="25">
        <v>35.882667633329078</v>
      </c>
      <c r="V166" s="25">
        <v>27.7932249155139</v>
      </c>
      <c r="W166" s="25">
        <v>10.31428510699304</v>
      </c>
      <c r="X166" s="25">
        <v>16.933607856705819</v>
      </c>
      <c r="Y166" s="25"/>
      <c r="Z166" s="25"/>
      <c r="AA166" s="25"/>
      <c r="AB166" s="24">
        <v>0.7453567816184532</v>
      </c>
      <c r="AC166" s="24"/>
      <c r="AD166" s="24">
        <v>0.136951188</v>
      </c>
      <c r="AE166" s="17">
        <v>677.83541200000002</v>
      </c>
      <c r="AF166" s="18">
        <v>93.080539999999999</v>
      </c>
      <c r="AG166" s="17">
        <v>941.52308999999991</v>
      </c>
      <c r="AH166" s="18">
        <v>33.729445599999998</v>
      </c>
      <c r="AI166" s="17"/>
      <c r="AJ166" s="17"/>
      <c r="AK166" s="25"/>
      <c r="AL166" s="24"/>
      <c r="AM166" s="24"/>
      <c r="AP166" s="18"/>
      <c r="AQ166" s="40"/>
      <c r="AR166" s="17"/>
      <c r="AS166" s="17"/>
      <c r="AT166" s="18"/>
      <c r="AU166" s="17"/>
      <c r="AV166" s="18"/>
      <c r="AW166" s="18"/>
      <c r="AX166" s="24"/>
      <c r="AY166" s="18"/>
      <c r="AZ166" s="18"/>
      <c r="BA166" s="18"/>
      <c r="BB166" s="25"/>
      <c r="BC166" s="25"/>
      <c r="BD166" s="60"/>
      <c r="BE166" s="25"/>
      <c r="BF166" s="25"/>
      <c r="BG166" s="25"/>
      <c r="BH166" s="25"/>
      <c r="BI166" s="25"/>
      <c r="BJ166" s="25"/>
      <c r="BK166" s="24"/>
      <c r="BL166" s="25"/>
      <c r="BM166" s="25"/>
      <c r="BN166" s="25"/>
      <c r="BO166" s="25"/>
      <c r="BP166" s="24"/>
      <c r="BQ166" s="24"/>
      <c r="BR166" s="24"/>
      <c r="BS166" s="16"/>
      <c r="BT166" s="16"/>
      <c r="BU166" s="25"/>
    </row>
    <row r="167" spans="1:73" s="14" customFormat="1">
      <c r="A167" s="14" t="s">
        <v>245</v>
      </c>
      <c r="B167" s="14">
        <v>16.600000000000001</v>
      </c>
      <c r="C167" s="14">
        <v>15.4</v>
      </c>
      <c r="D167" s="14" t="s">
        <v>220</v>
      </c>
      <c r="E167" s="25"/>
      <c r="F167" s="25"/>
      <c r="G167" s="25"/>
      <c r="H167" s="25"/>
      <c r="I167" s="93" t="str">
        <f t="shared" si="6"/>
        <v/>
      </c>
      <c r="J167" s="93" t="str">
        <f t="shared" si="7"/>
        <v/>
      </c>
      <c r="K167" s="25"/>
      <c r="L167" s="25"/>
      <c r="M167" s="25"/>
      <c r="N167" s="25"/>
      <c r="O167" s="56"/>
      <c r="P167" s="56"/>
      <c r="Q167" s="25"/>
      <c r="S167" s="25"/>
      <c r="T167" s="25">
        <v>0.19725699641745104</v>
      </c>
      <c r="U167" s="25">
        <v>35.882667633329078</v>
      </c>
      <c r="V167" s="25">
        <v>27.7932249155139</v>
      </c>
      <c r="W167" s="25">
        <v>10.31428510699304</v>
      </c>
      <c r="X167" s="25">
        <v>16.933607856705819</v>
      </c>
      <c r="Y167" s="25"/>
      <c r="Z167" s="25"/>
      <c r="AA167" s="25"/>
      <c r="AB167" s="24">
        <v>0.7453567816184532</v>
      </c>
      <c r="AC167" s="24"/>
      <c r="AD167" s="24">
        <v>0.121866316</v>
      </c>
      <c r="AE167" s="17">
        <v>724.33886199999995</v>
      </c>
      <c r="AF167" s="18">
        <v>90.72578</v>
      </c>
      <c r="AG167" s="17">
        <v>775.96727999999996</v>
      </c>
      <c r="AH167" s="18">
        <v>20.2048816</v>
      </c>
      <c r="AI167" s="17"/>
      <c r="AJ167" s="17"/>
      <c r="AK167" s="25"/>
      <c r="AL167" s="24"/>
      <c r="AM167" s="24"/>
      <c r="AP167" s="18"/>
      <c r="AQ167" s="40"/>
      <c r="AR167" s="17"/>
      <c r="AS167" s="17"/>
      <c r="AT167" s="18"/>
      <c r="AU167" s="17"/>
      <c r="AV167" s="18"/>
      <c r="AW167" s="18"/>
      <c r="AX167" s="24"/>
      <c r="AY167" s="18"/>
      <c r="AZ167" s="18"/>
      <c r="BA167" s="18"/>
      <c r="BB167" s="25"/>
      <c r="BC167" s="25"/>
      <c r="BD167" s="60"/>
      <c r="BE167" s="25"/>
      <c r="BF167" s="25"/>
      <c r="BG167" s="25"/>
      <c r="BH167" s="25"/>
      <c r="BI167" s="25"/>
      <c r="BJ167" s="25"/>
      <c r="BK167" s="24"/>
      <c r="BL167" s="25"/>
      <c r="BM167" s="25"/>
      <c r="BN167" s="25"/>
      <c r="BO167" s="25"/>
      <c r="BP167" s="24"/>
      <c r="BQ167" s="24"/>
      <c r="BR167" s="24"/>
      <c r="BS167" s="16"/>
      <c r="BT167" s="16"/>
      <c r="BU167" s="25"/>
    </row>
    <row r="168" spans="1:73" s="14" customFormat="1">
      <c r="A168" s="14" t="s">
        <v>167</v>
      </c>
      <c r="B168" s="14">
        <v>34.5</v>
      </c>
      <c r="C168" s="14">
        <v>31.6</v>
      </c>
      <c r="D168" s="14">
        <v>5</v>
      </c>
      <c r="E168" s="25">
        <v>49.317</v>
      </c>
      <c r="F168" s="25">
        <v>0.70089999999999997</v>
      </c>
      <c r="G168" s="25">
        <v>13.385999999999999</v>
      </c>
      <c r="H168" s="25">
        <v>9.6382000000000012</v>
      </c>
      <c r="I168" s="93">
        <f t="shared" si="6"/>
        <v>8.1924700000000001</v>
      </c>
      <c r="J168" s="93">
        <f t="shared" si="7"/>
        <v>1.6081535038932149</v>
      </c>
      <c r="K168" s="25"/>
      <c r="L168" s="25">
        <v>11.784000000000001</v>
      </c>
      <c r="M168" s="25">
        <v>13.100999999999999</v>
      </c>
      <c r="N168" s="25">
        <v>1.629</v>
      </c>
      <c r="O168" s="56"/>
      <c r="P168" s="56"/>
      <c r="Q168" s="25">
        <v>99.556100000000001</v>
      </c>
      <c r="S168" s="25"/>
      <c r="T168" s="25">
        <v>0.2127827587801531</v>
      </c>
      <c r="U168" s="25">
        <v>36.592883624813886</v>
      </c>
      <c r="V168" s="25">
        <v>27.674218893060182</v>
      </c>
      <c r="W168" s="25">
        <v>10.008932056671114</v>
      </c>
      <c r="X168" s="25">
        <v>17.276618139694861</v>
      </c>
      <c r="Y168" s="25"/>
      <c r="Z168" s="25"/>
      <c r="AA168" s="25"/>
      <c r="AB168" s="24">
        <v>0.7547494091811322</v>
      </c>
      <c r="AC168" s="24"/>
      <c r="AD168" s="24">
        <v>0.11736007800000001</v>
      </c>
      <c r="AE168" s="17">
        <v>413.21355799999998</v>
      </c>
      <c r="AF168" s="18">
        <v>58.670659999999998</v>
      </c>
      <c r="AG168" s="17">
        <v>603.16104000000007</v>
      </c>
      <c r="AH168" s="18">
        <v>17.083343199999998</v>
      </c>
      <c r="AI168" s="17">
        <v>927</v>
      </c>
      <c r="AJ168" s="17"/>
      <c r="AK168" s="25">
        <v>2.9958247446599997</v>
      </c>
      <c r="AL168" s="24"/>
      <c r="AM168" s="24"/>
      <c r="AN168" s="14">
        <v>190.31172537635999</v>
      </c>
      <c r="AO168" s="14">
        <v>659.00927809080008</v>
      </c>
      <c r="AP168" s="18">
        <v>35.331688463839996</v>
      </c>
      <c r="AQ168" s="40">
        <v>3367.3883576625999</v>
      </c>
      <c r="AR168" s="17"/>
      <c r="AS168" s="17">
        <v>4186.6074001799998</v>
      </c>
      <c r="AT168" s="18"/>
      <c r="AU168" s="17"/>
      <c r="AV168" s="18"/>
      <c r="AW168" s="18"/>
      <c r="AX168" s="24"/>
      <c r="AY168" s="18">
        <v>96.477214885119992</v>
      </c>
      <c r="AZ168" s="18">
        <v>13.172402097535999</v>
      </c>
      <c r="BA168" s="18">
        <v>28.863516434640001</v>
      </c>
      <c r="BB168" s="25">
        <v>2.282276228178</v>
      </c>
      <c r="BC168" s="25"/>
      <c r="BD168" s="60"/>
      <c r="BE168" s="25">
        <v>14.889831078187999</v>
      </c>
      <c r="BF168" s="25"/>
      <c r="BG168" s="25">
        <v>1.5965636182009999</v>
      </c>
      <c r="BH168" s="25">
        <v>4.6898968781159995</v>
      </c>
      <c r="BI168" s="25">
        <v>4.2008655937835995</v>
      </c>
      <c r="BJ168" s="25">
        <v>1.4378289164792</v>
      </c>
      <c r="BK168" s="24">
        <v>0.722293118279</v>
      </c>
      <c r="BL168" s="25">
        <v>2.2255232584229701</v>
      </c>
      <c r="BM168" s="25">
        <v>2.9392528131413442</v>
      </c>
      <c r="BN168" s="25">
        <v>1.7406171547999998</v>
      </c>
      <c r="BO168" s="25">
        <v>1.7524366404907823</v>
      </c>
      <c r="BP168" s="24">
        <v>0.85387184559804807</v>
      </c>
      <c r="BQ168" s="24"/>
      <c r="BR168" s="24"/>
      <c r="BS168" s="77"/>
      <c r="BT168" s="16"/>
      <c r="BU168" s="25"/>
    </row>
    <row r="169" spans="1:73" s="14" customFormat="1">
      <c r="A169" s="14" t="s">
        <v>168</v>
      </c>
      <c r="B169" s="14">
        <v>55.4</v>
      </c>
      <c r="C169" s="14">
        <v>53.8</v>
      </c>
      <c r="D169" s="14">
        <v>8</v>
      </c>
      <c r="E169" s="25">
        <v>49.523499999999999</v>
      </c>
      <c r="F169" s="25">
        <v>0.64069999999999994</v>
      </c>
      <c r="G169" s="25">
        <v>13.355</v>
      </c>
      <c r="H169" s="25">
        <v>9.251199999999999</v>
      </c>
      <c r="I169" s="93">
        <f t="shared" si="6"/>
        <v>7.8635199999999985</v>
      </c>
      <c r="J169" s="93">
        <f t="shared" si="7"/>
        <v>1.5435817575083424</v>
      </c>
      <c r="K169" s="25"/>
      <c r="L169" s="25">
        <v>11.878</v>
      </c>
      <c r="M169" s="25">
        <v>13.157500000000001</v>
      </c>
      <c r="N169" s="25">
        <v>1.667</v>
      </c>
      <c r="O169" s="56"/>
      <c r="P169" s="56"/>
      <c r="Q169" s="25">
        <v>99.472899999999996</v>
      </c>
      <c r="S169" s="25"/>
      <c r="T169" s="25">
        <v>0.2127827587801531</v>
      </c>
      <c r="U169" s="25">
        <v>36.592883624813886</v>
      </c>
      <c r="V169" s="25">
        <v>27.674218893060182</v>
      </c>
      <c r="W169" s="25">
        <v>10.008932056671114</v>
      </c>
      <c r="X169" s="25">
        <v>17.276618139694861</v>
      </c>
      <c r="Y169" s="25"/>
      <c r="Z169" s="25"/>
      <c r="AA169" s="25"/>
      <c r="AB169" s="24">
        <v>0.7547494091811322</v>
      </c>
      <c r="AC169" s="24"/>
      <c r="AD169" s="24">
        <v>0.10170415200000001</v>
      </c>
      <c r="AE169" s="17">
        <v>593.89580599999999</v>
      </c>
      <c r="AF169" s="18">
        <v>61.2744</v>
      </c>
      <c r="AG169" s="17">
        <v>584.77805999999998</v>
      </c>
      <c r="AH169" s="18">
        <v>28.638192</v>
      </c>
      <c r="AI169" s="17">
        <v>1235</v>
      </c>
      <c r="AJ169" s="17"/>
      <c r="AK169" s="25">
        <v>3.1433080673280003</v>
      </c>
      <c r="AL169" s="24"/>
      <c r="AM169" s="24"/>
      <c r="AN169" s="14">
        <v>313.88113177612803</v>
      </c>
      <c r="AO169" s="14">
        <v>698.19388128672017</v>
      </c>
      <c r="AP169" s="18">
        <v>34.903607343247998</v>
      </c>
      <c r="AQ169" s="40">
        <v>3527.0983311403202</v>
      </c>
      <c r="AR169" s="17"/>
      <c r="AS169" s="17">
        <v>410.47689081407998</v>
      </c>
      <c r="AT169" s="18"/>
      <c r="AU169" s="17"/>
      <c r="AV169" s="18"/>
      <c r="AW169" s="18"/>
      <c r="AX169" s="24"/>
      <c r="AY169" s="18">
        <v>93.948420788735987</v>
      </c>
      <c r="AZ169" s="18">
        <v>12.703530644217599</v>
      </c>
      <c r="BA169" s="18">
        <v>30.797889921104005</v>
      </c>
      <c r="BB169" s="25">
        <v>2.5388796294000002</v>
      </c>
      <c r="BC169" s="25"/>
      <c r="BD169" s="60"/>
      <c r="BE169" s="25">
        <v>21.067517487843201</v>
      </c>
      <c r="BF169" s="25"/>
      <c r="BG169" s="25">
        <v>2.4713819529759999</v>
      </c>
      <c r="BH169" s="25">
        <v>6.3508946654303999</v>
      </c>
      <c r="BI169" s="25">
        <v>4.89183156623616</v>
      </c>
      <c r="BJ169" s="25">
        <v>1.6415527085816</v>
      </c>
      <c r="BK169" s="24">
        <v>0.47446116026330681</v>
      </c>
      <c r="BL169" s="25">
        <v>1.9412709492760321</v>
      </c>
      <c r="BM169" s="25">
        <v>2.5696969091445121</v>
      </c>
      <c r="BN169" s="25">
        <v>1.8368375244805142</v>
      </c>
      <c r="BO169" s="25">
        <v>1.5528012760885328</v>
      </c>
      <c r="BP169" s="24">
        <v>1.0973785524462736</v>
      </c>
      <c r="BQ169" s="24"/>
      <c r="BR169" s="24"/>
      <c r="BS169" s="77"/>
      <c r="BT169" s="16"/>
      <c r="BU169" s="25"/>
    </row>
    <row r="170" spans="1:73" s="14" customFormat="1">
      <c r="A170" s="14" t="s">
        <v>169</v>
      </c>
      <c r="B170" s="14">
        <v>52</v>
      </c>
      <c r="C170" s="14">
        <v>47.9</v>
      </c>
      <c r="D170" s="14" t="s">
        <v>220</v>
      </c>
      <c r="E170" s="25">
        <v>49.728999999999999</v>
      </c>
      <c r="F170" s="25">
        <v>0.57299999999999995</v>
      </c>
      <c r="G170" s="25">
        <v>12.759</v>
      </c>
      <c r="H170" s="25">
        <v>10.108700000000001</v>
      </c>
      <c r="I170" s="93">
        <f t="shared" si="6"/>
        <v>8.5923949999999998</v>
      </c>
      <c r="J170" s="93">
        <f t="shared" si="7"/>
        <v>1.6866573971078977</v>
      </c>
      <c r="K170" s="25"/>
      <c r="L170" s="25">
        <v>12.481999999999999</v>
      </c>
      <c r="M170" s="25">
        <v>12.612</v>
      </c>
      <c r="N170" s="25">
        <v>1.298</v>
      </c>
      <c r="O170" s="56"/>
      <c r="P170" s="56"/>
      <c r="Q170" s="25"/>
      <c r="S170" s="25"/>
      <c r="T170" s="25">
        <v>0.22982243990830956</v>
      </c>
      <c r="U170" s="25">
        <v>22.478365503333244</v>
      </c>
      <c r="V170" s="25">
        <v>42.292136943963868</v>
      </c>
      <c r="W170" s="25">
        <v>12.534930881043834</v>
      </c>
      <c r="X170" s="25">
        <v>14.169178460455822</v>
      </c>
      <c r="Y170" s="25"/>
      <c r="Z170" s="25"/>
      <c r="AA170" s="25"/>
      <c r="AB170" s="24">
        <v>0.66836046401520066</v>
      </c>
      <c r="AC170" s="24"/>
      <c r="AD170" s="24">
        <v>4.6562951599999999E-2</v>
      </c>
      <c r="AE170" s="17">
        <v>31.250177800000003</v>
      </c>
      <c r="AF170" s="18">
        <v>58.712859999999999</v>
      </c>
      <c r="AG170" s="17">
        <v>614.77625999999998</v>
      </c>
      <c r="AH170" s="18">
        <v>4.8723411999999993</v>
      </c>
      <c r="AI170" s="17"/>
      <c r="AJ170" s="17"/>
      <c r="AK170" s="25">
        <v>2.7882900814626002</v>
      </c>
      <c r="AL170" s="24"/>
      <c r="AM170" s="24"/>
      <c r="AN170" s="14">
        <v>92.208031348700402</v>
      </c>
      <c r="AO170" s="14">
        <v>130.92473667036401</v>
      </c>
      <c r="AP170" s="18">
        <v>48.606590073846796</v>
      </c>
      <c r="AQ170" s="40">
        <v>2905.2606369524642</v>
      </c>
      <c r="AR170" s="17"/>
      <c r="AS170" s="17">
        <v>2078.1749995122</v>
      </c>
      <c r="AT170" s="18"/>
      <c r="AU170" s="17"/>
      <c r="AV170" s="18"/>
      <c r="AW170" s="18"/>
      <c r="AX170" s="24"/>
      <c r="AY170" s="18">
        <v>34.286837985348804</v>
      </c>
      <c r="AZ170" s="18">
        <v>13.349915635635041</v>
      </c>
      <c r="BA170" s="18">
        <v>17.4293969901425</v>
      </c>
      <c r="BB170" s="25">
        <v>0.36708335347120802</v>
      </c>
      <c r="BC170" s="25"/>
      <c r="BD170" s="60"/>
      <c r="BE170" s="25">
        <v>2.2438981073889601</v>
      </c>
      <c r="BF170" s="25"/>
      <c r="BG170" s="25">
        <v>0.50131001677192</v>
      </c>
      <c r="BH170" s="25">
        <v>1.6285711371650999</v>
      </c>
      <c r="BI170" s="25">
        <v>2.1137689708665599</v>
      </c>
      <c r="BJ170" s="25">
        <v>0.92632767155424012</v>
      </c>
      <c r="BK170" s="24">
        <v>0.52129128362911004</v>
      </c>
      <c r="BL170" s="25">
        <v>1.769809697875032</v>
      </c>
      <c r="BM170" s="25">
        <v>2.7983089357108089</v>
      </c>
      <c r="BN170" s="25">
        <v>1.7788067278320001</v>
      </c>
      <c r="BO170" s="25">
        <v>1.6908460423876526</v>
      </c>
      <c r="BP170" s="24">
        <v>0.5904062920952251</v>
      </c>
      <c r="BQ170" s="24"/>
      <c r="BR170" s="24"/>
      <c r="BS170" s="77"/>
      <c r="BT170" s="16"/>
      <c r="BU170" s="25"/>
    </row>
    <row r="171" spans="1:73" s="14" customFormat="1">
      <c r="A171" s="14" t="s">
        <v>246</v>
      </c>
      <c r="B171" s="14">
        <v>37.799999999999997</v>
      </c>
      <c r="C171" s="14">
        <v>33.6</v>
      </c>
      <c r="D171" s="14" t="s">
        <v>220</v>
      </c>
      <c r="E171" s="25"/>
      <c r="F171" s="25"/>
      <c r="G171" s="25"/>
      <c r="H171" s="25"/>
      <c r="I171" s="93" t="str">
        <f t="shared" si="6"/>
        <v/>
      </c>
      <c r="J171" s="93" t="str">
        <f t="shared" si="7"/>
        <v/>
      </c>
      <c r="K171" s="25"/>
      <c r="L171" s="25"/>
      <c r="M171" s="25"/>
      <c r="N171" s="25"/>
      <c r="O171" s="56"/>
      <c r="P171" s="56"/>
      <c r="Q171" s="25"/>
      <c r="S171" s="25"/>
      <c r="T171" s="25">
        <v>0.22982243990830956</v>
      </c>
      <c r="U171" s="25">
        <v>22.478365503333244</v>
      </c>
      <c r="V171" s="25">
        <v>42.292136943963868</v>
      </c>
      <c r="W171" s="25">
        <v>12.534930881043834</v>
      </c>
      <c r="X171" s="25">
        <v>14.169178460455822</v>
      </c>
      <c r="Y171" s="25"/>
      <c r="Z171" s="25"/>
      <c r="AA171" s="25"/>
      <c r="AB171" s="24">
        <v>0.66836046401520066</v>
      </c>
      <c r="AC171" s="24"/>
      <c r="AD171" s="24">
        <v>5.1963200080000008E-2</v>
      </c>
      <c r="AE171" s="17">
        <v>98.545415200000008</v>
      </c>
      <c r="AF171" s="18">
        <v>53.758580000000002</v>
      </c>
      <c r="AG171" s="17">
        <v>578.74727999999993</v>
      </c>
      <c r="AH171" s="18">
        <v>3.3831236800000002</v>
      </c>
      <c r="AI171" s="17"/>
      <c r="AJ171" s="17"/>
      <c r="AK171" s="25"/>
      <c r="AL171" s="24"/>
      <c r="AM171" s="24"/>
      <c r="AP171" s="18"/>
      <c r="AQ171" s="40"/>
      <c r="AR171" s="17"/>
      <c r="AS171" s="17"/>
      <c r="AT171" s="18"/>
      <c r="AU171" s="17"/>
      <c r="AV171" s="18"/>
      <c r="AW171" s="18"/>
      <c r="AX171" s="24"/>
      <c r="AY171" s="18"/>
      <c r="AZ171" s="18"/>
      <c r="BA171" s="18"/>
      <c r="BB171" s="25"/>
      <c r="BC171" s="25"/>
      <c r="BD171" s="60"/>
      <c r="BE171" s="25"/>
      <c r="BF171" s="25"/>
      <c r="BG171" s="25"/>
      <c r="BH171" s="25"/>
      <c r="BI171" s="25"/>
      <c r="BJ171" s="25"/>
      <c r="BK171" s="24"/>
      <c r="BL171" s="25"/>
      <c r="BM171" s="25"/>
      <c r="BN171" s="25"/>
      <c r="BO171" s="25"/>
      <c r="BP171" s="24"/>
      <c r="BQ171" s="24"/>
      <c r="BR171" s="24"/>
      <c r="BS171" s="16"/>
      <c r="BT171" s="16"/>
      <c r="BU171" s="25"/>
    </row>
    <row r="172" spans="1:73" s="14" customFormat="1">
      <c r="A172" s="14" t="s">
        <v>247</v>
      </c>
      <c r="B172" s="14">
        <v>23.3</v>
      </c>
      <c r="C172" s="14">
        <v>17.399999999999999</v>
      </c>
      <c r="D172" s="14" t="s">
        <v>220</v>
      </c>
      <c r="E172" s="25"/>
      <c r="F172" s="25"/>
      <c r="G172" s="25"/>
      <c r="H172" s="25"/>
      <c r="I172" s="93" t="str">
        <f t="shared" si="6"/>
        <v/>
      </c>
      <c r="J172" s="93" t="str">
        <f t="shared" si="7"/>
        <v/>
      </c>
      <c r="K172" s="25"/>
      <c r="L172" s="25"/>
      <c r="M172" s="25"/>
      <c r="N172" s="25"/>
      <c r="O172" s="56"/>
      <c r="P172" s="56"/>
      <c r="Q172" s="25"/>
      <c r="S172" s="25"/>
      <c r="T172" s="25">
        <v>0.23493327834964506</v>
      </c>
      <c r="U172" s="25">
        <v>33.166326646368638</v>
      </c>
      <c r="V172" s="25">
        <v>28.811535192443973</v>
      </c>
      <c r="W172" s="25">
        <v>11.543311409178356</v>
      </c>
      <c r="X172" s="25">
        <v>15.664744720926334</v>
      </c>
      <c r="Y172" s="25"/>
      <c r="Z172" s="25"/>
      <c r="AA172" s="25"/>
      <c r="AB172" s="24">
        <v>0.70755434841380349</v>
      </c>
      <c r="AC172" s="24"/>
      <c r="AD172" s="24">
        <v>0.114171222</v>
      </c>
      <c r="AE172" s="17">
        <v>296.50852800000001</v>
      </c>
      <c r="AF172" s="18">
        <v>114.66162</v>
      </c>
      <c r="AG172" s="17">
        <v>767.72556000000009</v>
      </c>
      <c r="AH172" s="18">
        <v>21.143603200000001</v>
      </c>
      <c r="AI172" s="17"/>
      <c r="AJ172" s="17"/>
      <c r="AK172" s="25"/>
      <c r="AL172" s="24"/>
      <c r="AM172" s="24"/>
      <c r="AP172" s="18"/>
      <c r="AQ172" s="40"/>
      <c r="AR172" s="17"/>
      <c r="AS172" s="17"/>
      <c r="AT172" s="18"/>
      <c r="AU172" s="17"/>
      <c r="AV172" s="18"/>
      <c r="AW172" s="18"/>
      <c r="AX172" s="24"/>
      <c r="AY172" s="18"/>
      <c r="AZ172" s="18"/>
      <c r="BA172" s="18"/>
      <c r="BB172" s="25"/>
      <c r="BC172" s="25"/>
      <c r="BD172" s="60"/>
      <c r="BE172" s="25"/>
      <c r="BF172" s="25"/>
      <c r="BG172" s="25"/>
      <c r="BH172" s="25"/>
      <c r="BI172" s="25"/>
      <c r="BJ172" s="25"/>
      <c r="BK172" s="24"/>
      <c r="BL172" s="25"/>
      <c r="BM172" s="25"/>
      <c r="BN172" s="25"/>
      <c r="BO172" s="25"/>
      <c r="BP172" s="24"/>
      <c r="BQ172" s="24"/>
      <c r="BR172" s="24"/>
      <c r="BS172" s="16"/>
      <c r="BT172" s="16"/>
      <c r="BU172" s="25"/>
    </row>
    <row r="173" spans="1:73" s="14" customFormat="1">
      <c r="A173" s="14" t="s">
        <v>170</v>
      </c>
      <c r="B173" s="14">
        <v>43.5</v>
      </c>
      <c r="C173" s="14">
        <v>40.299999999999997</v>
      </c>
      <c r="D173" s="14" t="s">
        <v>220</v>
      </c>
      <c r="E173" s="25">
        <v>49.857500000000002</v>
      </c>
      <c r="F173" s="25">
        <v>0.44719999999999999</v>
      </c>
      <c r="G173" s="25">
        <v>11.525</v>
      </c>
      <c r="H173" s="25">
        <v>9.8415999999999997</v>
      </c>
      <c r="I173" s="93">
        <f t="shared" si="6"/>
        <v>8.365359999999999</v>
      </c>
      <c r="J173" s="93">
        <f t="shared" si="7"/>
        <v>1.6420912124582869</v>
      </c>
      <c r="K173" s="25"/>
      <c r="L173" s="25">
        <v>13.557</v>
      </c>
      <c r="M173" s="25">
        <v>13.281499999999999</v>
      </c>
      <c r="N173" s="25">
        <v>1.2549999999999999</v>
      </c>
      <c r="O173" s="56"/>
      <c r="P173" s="56"/>
      <c r="Q173" s="25">
        <v>99.764799999999994</v>
      </c>
      <c r="S173" s="25"/>
      <c r="T173" s="25">
        <v>0.22753484221122119</v>
      </c>
      <c r="U173" s="25">
        <v>19.570876618041115</v>
      </c>
      <c r="V173" s="25">
        <v>45.046138382069614</v>
      </c>
      <c r="W173" s="25">
        <v>11.625023218776832</v>
      </c>
      <c r="X173" s="25">
        <v>14.369257313820032</v>
      </c>
      <c r="Y173" s="25"/>
      <c r="Z173" s="25"/>
      <c r="AA173" s="25"/>
      <c r="AB173" s="24">
        <v>0.68786572983572414</v>
      </c>
      <c r="AC173" s="24"/>
      <c r="AD173" s="24">
        <v>0.125202176</v>
      </c>
      <c r="AE173" s="17">
        <v>156.01538399999998</v>
      </c>
      <c r="AF173" s="18">
        <v>44.3733</v>
      </c>
      <c r="AG173" s="17">
        <v>672.53057999999999</v>
      </c>
      <c r="AH173" s="18">
        <v>5.2889609600000007</v>
      </c>
      <c r="AI173" s="17"/>
      <c r="AJ173" s="17"/>
      <c r="AK173" s="25">
        <v>2.9778436060560001</v>
      </c>
      <c r="AL173" s="24"/>
      <c r="AM173" s="24"/>
      <c r="AN173" s="14">
        <v>116.35250178006</v>
      </c>
      <c r="AO173" s="14">
        <v>146.73723888095998</v>
      </c>
      <c r="AP173" s="18">
        <v>39.787822374947993</v>
      </c>
      <c r="AQ173" s="40">
        <v>2811.9937073864398</v>
      </c>
      <c r="AR173" s="17"/>
      <c r="AS173" s="17">
        <v>12430.2064455</v>
      </c>
      <c r="AT173" s="18"/>
      <c r="AU173" s="17"/>
      <c r="AV173" s="18"/>
      <c r="AW173" s="18"/>
      <c r="AX173" s="24"/>
      <c r="AY173" s="18">
        <v>36.850887153791994</v>
      </c>
      <c r="AZ173" s="18">
        <v>13.487489147563201</v>
      </c>
      <c r="BA173" s="18">
        <v>15.425779836765599</v>
      </c>
      <c r="BB173" s="25">
        <v>0.40189692050351999</v>
      </c>
      <c r="BC173" s="25"/>
      <c r="BD173" s="60"/>
      <c r="BE173" s="25">
        <v>2.4430751289489598</v>
      </c>
      <c r="BF173" s="25"/>
      <c r="BG173" s="25">
        <v>0.60269465756520002</v>
      </c>
      <c r="BH173" s="25">
        <v>1.7588658081103201</v>
      </c>
      <c r="BI173" s="25">
        <v>2.0148888064586399</v>
      </c>
      <c r="BJ173" s="25">
        <v>1.16130504427992</v>
      </c>
      <c r="BK173" s="24">
        <v>0.3089303231875421</v>
      </c>
      <c r="BL173" s="25">
        <v>1.8057787390884779</v>
      </c>
      <c r="BM173" s="25">
        <v>2.6043843182558546</v>
      </c>
      <c r="BN173" s="25">
        <v>1.8685421096133847</v>
      </c>
      <c r="BO173" s="25">
        <v>1.6653943026883171</v>
      </c>
      <c r="BP173" s="24">
        <v>0.62833171732630544</v>
      </c>
      <c r="BQ173" s="24"/>
      <c r="BR173" s="24"/>
      <c r="BS173" s="77"/>
      <c r="BT173" s="16"/>
      <c r="BU173" s="25"/>
    </row>
    <row r="174" spans="1:73" s="14" customFormat="1">
      <c r="A174" s="14" t="s">
        <v>248</v>
      </c>
      <c r="B174" s="14">
        <v>14.3</v>
      </c>
      <c r="C174" s="14">
        <v>13.5</v>
      </c>
      <c r="D174" s="14" t="s">
        <v>220</v>
      </c>
      <c r="E174" s="25"/>
      <c r="F174" s="25"/>
      <c r="G174" s="25"/>
      <c r="H174" s="25"/>
      <c r="I174" s="93" t="str">
        <f t="shared" si="6"/>
        <v/>
      </c>
      <c r="J174" s="93" t="str">
        <f t="shared" si="7"/>
        <v/>
      </c>
      <c r="K174" s="25"/>
      <c r="L174" s="25"/>
      <c r="M174" s="25"/>
      <c r="N174" s="25"/>
      <c r="O174" s="56"/>
      <c r="P174" s="56"/>
      <c r="Q174" s="25"/>
      <c r="S174" s="25"/>
      <c r="T174" s="25">
        <v>0.23019367480330233</v>
      </c>
      <c r="U174" s="25">
        <v>22.855631393650064</v>
      </c>
      <c r="V174" s="25">
        <v>42.075358509549211</v>
      </c>
      <c r="W174" s="25">
        <v>11.663608218242901</v>
      </c>
      <c r="X174" s="25">
        <v>14.764179251296325</v>
      </c>
      <c r="Y174" s="25"/>
      <c r="Z174" s="25"/>
      <c r="AA174" s="25"/>
      <c r="AB174" s="24">
        <v>0.69295260394107328</v>
      </c>
      <c r="AC174" s="24"/>
      <c r="AD174" s="24">
        <v>9.3110072000000002E-2</v>
      </c>
      <c r="AE174" s="17">
        <v>96.607103600000002</v>
      </c>
      <c r="AF174" s="18">
        <v>75.272140000000007</v>
      </c>
      <c r="AG174" s="17">
        <v>907.91784000000007</v>
      </c>
      <c r="AH174" s="18">
        <v>4.8298318399999998</v>
      </c>
      <c r="AI174" s="17"/>
      <c r="AJ174" s="17"/>
      <c r="AK174" s="25"/>
      <c r="AL174" s="24"/>
      <c r="AM174" s="24"/>
      <c r="AP174" s="18"/>
      <c r="AQ174" s="40"/>
      <c r="AR174" s="17"/>
      <c r="AS174" s="17"/>
      <c r="AT174" s="18"/>
      <c r="AU174" s="17"/>
      <c r="AV174" s="18"/>
      <c r="AW174" s="18"/>
      <c r="AX174" s="24"/>
      <c r="AY174" s="18"/>
      <c r="AZ174" s="18"/>
      <c r="BA174" s="18"/>
      <c r="BB174" s="25"/>
      <c r="BC174" s="25"/>
      <c r="BD174" s="60"/>
      <c r="BE174" s="25"/>
      <c r="BF174" s="25"/>
      <c r="BG174" s="25"/>
      <c r="BH174" s="25"/>
      <c r="BI174" s="25"/>
      <c r="BJ174" s="25"/>
      <c r="BK174" s="24"/>
      <c r="BL174" s="25"/>
      <c r="BM174" s="25"/>
      <c r="BN174" s="25"/>
      <c r="BO174" s="25"/>
      <c r="BP174" s="24"/>
      <c r="BQ174" s="24"/>
      <c r="BR174" s="24"/>
      <c r="BS174" s="16"/>
      <c r="BT174" s="16"/>
      <c r="BU174" s="25"/>
    </row>
    <row r="175" spans="1:73" s="14" customFormat="1">
      <c r="A175" s="14" t="s">
        <v>249</v>
      </c>
      <c r="B175" s="14">
        <v>12.8</v>
      </c>
      <c r="C175" s="14">
        <v>12</v>
      </c>
      <c r="D175" s="14" t="s">
        <v>220</v>
      </c>
      <c r="E175" s="25"/>
      <c r="F175" s="25"/>
      <c r="G175" s="25"/>
      <c r="H175" s="25"/>
      <c r="I175" s="93" t="str">
        <f t="shared" si="6"/>
        <v/>
      </c>
      <c r="J175" s="93" t="str">
        <f t="shared" si="7"/>
        <v/>
      </c>
      <c r="K175" s="25"/>
      <c r="L175" s="25"/>
      <c r="M175" s="25"/>
      <c r="N175" s="25"/>
      <c r="O175" s="56"/>
      <c r="P175" s="56"/>
      <c r="Q175" s="25"/>
      <c r="S175" s="25"/>
      <c r="T175" s="25">
        <v>0.23019367480330233</v>
      </c>
      <c r="U175" s="25">
        <v>22.855631393650064</v>
      </c>
      <c r="V175" s="25">
        <v>42.075358509549211</v>
      </c>
      <c r="W175" s="25">
        <v>11.663608218242901</v>
      </c>
      <c r="X175" s="25">
        <v>14.764179251296325</v>
      </c>
      <c r="Y175" s="25"/>
      <c r="Z175" s="25"/>
      <c r="AA175" s="25"/>
      <c r="AB175" s="24">
        <v>0.69295260394107328</v>
      </c>
      <c r="AC175" s="24"/>
      <c r="AD175" s="24">
        <v>0.12800655999999999</v>
      </c>
      <c r="AE175" s="17">
        <v>131.16883319999999</v>
      </c>
      <c r="AF175" s="18">
        <v>66.861679999999993</v>
      </c>
      <c r="AG175" s="17">
        <v>587.94396000000006</v>
      </c>
      <c r="AH175" s="18">
        <v>4.6789203999999991</v>
      </c>
      <c r="AI175" s="17"/>
      <c r="AJ175" s="17"/>
      <c r="AK175" s="25"/>
      <c r="AL175" s="24"/>
      <c r="AM175" s="24"/>
      <c r="AP175" s="18"/>
      <c r="AQ175" s="40"/>
      <c r="AR175" s="17"/>
      <c r="AS175" s="17"/>
      <c r="AT175" s="18"/>
      <c r="AU175" s="17"/>
      <c r="AV175" s="18"/>
      <c r="AW175" s="18"/>
      <c r="AX175" s="24"/>
      <c r="AY175" s="18"/>
      <c r="AZ175" s="18"/>
      <c r="BA175" s="18"/>
      <c r="BB175" s="25"/>
      <c r="BC175" s="25"/>
      <c r="BD175" s="60"/>
      <c r="BE175" s="25"/>
      <c r="BF175" s="25"/>
      <c r="BG175" s="25"/>
      <c r="BH175" s="25"/>
      <c r="BI175" s="25"/>
      <c r="BJ175" s="25"/>
      <c r="BK175" s="24"/>
      <c r="BL175" s="25"/>
      <c r="BM175" s="25"/>
      <c r="BN175" s="25"/>
      <c r="BO175" s="25"/>
      <c r="BP175" s="24"/>
      <c r="BQ175" s="24"/>
      <c r="BR175" s="24"/>
      <c r="BS175" s="16"/>
      <c r="BT175" s="16"/>
      <c r="BU175" s="25"/>
    </row>
    <row r="176" spans="1:73" s="14" customFormat="1">
      <c r="A176" s="14" t="s">
        <v>171</v>
      </c>
      <c r="B176" s="14">
        <v>86.2</v>
      </c>
      <c r="C176" s="14">
        <v>46.4</v>
      </c>
      <c r="D176" s="14">
        <v>8.8000000000000007</v>
      </c>
      <c r="E176" s="25">
        <v>49.811</v>
      </c>
      <c r="F176" s="25">
        <v>0.58050000000000002</v>
      </c>
      <c r="G176" s="25">
        <v>12.449</v>
      </c>
      <c r="H176" s="25">
        <v>10.235800000000001</v>
      </c>
      <c r="I176" s="93">
        <f t="shared" si="6"/>
        <v>8.7004300000000008</v>
      </c>
      <c r="J176" s="93">
        <f t="shared" si="7"/>
        <v>1.707864293659622</v>
      </c>
      <c r="K176" s="25"/>
      <c r="L176" s="25">
        <v>12.565</v>
      </c>
      <c r="M176" s="25">
        <v>12.576000000000001</v>
      </c>
      <c r="N176" s="25">
        <v>1.377</v>
      </c>
      <c r="O176" s="56"/>
      <c r="P176" s="56"/>
      <c r="Q176" s="25">
        <v>99.59429999999999</v>
      </c>
      <c r="S176" s="25"/>
      <c r="T176" s="25">
        <v>0.23019367480330233</v>
      </c>
      <c r="U176" s="25">
        <v>22.855631393650064</v>
      </c>
      <c r="V176" s="25">
        <v>42.075358509549211</v>
      </c>
      <c r="W176" s="25">
        <v>11.663608218242901</v>
      </c>
      <c r="X176" s="25">
        <v>14.764179251296325</v>
      </c>
      <c r="Y176" s="25"/>
      <c r="Z176" s="25"/>
      <c r="AA176" s="25"/>
      <c r="AB176" s="24">
        <v>0.69295260394107328</v>
      </c>
      <c r="AC176" s="24"/>
      <c r="AD176" s="24">
        <v>0.14793691</v>
      </c>
      <c r="AE176" s="17">
        <v>215.88567599999999</v>
      </c>
      <c r="AF176" s="18">
        <v>51.484000000000002</v>
      </c>
      <c r="AG176" s="17">
        <v>700.28151000000003</v>
      </c>
      <c r="AH176" s="18">
        <v>9.8764912000000002</v>
      </c>
      <c r="AI176" s="17">
        <v>492</v>
      </c>
      <c r="AJ176" s="17"/>
      <c r="AK176" s="25">
        <v>3.7732075284420006</v>
      </c>
      <c r="AL176" s="24"/>
      <c r="AM176" s="24"/>
      <c r="AN176" s="14">
        <v>146.27192336778003</v>
      </c>
      <c r="AO176" s="14">
        <v>253.06997462656003</v>
      </c>
      <c r="AP176" s="18">
        <v>41.229143793792005</v>
      </c>
      <c r="AQ176" s="40">
        <v>2913.6611123184603</v>
      </c>
      <c r="AR176" s="17"/>
      <c r="AS176" s="17">
        <v>3097.9816243320006</v>
      </c>
      <c r="AT176" s="18"/>
      <c r="AU176" s="17"/>
      <c r="AV176" s="18"/>
      <c r="AW176" s="18"/>
      <c r="AX176" s="24"/>
      <c r="AY176" s="18">
        <v>63.501506455968006</v>
      </c>
      <c r="AZ176" s="18">
        <v>13.368221584520001</v>
      </c>
      <c r="BA176" s="18">
        <v>17.891371446619001</v>
      </c>
      <c r="BB176" s="25">
        <v>0.51206227726206011</v>
      </c>
      <c r="BC176" s="25"/>
      <c r="BD176" s="60"/>
      <c r="BE176" s="25">
        <v>3.5590520175848006</v>
      </c>
      <c r="BF176" s="25"/>
      <c r="BG176" s="25">
        <v>0.82230684458600001</v>
      </c>
      <c r="BH176" s="25">
        <v>2.6870169789503997</v>
      </c>
      <c r="BI176" s="25">
        <v>2.5641036223446005</v>
      </c>
      <c r="BJ176" s="25">
        <v>1.0466837890350402</v>
      </c>
      <c r="BK176" s="24">
        <v>0.37405388855929361</v>
      </c>
      <c r="BL176" s="25">
        <v>1.751517243813645</v>
      </c>
      <c r="BM176" s="25">
        <v>2.6083039540407533</v>
      </c>
      <c r="BN176" s="25">
        <v>1.7859719073431963</v>
      </c>
      <c r="BO176" s="25">
        <v>1.6477479512499651</v>
      </c>
      <c r="BP176" s="24">
        <v>0.66954529055323642</v>
      </c>
      <c r="BQ176" s="24"/>
      <c r="BR176" s="24"/>
      <c r="BS176" s="77"/>
      <c r="BT176" s="16"/>
      <c r="BU176" s="25"/>
    </row>
    <row r="177" spans="1:73" s="14" customFormat="1">
      <c r="A177" s="14" t="s">
        <v>250</v>
      </c>
      <c r="B177" s="14">
        <v>29.7</v>
      </c>
      <c r="C177" s="14">
        <v>28.3</v>
      </c>
      <c r="D177" s="14" t="s">
        <v>220</v>
      </c>
      <c r="E177" s="25">
        <v>49.539500000000004</v>
      </c>
      <c r="F177" s="25">
        <v>0.48159999999999997</v>
      </c>
      <c r="G177" s="25">
        <v>15.030999999999999</v>
      </c>
      <c r="H177" s="25">
        <v>8.414200000000001</v>
      </c>
      <c r="I177" s="93">
        <f t="shared" si="6"/>
        <v>7.152070000000001</v>
      </c>
      <c r="J177" s="93">
        <f t="shared" si="7"/>
        <v>1.4039265850945497</v>
      </c>
      <c r="K177" s="25"/>
      <c r="L177" s="25">
        <v>11.132</v>
      </c>
      <c r="M177" s="25">
        <v>13.6165</v>
      </c>
      <c r="N177" s="25">
        <v>1.554</v>
      </c>
      <c r="O177" s="56"/>
      <c r="P177" s="56"/>
      <c r="Q177" s="25">
        <v>99.768799999999999</v>
      </c>
      <c r="S177" s="25"/>
      <c r="T177" s="25">
        <v>0.13512917995272247</v>
      </c>
      <c r="U177" s="25">
        <v>40.265600000626591</v>
      </c>
      <c r="V177" s="25">
        <v>24.985385373258381</v>
      </c>
      <c r="W177" s="25">
        <v>9.2205115710598857</v>
      </c>
      <c r="X177" s="25">
        <v>18.294560548742151</v>
      </c>
      <c r="Y177" s="25"/>
      <c r="Z177" s="25"/>
      <c r="AA177" s="25"/>
      <c r="AB177" s="24">
        <v>0.77961125599896508</v>
      </c>
      <c r="AC177" s="24"/>
      <c r="AD177" s="24">
        <v>0.11700953</v>
      </c>
      <c r="AE177" s="17">
        <v>238.22420400000001</v>
      </c>
      <c r="AF177" s="18">
        <v>43.217019999999998</v>
      </c>
      <c r="AG177" s="17">
        <v>534.41949</v>
      </c>
      <c r="AH177" s="18">
        <v>6.1992767999999998</v>
      </c>
      <c r="AI177" s="17"/>
      <c r="AJ177" s="17"/>
      <c r="AK177" s="25"/>
      <c r="AL177" s="24"/>
      <c r="AM177" s="24"/>
      <c r="AP177" s="18"/>
      <c r="AQ177" s="40"/>
      <c r="AR177" s="17"/>
      <c r="AS177" s="17"/>
      <c r="AT177" s="18"/>
      <c r="AU177" s="17"/>
      <c r="AV177" s="18"/>
      <c r="AW177" s="18"/>
      <c r="AX177" s="24"/>
      <c r="AY177" s="18"/>
      <c r="AZ177" s="18"/>
      <c r="BA177" s="18"/>
      <c r="BB177" s="25"/>
      <c r="BC177" s="25"/>
      <c r="BD177" s="60"/>
      <c r="BE177" s="25"/>
      <c r="BF177" s="25"/>
      <c r="BG177" s="25"/>
      <c r="BH177" s="25"/>
      <c r="BI177" s="25"/>
      <c r="BJ177" s="25"/>
      <c r="BK177" s="24"/>
      <c r="BL177" s="25"/>
      <c r="BM177" s="25"/>
      <c r="BN177" s="25"/>
      <c r="BO177" s="25"/>
      <c r="BP177" s="24"/>
      <c r="BQ177" s="24"/>
      <c r="BR177" s="24"/>
      <c r="BS177" s="16"/>
      <c r="BT177" s="16"/>
      <c r="BU177" s="25"/>
    </row>
    <row r="178" spans="1:73" s="14" customFormat="1">
      <c r="A178" s="14" t="s">
        <v>251</v>
      </c>
      <c r="B178" s="14">
        <v>11.6</v>
      </c>
      <c r="C178" s="14">
        <v>11</v>
      </c>
      <c r="D178" s="14" t="s">
        <v>220</v>
      </c>
      <c r="E178" s="25">
        <v>49.32</v>
      </c>
      <c r="F178" s="25">
        <v>0.49020000000000002</v>
      </c>
      <c r="G178" s="25">
        <v>14.82</v>
      </c>
      <c r="H178" s="25">
        <v>8.1478000000000002</v>
      </c>
      <c r="I178" s="93">
        <f t="shared" si="6"/>
        <v>6.92563</v>
      </c>
      <c r="J178" s="93">
        <f t="shared" si="7"/>
        <v>1.3594771968854282</v>
      </c>
      <c r="K178" s="25"/>
      <c r="L178" s="25">
        <v>10.973000000000001</v>
      </c>
      <c r="M178" s="25">
        <v>13.657999999999999</v>
      </c>
      <c r="N178" s="25">
        <v>1.5369999999999999</v>
      </c>
      <c r="O178" s="56"/>
      <c r="P178" s="56"/>
      <c r="Q178" s="25">
        <v>98.946000000000012</v>
      </c>
      <c r="S178" s="25"/>
      <c r="T178" s="25">
        <v>0.13512917995272247</v>
      </c>
      <c r="U178" s="25">
        <v>40.265600000626591</v>
      </c>
      <c r="V178" s="25">
        <v>24.985385373258381</v>
      </c>
      <c r="W178" s="25">
        <v>9.2205115710598857</v>
      </c>
      <c r="X178" s="25">
        <v>18.294560548742151</v>
      </c>
      <c r="Y178" s="25"/>
      <c r="Z178" s="25"/>
      <c r="AA178" s="25"/>
      <c r="AB178" s="24">
        <v>0.77961125599896508</v>
      </c>
      <c r="AC178" s="24"/>
      <c r="AD178" s="24">
        <v>8.769354E-2</v>
      </c>
      <c r="AE178" s="17">
        <v>184.92415</v>
      </c>
      <c r="AF178" s="18">
        <v>50.64</v>
      </c>
      <c r="AG178" s="17">
        <v>502.32972000000001</v>
      </c>
      <c r="AH178" s="18">
        <v>2.8743020000000001</v>
      </c>
      <c r="AI178" s="17"/>
      <c r="AJ178" s="17"/>
      <c r="AK178" s="25"/>
      <c r="AL178" s="24"/>
      <c r="AM178" s="24"/>
      <c r="AP178" s="18"/>
      <c r="AQ178" s="40"/>
      <c r="AR178" s="17"/>
      <c r="AS178" s="17"/>
      <c r="AT178" s="18"/>
      <c r="AU178" s="17"/>
      <c r="AV178" s="18"/>
      <c r="AW178" s="18"/>
      <c r="AX178" s="24"/>
      <c r="AY178" s="18"/>
      <c r="AZ178" s="18"/>
      <c r="BA178" s="18"/>
      <c r="BB178" s="25"/>
      <c r="BC178" s="25"/>
      <c r="BD178" s="60"/>
      <c r="BE178" s="25"/>
      <c r="BF178" s="25"/>
      <c r="BG178" s="25"/>
      <c r="BH178" s="25"/>
      <c r="BI178" s="25"/>
      <c r="BJ178" s="25"/>
      <c r="BK178" s="24"/>
      <c r="BL178" s="25"/>
      <c r="BM178" s="25"/>
      <c r="BN178" s="25"/>
      <c r="BO178" s="25"/>
      <c r="BP178" s="24"/>
      <c r="BQ178" s="24"/>
      <c r="BR178" s="24"/>
      <c r="BS178" s="16"/>
      <c r="BT178" s="16"/>
      <c r="BU178" s="25"/>
    </row>
    <row r="179" spans="1:73" s="14" customFormat="1">
      <c r="A179" s="14" t="s">
        <v>172</v>
      </c>
      <c r="B179" s="14">
        <v>49</v>
      </c>
      <c r="C179" s="14">
        <v>38.200000000000003</v>
      </c>
      <c r="D179" s="14" t="s">
        <v>220</v>
      </c>
      <c r="E179" s="25">
        <v>49.58</v>
      </c>
      <c r="F179" s="25">
        <v>0.49669999999999997</v>
      </c>
      <c r="G179" s="25">
        <v>12.260999999999999</v>
      </c>
      <c r="H179" s="25">
        <v>9.8931000000000004</v>
      </c>
      <c r="I179" s="93">
        <f t="shared" si="6"/>
        <v>8.4091350000000009</v>
      </c>
      <c r="J179" s="93">
        <f t="shared" si="7"/>
        <v>1.6506840934371523</v>
      </c>
      <c r="K179" s="25"/>
      <c r="L179" s="25">
        <v>12.836</v>
      </c>
      <c r="M179" s="25">
        <v>13.129</v>
      </c>
      <c r="N179" s="25">
        <v>1.274</v>
      </c>
      <c r="O179" s="56"/>
      <c r="P179" s="56"/>
      <c r="Q179" s="25">
        <v>99.469800000000006</v>
      </c>
      <c r="S179" s="25"/>
      <c r="T179" s="25">
        <v>0.23394062427687554</v>
      </c>
      <c r="U179" s="25">
        <v>33.796812382828776</v>
      </c>
      <c r="V179" s="25">
        <v>29.205489886858224</v>
      </c>
      <c r="W179" s="25">
        <v>10.28479674446336</v>
      </c>
      <c r="X179" s="25">
        <v>16.631656821049901</v>
      </c>
      <c r="Y179" s="25"/>
      <c r="Z179" s="25"/>
      <c r="AA179" s="25"/>
      <c r="AB179" s="24">
        <v>0.7424745989208732</v>
      </c>
      <c r="AC179" s="24"/>
      <c r="AD179" s="24">
        <v>0.14172316400000001</v>
      </c>
      <c r="AE179" s="17">
        <v>365.85104200000001</v>
      </c>
      <c r="AF179" s="18">
        <v>84.395780000000002</v>
      </c>
      <c r="AG179" s="17">
        <v>699.56010000000003</v>
      </c>
      <c r="AH179" s="18">
        <v>11.232422400000001</v>
      </c>
      <c r="AI179" s="17"/>
      <c r="AJ179" s="17"/>
      <c r="AK179" s="25">
        <v>2.8802991416759998</v>
      </c>
      <c r="AL179" s="24"/>
      <c r="AM179" s="24"/>
      <c r="AN179" s="14">
        <v>239.76599105272797</v>
      </c>
      <c r="AO179" s="14">
        <v>384.67203472151999</v>
      </c>
      <c r="AP179" s="18">
        <v>37.595333777847991</v>
      </c>
      <c r="AQ179" s="40">
        <v>3768.2307843817198</v>
      </c>
      <c r="AR179" s="17"/>
      <c r="AS179" s="17">
        <v>4810.8833582759999</v>
      </c>
      <c r="AT179" s="18"/>
      <c r="AU179" s="17"/>
      <c r="AV179" s="18"/>
      <c r="AW179" s="18"/>
      <c r="AX179" s="24"/>
      <c r="AY179" s="18">
        <v>110.69251710860799</v>
      </c>
      <c r="AZ179" s="18">
        <v>12.971672111587198</v>
      </c>
      <c r="BA179" s="18">
        <v>28.614002997467995</v>
      </c>
      <c r="BB179" s="25">
        <v>1.4091639874024799</v>
      </c>
      <c r="BC179" s="25"/>
      <c r="BD179" s="60"/>
      <c r="BE179" s="25">
        <v>9.0937360595311993</v>
      </c>
      <c r="BF179" s="25"/>
      <c r="BG179" s="25">
        <v>1.5215901969489998</v>
      </c>
      <c r="BH179" s="25">
        <v>4.5772846894439994</v>
      </c>
      <c r="BI179" s="25">
        <v>4.5275251015612792</v>
      </c>
      <c r="BJ179" s="25">
        <v>1.5089834385874799</v>
      </c>
      <c r="BK179" s="24">
        <v>0.70306411280236281</v>
      </c>
      <c r="BL179" s="25">
        <v>2.2307770533916558</v>
      </c>
      <c r="BM179" s="25">
        <v>2.8052964260062332</v>
      </c>
      <c r="BN179" s="25">
        <v>1.7825911240918171</v>
      </c>
      <c r="BO179" s="25">
        <v>1.7753058375976003</v>
      </c>
      <c r="BP179" s="24">
        <v>0.87685990478141707</v>
      </c>
      <c r="BQ179" s="24"/>
      <c r="BR179" s="24"/>
      <c r="BS179" s="77"/>
      <c r="BT179" s="16"/>
      <c r="BU179" s="25"/>
    </row>
    <row r="180" spans="1:73" s="14" customFormat="1">
      <c r="A180" s="14" t="s">
        <v>173</v>
      </c>
      <c r="B180" s="14">
        <v>20.8</v>
      </c>
      <c r="C180" s="14">
        <v>15.2</v>
      </c>
      <c r="D180" s="14" t="s">
        <v>220</v>
      </c>
      <c r="E180" s="25">
        <v>49.628999999999998</v>
      </c>
      <c r="F180" s="25">
        <v>0.46389999999999998</v>
      </c>
      <c r="G180" s="25">
        <v>12.311999999999999</v>
      </c>
      <c r="H180" s="25">
        <v>10.0017</v>
      </c>
      <c r="I180" s="93">
        <f t="shared" si="6"/>
        <v>8.5014449999999986</v>
      </c>
      <c r="J180" s="93">
        <f t="shared" si="7"/>
        <v>1.6688042269187986</v>
      </c>
      <c r="K180" s="25"/>
      <c r="L180" s="25">
        <v>12.784000000000001</v>
      </c>
      <c r="M180" s="25">
        <v>13.012</v>
      </c>
      <c r="N180" s="25">
        <v>1.3180000000000001</v>
      </c>
      <c r="O180" s="56"/>
      <c r="P180" s="56"/>
      <c r="Q180" s="25">
        <v>99.520600000000002</v>
      </c>
      <c r="S180" s="25"/>
      <c r="T180" s="25">
        <v>0.22526207875184795</v>
      </c>
      <c r="U180" s="25">
        <v>21.09507475358263</v>
      </c>
      <c r="V180" s="25">
        <v>43.194722522194773</v>
      </c>
      <c r="W180" s="25">
        <v>12.396041906916338</v>
      </c>
      <c r="X180" s="25">
        <v>14.03430678725875</v>
      </c>
      <c r="Y180" s="25"/>
      <c r="Z180" s="25"/>
      <c r="AA180" s="25"/>
      <c r="AB180" s="24">
        <v>0.66871008445862101</v>
      </c>
      <c r="AC180" s="24"/>
      <c r="AD180" s="24">
        <v>0.113916792</v>
      </c>
      <c r="AE180" s="17">
        <v>117.28177119999999</v>
      </c>
      <c r="AF180" s="18">
        <v>52.273139999999998</v>
      </c>
      <c r="AG180" s="17">
        <v>569.81529</v>
      </c>
      <c r="AH180" s="18">
        <v>4.6071292800000005</v>
      </c>
      <c r="AI180" s="17"/>
      <c r="AJ180" s="17"/>
      <c r="AK180" s="25">
        <v>3.7921447732013998</v>
      </c>
      <c r="AL180" s="24"/>
      <c r="AM180" s="24"/>
      <c r="AN180" s="14">
        <v>77.888151627085776</v>
      </c>
      <c r="AO180" s="14">
        <v>130.60816861856398</v>
      </c>
      <c r="AP180" s="18">
        <v>37.560742700921388</v>
      </c>
      <c r="AQ180" s="40">
        <v>2918.0414181367137</v>
      </c>
      <c r="AR180" s="17"/>
      <c r="AS180" s="17">
        <v>21444.235911253796</v>
      </c>
      <c r="AT180" s="18"/>
      <c r="AU180" s="17"/>
      <c r="AV180" s="18"/>
      <c r="AW180" s="18"/>
      <c r="AX180" s="24"/>
      <c r="AY180" s="18">
        <v>33.612639867206397</v>
      </c>
      <c r="AZ180" s="18">
        <v>14.076383581370878</v>
      </c>
      <c r="BA180" s="18">
        <v>17.629516070248741</v>
      </c>
      <c r="BB180" s="25">
        <v>0.44383162768214396</v>
      </c>
      <c r="BC180" s="25"/>
      <c r="BD180" s="60"/>
      <c r="BE180" s="25">
        <v>2.2387854224772958</v>
      </c>
      <c r="BF180" s="25"/>
      <c r="BG180" s="25">
        <v>0.45706724842319996</v>
      </c>
      <c r="BH180" s="25">
        <v>1.557029887345152</v>
      </c>
      <c r="BI180" s="25">
        <v>2.0491815807237597</v>
      </c>
      <c r="BJ180" s="25">
        <v>1.0831629229605659</v>
      </c>
      <c r="BK180" s="24">
        <v>0.554331748369008</v>
      </c>
      <c r="BL180" s="25">
        <v>2.0910791070079018</v>
      </c>
      <c r="BM180" s="25">
        <v>2.7166485255193349</v>
      </c>
      <c r="BN180" s="25">
        <v>1.9873367477916</v>
      </c>
      <c r="BO180" s="25">
        <v>1.84827727818147</v>
      </c>
      <c r="BP180" s="24">
        <v>0.71083768285264759</v>
      </c>
      <c r="BQ180" s="24"/>
      <c r="BR180" s="24"/>
      <c r="BS180" s="77"/>
      <c r="BT180" s="16"/>
      <c r="BU180" s="25"/>
    </row>
    <row r="181" spans="1:73" s="14" customFormat="1">
      <c r="A181" s="14" t="s">
        <v>252</v>
      </c>
      <c r="B181" s="14">
        <v>24.5</v>
      </c>
      <c r="C181" s="14">
        <v>23.4</v>
      </c>
      <c r="D181" s="14" t="s">
        <v>220</v>
      </c>
      <c r="E181" s="25"/>
      <c r="F181" s="25"/>
      <c r="G181" s="25"/>
      <c r="H181" s="25"/>
      <c r="I181" s="93" t="str">
        <f t="shared" si="6"/>
        <v/>
      </c>
      <c r="J181" s="93" t="str">
        <f t="shared" si="7"/>
        <v/>
      </c>
      <c r="K181" s="25"/>
      <c r="L181" s="25"/>
      <c r="M181" s="25"/>
      <c r="N181" s="25"/>
      <c r="O181" s="56"/>
      <c r="P181" s="56"/>
      <c r="Q181" s="25"/>
      <c r="S181" s="25"/>
      <c r="T181" s="25">
        <v>0.22526207875184795</v>
      </c>
      <c r="U181" s="25">
        <v>21.09507475358263</v>
      </c>
      <c r="V181" s="25">
        <v>43.194722522194773</v>
      </c>
      <c r="W181" s="25">
        <v>12.396041906916338</v>
      </c>
      <c r="X181" s="25">
        <v>14.03430678725875</v>
      </c>
      <c r="Y181" s="25"/>
      <c r="Z181" s="25"/>
      <c r="AA181" s="25"/>
      <c r="AB181" s="24">
        <v>0.66871008445862101</v>
      </c>
      <c r="AC181" s="24"/>
      <c r="AD181" s="24">
        <v>0.12471027799999999</v>
      </c>
      <c r="AE181" s="17">
        <v>174.62660600000001</v>
      </c>
      <c r="AF181" s="18">
        <v>52.256259999999997</v>
      </c>
      <c r="AG181" s="17">
        <v>726.24707999999998</v>
      </c>
      <c r="AH181" s="18">
        <v>6.9554400000000003</v>
      </c>
      <c r="AI181" s="17"/>
      <c r="AJ181" s="17"/>
      <c r="AK181" s="25"/>
      <c r="AL181" s="24"/>
      <c r="AM181" s="24"/>
      <c r="AP181" s="18"/>
      <c r="AQ181" s="40"/>
      <c r="AR181" s="17"/>
      <c r="AS181" s="17"/>
      <c r="AT181" s="18"/>
      <c r="AU181" s="17"/>
      <c r="AV181" s="18"/>
      <c r="AW181" s="18"/>
      <c r="AX181" s="24"/>
      <c r="AY181" s="18"/>
      <c r="AZ181" s="18"/>
      <c r="BA181" s="18"/>
      <c r="BB181" s="25"/>
      <c r="BC181" s="25"/>
      <c r="BD181" s="60"/>
      <c r="BE181" s="25"/>
      <c r="BF181" s="25"/>
      <c r="BG181" s="25"/>
      <c r="BH181" s="25"/>
      <c r="BI181" s="25"/>
      <c r="BJ181" s="25"/>
      <c r="BK181" s="24"/>
      <c r="BL181" s="25"/>
      <c r="BM181" s="25"/>
      <c r="BN181" s="25"/>
      <c r="BO181" s="25"/>
      <c r="BP181" s="24"/>
      <c r="BQ181" s="24"/>
      <c r="BR181" s="24"/>
      <c r="BS181" s="16"/>
      <c r="BT181" s="16"/>
      <c r="BU181" s="25"/>
    </row>
    <row r="182" spans="1:73" s="14" customFormat="1">
      <c r="A182" s="14" t="s">
        <v>174</v>
      </c>
      <c r="B182" s="14">
        <v>25.8</v>
      </c>
      <c r="C182" s="14">
        <v>21.7</v>
      </c>
      <c r="D182" s="14" t="s">
        <v>220</v>
      </c>
      <c r="E182" s="25">
        <v>49.413000000000004</v>
      </c>
      <c r="F182" s="25">
        <v>0.70089999999999997</v>
      </c>
      <c r="G182" s="25">
        <v>14.728000000000002</v>
      </c>
      <c r="H182" s="25">
        <v>9.5086000000000013</v>
      </c>
      <c r="I182" s="93">
        <f t="shared" si="6"/>
        <v>8.0823100000000014</v>
      </c>
      <c r="J182" s="93">
        <f t="shared" si="7"/>
        <v>1.5865294771968854</v>
      </c>
      <c r="K182" s="25"/>
      <c r="L182" s="25">
        <v>11.308</v>
      </c>
      <c r="M182" s="25">
        <v>13.039</v>
      </c>
      <c r="N182" s="25">
        <v>1.6519999999999999</v>
      </c>
      <c r="O182" s="56"/>
      <c r="P182" s="56"/>
      <c r="Q182" s="25">
        <v>100.34950000000001</v>
      </c>
      <c r="S182" s="25"/>
      <c r="T182" s="25">
        <v>0.19428043292532088</v>
      </c>
      <c r="U182" s="25">
        <v>39.791299257283129</v>
      </c>
      <c r="V182" s="25">
        <v>23.626976766883764</v>
      </c>
      <c r="W182" s="25">
        <v>10.006958924473283</v>
      </c>
      <c r="X182" s="25">
        <v>17.54047555695373</v>
      </c>
      <c r="Y182" s="25"/>
      <c r="Z182" s="25"/>
      <c r="AA182" s="25"/>
      <c r="AB182" s="24">
        <v>0.75758038862945898</v>
      </c>
      <c r="AC182" s="24"/>
      <c r="AD182" s="24">
        <v>0.11191527600000001</v>
      </c>
      <c r="AE182" s="17">
        <v>538.39817399999993</v>
      </c>
      <c r="AF182" s="18">
        <v>88.885860000000008</v>
      </c>
      <c r="AG182" s="17">
        <v>752.70569999999998</v>
      </c>
      <c r="AH182" s="18">
        <v>35.6439728</v>
      </c>
      <c r="AI182" s="17"/>
      <c r="AJ182" s="17"/>
      <c r="AK182" s="25">
        <v>3.1758520893660003</v>
      </c>
      <c r="AL182" s="24"/>
      <c r="AM182" s="24"/>
      <c r="AN182" s="14">
        <v>364.08961610771399</v>
      </c>
      <c r="AO182" s="14">
        <v>813.97095605280003</v>
      </c>
      <c r="AP182" s="18">
        <v>36.409049435069996</v>
      </c>
      <c r="AQ182" s="40">
        <v>3633.3915854837401</v>
      </c>
      <c r="AR182" s="17"/>
      <c r="AS182" s="17">
        <v>11314.444311917998</v>
      </c>
      <c r="AT182" s="18"/>
      <c r="AU182" s="17"/>
      <c r="AV182" s="18"/>
      <c r="AW182" s="18"/>
      <c r="AX182" s="24"/>
      <c r="AY182" s="18">
        <v>118.74320771615999</v>
      </c>
      <c r="AZ182" s="18">
        <v>12.7575673462512</v>
      </c>
      <c r="BA182" s="18">
        <v>26.580722243291998</v>
      </c>
      <c r="BB182" s="25">
        <v>1.8537792682212</v>
      </c>
      <c r="BC182" s="25"/>
      <c r="BD182" s="60"/>
      <c r="BE182" s="25">
        <v>22.633379603485199</v>
      </c>
      <c r="BF182" s="25"/>
      <c r="BG182" s="25">
        <v>3.2369713008119994</v>
      </c>
      <c r="BH182" s="25">
        <v>8.4751508685239987</v>
      </c>
      <c r="BI182" s="25">
        <v>6.2189686191275992</v>
      </c>
      <c r="BJ182" s="25">
        <v>1.62704962709406</v>
      </c>
      <c r="BK182" s="24">
        <v>0.47113944257327717</v>
      </c>
      <c r="BL182" s="25">
        <v>2.1369279072368701</v>
      </c>
      <c r="BM182" s="25">
        <v>2.6082339836652788</v>
      </c>
      <c r="BN182" s="25">
        <v>1.8658910739397538</v>
      </c>
      <c r="BO182" s="25">
        <v>1.6572589060130636</v>
      </c>
      <c r="BP182" s="24">
        <v>0.92797903372608581</v>
      </c>
      <c r="BQ182" s="24"/>
      <c r="BR182" s="24"/>
      <c r="BS182" s="77"/>
      <c r="BT182" s="16"/>
      <c r="BU182" s="25"/>
    </row>
    <row r="183" spans="1:73" s="14" customFormat="1">
      <c r="A183" s="14" t="s">
        <v>253</v>
      </c>
      <c r="B183" s="14">
        <v>16.100000000000001</v>
      </c>
      <c r="C183" s="14">
        <v>10.1</v>
      </c>
      <c r="D183" s="14" t="s">
        <v>220</v>
      </c>
      <c r="E183" s="25"/>
      <c r="F183" s="25"/>
      <c r="G183" s="25"/>
      <c r="H183" s="25"/>
      <c r="I183" s="93" t="str">
        <f t="shared" si="6"/>
        <v/>
      </c>
      <c r="J183" s="93" t="str">
        <f t="shared" si="7"/>
        <v/>
      </c>
      <c r="K183" s="25"/>
      <c r="L183" s="25"/>
      <c r="M183" s="25"/>
      <c r="N183" s="25"/>
      <c r="O183" s="56"/>
      <c r="P183" s="56"/>
      <c r="Q183" s="25"/>
      <c r="S183" s="25"/>
      <c r="T183" s="25">
        <v>0.15512017411967938</v>
      </c>
      <c r="U183" s="25">
        <v>35.253709136888631</v>
      </c>
      <c r="V183" s="25">
        <v>29.525824446568787</v>
      </c>
      <c r="W183" s="25">
        <v>10.938887448506502</v>
      </c>
      <c r="X183" s="25">
        <v>16.611347341598712</v>
      </c>
      <c r="Y183" s="25"/>
      <c r="Z183" s="25"/>
      <c r="AA183" s="25"/>
      <c r="AB183" s="24">
        <v>0.73026964820450813</v>
      </c>
      <c r="AC183" s="24"/>
      <c r="AD183" s="24">
        <v>8.3707469999999992E-2</v>
      </c>
      <c r="AE183" s="17">
        <v>421.72688799999997</v>
      </c>
      <c r="AF183" s="18">
        <v>44.432379999999995</v>
      </c>
      <c r="AG183" s="17">
        <v>541.42079999999999</v>
      </c>
      <c r="AH183" s="18">
        <v>21.7304064</v>
      </c>
      <c r="AI183" s="17"/>
      <c r="AJ183" s="17"/>
      <c r="AK183" s="25"/>
      <c r="AL183" s="24"/>
      <c r="AM183" s="24"/>
      <c r="AP183" s="18"/>
      <c r="AQ183" s="40"/>
      <c r="AR183" s="17"/>
      <c r="AS183" s="17"/>
      <c r="AT183" s="18"/>
      <c r="AU183" s="17"/>
      <c r="AV183" s="18"/>
      <c r="AW183" s="18"/>
      <c r="AX183" s="24"/>
      <c r="AY183" s="18"/>
      <c r="AZ183" s="18"/>
      <c r="BA183" s="18"/>
      <c r="BB183" s="25"/>
      <c r="BC183" s="25"/>
      <c r="BD183" s="60"/>
      <c r="BE183" s="25"/>
      <c r="BF183" s="25"/>
      <c r="BG183" s="25"/>
      <c r="BH183" s="25"/>
      <c r="BI183" s="25"/>
      <c r="BJ183" s="25"/>
      <c r="BK183" s="24"/>
      <c r="BL183" s="25"/>
      <c r="BM183" s="25"/>
      <c r="BN183" s="25"/>
      <c r="BO183" s="25"/>
      <c r="BP183" s="24"/>
      <c r="BQ183" s="24"/>
      <c r="BR183" s="24"/>
      <c r="BS183" s="16"/>
      <c r="BT183" s="16"/>
      <c r="BU183" s="25"/>
    </row>
    <row r="184" spans="1:73" s="14" customFormat="1">
      <c r="A184" s="14" t="s">
        <v>175</v>
      </c>
      <c r="B184" s="14">
        <v>37.4</v>
      </c>
      <c r="C184" s="14">
        <v>31.7</v>
      </c>
      <c r="D184" s="14" t="s">
        <v>220</v>
      </c>
      <c r="E184" s="25">
        <v>49.1145</v>
      </c>
      <c r="F184" s="25">
        <v>0.38269999999999998</v>
      </c>
      <c r="G184" s="25">
        <v>14.507999999999999</v>
      </c>
      <c r="H184" s="25">
        <v>8.7742000000000004</v>
      </c>
      <c r="I184" s="93">
        <f t="shared" si="6"/>
        <v>7.4580700000000002</v>
      </c>
      <c r="J184" s="93">
        <f t="shared" si="7"/>
        <v>1.4639933259176863</v>
      </c>
      <c r="K184" s="25"/>
      <c r="L184" s="25">
        <v>11.351000000000001</v>
      </c>
      <c r="M184" s="25">
        <v>13.460500000000001</v>
      </c>
      <c r="N184" s="25">
        <v>1.5660000000000001</v>
      </c>
      <c r="O184" s="56"/>
      <c r="P184" s="56"/>
      <c r="Q184" s="25">
        <v>99.156900000000007</v>
      </c>
      <c r="S184" s="25"/>
      <c r="T184" s="25">
        <v>0.13013888099692567</v>
      </c>
      <c r="U184" s="25">
        <v>40.763353495081468</v>
      </c>
      <c r="V184" s="25">
        <v>24.08051294298669</v>
      </c>
      <c r="W184" s="25">
        <v>9.6864518829048762</v>
      </c>
      <c r="X184" s="25">
        <v>18.017005080241045</v>
      </c>
      <c r="Y184" s="25"/>
      <c r="Z184" s="25"/>
      <c r="AA184" s="25"/>
      <c r="AB184" s="24">
        <v>0.76831426504915445</v>
      </c>
      <c r="AC184" s="24"/>
      <c r="AD184" s="24">
        <v>0.124574582</v>
      </c>
      <c r="AE184" s="17">
        <v>370.60050999999999</v>
      </c>
      <c r="AF184" s="18">
        <v>44.74888</v>
      </c>
      <c r="AG184" s="17">
        <v>700.84203000000002</v>
      </c>
      <c r="AH184" s="18">
        <v>14.0533176</v>
      </c>
      <c r="AI184" s="17"/>
      <c r="AJ184" s="17"/>
      <c r="AK184" s="25">
        <v>2.6900367387299999</v>
      </c>
      <c r="AL184" s="24"/>
      <c r="AM184" s="24"/>
      <c r="AN184" s="14">
        <v>250.24491223817401</v>
      </c>
      <c r="AO184" s="14">
        <v>392.31695876099997</v>
      </c>
      <c r="AP184" s="18">
        <v>34.877415842873994</v>
      </c>
      <c r="AQ184" s="40">
        <v>2521.3381318593597</v>
      </c>
      <c r="AR184" s="17"/>
      <c r="AS184" s="17">
        <v>4254.5533089599994</v>
      </c>
      <c r="AT184" s="18"/>
      <c r="AU184" s="17"/>
      <c r="AV184" s="18"/>
      <c r="AW184" s="18"/>
      <c r="AX184" s="24"/>
      <c r="AY184" s="18">
        <v>105.87744194083199</v>
      </c>
      <c r="AZ184" s="18">
        <v>11.100314944646399</v>
      </c>
      <c r="BA184" s="18">
        <v>16.445694335533801</v>
      </c>
      <c r="BB184" s="25">
        <v>1.0377269316306001</v>
      </c>
      <c r="BC184" s="25"/>
      <c r="BD184" s="60"/>
      <c r="BE184" s="25">
        <v>8.5930809266279997</v>
      </c>
      <c r="BF184" s="25"/>
      <c r="BG184" s="25">
        <v>1.5539446182954002</v>
      </c>
      <c r="BH184" s="25">
        <v>4.8982759427699989</v>
      </c>
      <c r="BI184" s="25">
        <v>4.894400692314</v>
      </c>
      <c r="BJ184" s="25">
        <v>1.5114196966727997</v>
      </c>
      <c r="BK184" s="24">
        <v>0.67043172265829998</v>
      </c>
      <c r="BL184" s="25">
        <v>1.7769743558473499</v>
      </c>
      <c r="BM184" s="25">
        <v>2.3444216329899961</v>
      </c>
      <c r="BN184" s="25">
        <v>1.6242334953599997</v>
      </c>
      <c r="BO184" s="25">
        <v>1.6920521347435764</v>
      </c>
      <c r="BP184" s="24">
        <v>0.42703739322743606</v>
      </c>
      <c r="BQ184" s="24"/>
      <c r="BR184" s="24"/>
      <c r="BS184" s="77"/>
      <c r="BT184" s="16"/>
      <c r="BU184" s="25"/>
    </row>
    <row r="185" spans="1:73" s="14" customFormat="1">
      <c r="A185" s="14" t="s">
        <v>254</v>
      </c>
      <c r="B185" s="14">
        <v>17.5</v>
      </c>
      <c r="C185" s="14">
        <v>16.7</v>
      </c>
      <c r="D185" s="14">
        <v>4.5</v>
      </c>
      <c r="E185" s="25"/>
      <c r="F185" s="25"/>
      <c r="G185" s="25"/>
      <c r="H185" s="25"/>
      <c r="I185" s="93" t="str">
        <f t="shared" si="6"/>
        <v/>
      </c>
      <c r="J185" s="93" t="str">
        <f t="shared" si="7"/>
        <v/>
      </c>
      <c r="K185" s="25"/>
      <c r="L185" s="25"/>
      <c r="M185" s="25"/>
      <c r="N185" s="25"/>
      <c r="O185" s="56"/>
      <c r="P185" s="56"/>
      <c r="Q185" s="25"/>
      <c r="S185" s="25"/>
      <c r="T185" s="25">
        <v>0.13013888099692567</v>
      </c>
      <c r="U185" s="25">
        <v>40.763353495081468</v>
      </c>
      <c r="V185" s="25">
        <v>24.08051294298669</v>
      </c>
      <c r="W185" s="25">
        <v>9.6864518829048762</v>
      </c>
      <c r="X185" s="25">
        <v>18.017005080241045</v>
      </c>
      <c r="Y185" s="25"/>
      <c r="Z185" s="25"/>
      <c r="AA185" s="25"/>
      <c r="AB185" s="24">
        <v>0.76831426504915445</v>
      </c>
      <c r="AC185" s="24"/>
      <c r="AD185" s="24">
        <v>0.124625468</v>
      </c>
      <c r="AE185" s="17">
        <v>379.17007999999998</v>
      </c>
      <c r="AF185" s="18">
        <v>47.926540000000003</v>
      </c>
      <c r="AG185" s="17">
        <v>609.93917999999996</v>
      </c>
      <c r="AH185" s="18">
        <v>15.1829488</v>
      </c>
      <c r="AI185" s="17">
        <v>379.17007999999998</v>
      </c>
      <c r="AJ185" s="17"/>
      <c r="AK185" s="25"/>
      <c r="AL185" s="24"/>
      <c r="AM185" s="24"/>
      <c r="AP185" s="18"/>
      <c r="AQ185" s="40"/>
      <c r="AR185" s="17"/>
      <c r="AS185" s="17"/>
      <c r="AT185" s="18"/>
      <c r="AU185" s="17"/>
      <c r="AV185" s="18"/>
      <c r="AW185" s="18"/>
      <c r="AX185" s="24"/>
      <c r="AY185" s="18"/>
      <c r="AZ185" s="18"/>
      <c r="BA185" s="18"/>
      <c r="BB185" s="25"/>
      <c r="BC185" s="25"/>
      <c r="BD185" s="60"/>
      <c r="BE185" s="25"/>
      <c r="BF185" s="25"/>
      <c r="BG185" s="25"/>
      <c r="BH185" s="25"/>
      <c r="BI185" s="25"/>
      <c r="BJ185" s="25"/>
      <c r="BK185" s="24"/>
      <c r="BL185" s="25"/>
      <c r="BM185" s="25"/>
      <c r="BN185" s="25"/>
      <c r="BO185" s="25"/>
      <c r="BP185" s="24"/>
      <c r="BQ185" s="24"/>
      <c r="BR185" s="24"/>
      <c r="BS185" s="16"/>
      <c r="BT185" s="16"/>
      <c r="BU185" s="25"/>
    </row>
    <row r="186" spans="1:73" s="14" customFormat="1">
      <c r="A186" s="14" t="s">
        <v>176</v>
      </c>
      <c r="B186" s="14">
        <v>75.7</v>
      </c>
      <c r="C186" s="14">
        <v>68.2</v>
      </c>
      <c r="E186" s="25">
        <v>49.118500000000004</v>
      </c>
      <c r="F186" s="25">
        <v>0.76969999999999994</v>
      </c>
      <c r="G186" s="25">
        <v>13.579000000000001</v>
      </c>
      <c r="H186" s="25">
        <v>9.5950000000000006</v>
      </c>
      <c r="I186" s="93">
        <f t="shared" si="6"/>
        <v>8.1557500000000012</v>
      </c>
      <c r="J186" s="93">
        <f t="shared" si="7"/>
        <v>1.6009454949944384</v>
      </c>
      <c r="K186" s="25"/>
      <c r="L186" s="25">
        <v>11.648</v>
      </c>
      <c r="M186" s="25">
        <v>13.1205</v>
      </c>
      <c r="N186" s="25">
        <v>1.7150000000000001</v>
      </c>
      <c r="O186" s="56"/>
      <c r="P186" s="56"/>
      <c r="Q186" s="25">
        <v>99.545700000000011</v>
      </c>
      <c r="S186" s="25"/>
      <c r="T186" s="25">
        <v>0.22576817647937736</v>
      </c>
      <c r="U186" s="25">
        <v>34.514788301692604</v>
      </c>
      <c r="V186" s="25">
        <v>29.061912852826289</v>
      </c>
      <c r="W186" s="25">
        <v>10.363547827842879</v>
      </c>
      <c r="X186" s="25">
        <v>16.736501048757233</v>
      </c>
      <c r="Y186" s="25"/>
      <c r="Z186" s="25"/>
      <c r="AA186" s="25"/>
      <c r="AB186" s="24">
        <v>0.74221757958961787</v>
      </c>
      <c r="AC186" s="24"/>
      <c r="AD186" s="24">
        <v>0.11011165000000001</v>
      </c>
      <c r="AE186" s="17">
        <v>351.99631799999997</v>
      </c>
      <c r="AF186" s="18">
        <v>99.997119999999995</v>
      </c>
      <c r="AG186" s="17">
        <v>774.41027999999994</v>
      </c>
      <c r="AH186" s="18">
        <v>10.841434400000001</v>
      </c>
      <c r="AI186" s="17"/>
      <c r="AJ186" s="17"/>
      <c r="AK186" s="25">
        <v>3.7402098406199999</v>
      </c>
      <c r="AL186" s="24"/>
      <c r="AM186" s="24"/>
      <c r="AN186" s="14">
        <v>178.492709944962</v>
      </c>
      <c r="AO186" s="14">
        <v>254.37031099115998</v>
      </c>
      <c r="AP186" s="18">
        <v>35.207601682925997</v>
      </c>
      <c r="AQ186" s="40">
        <v>3737.2765793870994</v>
      </c>
      <c r="AR186" s="17"/>
      <c r="AS186" s="17">
        <v>340.63760194055999</v>
      </c>
      <c r="AT186" s="18"/>
      <c r="AU186" s="17"/>
      <c r="AV186" s="18"/>
      <c r="AW186" s="18"/>
      <c r="AX186" s="24"/>
      <c r="AY186" s="18">
        <v>65.337058364831989</v>
      </c>
      <c r="AZ186" s="18">
        <v>13.139359025179198</v>
      </c>
      <c r="BA186" s="18">
        <v>28.074227982455998</v>
      </c>
      <c r="BB186" s="25">
        <v>0.80140549935563998</v>
      </c>
      <c r="BC186" s="25"/>
      <c r="BD186" s="60"/>
      <c r="BE186" s="25">
        <v>5.6434185272123996</v>
      </c>
      <c r="BF186" s="25"/>
      <c r="BG186" s="25">
        <v>0.99537512128470007</v>
      </c>
      <c r="BH186" s="25">
        <v>2.8947407534459999</v>
      </c>
      <c r="BI186" s="25">
        <v>3.2690423127600003</v>
      </c>
      <c r="BJ186" s="25">
        <v>1.4600249847518401</v>
      </c>
      <c r="BK186" s="24">
        <v>0.49946261460891589</v>
      </c>
      <c r="BL186" s="25">
        <v>2.3569406813303999</v>
      </c>
      <c r="BM186" s="25">
        <v>2.7370512968511886</v>
      </c>
      <c r="BN186" s="25">
        <v>1.8263358046935989</v>
      </c>
      <c r="BO186" s="25">
        <v>1.6059802644032442</v>
      </c>
      <c r="BP186" s="24">
        <v>0.82487940481631861</v>
      </c>
      <c r="BQ186" s="24"/>
      <c r="BR186" s="24"/>
      <c r="BS186" s="77"/>
      <c r="BT186" s="16"/>
      <c r="BU186" s="25"/>
    </row>
    <row r="187" spans="1:73" s="14" customFormat="1">
      <c r="A187" s="14" t="s">
        <v>255</v>
      </c>
      <c r="B187" s="14">
        <v>14.9</v>
      </c>
      <c r="C187" s="14">
        <v>12.5</v>
      </c>
      <c r="D187" s="14" t="s">
        <v>220</v>
      </c>
      <c r="E187" s="25"/>
      <c r="F187" s="25"/>
      <c r="G187" s="25"/>
      <c r="H187" s="25"/>
      <c r="I187" s="93" t="str">
        <f t="shared" si="6"/>
        <v/>
      </c>
      <c r="J187" s="93" t="str">
        <f t="shared" si="7"/>
        <v/>
      </c>
      <c r="K187" s="25"/>
      <c r="L187" s="25"/>
      <c r="M187" s="25"/>
      <c r="N187" s="25"/>
      <c r="O187" s="56"/>
      <c r="P187" s="56"/>
      <c r="Q187" s="25"/>
      <c r="S187" s="25"/>
      <c r="T187" s="25">
        <v>0.22576817647937736</v>
      </c>
      <c r="U187" s="25">
        <v>34.514788301692604</v>
      </c>
      <c r="V187" s="25">
        <v>29.061912852826289</v>
      </c>
      <c r="W187" s="25">
        <v>10.363547827842879</v>
      </c>
      <c r="X187" s="25">
        <v>16.736501048757233</v>
      </c>
      <c r="Y187" s="25"/>
      <c r="Z187" s="25"/>
      <c r="AA187" s="25"/>
      <c r="AB187" s="24">
        <v>0.74221757958961787</v>
      </c>
      <c r="AC187" s="24"/>
      <c r="AD187" s="24">
        <v>0.13299904200000001</v>
      </c>
      <c r="AE187" s="17">
        <v>183.32130999999998</v>
      </c>
      <c r="AF187" s="18">
        <v>103.48706</v>
      </c>
      <c r="AG187" s="17">
        <v>707.10636</v>
      </c>
      <c r="AH187" s="18">
        <v>4.2026742399999995</v>
      </c>
      <c r="AI187" s="17"/>
      <c r="AJ187" s="17"/>
      <c r="AK187" s="25"/>
      <c r="AL187" s="24"/>
      <c r="AM187" s="24"/>
      <c r="AP187" s="18"/>
      <c r="AQ187" s="40"/>
      <c r="AR187" s="17"/>
      <c r="AS187" s="17"/>
      <c r="AT187" s="18"/>
      <c r="AU187" s="17"/>
      <c r="AV187" s="18"/>
      <c r="AW187" s="18"/>
      <c r="AX187" s="24"/>
      <c r="AY187" s="18"/>
      <c r="AZ187" s="18"/>
      <c r="BA187" s="18"/>
      <c r="BB187" s="25"/>
      <c r="BC187" s="25"/>
      <c r="BD187" s="60"/>
      <c r="BE187" s="25"/>
      <c r="BF187" s="25"/>
      <c r="BG187" s="25"/>
      <c r="BH187" s="25"/>
      <c r="BI187" s="25"/>
      <c r="BJ187" s="25"/>
      <c r="BK187" s="24"/>
      <c r="BL187" s="25"/>
      <c r="BM187" s="25"/>
      <c r="BN187" s="25"/>
      <c r="BO187" s="25"/>
      <c r="BP187" s="24"/>
      <c r="BQ187" s="24"/>
      <c r="BR187" s="24"/>
      <c r="BS187" s="16"/>
      <c r="BT187" s="16"/>
      <c r="BU187" s="25"/>
    </row>
    <row r="188" spans="1:73" s="14" customFormat="1">
      <c r="A188" s="14" t="s">
        <v>177</v>
      </c>
      <c r="B188" s="14">
        <v>42</v>
      </c>
      <c r="C188" s="14">
        <v>40</v>
      </c>
      <c r="D188" s="14" t="s">
        <v>220</v>
      </c>
      <c r="E188" s="25">
        <v>49.516500000000001</v>
      </c>
      <c r="F188" s="25">
        <v>0.4214</v>
      </c>
      <c r="G188" s="25">
        <v>12.912000000000001</v>
      </c>
      <c r="H188" s="25">
        <v>9.298</v>
      </c>
      <c r="I188" s="93">
        <f t="shared" si="6"/>
        <v>7.9032999999999998</v>
      </c>
      <c r="J188" s="93">
        <f t="shared" si="7"/>
        <v>1.5513904338153504</v>
      </c>
      <c r="K188" s="25"/>
      <c r="L188" s="25">
        <v>11.832000000000001</v>
      </c>
      <c r="M188" s="25">
        <v>12.666500000000001</v>
      </c>
      <c r="N188" s="25">
        <v>1.3480000000000001</v>
      </c>
      <c r="O188" s="56"/>
      <c r="P188" s="56"/>
      <c r="Q188" s="25">
        <v>97.994399999999985</v>
      </c>
      <c r="S188" s="25"/>
      <c r="T188" s="25">
        <v>0.22298402591115302</v>
      </c>
      <c r="U188" s="25">
        <v>22.304120130241223</v>
      </c>
      <c r="V188" s="25">
        <v>42.87773175170188</v>
      </c>
      <c r="W188" s="25">
        <v>12.053077928816272</v>
      </c>
      <c r="X188" s="25">
        <v>14.493008761037288</v>
      </c>
      <c r="Y188" s="25"/>
      <c r="Z188" s="25"/>
      <c r="AA188" s="25"/>
      <c r="AB188" s="24">
        <v>0.68191263380792855</v>
      </c>
      <c r="AC188" s="24"/>
      <c r="AD188" s="24">
        <v>0.123048002</v>
      </c>
      <c r="AE188" s="17">
        <v>156.147548</v>
      </c>
      <c r="AF188" s="18">
        <v>50.057639999999999</v>
      </c>
      <c r="AG188" s="17">
        <v>925.76625000000001</v>
      </c>
      <c r="AH188" s="18">
        <v>6.1644703999999999</v>
      </c>
      <c r="AI188" s="17"/>
      <c r="AJ188" s="17"/>
      <c r="AK188" s="25">
        <v>3.3057726593760002</v>
      </c>
      <c r="AL188" s="24"/>
      <c r="AM188" s="24"/>
      <c r="AN188" s="14">
        <v>127.97754265632003</v>
      </c>
      <c r="AO188" s="14">
        <v>207.79135412671999</v>
      </c>
      <c r="AP188" s="18">
        <v>41.978740856911998</v>
      </c>
      <c r="AQ188" s="40">
        <v>2908.6177240372804</v>
      </c>
      <c r="AR188" s="17"/>
      <c r="AS188" s="17">
        <v>6158.5913754720004</v>
      </c>
      <c r="AT188" s="18"/>
      <c r="AU188" s="17"/>
      <c r="AV188" s="18"/>
      <c r="AW188" s="18"/>
      <c r="AX188" s="24"/>
      <c r="AY188" s="18">
        <v>49.665371149696</v>
      </c>
      <c r="AZ188" s="18">
        <v>14.123555024198401</v>
      </c>
      <c r="BA188" s="18">
        <v>18.2662756354576</v>
      </c>
      <c r="BB188" s="25">
        <v>0.45309040990176003</v>
      </c>
      <c r="BC188" s="25"/>
      <c r="BD188" s="60"/>
      <c r="BE188" s="25">
        <v>2.7963936288745606</v>
      </c>
      <c r="BF188" s="25"/>
      <c r="BG188" s="25">
        <v>0.6988752826272</v>
      </c>
      <c r="BH188" s="25">
        <v>2.2484537459712004</v>
      </c>
      <c r="BI188" s="25">
        <v>2.4481510911580799</v>
      </c>
      <c r="BJ188" s="25">
        <v>0.98550904894928004</v>
      </c>
      <c r="BK188" s="24">
        <v>0.49763656653072003</v>
      </c>
      <c r="BL188" s="25">
        <v>2.045800704372216</v>
      </c>
      <c r="BM188" s="25">
        <v>3.0581260292879295</v>
      </c>
      <c r="BN188" s="25">
        <v>1.935859470944</v>
      </c>
      <c r="BO188" s="25">
        <v>2.0589496613367286</v>
      </c>
      <c r="BP188" s="24">
        <v>0.66598128589702266</v>
      </c>
      <c r="BQ188" s="24"/>
      <c r="BR188" s="24"/>
      <c r="BS188" s="77"/>
      <c r="BT188" s="16"/>
      <c r="BU188" s="25"/>
    </row>
    <row r="189" spans="1:73" s="14" customFormat="1">
      <c r="A189" s="14" t="s">
        <v>256</v>
      </c>
      <c r="B189" s="14">
        <v>23</v>
      </c>
      <c r="C189" s="14">
        <v>22</v>
      </c>
      <c r="D189" s="14" t="s">
        <v>220</v>
      </c>
      <c r="E189" s="25"/>
      <c r="F189" s="25"/>
      <c r="G189" s="25"/>
      <c r="H189" s="25"/>
      <c r="I189" s="93" t="str">
        <f t="shared" si="6"/>
        <v/>
      </c>
      <c r="J189" s="93" t="str">
        <f t="shared" si="7"/>
        <v/>
      </c>
      <c r="K189" s="25"/>
      <c r="L189" s="25"/>
      <c r="M189" s="25"/>
      <c r="N189" s="25"/>
      <c r="O189" s="56"/>
      <c r="P189" s="56"/>
      <c r="Q189" s="25"/>
      <c r="S189" s="25"/>
      <c r="T189" s="25">
        <v>0.17117396471131524</v>
      </c>
      <c r="U189" s="25">
        <v>36.747894502382252</v>
      </c>
      <c r="V189" s="25">
        <v>27.664199023092952</v>
      </c>
      <c r="W189" s="25">
        <v>10.175179579448898</v>
      </c>
      <c r="X189" s="25">
        <v>17.206330430450812</v>
      </c>
      <c r="Y189" s="25"/>
      <c r="Z189" s="25"/>
      <c r="AA189" s="25"/>
      <c r="AB189" s="24">
        <v>0.75092563661606204</v>
      </c>
      <c r="AC189" s="24"/>
      <c r="AD189" s="24">
        <v>0.10745992400000001</v>
      </c>
      <c r="AE189" s="17">
        <v>511.71229399999999</v>
      </c>
      <c r="AF189" s="18">
        <v>71.001500000000007</v>
      </c>
      <c r="AG189" s="17">
        <v>647.50440000000003</v>
      </c>
      <c r="AH189" s="18">
        <v>36.013995200000004</v>
      </c>
      <c r="AI189" s="17"/>
      <c r="AJ189" s="17"/>
      <c r="AK189" s="25"/>
      <c r="AL189" s="24"/>
      <c r="AM189" s="24"/>
      <c r="AP189" s="18"/>
      <c r="AQ189" s="40"/>
      <c r="AR189" s="17"/>
      <c r="AS189" s="17"/>
      <c r="AT189" s="18"/>
      <c r="AU189" s="17"/>
      <c r="AV189" s="18"/>
      <c r="AW189" s="18"/>
      <c r="AX189" s="24"/>
      <c r="AY189" s="18"/>
      <c r="AZ189" s="18"/>
      <c r="BA189" s="18"/>
      <c r="BB189" s="25"/>
      <c r="BC189" s="25"/>
      <c r="BD189" s="60"/>
      <c r="BE189" s="25"/>
      <c r="BF189" s="25"/>
      <c r="BG189" s="25"/>
      <c r="BH189" s="25"/>
      <c r="BI189" s="25"/>
      <c r="BJ189" s="25"/>
      <c r="BK189" s="24"/>
      <c r="BL189" s="25"/>
      <c r="BM189" s="25"/>
      <c r="BN189" s="25"/>
      <c r="BO189" s="25"/>
      <c r="BP189" s="24"/>
      <c r="BQ189" s="24"/>
      <c r="BR189" s="24"/>
      <c r="BS189" s="16"/>
      <c r="BT189" s="16"/>
      <c r="BU189" s="25"/>
    </row>
    <row r="190" spans="1:73" s="14" customFormat="1">
      <c r="A190" s="14" t="s">
        <v>257</v>
      </c>
      <c r="B190" s="14">
        <v>27</v>
      </c>
      <c r="C190" s="14">
        <v>22</v>
      </c>
      <c r="D190" s="14" t="s">
        <v>220</v>
      </c>
      <c r="E190" s="25"/>
      <c r="F190" s="25"/>
      <c r="G190" s="25"/>
      <c r="H190" s="25"/>
      <c r="I190" s="93" t="str">
        <f t="shared" si="6"/>
        <v/>
      </c>
      <c r="J190" s="93" t="str">
        <f t="shared" si="7"/>
        <v/>
      </c>
      <c r="K190" s="25"/>
      <c r="L190" s="25"/>
      <c r="M190" s="25"/>
      <c r="N190" s="25"/>
      <c r="O190" s="56"/>
      <c r="P190" s="56"/>
      <c r="Q190" s="25"/>
      <c r="S190" s="25"/>
      <c r="T190" s="25">
        <v>0.23314894388331855</v>
      </c>
      <c r="U190" s="25">
        <v>23.344637669238786</v>
      </c>
      <c r="V190" s="25">
        <v>40.560240550302105</v>
      </c>
      <c r="W190" s="25">
        <v>14.372162456552198</v>
      </c>
      <c r="X190" s="25">
        <v>13.041948947349587</v>
      </c>
      <c r="Y190" s="25"/>
      <c r="Z190" s="25"/>
      <c r="AA190" s="25"/>
      <c r="AB190" s="24">
        <v>0.61800923674546526</v>
      </c>
      <c r="AC190" s="24"/>
      <c r="AD190" s="24">
        <v>8.3848819999999991E-2</v>
      </c>
      <c r="AE190" s="17">
        <v>200.96098599999999</v>
      </c>
      <c r="AF190" s="18">
        <v>57.016420000000004</v>
      </c>
      <c r="AG190" s="17">
        <v>698.85944999999992</v>
      </c>
      <c r="AH190" s="18">
        <v>10.011395199999999</v>
      </c>
      <c r="AI190" s="17"/>
      <c r="AJ190" s="17"/>
      <c r="AK190" s="25"/>
      <c r="AL190" s="24"/>
      <c r="AM190" s="24"/>
      <c r="AP190" s="18"/>
      <c r="AQ190" s="40"/>
      <c r="AR190" s="17"/>
      <c r="AS190" s="17"/>
      <c r="AT190" s="18"/>
      <c r="AU190" s="17"/>
      <c r="AV190" s="18"/>
      <c r="AW190" s="18"/>
      <c r="AX190" s="24"/>
      <c r="AY190" s="18"/>
      <c r="AZ190" s="18"/>
      <c r="BA190" s="18"/>
      <c r="BB190" s="25"/>
      <c r="BC190" s="25"/>
      <c r="BD190" s="60"/>
      <c r="BE190" s="25"/>
      <c r="BF190" s="25"/>
      <c r="BG190" s="25"/>
      <c r="BH190" s="25"/>
      <c r="BI190" s="25"/>
      <c r="BJ190" s="25"/>
      <c r="BK190" s="24"/>
      <c r="BL190" s="25"/>
      <c r="BM190" s="25"/>
      <c r="BN190" s="25"/>
      <c r="BO190" s="25"/>
      <c r="BP190" s="24"/>
      <c r="BQ190" s="24"/>
      <c r="BR190" s="24"/>
      <c r="BS190" s="16"/>
      <c r="BT190" s="16"/>
      <c r="BU190" s="25"/>
    </row>
    <row r="191" spans="1:73" s="14" customFormat="1">
      <c r="A191" s="14" t="s">
        <v>258</v>
      </c>
      <c r="B191" s="14">
        <v>33.299999999999997</v>
      </c>
      <c r="C191" s="14">
        <v>22.2</v>
      </c>
      <c r="D191" s="14" t="s">
        <v>220</v>
      </c>
      <c r="E191" s="25">
        <v>48.444499999999998</v>
      </c>
      <c r="F191" s="25">
        <v>0.83850000000000002</v>
      </c>
      <c r="G191" s="25">
        <v>13.3</v>
      </c>
      <c r="H191" s="25">
        <v>10.8424</v>
      </c>
      <c r="I191" s="93">
        <f t="shared" si="6"/>
        <v>9.2160399999999996</v>
      </c>
      <c r="J191" s="93">
        <f t="shared" si="7"/>
        <v>1.8090767519466071</v>
      </c>
      <c r="K191" s="25"/>
      <c r="L191" s="25">
        <v>10.749000000000001</v>
      </c>
      <c r="M191" s="25">
        <v>13.612500000000001</v>
      </c>
      <c r="N191" s="25">
        <v>1.6910000000000001</v>
      </c>
      <c r="O191" s="56"/>
      <c r="P191" s="56"/>
      <c r="Q191" s="25">
        <v>99.477899999999991</v>
      </c>
      <c r="S191" s="25"/>
      <c r="T191" s="25">
        <v>0.16691952663566073</v>
      </c>
      <c r="U191" s="25">
        <v>33.517630629720948</v>
      </c>
      <c r="V191" s="25">
        <v>29.445173542371361</v>
      </c>
      <c r="W191" s="25">
        <v>11.465280664350981</v>
      </c>
      <c r="X191" s="25">
        <v>15.866839094401163</v>
      </c>
      <c r="Y191" s="25"/>
      <c r="Z191" s="25"/>
      <c r="AA191" s="25"/>
      <c r="AB191" s="24">
        <v>0.71159374815358145</v>
      </c>
      <c r="AC191" s="24"/>
      <c r="AD191" s="24">
        <v>0.119989188</v>
      </c>
      <c r="AE191" s="17">
        <v>209.14531199999999</v>
      </c>
      <c r="AF191" s="18">
        <v>113.74166</v>
      </c>
      <c r="AG191" s="17">
        <v>787.09983</v>
      </c>
      <c r="AH191" s="18">
        <v>21.7029584</v>
      </c>
      <c r="AI191" s="17"/>
      <c r="AJ191" s="17"/>
      <c r="AK191" s="25"/>
      <c r="AL191" s="24"/>
      <c r="AM191" s="24"/>
      <c r="AP191" s="18"/>
      <c r="AQ191" s="40"/>
      <c r="AR191" s="17"/>
      <c r="AS191" s="17"/>
      <c r="AT191" s="18"/>
      <c r="AU191" s="17"/>
      <c r="AV191" s="18"/>
      <c r="AW191" s="18"/>
      <c r="AX191" s="24"/>
      <c r="AY191" s="18"/>
      <c r="AZ191" s="18"/>
      <c r="BA191" s="18"/>
      <c r="BB191" s="25"/>
      <c r="BC191" s="25"/>
      <c r="BD191" s="60"/>
      <c r="BE191" s="25"/>
      <c r="BF191" s="25"/>
      <c r="BG191" s="25"/>
      <c r="BH191" s="25"/>
      <c r="BI191" s="25"/>
      <c r="BJ191" s="25"/>
      <c r="BK191" s="24"/>
      <c r="BL191" s="25"/>
      <c r="BM191" s="25"/>
      <c r="BN191" s="25"/>
      <c r="BO191" s="25"/>
      <c r="BP191" s="24"/>
      <c r="BQ191" s="24"/>
      <c r="BR191" s="24"/>
      <c r="BS191" s="16"/>
      <c r="BT191" s="16"/>
      <c r="BU191" s="25"/>
    </row>
    <row r="192" spans="1:73" s="14" customFormat="1">
      <c r="A192" s="14" t="s">
        <v>178</v>
      </c>
      <c r="B192" s="14">
        <v>40</v>
      </c>
      <c r="C192" s="14">
        <v>33.1</v>
      </c>
      <c r="D192" s="14" t="s">
        <v>220</v>
      </c>
      <c r="E192" s="25">
        <v>48.241</v>
      </c>
      <c r="F192" s="25">
        <v>0.87429999999999997</v>
      </c>
      <c r="G192" s="25">
        <v>13.31</v>
      </c>
      <c r="H192" s="25">
        <v>11.073</v>
      </c>
      <c r="I192" s="93">
        <f t="shared" si="6"/>
        <v>9.4120500000000007</v>
      </c>
      <c r="J192" s="93">
        <f t="shared" si="7"/>
        <v>1.8475528364849831</v>
      </c>
      <c r="K192" s="25"/>
      <c r="L192" s="25">
        <v>10.993</v>
      </c>
      <c r="M192" s="25">
        <v>13.487</v>
      </c>
      <c r="N192" s="25">
        <v>1.6930000000000001</v>
      </c>
      <c r="O192" s="56"/>
      <c r="P192" s="56"/>
      <c r="Q192" s="25">
        <v>99.671299999999988</v>
      </c>
      <c r="S192" s="25"/>
      <c r="T192" s="25">
        <v>0.276313594073955</v>
      </c>
      <c r="U192" s="25">
        <v>30.583994198124962</v>
      </c>
      <c r="V192" s="25">
        <v>29.351784927254627</v>
      </c>
      <c r="W192" s="25">
        <v>11.920210661838626</v>
      </c>
      <c r="X192" s="25">
        <v>14.889195356349941</v>
      </c>
      <c r="Y192" s="25"/>
      <c r="Z192" s="25"/>
      <c r="AA192" s="25"/>
      <c r="AB192" s="24">
        <v>0.69010914580288862</v>
      </c>
      <c r="AC192" s="24"/>
      <c r="AD192" s="24">
        <v>0.125937196</v>
      </c>
      <c r="AE192" s="17">
        <v>198.929316</v>
      </c>
      <c r="AF192" s="18">
        <v>115.94449999999999</v>
      </c>
      <c r="AG192" s="17">
        <v>817.31082000000004</v>
      </c>
      <c r="AH192" s="18">
        <v>22.655696000000002</v>
      </c>
      <c r="AI192" s="17"/>
      <c r="AJ192" s="17"/>
      <c r="AK192" s="25">
        <v>3.5622737476655999</v>
      </c>
      <c r="AL192" s="24"/>
      <c r="AM192" s="24"/>
      <c r="AN192" s="14">
        <v>244.65288676282859</v>
      </c>
      <c r="AO192" s="14">
        <v>521.53123056325205</v>
      </c>
      <c r="AP192" s="18">
        <v>38.365763227328799</v>
      </c>
      <c r="AQ192" s="40">
        <v>4965.1737287995666</v>
      </c>
      <c r="AR192" s="17"/>
      <c r="AS192" s="17">
        <v>633.51338013124803</v>
      </c>
      <c r="AT192" s="18"/>
      <c r="AU192" s="17"/>
      <c r="AV192" s="18"/>
      <c r="AW192" s="18"/>
      <c r="AX192" s="24"/>
      <c r="AY192" s="18">
        <v>101.31850434340481</v>
      </c>
      <c r="AZ192" s="18">
        <v>16.802047484848561</v>
      </c>
      <c r="BA192" s="18">
        <v>34.7588045842746</v>
      </c>
      <c r="BB192" s="25">
        <v>1.489894524777102</v>
      </c>
      <c r="BC192" s="25"/>
      <c r="BD192" s="60"/>
      <c r="BE192" s="25">
        <v>15.509481347558442</v>
      </c>
      <c r="BF192" s="25"/>
      <c r="BG192" s="25">
        <v>1.8267599650135</v>
      </c>
      <c r="BH192" s="25">
        <v>5.0522600508487194</v>
      </c>
      <c r="BI192" s="25">
        <v>4.7368519389029151</v>
      </c>
      <c r="BJ192" s="25">
        <v>1.8462285547022241</v>
      </c>
      <c r="BK192" s="24">
        <v>0.87889228658249996</v>
      </c>
      <c r="BL192" s="25">
        <v>2.5213744697442801</v>
      </c>
      <c r="BM192" s="25">
        <v>3.2544565649151798</v>
      </c>
      <c r="BN192" s="25">
        <v>2.18366697539</v>
      </c>
      <c r="BO192" s="25">
        <v>2.1664315806786334</v>
      </c>
      <c r="BP192" s="24">
        <v>1.1514032968841761</v>
      </c>
      <c r="BQ192" s="24"/>
      <c r="BR192" s="24"/>
      <c r="BS192" s="77"/>
      <c r="BT192" s="16"/>
      <c r="BU192" s="25"/>
    </row>
    <row r="193" spans="1:73" s="14" customFormat="1">
      <c r="A193" s="14" t="s">
        <v>259</v>
      </c>
      <c r="B193" s="14">
        <v>28.6</v>
      </c>
      <c r="C193" s="14">
        <v>28.2</v>
      </c>
      <c r="D193" s="14" t="s">
        <v>220</v>
      </c>
      <c r="E193" s="25">
        <v>49.4</v>
      </c>
      <c r="F193" s="25">
        <v>0.38269999999999998</v>
      </c>
      <c r="G193" s="25">
        <v>14.83</v>
      </c>
      <c r="H193" s="25">
        <v>8.479000000000001</v>
      </c>
      <c r="I193" s="93">
        <f t="shared" si="6"/>
        <v>7.2071500000000004</v>
      </c>
      <c r="J193" s="93">
        <f t="shared" si="7"/>
        <v>1.4147385984427143</v>
      </c>
      <c r="K193" s="25"/>
      <c r="L193" s="25">
        <v>11.010999999999999</v>
      </c>
      <c r="M193" s="25">
        <v>13.422000000000001</v>
      </c>
      <c r="N193" s="25">
        <v>1.486</v>
      </c>
      <c r="O193" s="56"/>
      <c r="P193" s="56"/>
      <c r="Q193" s="25">
        <v>99.0107</v>
      </c>
      <c r="S193" s="25"/>
      <c r="T193" s="25">
        <v>0.13132483560906844</v>
      </c>
      <c r="U193" s="25">
        <v>39.851293864604813</v>
      </c>
      <c r="V193" s="25">
        <v>25.364040124583823</v>
      </c>
      <c r="W193" s="25">
        <v>9.7891858258862925</v>
      </c>
      <c r="X193" s="25">
        <v>17.894940099318063</v>
      </c>
      <c r="Y193" s="25"/>
      <c r="Z193" s="25"/>
      <c r="AA193" s="25"/>
      <c r="AB193" s="24">
        <v>0.76521180433227143</v>
      </c>
      <c r="AC193" s="24"/>
      <c r="AD193" s="24">
        <v>0.11456134799999999</v>
      </c>
      <c r="AE193" s="17">
        <v>391.707382</v>
      </c>
      <c r="AF193" s="18">
        <v>42.406779999999998</v>
      </c>
      <c r="AG193" s="17">
        <v>810.76623000000006</v>
      </c>
      <c r="AH193" s="18">
        <v>17.1069952</v>
      </c>
      <c r="AI193" s="17"/>
      <c r="AJ193" s="17"/>
      <c r="AK193" s="25"/>
      <c r="AL193" s="24"/>
      <c r="AM193" s="24"/>
      <c r="AP193" s="18"/>
      <c r="AQ193" s="40"/>
      <c r="AR193" s="17"/>
      <c r="AS193" s="17"/>
      <c r="AT193" s="18"/>
      <c r="AU193" s="17"/>
      <c r="AV193" s="18"/>
      <c r="AW193" s="18"/>
      <c r="AX193" s="24"/>
      <c r="AY193" s="18"/>
      <c r="AZ193" s="18"/>
      <c r="BA193" s="18"/>
      <c r="BB193" s="25"/>
      <c r="BC193" s="25"/>
      <c r="BD193" s="60"/>
      <c r="BE193" s="25"/>
      <c r="BF193" s="25"/>
      <c r="BG193" s="25"/>
      <c r="BH193" s="25"/>
      <c r="BI193" s="25"/>
      <c r="BJ193" s="25"/>
      <c r="BK193" s="24"/>
      <c r="BL193" s="25"/>
      <c r="BM193" s="25"/>
      <c r="BN193" s="25"/>
      <c r="BO193" s="25"/>
      <c r="BP193" s="24"/>
      <c r="BQ193" s="24"/>
      <c r="BR193" s="24"/>
      <c r="BS193" s="16"/>
      <c r="BT193" s="16"/>
      <c r="BU193" s="25"/>
    </row>
    <row r="194" spans="1:73" s="14" customFormat="1">
      <c r="A194" s="14" t="s">
        <v>260</v>
      </c>
      <c r="B194" s="14">
        <v>37.700000000000003</v>
      </c>
      <c r="C194" s="14">
        <v>33.700000000000003</v>
      </c>
      <c r="D194" s="14" t="s">
        <v>220</v>
      </c>
      <c r="E194" s="25">
        <v>50.545999999999999</v>
      </c>
      <c r="F194" s="25">
        <v>0.50739999999999996</v>
      </c>
      <c r="G194" s="25">
        <v>11.73</v>
      </c>
      <c r="H194" s="25">
        <v>8.6518000000000015</v>
      </c>
      <c r="I194" s="93">
        <f t="shared" si="6"/>
        <v>7.3540300000000007</v>
      </c>
      <c r="J194" s="93">
        <f t="shared" si="7"/>
        <v>1.4435706340378198</v>
      </c>
      <c r="K194" s="25"/>
      <c r="L194" s="25">
        <v>13.651999999999999</v>
      </c>
      <c r="M194" s="25">
        <v>12.996</v>
      </c>
      <c r="N194" s="25">
        <v>1.357</v>
      </c>
      <c r="O194" s="56"/>
      <c r="P194" s="56"/>
      <c r="Q194" s="25">
        <v>99.440200000000004</v>
      </c>
      <c r="S194" s="25"/>
      <c r="T194" s="25">
        <v>0.22435718587486619</v>
      </c>
      <c r="U194" s="25">
        <v>21.009654242934356</v>
      </c>
      <c r="V194" s="25">
        <v>44.918619587453357</v>
      </c>
      <c r="W194" s="25">
        <v>9.491202361919882</v>
      </c>
      <c r="X194" s="25">
        <v>15.998689456269963</v>
      </c>
      <c r="Y194" s="25"/>
      <c r="Z194" s="25"/>
      <c r="AA194" s="25"/>
      <c r="AB194" s="24">
        <v>0.75032954800472651</v>
      </c>
      <c r="AC194" s="24"/>
      <c r="AD194" s="24">
        <v>0.134717858</v>
      </c>
      <c r="AE194" s="17">
        <v>149.201908</v>
      </c>
      <c r="AF194" s="18">
        <v>61.303940000000004</v>
      </c>
      <c r="AG194" s="17">
        <v>650.60283000000004</v>
      </c>
      <c r="AH194" s="18">
        <v>10.4177424</v>
      </c>
      <c r="AI194" s="17"/>
      <c r="AJ194" s="17"/>
      <c r="AK194" s="25"/>
      <c r="AL194" s="24"/>
      <c r="AM194" s="24"/>
      <c r="AP194" s="18"/>
      <c r="AQ194" s="40"/>
      <c r="AR194" s="17"/>
      <c r="AS194" s="17"/>
      <c r="AT194" s="18"/>
      <c r="AU194" s="17"/>
      <c r="AV194" s="18"/>
      <c r="AW194" s="18"/>
      <c r="AX194" s="24"/>
      <c r="AY194" s="18"/>
      <c r="AZ194" s="18"/>
      <c r="BA194" s="18"/>
      <c r="BB194" s="25"/>
      <c r="BC194" s="25"/>
      <c r="BD194" s="60"/>
      <c r="BE194" s="25"/>
      <c r="BF194" s="25"/>
      <c r="BG194" s="25"/>
      <c r="BH194" s="25"/>
      <c r="BI194" s="25"/>
      <c r="BJ194" s="25"/>
      <c r="BK194" s="24"/>
      <c r="BL194" s="25"/>
      <c r="BM194" s="25"/>
      <c r="BN194" s="25"/>
      <c r="BO194" s="25"/>
      <c r="BP194" s="24"/>
      <c r="BQ194" s="24"/>
      <c r="BR194" s="24"/>
      <c r="BS194" s="16"/>
      <c r="BT194" s="16"/>
      <c r="BU194" s="25"/>
    </row>
    <row r="195" spans="1:73" s="14" customFormat="1">
      <c r="A195" s="14" t="s">
        <v>179</v>
      </c>
      <c r="B195" s="14">
        <v>33.4</v>
      </c>
      <c r="C195" s="14">
        <v>30.8</v>
      </c>
      <c r="D195" s="14" t="s">
        <v>220</v>
      </c>
      <c r="E195" s="25">
        <v>50.579499999999996</v>
      </c>
      <c r="F195" s="25">
        <v>0.50739999999999996</v>
      </c>
      <c r="G195" s="25">
        <v>11.722</v>
      </c>
      <c r="H195" s="25">
        <v>8.4556000000000004</v>
      </c>
      <c r="I195" s="93">
        <f t="shared" si="6"/>
        <v>7.1872600000000002</v>
      </c>
      <c r="J195" s="93">
        <f t="shared" si="7"/>
        <v>1.4108342602892103</v>
      </c>
      <c r="K195" s="25"/>
      <c r="L195" s="25">
        <v>13.692</v>
      </c>
      <c r="M195" s="25">
        <v>13.0525</v>
      </c>
      <c r="N195" s="25">
        <v>1.37</v>
      </c>
      <c r="O195" s="56"/>
      <c r="P195" s="56"/>
      <c r="Q195" s="25">
        <v>99.379000000000005</v>
      </c>
      <c r="S195" s="25"/>
      <c r="T195" s="25">
        <v>0.22435718587486619</v>
      </c>
      <c r="U195" s="25">
        <v>21.009654242934356</v>
      </c>
      <c r="V195" s="25">
        <v>44.918619587453357</v>
      </c>
      <c r="W195" s="25">
        <v>9.491202361919882</v>
      </c>
      <c r="X195" s="25">
        <v>15.998689456269963</v>
      </c>
      <c r="Y195" s="25"/>
      <c r="Z195" s="25"/>
      <c r="AA195" s="25"/>
      <c r="AB195" s="24">
        <v>0.75032954800472651</v>
      </c>
      <c r="AC195" s="24"/>
      <c r="AD195" s="24">
        <v>0.122273404</v>
      </c>
      <c r="AE195" s="17">
        <v>442.99123199999997</v>
      </c>
      <c r="AF195" s="18">
        <v>52.133879999999998</v>
      </c>
      <c r="AG195" s="17">
        <v>564.20489999999995</v>
      </c>
      <c r="AH195" s="18">
        <v>8.3545287999999989</v>
      </c>
      <c r="AI195" s="17"/>
      <c r="AJ195" s="17"/>
      <c r="AK195" s="25">
        <v>3.1460805319679999</v>
      </c>
      <c r="AL195" s="24"/>
      <c r="AM195" s="24"/>
      <c r="AN195" s="14">
        <v>93.65499042278401</v>
      </c>
      <c r="AO195" s="14">
        <v>190.79327665944004</v>
      </c>
      <c r="AP195" s="18">
        <v>43.17547731426</v>
      </c>
      <c r="AQ195" s="40">
        <v>2924.1771101024401</v>
      </c>
      <c r="AR195" s="17"/>
      <c r="AS195" s="17">
        <v>14905.511638524</v>
      </c>
      <c r="AT195" s="18"/>
      <c r="AU195" s="17"/>
      <c r="AV195" s="18"/>
      <c r="AW195" s="18"/>
      <c r="AX195" s="24"/>
      <c r="AY195" s="18">
        <v>46.262204472096002</v>
      </c>
      <c r="AZ195" s="18">
        <v>14.0741441031312</v>
      </c>
      <c r="BA195" s="18">
        <v>18.211998441474002</v>
      </c>
      <c r="BB195" s="25">
        <v>0.53850102408720002</v>
      </c>
      <c r="BC195" s="25"/>
      <c r="BD195" s="60"/>
      <c r="BE195" s="25">
        <v>3.4775679303288003</v>
      </c>
      <c r="BF195" s="25"/>
      <c r="BG195" s="25">
        <v>0.68249823262920006</v>
      </c>
      <c r="BH195" s="25">
        <v>2.0204495769455999</v>
      </c>
      <c r="BI195" s="25">
        <v>2.3849359562599202</v>
      </c>
      <c r="BJ195" s="25">
        <v>1.0328865981591602</v>
      </c>
      <c r="BK195" s="24">
        <v>0.49684182910668007</v>
      </c>
      <c r="BL195" s="25">
        <v>2.0330332225103338</v>
      </c>
      <c r="BM195" s="25">
        <v>2.6997637217255708</v>
      </c>
      <c r="BN195" s="25">
        <v>1.9251602397360004</v>
      </c>
      <c r="BO195" s="25">
        <v>1.6837233850877771</v>
      </c>
      <c r="BP195" s="24">
        <v>0.7270902353651334</v>
      </c>
      <c r="BQ195" s="24"/>
      <c r="BR195" s="24"/>
      <c r="BS195" s="77"/>
      <c r="BT195" s="16"/>
      <c r="BU195" s="25"/>
    </row>
    <row r="196" spans="1:73" s="14" customFormat="1">
      <c r="A196" s="14" t="s">
        <v>261</v>
      </c>
      <c r="B196" s="14">
        <v>23</v>
      </c>
      <c r="C196" s="14">
        <v>22.7</v>
      </c>
      <c r="D196" s="14" t="s">
        <v>220</v>
      </c>
      <c r="E196" s="25"/>
      <c r="F196" s="25"/>
      <c r="G196" s="25"/>
      <c r="H196" s="25"/>
      <c r="I196" s="93" t="str">
        <f t="shared" si="6"/>
        <v/>
      </c>
      <c r="J196" s="93" t="str">
        <f t="shared" si="7"/>
        <v/>
      </c>
      <c r="K196" s="25"/>
      <c r="L196" s="25"/>
      <c r="M196" s="25"/>
      <c r="N196" s="25"/>
      <c r="O196" s="56"/>
      <c r="P196" s="56"/>
      <c r="Q196" s="25"/>
      <c r="S196" s="25"/>
      <c r="T196" s="25">
        <v>0.21380805356230659</v>
      </c>
      <c r="U196" s="25">
        <v>21.514676164542195</v>
      </c>
      <c r="V196" s="25">
        <v>45.151060175921153</v>
      </c>
      <c r="W196" s="25">
        <v>9.7429792756506757</v>
      </c>
      <c r="X196" s="25">
        <v>15.993227646196685</v>
      </c>
      <c r="Y196" s="25"/>
      <c r="Z196" s="25"/>
      <c r="AA196" s="25"/>
      <c r="AB196" s="24">
        <v>0.74532792511760415</v>
      </c>
      <c r="AC196" s="24"/>
      <c r="AD196" s="24">
        <v>0.11803290400000001</v>
      </c>
      <c r="AE196" s="17">
        <v>101.1946004</v>
      </c>
      <c r="AF196" s="18">
        <v>48.247259999999997</v>
      </c>
      <c r="AG196" s="17">
        <v>681.15636000000006</v>
      </c>
      <c r="AH196" s="18">
        <v>4.2988940800000002</v>
      </c>
      <c r="AI196" s="17"/>
      <c r="AJ196" s="17"/>
      <c r="AK196" s="25"/>
      <c r="AL196" s="24"/>
      <c r="AM196" s="24"/>
      <c r="AP196" s="18"/>
      <c r="AQ196" s="40"/>
      <c r="AR196" s="17"/>
      <c r="AS196" s="17"/>
      <c r="AT196" s="18"/>
      <c r="AU196" s="17"/>
      <c r="AV196" s="18"/>
      <c r="AW196" s="18"/>
      <c r="AX196" s="24"/>
      <c r="AY196" s="18"/>
      <c r="AZ196" s="18"/>
      <c r="BA196" s="18"/>
      <c r="BB196" s="25"/>
      <c r="BC196" s="25"/>
      <c r="BD196" s="60"/>
      <c r="BE196" s="25"/>
      <c r="BF196" s="25"/>
      <c r="BG196" s="25"/>
      <c r="BH196" s="25"/>
      <c r="BI196" s="25"/>
      <c r="BJ196" s="25"/>
      <c r="BK196" s="24"/>
      <c r="BL196" s="25"/>
      <c r="BM196" s="25"/>
      <c r="BN196" s="25"/>
      <c r="BO196" s="25"/>
      <c r="BP196" s="24"/>
      <c r="BQ196" s="24"/>
      <c r="BR196" s="24"/>
      <c r="BS196" s="16"/>
      <c r="BT196" s="16"/>
      <c r="BU196" s="25"/>
    </row>
    <row r="197" spans="1:73" s="14" customFormat="1">
      <c r="A197" s="14" t="s">
        <v>262</v>
      </c>
      <c r="B197" s="14">
        <v>16.7</v>
      </c>
      <c r="C197" s="14">
        <v>15.6</v>
      </c>
      <c r="D197" s="14" t="s">
        <v>220</v>
      </c>
      <c r="E197" s="25"/>
      <c r="F197" s="25"/>
      <c r="G197" s="25"/>
      <c r="H197" s="25"/>
      <c r="I197" s="93" t="str">
        <f t="shared" si="6"/>
        <v/>
      </c>
      <c r="J197" s="93" t="str">
        <f t="shared" si="7"/>
        <v/>
      </c>
      <c r="K197" s="25"/>
      <c r="L197" s="25"/>
      <c r="M197" s="25"/>
      <c r="N197" s="25"/>
      <c r="O197" s="56"/>
      <c r="P197" s="56"/>
      <c r="Q197" s="25"/>
      <c r="S197" s="25"/>
      <c r="T197" s="25">
        <v>0.21380805356230659</v>
      </c>
      <c r="U197" s="25">
        <v>21.514676164542195</v>
      </c>
      <c r="V197" s="25">
        <v>45.151060175921153</v>
      </c>
      <c r="W197" s="25">
        <v>9.7429792756506757</v>
      </c>
      <c r="X197" s="25">
        <v>15.993227646196685</v>
      </c>
      <c r="Y197" s="25"/>
      <c r="Z197" s="25"/>
      <c r="AA197" s="25"/>
      <c r="AB197" s="24">
        <v>0.74532792511760415</v>
      </c>
      <c r="AC197" s="24"/>
      <c r="AD197" s="24">
        <v>0.1241053</v>
      </c>
      <c r="AE197" s="17">
        <v>95.5358722</v>
      </c>
      <c r="AF197" s="18">
        <v>48.179739999999995</v>
      </c>
      <c r="AG197" s="17">
        <v>979.67478000000006</v>
      </c>
      <c r="AH197" s="18">
        <v>4.3703639999999995</v>
      </c>
      <c r="AI197" s="17"/>
      <c r="AJ197" s="17"/>
      <c r="AK197" s="25"/>
      <c r="AL197" s="24"/>
      <c r="AM197" s="24"/>
      <c r="AP197" s="18"/>
      <c r="AQ197" s="40"/>
      <c r="AR197" s="17"/>
      <c r="AS197" s="17"/>
      <c r="AT197" s="18"/>
      <c r="AU197" s="17"/>
      <c r="AV197" s="18"/>
      <c r="AW197" s="18"/>
      <c r="AX197" s="24"/>
      <c r="AY197" s="18"/>
      <c r="AZ197" s="18"/>
      <c r="BA197" s="18"/>
      <c r="BB197" s="25"/>
      <c r="BC197" s="25"/>
      <c r="BD197" s="60"/>
      <c r="BE197" s="25"/>
      <c r="BF197" s="25"/>
      <c r="BG197" s="25"/>
      <c r="BH197" s="25"/>
      <c r="BI197" s="25"/>
      <c r="BJ197" s="25"/>
      <c r="BK197" s="24"/>
      <c r="BL197" s="25"/>
      <c r="BM197" s="25"/>
      <c r="BN197" s="25"/>
      <c r="BO197" s="25"/>
      <c r="BP197" s="24"/>
      <c r="BQ197" s="24"/>
      <c r="BR197" s="24"/>
      <c r="BS197" s="16"/>
      <c r="BT197" s="16"/>
      <c r="BU197" s="25"/>
    </row>
    <row r="198" spans="1:73" s="14" customFormat="1">
      <c r="A198" s="14" t="s">
        <v>263</v>
      </c>
      <c r="B198" s="14">
        <v>14.6</v>
      </c>
      <c r="C198" s="14">
        <v>14.1</v>
      </c>
      <c r="D198" s="14" t="s">
        <v>220</v>
      </c>
      <c r="E198" s="25"/>
      <c r="F198" s="25"/>
      <c r="G198" s="25"/>
      <c r="H198" s="25"/>
      <c r="I198" s="93" t="str">
        <f t="shared" si="6"/>
        <v/>
      </c>
      <c r="J198" s="93" t="str">
        <f t="shared" si="7"/>
        <v/>
      </c>
      <c r="K198" s="25"/>
      <c r="L198" s="25"/>
      <c r="M198" s="25"/>
      <c r="N198" s="25"/>
      <c r="O198" s="56"/>
      <c r="P198" s="56"/>
      <c r="Q198" s="25"/>
      <c r="S198" s="25"/>
      <c r="T198" s="25">
        <v>0.21380805356230659</v>
      </c>
      <c r="U198" s="25">
        <v>21.514676164542195</v>
      </c>
      <c r="V198" s="25">
        <v>45.151060175921153</v>
      </c>
      <c r="W198" s="25">
        <v>9.7429792756506757</v>
      </c>
      <c r="X198" s="25">
        <v>15.993227646196685</v>
      </c>
      <c r="Y198" s="25"/>
      <c r="Z198" s="25"/>
      <c r="AA198" s="25"/>
      <c r="AB198" s="24">
        <v>0.74532792511760415</v>
      </c>
      <c r="AC198" s="24"/>
      <c r="AD198" s="24">
        <v>0.11252590800000001</v>
      </c>
      <c r="AE198" s="17">
        <v>105.10946679999999</v>
      </c>
      <c r="AF198" s="18">
        <v>53.606660000000005</v>
      </c>
      <c r="AG198" s="17">
        <v>986.18304000000001</v>
      </c>
      <c r="AH198" s="18">
        <v>4.8613503199999997</v>
      </c>
      <c r="AI198" s="17"/>
      <c r="AJ198" s="17"/>
      <c r="AK198" s="25"/>
      <c r="AL198" s="24"/>
      <c r="AM198" s="24"/>
      <c r="AP198" s="18"/>
      <c r="AQ198" s="40"/>
      <c r="AR198" s="17"/>
      <c r="AS198" s="17"/>
      <c r="AT198" s="18"/>
      <c r="AU198" s="17"/>
      <c r="AV198" s="18"/>
      <c r="AW198" s="18"/>
      <c r="AX198" s="24"/>
      <c r="AY198" s="18"/>
      <c r="AZ198" s="18"/>
      <c r="BA198" s="18"/>
      <c r="BB198" s="25"/>
      <c r="BC198" s="25"/>
      <c r="BD198" s="60"/>
      <c r="BE198" s="25"/>
      <c r="BF198" s="25"/>
      <c r="BG198" s="25"/>
      <c r="BH198" s="25"/>
      <c r="BI198" s="25"/>
      <c r="BJ198" s="25"/>
      <c r="BK198" s="24"/>
      <c r="BL198" s="25"/>
      <c r="BM198" s="25"/>
      <c r="BN198" s="25"/>
      <c r="BO198" s="25"/>
      <c r="BP198" s="24"/>
      <c r="BQ198" s="24"/>
      <c r="BR198" s="24"/>
      <c r="BS198" s="16"/>
      <c r="BT198" s="16"/>
      <c r="BU198" s="25"/>
    </row>
    <row r="199" spans="1:73" s="14" customFormat="1">
      <c r="A199" s="14" t="s">
        <v>264</v>
      </c>
      <c r="B199" s="14">
        <v>14.5</v>
      </c>
      <c r="C199" s="14">
        <v>14.2</v>
      </c>
      <c r="D199" s="14" t="s">
        <v>220</v>
      </c>
      <c r="E199" s="25"/>
      <c r="F199" s="25"/>
      <c r="G199" s="25"/>
      <c r="H199" s="25"/>
      <c r="I199" s="93" t="str">
        <f t="shared" ref="I199:I218" si="8">IF(H199="","",H199*0.85)</f>
        <v/>
      </c>
      <c r="J199" s="93" t="str">
        <f t="shared" ref="J199:J218" si="9">IF(H199="","",H199*0.15/0.899)</f>
        <v/>
      </c>
      <c r="K199" s="25"/>
      <c r="L199" s="25"/>
      <c r="M199" s="25"/>
      <c r="N199" s="25"/>
      <c r="O199" s="56"/>
      <c r="P199" s="56"/>
      <c r="Q199" s="25"/>
      <c r="S199" s="25"/>
      <c r="T199" s="25">
        <v>0.21380805356230659</v>
      </c>
      <c r="U199" s="25">
        <v>21.514676164542195</v>
      </c>
      <c r="V199" s="25">
        <v>45.151060175921153</v>
      </c>
      <c r="W199" s="25">
        <v>9.7429792756506757</v>
      </c>
      <c r="X199" s="25">
        <v>15.993227646196685</v>
      </c>
      <c r="Y199" s="25"/>
      <c r="Z199" s="25"/>
      <c r="AA199" s="25"/>
      <c r="AB199" s="24">
        <v>0.74532792511760415</v>
      </c>
      <c r="AC199" s="24"/>
      <c r="AD199" s="24">
        <v>9.9968373999999999E-2</v>
      </c>
      <c r="AE199" s="17">
        <v>107.17980180000001</v>
      </c>
      <c r="AF199" s="18">
        <v>54.889539999999997</v>
      </c>
      <c r="AG199" s="17">
        <v>807.32006999999999</v>
      </c>
      <c r="AH199" s="18">
        <v>7.5778087999999997</v>
      </c>
      <c r="AI199" s="17"/>
      <c r="AJ199" s="17"/>
      <c r="AK199" s="25"/>
      <c r="AL199" s="24"/>
      <c r="AM199" s="24"/>
      <c r="AP199" s="18"/>
      <c r="AQ199" s="40"/>
      <c r="AR199" s="17"/>
      <c r="AS199" s="17"/>
      <c r="AT199" s="18"/>
      <c r="AU199" s="17"/>
      <c r="AV199" s="18"/>
      <c r="AW199" s="18"/>
      <c r="AX199" s="24"/>
      <c r="AY199" s="18"/>
      <c r="AZ199" s="18"/>
      <c r="BA199" s="18"/>
      <c r="BB199" s="25"/>
      <c r="BC199" s="25"/>
      <c r="BD199" s="60"/>
      <c r="BE199" s="25"/>
      <c r="BF199" s="25"/>
      <c r="BG199" s="25"/>
      <c r="BH199" s="25"/>
      <c r="BI199" s="25"/>
      <c r="BJ199" s="25"/>
      <c r="BK199" s="24"/>
      <c r="BL199" s="25"/>
      <c r="BM199" s="25"/>
      <c r="BN199" s="25"/>
      <c r="BO199" s="25"/>
      <c r="BP199" s="24"/>
      <c r="BQ199" s="24"/>
      <c r="BR199" s="24"/>
      <c r="BS199" s="16"/>
      <c r="BT199" s="16"/>
      <c r="BU199" s="25"/>
    </row>
    <row r="200" spans="1:73" s="14" customFormat="1">
      <c r="A200" s="14" t="s">
        <v>265</v>
      </c>
      <c r="B200" s="14">
        <v>11.4</v>
      </c>
      <c r="C200" s="14">
        <v>11.1</v>
      </c>
      <c r="D200" s="14" t="s">
        <v>220</v>
      </c>
      <c r="E200" s="25"/>
      <c r="F200" s="25"/>
      <c r="G200" s="25"/>
      <c r="H200" s="25"/>
      <c r="I200" s="93" t="str">
        <f t="shared" si="8"/>
        <v/>
      </c>
      <c r="J200" s="93" t="str">
        <f t="shared" si="9"/>
        <v/>
      </c>
      <c r="K200" s="25"/>
      <c r="L200" s="25"/>
      <c r="M200" s="25"/>
      <c r="N200" s="25"/>
      <c r="O200" s="56"/>
      <c r="P200" s="56"/>
      <c r="Q200" s="25"/>
      <c r="S200" s="25"/>
      <c r="T200" s="25">
        <v>0.37161082406271517</v>
      </c>
      <c r="U200" s="25">
        <v>29.187731606472283</v>
      </c>
      <c r="V200" s="25">
        <v>34.456368573402692</v>
      </c>
      <c r="W200" s="25">
        <v>10.543904714863396</v>
      </c>
      <c r="X200" s="25">
        <v>16.035773266190827</v>
      </c>
      <c r="Y200" s="25"/>
      <c r="Z200" s="25"/>
      <c r="AA200" s="25"/>
      <c r="AB200" s="24">
        <v>0.73056740633610595</v>
      </c>
      <c r="AC200" s="24"/>
      <c r="AD200" s="24">
        <v>0.12378302200000001</v>
      </c>
      <c r="AE200" s="17">
        <v>297.32822599999997</v>
      </c>
      <c r="AF200" s="18">
        <v>149.35002</v>
      </c>
      <c r="AG200" s="17">
        <v>1077.0910799999999</v>
      </c>
      <c r="AH200" s="18">
        <v>19.531763199999997</v>
      </c>
      <c r="AI200" s="17"/>
      <c r="AJ200" s="17"/>
      <c r="AK200" s="25"/>
      <c r="AL200" s="24"/>
      <c r="AM200" s="24"/>
      <c r="AP200" s="18"/>
      <c r="AQ200" s="40"/>
      <c r="AR200" s="17"/>
      <c r="AS200" s="17"/>
      <c r="AT200" s="18"/>
      <c r="AU200" s="17"/>
      <c r="AV200" s="18"/>
      <c r="AW200" s="18"/>
      <c r="AX200" s="24"/>
      <c r="AY200" s="18"/>
      <c r="AZ200" s="18"/>
      <c r="BA200" s="18"/>
      <c r="BB200" s="25"/>
      <c r="BC200" s="25"/>
      <c r="BD200" s="60"/>
      <c r="BE200" s="25"/>
      <c r="BF200" s="25"/>
      <c r="BG200" s="25"/>
      <c r="BH200" s="25"/>
      <c r="BI200" s="25"/>
      <c r="BJ200" s="25"/>
      <c r="BK200" s="24"/>
      <c r="BL200" s="25"/>
      <c r="BM200" s="25"/>
      <c r="BN200" s="25"/>
      <c r="BO200" s="25"/>
      <c r="BP200" s="24"/>
      <c r="BQ200" s="24"/>
      <c r="BR200" s="24"/>
      <c r="BS200" s="16"/>
      <c r="BT200" s="16"/>
      <c r="BU200" s="25"/>
    </row>
    <row r="201" spans="1:73" s="14" customFormat="1">
      <c r="A201" s="14" t="s">
        <v>180</v>
      </c>
      <c r="B201" s="14">
        <v>37.200000000000003</v>
      </c>
      <c r="C201" s="14">
        <v>36.6</v>
      </c>
      <c r="D201" s="14" t="s">
        <v>220</v>
      </c>
      <c r="E201" s="25">
        <v>50.19</v>
      </c>
      <c r="F201" s="25">
        <v>0.45579999999999998</v>
      </c>
      <c r="G201" s="25">
        <v>12.823</v>
      </c>
      <c r="H201" s="25">
        <v>10.251999999999999</v>
      </c>
      <c r="I201" s="93">
        <f t="shared" si="8"/>
        <v>8.7141999999999982</v>
      </c>
      <c r="J201" s="93">
        <f t="shared" si="9"/>
        <v>1.7105672969966628</v>
      </c>
      <c r="K201" s="25"/>
      <c r="L201" s="25">
        <v>11.848000000000001</v>
      </c>
      <c r="M201" s="25">
        <v>12.792</v>
      </c>
      <c r="N201" s="25">
        <v>1.3220000000000001</v>
      </c>
      <c r="O201" s="56"/>
      <c r="P201" s="56"/>
      <c r="Q201" s="25">
        <v>99.6828</v>
      </c>
      <c r="S201" s="25"/>
      <c r="T201" s="25">
        <v>0.22762331466058711</v>
      </c>
      <c r="U201" s="25">
        <v>22.31377964010991</v>
      </c>
      <c r="V201" s="25">
        <v>42.166740840632883</v>
      </c>
      <c r="W201" s="25">
        <v>11.897782077562205</v>
      </c>
      <c r="X201" s="25">
        <v>14.502856905517408</v>
      </c>
      <c r="Y201" s="25"/>
      <c r="Z201" s="25"/>
      <c r="AA201" s="25"/>
      <c r="AB201" s="24">
        <v>0.68486547022724209</v>
      </c>
      <c r="AC201" s="24"/>
      <c r="AD201" s="24">
        <v>8.7489996E-2</v>
      </c>
      <c r="AE201" s="17">
        <v>102.9771272</v>
      </c>
      <c r="AF201" s="18">
        <v>43.913319999999999</v>
      </c>
      <c r="AG201" s="17">
        <v>487.02960000000002</v>
      </c>
      <c r="AH201" s="18">
        <v>3.38084608</v>
      </c>
      <c r="AI201" s="17"/>
      <c r="AJ201" s="17"/>
      <c r="AK201" s="25">
        <v>3.5417134423440002</v>
      </c>
      <c r="AL201" s="24"/>
      <c r="AM201" s="24"/>
      <c r="AN201" s="14">
        <v>103.33970590608</v>
      </c>
      <c r="AO201" s="14">
        <v>134.55936048827999</v>
      </c>
      <c r="AP201" s="18">
        <v>40.236127142945996</v>
      </c>
      <c r="AQ201" s="40">
        <v>2901.6300742594203</v>
      </c>
      <c r="AR201" s="17"/>
      <c r="AS201" s="17">
        <v>3383.8593776820003</v>
      </c>
      <c r="AT201" s="18"/>
      <c r="AU201" s="17"/>
      <c r="AV201" s="18"/>
      <c r="AW201" s="18"/>
      <c r="AX201" s="24"/>
      <c r="AY201" s="18">
        <v>38.497373180448001</v>
      </c>
      <c r="AZ201" s="18">
        <v>12.4475585883264</v>
      </c>
      <c r="BA201" s="18">
        <v>18.040877521501798</v>
      </c>
      <c r="BB201" s="25">
        <v>0.42027865885404003</v>
      </c>
      <c r="BC201" s="25"/>
      <c r="BD201" s="60"/>
      <c r="BE201" s="25">
        <v>2.4630340929809997</v>
      </c>
      <c r="BF201" s="25"/>
      <c r="BG201" s="25">
        <v>0.4802600796</v>
      </c>
      <c r="BH201" s="25">
        <v>1.8153566252614799</v>
      </c>
      <c r="BI201" s="25">
        <v>2.4069037944999598</v>
      </c>
      <c r="BJ201" s="25">
        <v>1.0099715085532801</v>
      </c>
      <c r="BK201" s="24">
        <v>0.49147069587335995</v>
      </c>
      <c r="BL201" s="25">
        <v>1.743597294702417</v>
      </c>
      <c r="BM201" s="25">
        <v>2.4645085896492094</v>
      </c>
      <c r="BN201" s="25">
        <v>1.7339063412720002</v>
      </c>
      <c r="BO201" s="25">
        <v>1.9219682139207486</v>
      </c>
      <c r="BP201" s="24">
        <v>0.66388407147977202</v>
      </c>
      <c r="BQ201" s="24"/>
      <c r="BR201" s="24"/>
      <c r="BS201" s="77"/>
      <c r="BT201" s="16"/>
      <c r="BU201" s="25"/>
    </row>
    <row r="202" spans="1:73" s="14" customFormat="1">
      <c r="A202" s="14" t="s">
        <v>266</v>
      </c>
      <c r="B202" s="14" t="s">
        <v>373</v>
      </c>
      <c r="E202" s="25"/>
      <c r="F202" s="25"/>
      <c r="G202" s="25"/>
      <c r="H202" s="25"/>
      <c r="I202" s="93" t="str">
        <f t="shared" si="8"/>
        <v/>
      </c>
      <c r="J202" s="93" t="str">
        <f t="shared" si="9"/>
        <v/>
      </c>
      <c r="K202" s="25"/>
      <c r="L202" s="25"/>
      <c r="M202" s="25"/>
      <c r="N202" s="25"/>
      <c r="O202" s="56"/>
      <c r="P202" s="56"/>
      <c r="Q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4"/>
      <c r="AC202" s="24"/>
      <c r="AD202" s="24">
        <v>0.112622026</v>
      </c>
      <c r="AE202" s="17">
        <v>297.19887399999999</v>
      </c>
      <c r="AF202" s="18">
        <v>110.73280000000001</v>
      </c>
      <c r="AG202" s="17">
        <v>728.32826999999997</v>
      </c>
      <c r="AH202" s="18">
        <v>19.736396799999998</v>
      </c>
      <c r="AI202" s="17"/>
      <c r="AJ202" s="17"/>
      <c r="AK202" s="25"/>
      <c r="AL202" s="24"/>
      <c r="AM202" s="24"/>
      <c r="AP202" s="18"/>
      <c r="AQ202" s="40"/>
      <c r="AR202" s="17"/>
      <c r="AS202" s="17"/>
      <c r="AT202" s="18"/>
      <c r="AU202" s="17"/>
      <c r="AV202" s="18"/>
      <c r="AW202" s="18"/>
      <c r="AX202" s="24"/>
      <c r="AY202" s="18"/>
      <c r="AZ202" s="18"/>
      <c r="BA202" s="18"/>
      <c r="BB202" s="25"/>
      <c r="BC202" s="25"/>
      <c r="BD202" s="60"/>
      <c r="BE202" s="25"/>
      <c r="BF202" s="25"/>
      <c r="BG202" s="25"/>
      <c r="BH202" s="25"/>
      <c r="BI202" s="25"/>
      <c r="BJ202" s="25"/>
      <c r="BK202" s="24"/>
      <c r="BL202" s="25"/>
      <c r="BM202" s="25"/>
      <c r="BN202" s="25"/>
      <c r="BO202" s="25"/>
      <c r="BP202" s="24"/>
      <c r="BQ202" s="24"/>
      <c r="BR202" s="24"/>
      <c r="BS202" s="16"/>
      <c r="BT202" s="16"/>
      <c r="BU202" s="25"/>
    </row>
    <row r="203" spans="1:73" s="14" customFormat="1">
      <c r="A203" s="14" t="s">
        <v>267</v>
      </c>
      <c r="B203" s="14">
        <v>21.7</v>
      </c>
      <c r="C203" s="14">
        <v>17.5</v>
      </c>
      <c r="D203" s="14" t="s">
        <v>220</v>
      </c>
      <c r="E203" s="25"/>
      <c r="F203" s="25"/>
      <c r="G203" s="25"/>
      <c r="H203" s="25"/>
      <c r="I203" s="93" t="str">
        <f t="shared" si="8"/>
        <v/>
      </c>
      <c r="J203" s="93" t="str">
        <f t="shared" si="9"/>
        <v/>
      </c>
      <c r="K203" s="25"/>
      <c r="L203" s="25"/>
      <c r="M203" s="25"/>
      <c r="N203" s="25"/>
      <c r="O203" s="56"/>
      <c r="P203" s="56"/>
      <c r="Q203" s="25"/>
      <c r="S203" s="25"/>
      <c r="T203" s="25">
        <v>0.17314577358175526</v>
      </c>
      <c r="U203" s="25">
        <v>33.505142097795449</v>
      </c>
      <c r="V203" s="25">
        <v>30.389474779807738</v>
      </c>
      <c r="W203" s="25">
        <v>11.667539734677508</v>
      </c>
      <c r="X203" s="25">
        <v>15.857665683230701</v>
      </c>
      <c r="Y203" s="25"/>
      <c r="Z203" s="25"/>
      <c r="AA203" s="25"/>
      <c r="AB203" s="24">
        <v>0.70787206986833051</v>
      </c>
      <c r="AC203" s="24"/>
      <c r="AD203" s="24">
        <v>7.5492208000000005E-2</v>
      </c>
      <c r="AE203" s="17">
        <v>191.41283999999999</v>
      </c>
      <c r="AF203" s="18">
        <v>114.18898</v>
      </c>
      <c r="AG203" s="17">
        <v>746.69048999999995</v>
      </c>
      <c r="AH203" s="18">
        <v>23.734519199999998</v>
      </c>
      <c r="AI203" s="17"/>
      <c r="AJ203" s="17"/>
      <c r="AK203" s="25"/>
      <c r="AL203" s="24"/>
      <c r="AM203" s="24"/>
      <c r="AP203" s="18"/>
      <c r="AQ203" s="40"/>
      <c r="AR203" s="17"/>
      <c r="AS203" s="17"/>
      <c r="AT203" s="18"/>
      <c r="AU203" s="17"/>
      <c r="AV203" s="18"/>
      <c r="AW203" s="18"/>
      <c r="AX203" s="24"/>
      <c r="AY203" s="18"/>
      <c r="AZ203" s="18"/>
      <c r="BA203" s="18"/>
      <c r="BB203" s="25"/>
      <c r="BC203" s="25"/>
      <c r="BD203" s="60"/>
      <c r="BE203" s="25"/>
      <c r="BF203" s="25"/>
      <c r="BG203" s="25"/>
      <c r="BH203" s="25"/>
      <c r="BI203" s="25"/>
      <c r="BJ203" s="25"/>
      <c r="BK203" s="24"/>
      <c r="BL203" s="25"/>
      <c r="BM203" s="25"/>
      <c r="BN203" s="25"/>
      <c r="BO203" s="25"/>
      <c r="BP203" s="24"/>
      <c r="BQ203" s="24"/>
      <c r="BR203" s="24"/>
      <c r="BS203" s="16"/>
      <c r="BT203" s="16"/>
      <c r="BU203" s="25"/>
    </row>
    <row r="204" spans="1:73" s="14" customFormat="1">
      <c r="A204" s="14" t="s">
        <v>181</v>
      </c>
      <c r="B204" s="14">
        <v>32.1</v>
      </c>
      <c r="C204" s="14">
        <v>27.8</v>
      </c>
      <c r="D204" s="14" t="s">
        <v>220</v>
      </c>
      <c r="E204" s="25">
        <v>49.207000000000001</v>
      </c>
      <c r="F204" s="25">
        <v>0.73959999999999992</v>
      </c>
      <c r="G204" s="25">
        <v>14.056000000000001</v>
      </c>
      <c r="H204" s="25">
        <v>9.6777999999999995</v>
      </c>
      <c r="I204" s="93">
        <f t="shared" si="8"/>
        <v>8.2261299999999995</v>
      </c>
      <c r="J204" s="93">
        <f t="shared" si="9"/>
        <v>1.6147608453837594</v>
      </c>
      <c r="K204" s="25"/>
      <c r="L204" s="25">
        <v>11.192</v>
      </c>
      <c r="M204" s="25">
        <v>13.092000000000001</v>
      </c>
      <c r="N204" s="25">
        <v>1.631</v>
      </c>
      <c r="O204" s="56"/>
      <c r="P204" s="56"/>
      <c r="Q204" s="25">
        <v>99.595399999999998</v>
      </c>
      <c r="S204" s="25"/>
      <c r="T204" s="25">
        <v>0.21564881826776228</v>
      </c>
      <c r="U204" s="25">
        <v>35.772053973007004</v>
      </c>
      <c r="V204" s="25">
        <v>27.278150518680736</v>
      </c>
      <c r="W204" s="25">
        <v>10.721332151898897</v>
      </c>
      <c r="X204" s="25">
        <v>16.59735904826465</v>
      </c>
      <c r="Y204" s="25"/>
      <c r="Z204" s="25"/>
      <c r="AA204" s="25"/>
      <c r="AB204" s="24">
        <v>0.73404384894013996</v>
      </c>
      <c r="AC204" s="24"/>
      <c r="AD204" s="24">
        <v>0.13100883399999999</v>
      </c>
      <c r="AE204" s="17">
        <v>486.83171799999997</v>
      </c>
      <c r="AF204" s="18">
        <v>83.087580000000003</v>
      </c>
      <c r="AG204" s="17">
        <v>778.17822000000001</v>
      </c>
      <c r="AH204" s="18">
        <v>14.9280328</v>
      </c>
      <c r="AI204" s="17"/>
      <c r="AJ204" s="17"/>
      <c r="AK204" s="25">
        <v>3.4579572428940004</v>
      </c>
      <c r="AL204" s="24"/>
      <c r="AM204" s="24"/>
      <c r="AN204" s="14">
        <v>218.60905852514398</v>
      </c>
      <c r="AO204" s="14">
        <v>388.40444647731994</v>
      </c>
      <c r="AP204" s="18">
        <v>36.784506582977997</v>
      </c>
      <c r="AQ204" s="40">
        <v>3730.8457252551798</v>
      </c>
      <c r="AR204" s="17"/>
      <c r="AS204" s="17">
        <v>6386.1913247580005</v>
      </c>
      <c r="AT204" s="18"/>
      <c r="AU204" s="17"/>
      <c r="AV204" s="18"/>
      <c r="AW204" s="18"/>
      <c r="AX204" s="24"/>
      <c r="AY204" s="18">
        <v>92.205735689535985</v>
      </c>
      <c r="AZ204" s="18">
        <v>13.507701897412799</v>
      </c>
      <c r="BA204" s="18">
        <v>28.830197576922</v>
      </c>
      <c r="BB204" s="25">
        <v>1.47850316339124</v>
      </c>
      <c r="BC204" s="25"/>
      <c r="BD204" s="60"/>
      <c r="BE204" s="25">
        <v>9.108549188877598</v>
      </c>
      <c r="BF204" s="25"/>
      <c r="BG204" s="25">
        <v>1.4880084191644001</v>
      </c>
      <c r="BH204" s="25">
        <v>4.4636999754563993</v>
      </c>
      <c r="BI204" s="25">
        <v>4.0751945053763992</v>
      </c>
      <c r="BJ204" s="25">
        <v>1.3878110336845999</v>
      </c>
      <c r="BK204" s="24">
        <v>0.40656418386377918</v>
      </c>
      <c r="BL204" s="25">
        <v>2.0713635909420298</v>
      </c>
      <c r="BM204" s="25">
        <v>3.0168412740824122</v>
      </c>
      <c r="BN204" s="25">
        <v>1.9586089548088703</v>
      </c>
      <c r="BO204" s="25">
        <v>1.8244229697341345</v>
      </c>
      <c r="BP204" s="24">
        <v>0.98104692472701449</v>
      </c>
      <c r="BQ204" s="24"/>
      <c r="BR204" s="24"/>
      <c r="BS204" s="77"/>
      <c r="BT204" s="16"/>
      <c r="BU204" s="25"/>
    </row>
    <row r="205" spans="1:73" s="14" customFormat="1">
      <c r="A205" s="14" t="s">
        <v>268</v>
      </c>
      <c r="B205" s="14">
        <v>17.2</v>
      </c>
      <c r="C205" s="14">
        <v>16.899999999999999</v>
      </c>
      <c r="D205" s="14" t="s">
        <v>220</v>
      </c>
      <c r="E205" s="25">
        <v>50.061500000000002</v>
      </c>
      <c r="F205" s="25">
        <v>0.80409999999999993</v>
      </c>
      <c r="G205" s="25">
        <v>13.137</v>
      </c>
      <c r="H205" s="25">
        <v>9.753400000000001</v>
      </c>
      <c r="I205" s="93">
        <f t="shared" si="8"/>
        <v>8.2903900000000004</v>
      </c>
      <c r="J205" s="93">
        <f t="shared" si="9"/>
        <v>1.6273748609566185</v>
      </c>
      <c r="K205" s="25"/>
      <c r="L205" s="25">
        <v>11.635</v>
      </c>
      <c r="M205" s="25">
        <v>12.138499999999999</v>
      </c>
      <c r="N205" s="25">
        <v>1.54</v>
      </c>
      <c r="O205" s="56"/>
      <c r="P205" s="56"/>
      <c r="Q205" s="25">
        <v>99.069500000000005</v>
      </c>
      <c r="S205" s="25"/>
      <c r="T205" s="25">
        <v>0.34951483400118766</v>
      </c>
      <c r="U205" s="25">
        <v>28.806167637460515</v>
      </c>
      <c r="V205" s="25">
        <v>34.528032735848093</v>
      </c>
      <c r="W205" s="25">
        <v>10.36457024638082</v>
      </c>
      <c r="X205" s="25">
        <v>16.060398663472149</v>
      </c>
      <c r="Y205" s="25"/>
      <c r="Z205" s="25"/>
      <c r="AA205" s="25"/>
      <c r="AB205" s="24">
        <v>0.73423026035005057</v>
      </c>
      <c r="AC205" s="24"/>
      <c r="AD205" s="24">
        <v>0.128249682</v>
      </c>
      <c r="AE205" s="17">
        <v>590.13616200000001</v>
      </c>
      <c r="AF205" s="18">
        <v>128.38506000000001</v>
      </c>
      <c r="AG205" s="17">
        <v>698.66223000000002</v>
      </c>
      <c r="AH205" s="18">
        <v>42.290885600000003</v>
      </c>
      <c r="AI205" s="17"/>
      <c r="AJ205" s="17"/>
      <c r="AK205" s="25"/>
      <c r="AL205" s="24"/>
      <c r="AM205" s="24"/>
      <c r="AP205" s="18"/>
      <c r="AQ205" s="40"/>
      <c r="AR205" s="17"/>
      <c r="AS205" s="17"/>
      <c r="AT205" s="18"/>
      <c r="AU205" s="17"/>
      <c r="AV205" s="18"/>
      <c r="AW205" s="18"/>
      <c r="AX205" s="24"/>
      <c r="AY205" s="18"/>
      <c r="AZ205" s="18"/>
      <c r="BA205" s="18"/>
      <c r="BB205" s="25"/>
      <c r="BC205" s="25"/>
      <c r="BD205" s="60"/>
      <c r="BE205" s="25"/>
      <c r="BF205" s="25"/>
      <c r="BG205" s="25"/>
      <c r="BH205" s="25"/>
      <c r="BI205" s="25"/>
      <c r="BJ205" s="25"/>
      <c r="BK205" s="24"/>
      <c r="BL205" s="25"/>
      <c r="BM205" s="25"/>
      <c r="BN205" s="25"/>
      <c r="BO205" s="25"/>
      <c r="BP205" s="24"/>
      <c r="BQ205" s="24"/>
      <c r="BR205" s="24"/>
      <c r="BS205" s="16"/>
      <c r="BT205" s="16"/>
      <c r="BU205" s="25"/>
    </row>
    <row r="206" spans="1:73" s="14" customFormat="1">
      <c r="A206" s="14" t="s">
        <v>182</v>
      </c>
      <c r="B206" s="14">
        <v>116.6</v>
      </c>
      <c r="C206" s="14">
        <v>85.6</v>
      </c>
      <c r="D206" s="14" t="s">
        <v>220</v>
      </c>
      <c r="E206" s="25">
        <v>48.244499999999995</v>
      </c>
      <c r="F206" s="25">
        <v>0.89869999999999994</v>
      </c>
      <c r="G206" s="25">
        <v>13.35</v>
      </c>
      <c r="H206" s="25">
        <v>10.993599999999999</v>
      </c>
      <c r="I206" s="93">
        <f t="shared" si="8"/>
        <v>9.3445599999999995</v>
      </c>
      <c r="J206" s="93">
        <f t="shared" si="9"/>
        <v>1.8343047830923245</v>
      </c>
      <c r="K206" s="25"/>
      <c r="L206" s="25">
        <v>10.669</v>
      </c>
      <c r="M206" s="25">
        <v>13.5975</v>
      </c>
      <c r="N206" s="25">
        <v>1.65</v>
      </c>
      <c r="O206" s="56"/>
      <c r="P206" s="56"/>
      <c r="Q206" s="25">
        <v>99.403299999999987</v>
      </c>
      <c r="S206" s="25"/>
      <c r="T206" s="25">
        <v>0.35302756200326629</v>
      </c>
      <c r="U206" s="25">
        <v>30.977933214078611</v>
      </c>
      <c r="V206" s="25">
        <v>28.318458913654009</v>
      </c>
      <c r="W206" s="25">
        <v>11.053863430058913</v>
      </c>
      <c r="X206" s="25">
        <v>15.392943110174418</v>
      </c>
      <c r="Y206" s="25"/>
      <c r="Z206" s="25"/>
      <c r="AA206" s="25"/>
      <c r="AB206" s="24">
        <v>0.71286883515077748</v>
      </c>
      <c r="AC206" s="24"/>
      <c r="AD206" s="24">
        <v>0.12243737</v>
      </c>
      <c r="AE206" s="17">
        <v>481.649202</v>
      </c>
      <c r="AF206" s="18">
        <v>110.14200000000001</v>
      </c>
      <c r="AG206" s="17">
        <v>826.49193000000002</v>
      </c>
      <c r="AH206" s="18">
        <v>21.176190399999999</v>
      </c>
      <c r="AI206" s="17"/>
      <c r="AJ206" s="17"/>
      <c r="AK206" s="25">
        <v>3.4264829934719998</v>
      </c>
      <c r="AL206" s="24"/>
      <c r="AM206" s="24"/>
      <c r="AN206" s="14">
        <v>240.87585769732803</v>
      </c>
      <c r="AO206" s="14">
        <v>502.81436316383997</v>
      </c>
      <c r="AP206" s="18">
        <v>37.958610536639995</v>
      </c>
      <c r="AQ206" s="40">
        <v>4817.9627584041609</v>
      </c>
      <c r="AR206" s="17"/>
      <c r="AS206" s="17">
        <v>420.37458786000002</v>
      </c>
      <c r="AT206" s="18"/>
      <c r="AU206" s="17"/>
      <c r="AV206" s="18"/>
      <c r="AW206" s="18"/>
      <c r="AX206" s="24"/>
      <c r="AY206" s="18">
        <v>98.986259647871989</v>
      </c>
      <c r="AZ206" s="18">
        <v>16.192617821107198</v>
      </c>
      <c r="BA206" s="18">
        <v>32.742321978671995</v>
      </c>
      <c r="BB206" s="25">
        <v>1.5040356748876802</v>
      </c>
      <c r="BC206" s="25"/>
      <c r="BD206" s="60"/>
      <c r="BE206" s="25">
        <v>15.1571663410464</v>
      </c>
      <c r="BF206" s="25"/>
      <c r="BG206" s="25">
        <v>1.8382937351760003</v>
      </c>
      <c r="BH206" s="25">
        <v>4.9329329360256002</v>
      </c>
      <c r="BI206" s="25">
        <v>4.50047728204704</v>
      </c>
      <c r="BJ206" s="25">
        <v>1.7980790866819201</v>
      </c>
      <c r="BK206" s="24">
        <v>0.70455451008578351</v>
      </c>
      <c r="BL206" s="25">
        <v>2.4229391007484082</v>
      </c>
      <c r="BM206" s="25">
        <v>3.2513624852050942</v>
      </c>
      <c r="BN206" s="25">
        <v>1.98311975702682</v>
      </c>
      <c r="BO206" s="25">
        <v>1.9756394891138891</v>
      </c>
      <c r="BP206" s="24">
        <v>1.004260629879357</v>
      </c>
      <c r="BQ206" s="24"/>
      <c r="BR206" s="24"/>
      <c r="BS206" s="77"/>
      <c r="BT206" s="16"/>
      <c r="BU206" s="25"/>
    </row>
    <row r="207" spans="1:73" s="14" customFormat="1">
      <c r="A207" s="14" t="s">
        <v>269</v>
      </c>
      <c r="B207" s="14">
        <v>47.6</v>
      </c>
      <c r="C207" s="14">
        <v>38.799999999999997</v>
      </c>
      <c r="D207" s="14" t="s">
        <v>220</v>
      </c>
      <c r="E207" s="25">
        <v>49.722000000000001</v>
      </c>
      <c r="F207" s="25">
        <v>0.65359999999999996</v>
      </c>
      <c r="G207" s="25">
        <v>13.904</v>
      </c>
      <c r="H207" s="25">
        <v>8.9794</v>
      </c>
      <c r="I207" s="93">
        <f t="shared" si="8"/>
        <v>7.6324899999999998</v>
      </c>
      <c r="J207" s="93">
        <f t="shared" si="9"/>
        <v>1.4982313681868744</v>
      </c>
      <c r="K207" s="25"/>
      <c r="L207" s="25">
        <v>11.13</v>
      </c>
      <c r="M207" s="25">
        <v>12.943999999999999</v>
      </c>
      <c r="N207" s="25">
        <v>1.6339999999999999</v>
      </c>
      <c r="O207" s="56"/>
      <c r="P207" s="56"/>
      <c r="Q207" s="25">
        <v>98.966999999999999</v>
      </c>
      <c r="S207" s="25"/>
      <c r="T207" s="25">
        <v>0.19774714661104287</v>
      </c>
      <c r="U207" s="25">
        <v>35.917025425236794</v>
      </c>
      <c r="V207" s="25">
        <v>28.377675476289564</v>
      </c>
      <c r="W207" s="25">
        <v>10.526776558707274</v>
      </c>
      <c r="X207" s="25">
        <v>16.884342532726375</v>
      </c>
      <c r="Y207" s="25"/>
      <c r="Z207" s="25"/>
      <c r="AA207" s="25"/>
      <c r="AB207" s="24">
        <v>0.74090808621854365</v>
      </c>
      <c r="AC207" s="24"/>
      <c r="AD207" s="24">
        <v>0.11579392000000001</v>
      </c>
      <c r="AE207" s="17">
        <v>609.39695600000005</v>
      </c>
      <c r="AF207" s="18">
        <v>82.804839999999999</v>
      </c>
      <c r="AG207" s="17">
        <v>692.50170000000003</v>
      </c>
      <c r="AH207" s="18">
        <v>30.704442400000001</v>
      </c>
      <c r="AI207" s="17"/>
      <c r="AJ207" s="17"/>
      <c r="AK207" s="25"/>
      <c r="AL207" s="24"/>
      <c r="AM207" s="24"/>
      <c r="AP207" s="18"/>
      <c r="AQ207" s="40"/>
      <c r="AR207" s="17"/>
      <c r="AS207" s="17"/>
      <c r="AT207" s="18"/>
      <c r="AU207" s="17"/>
      <c r="AV207" s="18"/>
      <c r="AW207" s="18"/>
      <c r="AX207" s="24"/>
      <c r="AY207" s="18"/>
      <c r="AZ207" s="18"/>
      <c r="BA207" s="18"/>
      <c r="BB207" s="25"/>
      <c r="BC207" s="25"/>
      <c r="BD207" s="60"/>
      <c r="BE207" s="25"/>
      <c r="BF207" s="25"/>
      <c r="BG207" s="25"/>
      <c r="BH207" s="25"/>
      <c r="BI207" s="25"/>
      <c r="BJ207" s="25"/>
      <c r="BK207" s="24"/>
      <c r="BL207" s="25"/>
      <c r="BM207" s="25"/>
      <c r="BN207" s="25"/>
      <c r="BO207" s="25"/>
      <c r="BP207" s="24"/>
      <c r="BQ207" s="24"/>
      <c r="BR207" s="24"/>
      <c r="BS207" s="16"/>
      <c r="BT207" s="16"/>
      <c r="BU207" s="25"/>
    </row>
    <row r="208" spans="1:73" s="14" customFormat="1">
      <c r="A208" s="14" t="s">
        <v>270</v>
      </c>
      <c r="B208" s="14">
        <v>14.9</v>
      </c>
      <c r="C208" s="14">
        <v>11.9</v>
      </c>
      <c r="D208" s="14" t="s">
        <v>220</v>
      </c>
      <c r="E208" s="25"/>
      <c r="F208" s="25"/>
      <c r="G208" s="25"/>
      <c r="H208" s="25"/>
      <c r="I208" s="93" t="str">
        <f t="shared" si="8"/>
        <v/>
      </c>
      <c r="J208" s="93" t="str">
        <f t="shared" si="9"/>
        <v/>
      </c>
      <c r="K208" s="25"/>
      <c r="L208" s="25"/>
      <c r="M208" s="25"/>
      <c r="N208" s="25"/>
      <c r="O208" s="56"/>
      <c r="P208" s="56"/>
      <c r="Q208" s="25"/>
      <c r="S208" s="25"/>
      <c r="T208" s="25">
        <v>0.19774714661104287</v>
      </c>
      <c r="U208" s="25">
        <v>35.917025425236794</v>
      </c>
      <c r="V208" s="25">
        <v>28.377675476289564</v>
      </c>
      <c r="W208" s="25">
        <v>10.526776558707274</v>
      </c>
      <c r="X208" s="25">
        <v>16.884342532726375</v>
      </c>
      <c r="Y208" s="25"/>
      <c r="Z208" s="25"/>
      <c r="AA208" s="25"/>
      <c r="AB208" s="24">
        <v>0.74090808621854365</v>
      </c>
      <c r="AC208" s="24"/>
      <c r="AD208" s="24">
        <v>0.11316481</v>
      </c>
      <c r="AE208" s="17">
        <v>213.64029400000001</v>
      </c>
      <c r="AF208" s="18">
        <v>85.602699999999999</v>
      </c>
      <c r="AG208" s="17">
        <v>672.75893999999994</v>
      </c>
      <c r="AH208" s="18">
        <v>7.8950376000000002</v>
      </c>
      <c r="AI208" s="17"/>
      <c r="AJ208" s="17"/>
      <c r="AK208" s="25"/>
      <c r="AL208" s="24"/>
      <c r="AM208" s="24"/>
      <c r="AP208" s="18"/>
      <c r="AQ208" s="40"/>
      <c r="AR208" s="17"/>
      <c r="AS208" s="17"/>
      <c r="AT208" s="18"/>
      <c r="AU208" s="17"/>
      <c r="AV208" s="18"/>
      <c r="AW208" s="18"/>
      <c r="AX208" s="24"/>
      <c r="AY208" s="18"/>
      <c r="AZ208" s="18"/>
      <c r="BA208" s="18"/>
      <c r="BB208" s="25"/>
      <c r="BC208" s="25"/>
      <c r="BD208" s="60"/>
      <c r="BE208" s="25"/>
      <c r="BF208" s="25"/>
      <c r="BG208" s="25"/>
      <c r="BH208" s="25"/>
      <c r="BI208" s="25"/>
      <c r="BJ208" s="25"/>
      <c r="BK208" s="24"/>
      <c r="BL208" s="25"/>
      <c r="BM208" s="25"/>
      <c r="BN208" s="25"/>
      <c r="BO208" s="25"/>
      <c r="BP208" s="24"/>
      <c r="BQ208" s="24"/>
      <c r="BR208" s="24"/>
      <c r="BS208" s="16"/>
      <c r="BT208" s="16"/>
      <c r="BU208" s="25"/>
    </row>
    <row r="209" spans="1:76" s="14" customFormat="1">
      <c r="A209" s="14" t="s">
        <v>271</v>
      </c>
      <c r="B209" s="14">
        <v>43.4</v>
      </c>
      <c r="C209" s="14">
        <v>43.4</v>
      </c>
      <c r="D209" s="14" t="s">
        <v>220</v>
      </c>
      <c r="E209" s="25">
        <v>48.918500000000002</v>
      </c>
      <c r="F209" s="25">
        <v>0.51600000000000001</v>
      </c>
      <c r="G209" s="25">
        <v>13.462999999999999</v>
      </c>
      <c r="H209" s="25">
        <v>9.8613999999999997</v>
      </c>
      <c r="I209" s="93">
        <f t="shared" si="8"/>
        <v>8.3821899999999996</v>
      </c>
      <c r="J209" s="93">
        <f t="shared" si="9"/>
        <v>1.6453948832035594</v>
      </c>
      <c r="K209" s="25"/>
      <c r="L209" s="25">
        <v>11.64</v>
      </c>
      <c r="M209" s="25">
        <v>13.086500000000001</v>
      </c>
      <c r="N209" s="25">
        <v>1.524</v>
      </c>
      <c r="O209" s="56"/>
      <c r="P209" s="56"/>
      <c r="Q209" s="25">
        <v>99.009399999999999</v>
      </c>
      <c r="S209" s="25"/>
      <c r="T209" s="25">
        <v>0.19792757133041927</v>
      </c>
      <c r="U209" s="25">
        <v>32.921635506339022</v>
      </c>
      <c r="V209" s="25">
        <v>30.475136535711577</v>
      </c>
      <c r="W209" s="25">
        <v>10.731984981037916</v>
      </c>
      <c r="X209" s="25">
        <v>16.302380538618959</v>
      </c>
      <c r="Y209" s="25"/>
      <c r="Z209" s="25"/>
      <c r="AA209" s="25"/>
      <c r="AB209" s="24">
        <v>0.73033280756295604</v>
      </c>
      <c r="AC209" s="24"/>
      <c r="AD209" s="24">
        <v>0.13069221</v>
      </c>
      <c r="AE209" s="17">
        <v>531.77872600000001</v>
      </c>
      <c r="AF209" s="18">
        <v>79.610300000000009</v>
      </c>
      <c r="AG209" s="17">
        <v>1011.5517600000001</v>
      </c>
      <c r="AH209" s="18">
        <v>18.755568799999999</v>
      </c>
      <c r="AI209" s="17"/>
      <c r="AJ209" s="17"/>
      <c r="AK209" s="25"/>
      <c r="AL209" s="24"/>
      <c r="AM209" s="24"/>
      <c r="AP209" s="18"/>
      <c r="AQ209" s="40"/>
      <c r="AR209" s="17"/>
      <c r="AS209" s="17"/>
      <c r="AT209" s="18"/>
      <c r="AU209" s="17"/>
      <c r="AV209" s="18"/>
      <c r="AW209" s="18"/>
      <c r="AX209" s="24"/>
      <c r="AY209" s="18"/>
      <c r="AZ209" s="18"/>
      <c r="BA209" s="18"/>
      <c r="BB209" s="25"/>
      <c r="BC209" s="25"/>
      <c r="BD209" s="60"/>
      <c r="BE209" s="25"/>
      <c r="BF209" s="25"/>
      <c r="BG209" s="25"/>
      <c r="BH209" s="25"/>
      <c r="BI209" s="25"/>
      <c r="BJ209" s="25"/>
      <c r="BK209" s="24"/>
      <c r="BL209" s="25"/>
      <c r="BM209" s="25"/>
      <c r="BN209" s="25"/>
      <c r="BO209" s="25"/>
      <c r="BP209" s="24"/>
      <c r="BQ209" s="24"/>
      <c r="BR209" s="24"/>
      <c r="BS209" s="16"/>
      <c r="BT209" s="16"/>
      <c r="BU209" s="25"/>
    </row>
    <row r="210" spans="1:76" s="14" customFormat="1">
      <c r="A210" s="14" t="s">
        <v>272</v>
      </c>
      <c r="B210" s="14">
        <v>35.1</v>
      </c>
      <c r="C210" s="14">
        <v>28.2</v>
      </c>
      <c r="D210" s="14" t="s">
        <v>220</v>
      </c>
      <c r="E210" s="25"/>
      <c r="F210" s="25"/>
      <c r="G210" s="25"/>
      <c r="H210" s="25"/>
      <c r="I210" s="93" t="str">
        <f t="shared" si="8"/>
        <v/>
      </c>
      <c r="J210" s="93" t="str">
        <f t="shared" si="9"/>
        <v/>
      </c>
      <c r="K210" s="25"/>
      <c r="L210" s="25"/>
      <c r="M210" s="25"/>
      <c r="N210" s="25"/>
      <c r="O210" s="56"/>
      <c r="P210" s="56"/>
      <c r="Q210" s="25"/>
      <c r="S210" s="25"/>
      <c r="T210" s="25">
        <v>0.19792757133041927</v>
      </c>
      <c r="U210" s="25">
        <v>32.921635506339022</v>
      </c>
      <c r="V210" s="25">
        <v>30.475136535711577</v>
      </c>
      <c r="W210" s="25">
        <v>10.731984981037916</v>
      </c>
      <c r="X210" s="25">
        <v>16.302380538618959</v>
      </c>
      <c r="Y210" s="25"/>
      <c r="Z210" s="25"/>
      <c r="AA210" s="25"/>
      <c r="AB210" s="24">
        <v>0.73033280756295604</v>
      </c>
      <c r="AC210" s="24"/>
      <c r="AD210" s="24">
        <v>9.4862812000000005E-2</v>
      </c>
      <c r="AE210" s="17">
        <v>628.95722799999999</v>
      </c>
      <c r="AF210" s="18">
        <v>136.65204</v>
      </c>
      <c r="AG210" s="17">
        <v>949.37555999999995</v>
      </c>
      <c r="AH210" s="18">
        <v>28.021546399999998</v>
      </c>
      <c r="AI210" s="17"/>
      <c r="AJ210" s="17"/>
      <c r="AK210" s="25"/>
      <c r="AL210" s="24"/>
      <c r="AM210" s="24"/>
      <c r="AP210" s="18"/>
      <c r="AQ210" s="40"/>
      <c r="AR210" s="17"/>
      <c r="AS210" s="17"/>
      <c r="AT210" s="18"/>
      <c r="AU210" s="17"/>
      <c r="AV210" s="18"/>
      <c r="AW210" s="18"/>
      <c r="AX210" s="24"/>
      <c r="AY210" s="18"/>
      <c r="AZ210" s="18"/>
      <c r="BA210" s="18"/>
      <c r="BB210" s="25"/>
      <c r="BC210" s="25"/>
      <c r="BD210" s="60"/>
      <c r="BE210" s="25"/>
      <c r="BF210" s="25"/>
      <c r="BG210" s="25"/>
      <c r="BH210" s="25"/>
      <c r="BI210" s="25"/>
      <c r="BJ210" s="25"/>
      <c r="BK210" s="24"/>
      <c r="BL210" s="25"/>
      <c r="BM210" s="25"/>
      <c r="BN210" s="25"/>
      <c r="BO210" s="25"/>
      <c r="BP210" s="24"/>
      <c r="BQ210" s="24"/>
      <c r="BR210" s="24"/>
      <c r="BS210" s="16"/>
      <c r="BT210" s="16"/>
      <c r="BU210" s="25"/>
    </row>
    <row r="211" spans="1:76" s="14" customFormat="1">
      <c r="A211" s="14" t="s">
        <v>273</v>
      </c>
      <c r="B211" s="14">
        <v>10.3</v>
      </c>
      <c r="C211" s="14">
        <v>9.6</v>
      </c>
      <c r="D211" s="14" t="s">
        <v>220</v>
      </c>
      <c r="E211" s="25"/>
      <c r="F211" s="25"/>
      <c r="G211" s="25"/>
      <c r="H211" s="25"/>
      <c r="I211" s="93" t="str">
        <f t="shared" si="8"/>
        <v/>
      </c>
      <c r="J211" s="93" t="str">
        <f t="shared" si="9"/>
        <v/>
      </c>
      <c r="K211" s="25"/>
      <c r="L211" s="25"/>
      <c r="M211" s="25"/>
      <c r="N211" s="25"/>
      <c r="O211" s="56"/>
      <c r="P211" s="56"/>
      <c r="Q211" s="25"/>
      <c r="S211" s="25"/>
      <c r="T211" s="25">
        <v>0.15014122147146899</v>
      </c>
      <c r="U211" s="25">
        <v>35.87893971304419</v>
      </c>
      <c r="V211" s="25">
        <v>29.185143589107863</v>
      </c>
      <c r="W211" s="25">
        <v>9.7817312105437253</v>
      </c>
      <c r="X211" s="25">
        <v>17.424081240509452</v>
      </c>
      <c r="Y211" s="25"/>
      <c r="Z211" s="25"/>
      <c r="AA211" s="25"/>
      <c r="AB211" s="24">
        <v>0.76052608029056479</v>
      </c>
      <c r="AC211" s="24"/>
      <c r="AD211" s="24">
        <v>0.114527424</v>
      </c>
      <c r="AE211" s="17">
        <v>468.62682999999998</v>
      </c>
      <c r="AF211" s="18">
        <v>46.057079999999999</v>
      </c>
      <c r="AG211" s="17">
        <v>738.56295</v>
      </c>
      <c r="AH211" s="18">
        <v>17.783500800000002</v>
      </c>
      <c r="AI211" s="17"/>
      <c r="AJ211" s="17"/>
      <c r="AK211" s="25"/>
      <c r="AL211" s="24"/>
      <c r="AM211" s="24"/>
      <c r="AP211" s="18"/>
      <c r="AQ211" s="40"/>
      <c r="AR211" s="17"/>
      <c r="AS211" s="17"/>
      <c r="AT211" s="18"/>
      <c r="AU211" s="17"/>
      <c r="AV211" s="18"/>
      <c r="AW211" s="18"/>
      <c r="AX211" s="24"/>
      <c r="AY211" s="18"/>
      <c r="AZ211" s="18"/>
      <c r="BA211" s="18"/>
      <c r="BB211" s="25"/>
      <c r="BC211" s="25"/>
      <c r="BD211" s="60"/>
      <c r="BE211" s="25"/>
      <c r="BF211" s="25"/>
      <c r="BG211" s="25"/>
      <c r="BH211" s="25"/>
      <c r="BI211" s="25"/>
      <c r="BJ211" s="25"/>
      <c r="BK211" s="24"/>
      <c r="BL211" s="25"/>
      <c r="BM211" s="25"/>
      <c r="BN211" s="25"/>
      <c r="BO211" s="25"/>
      <c r="BP211" s="24"/>
      <c r="BQ211" s="24"/>
      <c r="BR211" s="24"/>
      <c r="BS211" s="16"/>
      <c r="BT211" s="16"/>
      <c r="BU211" s="25"/>
    </row>
    <row r="212" spans="1:76" s="14" customFormat="1">
      <c r="A212" s="14" t="s">
        <v>274</v>
      </c>
      <c r="B212" s="14">
        <v>12.6</v>
      </c>
      <c r="C212" s="14">
        <v>10.4</v>
      </c>
      <c r="D212" s="14" t="s">
        <v>220</v>
      </c>
      <c r="E212" s="25"/>
      <c r="F212" s="25"/>
      <c r="G212" s="25"/>
      <c r="H212" s="25"/>
      <c r="I212" s="93" t="str">
        <f t="shared" si="8"/>
        <v/>
      </c>
      <c r="J212" s="93" t="str">
        <f t="shared" si="9"/>
        <v/>
      </c>
      <c r="K212" s="25"/>
      <c r="L212" s="25"/>
      <c r="M212" s="25"/>
      <c r="N212" s="25"/>
      <c r="O212" s="56"/>
      <c r="P212" s="56"/>
      <c r="Q212" s="25"/>
      <c r="S212" s="25"/>
      <c r="T212" s="25">
        <v>0.15014122147146899</v>
      </c>
      <c r="U212" s="25">
        <v>35.87893971304419</v>
      </c>
      <c r="V212" s="25">
        <v>29.185143589107863</v>
      </c>
      <c r="W212" s="25">
        <v>9.7817312105437253</v>
      </c>
      <c r="X212" s="25">
        <v>17.424081240509452</v>
      </c>
      <c r="Y212" s="25"/>
      <c r="Z212" s="25"/>
      <c r="AA212" s="25"/>
      <c r="AB212" s="24">
        <v>0.76052608029056479</v>
      </c>
      <c r="AC212" s="24"/>
      <c r="AD212" s="24">
        <v>0.124167494</v>
      </c>
      <c r="AE212" s="17">
        <v>458.59501999999998</v>
      </c>
      <c r="AF212" s="18">
        <v>47.698660000000004</v>
      </c>
      <c r="AG212" s="17">
        <v>766.82249999999999</v>
      </c>
      <c r="AH212" s="18">
        <v>18.163509599999998</v>
      </c>
      <c r="AI212" s="17"/>
      <c r="AJ212" s="17"/>
      <c r="AK212" s="25"/>
      <c r="AL212" s="24"/>
      <c r="AM212" s="24"/>
      <c r="AP212" s="18"/>
      <c r="AQ212" s="40"/>
      <c r="AR212" s="17"/>
      <c r="AS212" s="17"/>
      <c r="AT212" s="18"/>
      <c r="AU212" s="17"/>
      <c r="AV212" s="18"/>
      <c r="AW212" s="18"/>
      <c r="AX212" s="24"/>
      <c r="AY212" s="18"/>
      <c r="AZ212" s="18"/>
      <c r="BA212" s="18"/>
      <c r="BB212" s="25"/>
      <c r="BC212" s="25"/>
      <c r="BD212" s="60"/>
      <c r="BE212" s="25"/>
      <c r="BF212" s="25"/>
      <c r="BG212" s="25"/>
      <c r="BH212" s="25"/>
      <c r="BI212" s="25"/>
      <c r="BJ212" s="25"/>
      <c r="BK212" s="24"/>
      <c r="BL212" s="25"/>
      <c r="BM212" s="25"/>
      <c r="BN212" s="25"/>
      <c r="BO212" s="25"/>
      <c r="BP212" s="24"/>
      <c r="BQ212" s="24"/>
      <c r="BR212" s="24"/>
      <c r="BS212" s="16"/>
      <c r="BT212" s="16"/>
      <c r="BU212" s="25"/>
    </row>
    <row r="213" spans="1:76" s="14" customFormat="1">
      <c r="A213" s="14" t="s">
        <v>275</v>
      </c>
      <c r="B213" s="14">
        <v>14.5</v>
      </c>
      <c r="C213" s="14">
        <v>13.3</v>
      </c>
      <c r="D213" s="14" t="s">
        <v>220</v>
      </c>
      <c r="E213" s="25"/>
      <c r="F213" s="25"/>
      <c r="G213" s="25"/>
      <c r="H213" s="25"/>
      <c r="I213" s="93" t="str">
        <f t="shared" si="8"/>
        <v/>
      </c>
      <c r="J213" s="93" t="str">
        <f t="shared" si="9"/>
        <v/>
      </c>
      <c r="K213" s="25"/>
      <c r="L213" s="25"/>
      <c r="M213" s="25"/>
      <c r="N213" s="25"/>
      <c r="O213" s="56"/>
      <c r="P213" s="56"/>
      <c r="Q213" s="25"/>
      <c r="S213" s="25"/>
      <c r="T213" s="25">
        <v>0.15014122147146899</v>
      </c>
      <c r="U213" s="25">
        <v>35.87893971304419</v>
      </c>
      <c r="V213" s="25">
        <v>29.185143589107863</v>
      </c>
      <c r="W213" s="25">
        <v>9.7817312105437253</v>
      </c>
      <c r="X213" s="25">
        <v>17.424081240509452</v>
      </c>
      <c r="Y213" s="25"/>
      <c r="Z213" s="25"/>
      <c r="AA213" s="25"/>
      <c r="AB213" s="24">
        <v>0.76052608029056479</v>
      </c>
      <c r="AC213" s="24"/>
      <c r="AD213" s="24">
        <v>0.11644412999999999</v>
      </c>
      <c r="AE213" s="17">
        <v>483.37858199999999</v>
      </c>
      <c r="AF213" s="18">
        <v>47.588940000000001</v>
      </c>
      <c r="AG213" s="17">
        <v>774.31166999999994</v>
      </c>
      <c r="AH213" s="18">
        <v>18.626971999999999</v>
      </c>
      <c r="AI213" s="17"/>
      <c r="AJ213" s="17"/>
      <c r="AK213" s="25"/>
      <c r="AL213" s="24"/>
      <c r="AM213" s="24"/>
      <c r="AP213" s="18"/>
      <c r="AQ213" s="40"/>
      <c r="AR213" s="17"/>
      <c r="AS213" s="17"/>
      <c r="AT213" s="18"/>
      <c r="AU213" s="17"/>
      <c r="AV213" s="18"/>
      <c r="AW213" s="18"/>
      <c r="AX213" s="24"/>
      <c r="AY213" s="18"/>
      <c r="AZ213" s="18"/>
      <c r="BA213" s="18"/>
      <c r="BB213" s="25"/>
      <c r="BC213" s="25"/>
      <c r="BD213" s="60"/>
      <c r="BE213" s="25"/>
      <c r="BF213" s="25"/>
      <c r="BG213" s="25"/>
      <c r="BH213" s="25"/>
      <c r="BI213" s="25"/>
      <c r="BJ213" s="25"/>
      <c r="BK213" s="24"/>
      <c r="BL213" s="25"/>
      <c r="BM213" s="25"/>
      <c r="BN213" s="25"/>
      <c r="BO213" s="25"/>
      <c r="BP213" s="24"/>
      <c r="BQ213" s="24"/>
      <c r="BR213" s="24"/>
      <c r="BS213" s="16"/>
      <c r="BT213" s="16"/>
      <c r="BU213" s="25"/>
    </row>
    <row r="214" spans="1:76" s="14" customFormat="1">
      <c r="A214" s="14" t="s">
        <v>276</v>
      </c>
      <c r="B214" s="14" t="s">
        <v>373</v>
      </c>
      <c r="E214" s="25"/>
      <c r="F214" s="25"/>
      <c r="G214" s="25"/>
      <c r="H214" s="25"/>
      <c r="I214" s="93" t="str">
        <f t="shared" si="8"/>
        <v/>
      </c>
      <c r="J214" s="93" t="str">
        <f t="shared" si="9"/>
        <v/>
      </c>
      <c r="K214" s="25"/>
      <c r="L214" s="25"/>
      <c r="M214" s="25"/>
      <c r="N214" s="25"/>
      <c r="O214" s="56"/>
      <c r="P214" s="56"/>
      <c r="Q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4"/>
      <c r="AC214" s="24"/>
      <c r="AD214" s="24">
        <v>0.11617839200000001</v>
      </c>
      <c r="AE214" s="17">
        <v>347.12874599999998</v>
      </c>
      <c r="AF214" s="18">
        <v>104.55472</v>
      </c>
      <c r="AG214" s="17">
        <v>717.96902999999998</v>
      </c>
      <c r="AH214" s="18">
        <v>9.7544351999999996</v>
      </c>
      <c r="AI214" s="17"/>
      <c r="AJ214" s="17"/>
      <c r="AK214" s="25"/>
      <c r="AL214" s="24"/>
      <c r="AM214" s="24"/>
      <c r="AP214" s="18"/>
      <c r="AQ214" s="40"/>
      <c r="AR214" s="17"/>
      <c r="AS214" s="17"/>
      <c r="AT214" s="18"/>
      <c r="AU214" s="17"/>
      <c r="AV214" s="18"/>
      <c r="AW214" s="18"/>
      <c r="AX214" s="24"/>
      <c r="AY214" s="18"/>
      <c r="AZ214" s="18"/>
      <c r="BA214" s="18"/>
      <c r="BB214" s="25"/>
      <c r="BC214" s="25"/>
      <c r="BD214" s="60"/>
      <c r="BE214" s="25"/>
      <c r="BF214" s="25"/>
      <c r="BG214" s="25"/>
      <c r="BH214" s="25"/>
      <c r="BI214" s="25"/>
      <c r="BJ214" s="25"/>
      <c r="BK214" s="24"/>
      <c r="BL214" s="25"/>
      <c r="BM214" s="25"/>
      <c r="BN214" s="25"/>
      <c r="BO214" s="25"/>
      <c r="BP214" s="24"/>
      <c r="BQ214" s="24"/>
      <c r="BR214" s="24"/>
      <c r="BS214" s="16"/>
      <c r="BT214" s="16"/>
      <c r="BU214" s="25"/>
    </row>
    <row r="215" spans="1:76" s="14" customFormat="1">
      <c r="A215" s="14" t="s">
        <v>277</v>
      </c>
      <c r="B215" s="14">
        <v>17</v>
      </c>
      <c r="C215" s="14">
        <v>15.3</v>
      </c>
      <c r="D215" s="14" t="s">
        <v>220</v>
      </c>
      <c r="E215" s="25"/>
      <c r="F215" s="25"/>
      <c r="G215" s="25"/>
      <c r="H215" s="25"/>
      <c r="I215" s="93" t="str">
        <f t="shared" si="8"/>
        <v/>
      </c>
      <c r="J215" s="93" t="str">
        <f t="shared" si="9"/>
        <v/>
      </c>
      <c r="K215" s="25"/>
      <c r="L215" s="25"/>
      <c r="M215" s="25"/>
      <c r="N215" s="25"/>
      <c r="O215" s="56"/>
      <c r="P215" s="56"/>
      <c r="Q215" s="25"/>
      <c r="S215" s="25"/>
      <c r="T215" s="25">
        <v>0.16283699015055078</v>
      </c>
      <c r="U215" s="25">
        <v>39.12712719546488</v>
      </c>
      <c r="V215" s="25">
        <v>24.814815646966178</v>
      </c>
      <c r="W215" s="25">
        <v>9.57914990661628</v>
      </c>
      <c r="X215" s="25">
        <v>17.78584616088175</v>
      </c>
      <c r="Y215" s="25"/>
      <c r="Z215" s="25"/>
      <c r="AA215" s="25"/>
      <c r="AB215" s="24">
        <v>0.76799838069638393</v>
      </c>
      <c r="AC215" s="24"/>
      <c r="AD215" s="24">
        <v>0.13831380199999999</v>
      </c>
      <c r="AE215" s="17">
        <v>519.40592600000002</v>
      </c>
      <c r="AF215" s="18">
        <v>80.981799999999993</v>
      </c>
      <c r="AG215" s="17">
        <v>790.55637000000002</v>
      </c>
      <c r="AH215" s="18">
        <v>24.267828000000002</v>
      </c>
      <c r="AI215" s="17"/>
      <c r="AJ215" s="17"/>
      <c r="AK215" s="25"/>
      <c r="AL215" s="24"/>
      <c r="AM215" s="24"/>
      <c r="AP215" s="18"/>
      <c r="AQ215" s="40"/>
      <c r="AR215" s="17"/>
      <c r="AS215" s="17"/>
      <c r="AT215" s="18"/>
      <c r="AU215" s="17"/>
      <c r="AV215" s="18"/>
      <c r="AW215" s="18"/>
      <c r="AX215" s="24"/>
      <c r="AY215" s="18"/>
      <c r="AZ215" s="18"/>
      <c r="BA215" s="18"/>
      <c r="BB215" s="25"/>
      <c r="BC215" s="25"/>
      <c r="BD215" s="60"/>
      <c r="BE215" s="25"/>
      <c r="BF215" s="25"/>
      <c r="BG215" s="25"/>
      <c r="BH215" s="25"/>
      <c r="BI215" s="25"/>
      <c r="BJ215" s="25"/>
      <c r="BK215" s="24"/>
      <c r="BL215" s="25"/>
      <c r="BM215" s="25"/>
      <c r="BN215" s="25"/>
      <c r="BO215" s="25"/>
      <c r="BP215" s="24"/>
      <c r="BQ215" s="24"/>
      <c r="BR215" s="24"/>
      <c r="BS215" s="16"/>
      <c r="BT215" s="16"/>
      <c r="BU215" s="25"/>
    </row>
    <row r="216" spans="1:76" s="14" customFormat="1">
      <c r="A216" s="14" t="s">
        <v>278</v>
      </c>
      <c r="B216" s="14">
        <v>35</v>
      </c>
      <c r="C216" s="14">
        <v>19.2</v>
      </c>
      <c r="D216" s="14" t="s">
        <v>220</v>
      </c>
      <c r="E216" s="25"/>
      <c r="F216" s="25"/>
      <c r="G216" s="25"/>
      <c r="H216" s="25"/>
      <c r="I216" s="93" t="str">
        <f t="shared" si="8"/>
        <v/>
      </c>
      <c r="J216" s="93" t="str">
        <f t="shared" si="9"/>
        <v/>
      </c>
      <c r="K216" s="25"/>
      <c r="L216" s="25"/>
      <c r="M216" s="25"/>
      <c r="N216" s="25"/>
      <c r="O216" s="56"/>
      <c r="P216" s="56"/>
      <c r="Q216" s="25"/>
      <c r="S216" s="25"/>
      <c r="T216" s="25">
        <v>0.21773584839522547</v>
      </c>
      <c r="U216" s="25">
        <v>18.543512409980877</v>
      </c>
      <c r="V216" s="25">
        <v>46.701423375663431</v>
      </c>
      <c r="W216" s="25">
        <v>11.336863772148551</v>
      </c>
      <c r="X216" s="25">
        <v>14.502762759181984</v>
      </c>
      <c r="Y216" s="25"/>
      <c r="Z216" s="25"/>
      <c r="AA216" s="25"/>
      <c r="AB216" s="24">
        <v>0.69519255454248685</v>
      </c>
      <c r="AC216" s="24"/>
      <c r="AD216" s="24">
        <v>5.3311735619999995E-2</v>
      </c>
      <c r="AE216" s="17">
        <v>77.046269199999998</v>
      </c>
      <c r="AF216" s="18">
        <v>31.695364999999999</v>
      </c>
      <c r="AG216" s="17">
        <v>601.66632000000004</v>
      </c>
      <c r="AH216" s="18">
        <v>4.4149056800000004</v>
      </c>
      <c r="AI216" s="17"/>
      <c r="AJ216" s="17"/>
      <c r="AK216" s="25"/>
      <c r="AL216" s="24"/>
      <c r="AM216" s="24"/>
      <c r="AP216" s="18"/>
      <c r="AQ216" s="40"/>
      <c r="AR216" s="17"/>
      <c r="AS216" s="17"/>
      <c r="AT216" s="18"/>
      <c r="AU216" s="17"/>
      <c r="AV216" s="18"/>
      <c r="AW216" s="18"/>
      <c r="AX216" s="24"/>
      <c r="AY216" s="18"/>
      <c r="AZ216" s="18"/>
      <c r="BA216" s="18"/>
      <c r="BB216" s="25"/>
      <c r="BC216" s="25"/>
      <c r="BD216" s="60"/>
      <c r="BE216" s="25"/>
      <c r="BF216" s="25"/>
      <c r="BG216" s="25"/>
      <c r="BH216" s="25"/>
      <c r="BI216" s="25"/>
      <c r="BJ216" s="25"/>
      <c r="BK216" s="24"/>
      <c r="BL216" s="25"/>
      <c r="BM216" s="25"/>
      <c r="BN216" s="25"/>
      <c r="BO216" s="25"/>
      <c r="BP216" s="24"/>
      <c r="BQ216" s="24"/>
      <c r="BR216" s="24"/>
      <c r="BS216" s="16"/>
      <c r="BT216" s="16"/>
      <c r="BU216" s="25"/>
    </row>
    <row r="217" spans="1:76" s="14" customFormat="1">
      <c r="A217" s="14" t="s">
        <v>279</v>
      </c>
      <c r="B217" s="14">
        <v>20.2</v>
      </c>
      <c r="C217" s="14">
        <v>14</v>
      </c>
      <c r="D217" s="14" t="s">
        <v>220</v>
      </c>
      <c r="E217" s="25"/>
      <c r="F217" s="25"/>
      <c r="G217" s="25"/>
      <c r="H217" s="25"/>
      <c r="I217" s="93" t="str">
        <f t="shared" si="8"/>
        <v/>
      </c>
      <c r="J217" s="93" t="str">
        <f t="shared" si="9"/>
        <v/>
      </c>
      <c r="K217" s="25"/>
      <c r="L217" s="25"/>
      <c r="M217" s="25"/>
      <c r="N217" s="25"/>
      <c r="O217" s="56"/>
      <c r="P217" s="56"/>
      <c r="Q217" s="25"/>
      <c r="S217" s="25"/>
      <c r="T217" s="25">
        <v>0.19828052552691935</v>
      </c>
      <c r="U217" s="25">
        <v>17.088264995534253</v>
      </c>
      <c r="V217" s="25">
        <v>49.117895503311274</v>
      </c>
      <c r="W217" s="25">
        <v>10.930284458407364</v>
      </c>
      <c r="X217" s="25">
        <v>14.699131175638465</v>
      </c>
      <c r="Y217" s="25"/>
      <c r="Z217" s="25"/>
      <c r="AA217" s="25"/>
      <c r="AB217" s="24">
        <v>0.70567707946479075</v>
      </c>
      <c r="AC217" s="24"/>
      <c r="AD217" s="24">
        <v>9.4958929999999997E-2</v>
      </c>
      <c r="AE217" s="17">
        <v>83.458332200000001</v>
      </c>
      <c r="AF217" s="18">
        <v>41.566957799999997</v>
      </c>
      <c r="AG217" s="17">
        <v>723.10194000000001</v>
      </c>
      <c r="AH217" s="18">
        <v>4.3789838400000001</v>
      </c>
      <c r="AI217" s="17"/>
      <c r="AJ217" s="17"/>
      <c r="AK217" s="25"/>
      <c r="AL217" s="24"/>
      <c r="AM217" s="24"/>
      <c r="AP217" s="18"/>
      <c r="AQ217" s="40"/>
      <c r="AR217" s="17"/>
      <c r="AS217" s="17"/>
      <c r="AT217" s="18"/>
      <c r="AU217" s="17"/>
      <c r="AV217" s="18"/>
      <c r="AW217" s="18"/>
      <c r="AX217" s="24"/>
      <c r="AY217" s="18"/>
      <c r="AZ217" s="18"/>
      <c r="BA217" s="18"/>
      <c r="BB217" s="25"/>
      <c r="BC217" s="25"/>
      <c r="BD217" s="60"/>
      <c r="BE217" s="25"/>
      <c r="BF217" s="25"/>
      <c r="BG217" s="25"/>
      <c r="BH217" s="25"/>
      <c r="BI217" s="25"/>
      <c r="BJ217" s="25"/>
      <c r="BK217" s="24"/>
      <c r="BL217" s="25"/>
      <c r="BM217" s="25"/>
      <c r="BN217" s="25"/>
      <c r="BO217" s="25"/>
      <c r="BP217" s="24"/>
      <c r="BQ217" s="24"/>
      <c r="BR217" s="24"/>
      <c r="BS217" s="16"/>
      <c r="BT217" s="16"/>
      <c r="BU217" s="25"/>
    </row>
    <row r="218" spans="1:76" s="14" customFormat="1">
      <c r="A218" s="14" t="s">
        <v>280</v>
      </c>
      <c r="B218" s="14">
        <v>15.4</v>
      </c>
      <c r="C218" s="14">
        <v>14.4</v>
      </c>
      <c r="D218" s="14" t="s">
        <v>220</v>
      </c>
      <c r="E218" s="25">
        <v>49.552</v>
      </c>
      <c r="F218" s="25">
        <v>0.32250000000000001</v>
      </c>
      <c r="G218" s="25">
        <v>13.72</v>
      </c>
      <c r="H218" s="25">
        <v>9.7173999999999996</v>
      </c>
      <c r="I218" s="93">
        <f t="shared" si="8"/>
        <v>8.2597899999999989</v>
      </c>
      <c r="J218" s="93">
        <f t="shared" si="9"/>
        <v>1.6213681868743046</v>
      </c>
      <c r="K218" s="25"/>
      <c r="L218" s="25">
        <v>10.856</v>
      </c>
      <c r="M218" s="25">
        <v>13.259</v>
      </c>
      <c r="N218" s="25">
        <v>1.5609999999999999</v>
      </c>
      <c r="O218" s="56"/>
      <c r="P218" s="56"/>
      <c r="Q218" s="25">
        <v>98.987899999999996</v>
      </c>
      <c r="S218" s="25"/>
      <c r="T218" s="25">
        <v>0.21540109962686044</v>
      </c>
      <c r="U218" s="25">
        <v>20.644849142361906</v>
      </c>
      <c r="V218" s="25">
        <v>44.970749219418543</v>
      </c>
      <c r="W218" s="25">
        <v>9.6273572663500246</v>
      </c>
      <c r="X218" s="25">
        <v>15.833904046678056</v>
      </c>
      <c r="Y218" s="25"/>
      <c r="Z218" s="25"/>
      <c r="AA218" s="25"/>
      <c r="AB218" s="24">
        <v>0.74569339076364971</v>
      </c>
      <c r="AC218" s="24"/>
      <c r="AD218" s="24">
        <v>0.11209055000000001</v>
      </c>
      <c r="AE218" s="17">
        <v>136.4168688</v>
      </c>
      <c r="AF218" s="18">
        <v>53.83032</v>
      </c>
      <c r="AG218" s="17">
        <v>579.47906999999998</v>
      </c>
      <c r="AH218" s="18">
        <v>8.6319871999999993</v>
      </c>
      <c r="AI218" s="17"/>
      <c r="AJ218" s="17"/>
      <c r="AK218" s="25"/>
      <c r="AL218" s="24"/>
      <c r="AM218" s="24"/>
      <c r="AP218" s="18"/>
      <c r="AQ218" s="40"/>
      <c r="AR218" s="17"/>
      <c r="AS218" s="17"/>
      <c r="AT218" s="18"/>
      <c r="AU218" s="17"/>
      <c r="AV218" s="18"/>
      <c r="AW218" s="18"/>
      <c r="AX218" s="24"/>
      <c r="AY218" s="18"/>
      <c r="AZ218" s="18"/>
      <c r="BA218" s="18"/>
      <c r="BB218" s="25"/>
      <c r="BC218" s="25"/>
      <c r="BD218" s="60"/>
      <c r="BE218" s="25"/>
      <c r="BF218" s="25"/>
      <c r="BG218" s="25"/>
      <c r="BH218" s="25"/>
      <c r="BI218" s="25"/>
      <c r="BJ218" s="25"/>
      <c r="BK218" s="24"/>
      <c r="BL218" s="25"/>
      <c r="BM218" s="25"/>
      <c r="BN218" s="25"/>
      <c r="BO218" s="25"/>
      <c r="BP218" s="24"/>
      <c r="BQ218" s="24"/>
      <c r="BR218" s="24"/>
      <c r="BS218" s="16"/>
      <c r="BT218" s="16"/>
      <c r="BU218" s="25"/>
    </row>
    <row r="219" spans="1:76" s="14" customFormat="1">
      <c r="A219" s="14" t="s">
        <v>281</v>
      </c>
      <c r="B219" s="14">
        <v>30.2</v>
      </c>
      <c r="C219" s="14">
        <v>26.9</v>
      </c>
      <c r="D219" s="14" t="s">
        <v>220</v>
      </c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56"/>
      <c r="P219" s="56"/>
      <c r="Q219" s="25"/>
      <c r="S219" s="25"/>
      <c r="T219" s="25">
        <v>0.20602767890128784</v>
      </c>
      <c r="U219" s="25">
        <v>20.639697379743168</v>
      </c>
      <c r="V219" s="25">
        <v>45.996651143386593</v>
      </c>
      <c r="W219" s="25">
        <v>11.82529320820497</v>
      </c>
      <c r="X219" s="25">
        <v>14.617275086576752</v>
      </c>
      <c r="Y219" s="25"/>
      <c r="Z219" s="25"/>
      <c r="AA219" s="25"/>
      <c r="AB219" s="24">
        <v>0.68787265575316325</v>
      </c>
      <c r="AC219" s="24"/>
      <c r="AD219" s="24">
        <v>9.9889218000000002E-2</v>
      </c>
      <c r="AE219" s="17">
        <v>76.6816934</v>
      </c>
      <c r="AF219" s="18">
        <v>50.036539999999995</v>
      </c>
      <c r="AG219" s="17">
        <v>602.83407</v>
      </c>
      <c r="AH219" s="18">
        <v>3.3007095999999998</v>
      </c>
      <c r="AI219" s="17"/>
      <c r="AJ219" s="17"/>
      <c r="AK219" s="25"/>
      <c r="AL219" s="24"/>
      <c r="AM219" s="24"/>
      <c r="AP219" s="18"/>
      <c r="AQ219" s="40"/>
      <c r="AR219" s="17"/>
      <c r="AS219" s="17"/>
      <c r="AT219" s="18"/>
      <c r="AU219" s="17"/>
      <c r="AV219" s="18"/>
      <c r="AW219" s="18"/>
      <c r="AX219" s="24"/>
      <c r="AY219" s="18"/>
      <c r="AZ219" s="18"/>
      <c r="BA219" s="18"/>
      <c r="BB219" s="25"/>
      <c r="BC219" s="25"/>
      <c r="BD219" s="60"/>
      <c r="BE219" s="25"/>
      <c r="BF219" s="25"/>
      <c r="BG219" s="25"/>
      <c r="BH219" s="25"/>
      <c r="BI219" s="25"/>
      <c r="BJ219" s="25"/>
      <c r="BK219" s="24"/>
      <c r="BL219" s="25"/>
      <c r="BM219" s="25"/>
      <c r="BN219" s="25"/>
      <c r="BO219" s="25"/>
      <c r="BP219" s="24"/>
      <c r="BQ219" s="24"/>
      <c r="BR219" s="24"/>
      <c r="BS219" s="16"/>
      <c r="BT219" s="16"/>
      <c r="BU219" s="25"/>
    </row>
    <row r="220" spans="1:76" s="14" customFormat="1"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56"/>
      <c r="P220" s="56"/>
      <c r="Q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4"/>
      <c r="AC220" s="24"/>
      <c r="AD220" s="24"/>
      <c r="AE220" s="17"/>
      <c r="AF220" s="18"/>
      <c r="AG220" s="17"/>
      <c r="AH220" s="18"/>
      <c r="AI220" s="17"/>
      <c r="AJ220" s="17"/>
      <c r="AK220" s="25"/>
      <c r="AL220" s="24"/>
      <c r="AM220" s="24"/>
      <c r="AP220" s="18"/>
      <c r="AQ220" s="40"/>
      <c r="AR220" s="17"/>
      <c r="AS220" s="17"/>
      <c r="AT220" s="18"/>
      <c r="AU220" s="17"/>
      <c r="AV220" s="18"/>
      <c r="AW220" s="18"/>
      <c r="AX220" s="24"/>
      <c r="AY220" s="18"/>
      <c r="AZ220" s="18"/>
      <c r="BA220" s="18"/>
      <c r="BB220" s="25"/>
      <c r="BC220" s="25"/>
      <c r="BD220" s="60"/>
      <c r="BE220" s="25"/>
      <c r="BF220" s="25"/>
      <c r="BG220" s="25"/>
      <c r="BH220" s="25"/>
      <c r="BI220" s="25"/>
      <c r="BJ220" s="25"/>
      <c r="BK220" s="24"/>
      <c r="BL220" s="25"/>
      <c r="BM220" s="25"/>
      <c r="BN220" s="25"/>
      <c r="BO220" s="25"/>
      <c r="BP220" s="24"/>
      <c r="BQ220" s="24"/>
      <c r="BR220" s="24"/>
      <c r="BS220" s="16"/>
      <c r="BT220" s="16"/>
      <c r="BU220" s="25"/>
    </row>
    <row r="221" spans="1:76">
      <c r="BU221" s="25"/>
      <c r="BV221" s="15"/>
      <c r="BW221" s="15"/>
      <c r="BX221" s="15"/>
    </row>
    <row r="222" spans="1:76">
      <c r="AC222" s="27" t="s">
        <v>200</v>
      </c>
      <c r="AD222" s="27">
        <f>AVERAGE(AD9:AD219)</f>
        <v>0.13121486770736585</v>
      </c>
    </row>
    <row r="223" spans="1:76">
      <c r="AC223" s="27" t="s">
        <v>379</v>
      </c>
      <c r="AD223" s="27">
        <f>(2*STDEV(AD9:AD219)/SQRT(COUNT(AD9:AD219)))/AD222</f>
        <v>2.8447238868807442E-2</v>
      </c>
    </row>
  </sheetData>
  <phoneticPr fontId="19" type="noConversion"/>
  <pageMargins left="0.75" right="0.75" top="1" bottom="1" header="0.5" footer="0.5"/>
  <pageSetup scale="32" fitToWidth="2" fitToHeight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88"/>
  <sheetViews>
    <sheetView workbookViewId="0">
      <selection activeCell="R9" sqref="R9"/>
    </sheetView>
  </sheetViews>
  <sheetFormatPr defaultColWidth="11.42578125" defaultRowHeight="12"/>
  <cols>
    <col min="1" max="1" width="17.85546875" bestFit="1" customWidth="1"/>
    <col min="2" max="15" width="12" customWidth="1"/>
    <col min="16" max="16" width="10.7109375" customWidth="1"/>
    <col min="17" max="17" width="9" style="37" bestFit="1" customWidth="1"/>
    <col min="18" max="18" width="11.85546875" bestFit="1" customWidth="1"/>
    <col min="19" max="21" width="11.7109375" bestFit="1" customWidth="1"/>
    <col min="26" max="26" width="19" bestFit="1" customWidth="1"/>
    <col min="28" max="28" width="43.42578125" bestFit="1" customWidth="1"/>
    <col min="29" max="29" width="94.7109375" bestFit="1" customWidth="1"/>
  </cols>
  <sheetData>
    <row r="1" spans="1:30" ht="15">
      <c r="A1" s="102" t="s">
        <v>384</v>
      </c>
    </row>
    <row r="2" spans="1:30">
      <c r="E2" s="9" t="s">
        <v>374</v>
      </c>
    </row>
    <row r="3" spans="1:30" s="9" customFormat="1" ht="12.75">
      <c r="A3" s="42" t="s">
        <v>296</v>
      </c>
      <c r="B3" s="42" t="s">
        <v>297</v>
      </c>
      <c r="C3" s="42" t="s">
        <v>298</v>
      </c>
      <c r="D3" s="42" t="s">
        <v>318</v>
      </c>
      <c r="E3" s="42" t="s">
        <v>213</v>
      </c>
      <c r="F3" s="42" t="s">
        <v>214</v>
      </c>
      <c r="G3" s="42" t="s">
        <v>215</v>
      </c>
      <c r="H3" s="42" t="s">
        <v>299</v>
      </c>
      <c r="I3" s="42" t="s">
        <v>205</v>
      </c>
      <c r="J3" s="42" t="s">
        <v>204</v>
      </c>
      <c r="K3" s="42" t="s">
        <v>203</v>
      </c>
      <c r="L3" s="42" t="s">
        <v>216</v>
      </c>
      <c r="M3" s="42" t="s">
        <v>218</v>
      </c>
      <c r="N3" s="42" t="s">
        <v>219</v>
      </c>
      <c r="O3" s="42" t="s">
        <v>377</v>
      </c>
      <c r="P3" s="42"/>
      <c r="AD3" s="42"/>
    </row>
    <row r="4" spans="1:30" s="41" customFormat="1" ht="12.75">
      <c r="A4" s="78" t="s">
        <v>283</v>
      </c>
      <c r="B4" s="78" t="s">
        <v>303</v>
      </c>
      <c r="C4" s="78" t="s">
        <v>304</v>
      </c>
      <c r="D4" s="79" t="s">
        <v>282</v>
      </c>
      <c r="E4" s="78">
        <v>48.91</v>
      </c>
      <c r="F4" s="78">
        <v>1.5</v>
      </c>
      <c r="G4" s="78">
        <v>17.11</v>
      </c>
      <c r="H4" s="78">
        <v>8.6999999999999993</v>
      </c>
      <c r="I4" s="78">
        <v>0.04</v>
      </c>
      <c r="J4" s="78">
        <v>8.15</v>
      </c>
      <c r="K4" s="78">
        <v>11.75</v>
      </c>
      <c r="L4" s="78">
        <v>3.54</v>
      </c>
      <c r="M4" s="78"/>
      <c r="N4" s="78">
        <v>0.17</v>
      </c>
      <c r="O4" s="83">
        <v>99.870000000000019</v>
      </c>
      <c r="P4" s="78"/>
      <c r="AD4" s="78"/>
    </row>
    <row r="5" spans="1:30" s="41" customFormat="1" ht="12.75">
      <c r="A5" s="78" t="s">
        <v>284</v>
      </c>
      <c r="B5" s="78" t="s">
        <v>307</v>
      </c>
      <c r="C5" s="78" t="s">
        <v>304</v>
      </c>
      <c r="D5" s="79" t="s">
        <v>282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83"/>
      <c r="P5" s="78"/>
      <c r="AD5" s="78"/>
    </row>
    <row r="6" spans="1:30" s="41" customFormat="1" ht="12.75">
      <c r="A6" s="79" t="s">
        <v>285</v>
      </c>
      <c r="B6" s="79" t="s">
        <v>308</v>
      </c>
      <c r="C6" s="79" t="s">
        <v>304</v>
      </c>
      <c r="D6" s="79" t="s">
        <v>282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89"/>
      <c r="P6" s="79"/>
      <c r="AD6" s="79"/>
    </row>
    <row r="7" spans="1:30" s="41" customFormat="1" ht="12.75">
      <c r="A7" s="78" t="s">
        <v>319</v>
      </c>
      <c r="B7" s="78"/>
      <c r="C7" s="78" t="s">
        <v>304</v>
      </c>
      <c r="D7" s="79" t="s">
        <v>282</v>
      </c>
      <c r="E7" s="83">
        <v>50.23</v>
      </c>
      <c r="F7" s="83">
        <v>1.1000000000000001</v>
      </c>
      <c r="G7" s="83">
        <v>16.440000000000001</v>
      </c>
      <c r="H7" s="83">
        <v>8.51</v>
      </c>
      <c r="I7" s="83"/>
      <c r="J7" s="83">
        <v>8.6199999999999992</v>
      </c>
      <c r="K7" s="83">
        <v>12.37</v>
      </c>
      <c r="L7" s="83">
        <v>2.62</v>
      </c>
      <c r="M7" s="83">
        <v>1.7000000000000001E-2</v>
      </c>
      <c r="N7" s="83">
        <v>6.5000000000000002E-2</v>
      </c>
      <c r="O7" s="83">
        <v>99.972000000000008</v>
      </c>
      <c r="P7" s="83"/>
      <c r="AD7" s="78"/>
    </row>
    <row r="8" spans="1:30" s="41" customFormat="1" ht="12.75">
      <c r="A8" s="78" t="s">
        <v>286</v>
      </c>
      <c r="B8" s="78" t="s">
        <v>309</v>
      </c>
      <c r="C8" s="78" t="s">
        <v>304</v>
      </c>
      <c r="D8" s="79" t="s">
        <v>282</v>
      </c>
      <c r="E8" s="78">
        <v>50.34</v>
      </c>
      <c r="F8" s="78">
        <v>1.93</v>
      </c>
      <c r="G8" s="78">
        <v>15.11</v>
      </c>
      <c r="H8" s="78">
        <v>10.34</v>
      </c>
      <c r="I8" s="78">
        <v>0.2</v>
      </c>
      <c r="J8" s="78">
        <v>7.25</v>
      </c>
      <c r="K8" s="78">
        <v>11.28</v>
      </c>
      <c r="L8" s="78">
        <v>3.09</v>
      </c>
      <c r="M8" s="78">
        <v>0.01</v>
      </c>
      <c r="N8" s="78">
        <v>0.28000000000000003</v>
      </c>
      <c r="O8" s="83">
        <v>99.830000000000013</v>
      </c>
      <c r="P8" s="78"/>
      <c r="AD8" s="78"/>
    </row>
    <row r="9" spans="1:30" s="41" customFormat="1" ht="12.75">
      <c r="A9" s="78" t="s">
        <v>287</v>
      </c>
      <c r="B9" s="78" t="s">
        <v>310</v>
      </c>
      <c r="C9" s="78" t="s">
        <v>304</v>
      </c>
      <c r="D9" s="79" t="s">
        <v>282</v>
      </c>
      <c r="E9" s="78">
        <v>50.23</v>
      </c>
      <c r="F9" s="78">
        <v>1.1100000000000001</v>
      </c>
      <c r="G9" s="78">
        <v>15.33</v>
      </c>
      <c r="H9" s="78">
        <v>9.31</v>
      </c>
      <c r="I9" s="78">
        <v>0.16</v>
      </c>
      <c r="J9" s="78">
        <v>8.43</v>
      </c>
      <c r="K9" s="78">
        <v>13.1</v>
      </c>
      <c r="L9" s="78">
        <v>2.54</v>
      </c>
      <c r="M9" s="78"/>
      <c r="N9" s="78">
        <v>0.1</v>
      </c>
      <c r="O9" s="83">
        <v>100.30999999999999</v>
      </c>
      <c r="P9" s="78"/>
      <c r="AD9" s="78"/>
    </row>
    <row r="10" spans="1:30" s="41" customFormat="1" ht="12.75">
      <c r="A10" s="78" t="s">
        <v>288</v>
      </c>
      <c r="B10" s="78" t="s">
        <v>311</v>
      </c>
      <c r="C10" s="78" t="s">
        <v>304</v>
      </c>
      <c r="D10" s="79" t="s">
        <v>282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83"/>
      <c r="P10" s="78"/>
      <c r="AD10" s="78"/>
    </row>
    <row r="11" spans="1:30" s="41" customFormat="1" ht="12.75">
      <c r="A11" s="78" t="s">
        <v>289</v>
      </c>
      <c r="B11" s="78" t="s">
        <v>312</v>
      </c>
      <c r="C11" s="78" t="s">
        <v>304</v>
      </c>
      <c r="D11" s="79" t="s">
        <v>282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83"/>
      <c r="P11" s="78"/>
      <c r="AD11" s="78"/>
    </row>
    <row r="12" spans="1:30" s="41" customFormat="1" ht="12.75">
      <c r="A12" s="78" t="s">
        <v>321</v>
      </c>
      <c r="B12" s="78"/>
      <c r="C12" s="78" t="s">
        <v>304</v>
      </c>
      <c r="D12" s="79" t="s">
        <v>282</v>
      </c>
      <c r="E12" s="83">
        <v>49.31</v>
      </c>
      <c r="F12" s="83">
        <v>1.32</v>
      </c>
      <c r="G12" s="83">
        <v>16.43</v>
      </c>
      <c r="H12" s="83">
        <v>9.01</v>
      </c>
      <c r="I12" s="83">
        <v>0.16</v>
      </c>
      <c r="J12" s="83">
        <v>8.5500000000000007</v>
      </c>
      <c r="K12" s="83">
        <v>12.31</v>
      </c>
      <c r="L12" s="83">
        <v>3.02</v>
      </c>
      <c r="M12" s="83">
        <v>1.3295583444664062E-2</v>
      </c>
      <c r="N12" s="83">
        <v>0.02</v>
      </c>
      <c r="O12" s="83">
        <v>100.14329558344465</v>
      </c>
      <c r="P12" s="83"/>
      <c r="AD12" s="78"/>
    </row>
    <row r="13" spans="1:30" s="41" customFormat="1" ht="12.75">
      <c r="A13" s="78" t="s">
        <v>290</v>
      </c>
      <c r="B13" s="78" t="s">
        <v>243</v>
      </c>
      <c r="C13" s="78" t="s">
        <v>304</v>
      </c>
      <c r="D13" s="79" t="s">
        <v>282</v>
      </c>
      <c r="E13" s="78">
        <v>48.93</v>
      </c>
      <c r="F13" s="78">
        <v>1.22</v>
      </c>
      <c r="G13" s="78">
        <v>16.239999999999998</v>
      </c>
      <c r="H13" s="78">
        <v>8.16</v>
      </c>
      <c r="I13" s="78">
        <v>0.16</v>
      </c>
      <c r="J13" s="78">
        <v>8.8800000000000008</v>
      </c>
      <c r="K13" s="78">
        <v>12.02</v>
      </c>
      <c r="L13" s="78">
        <v>2.77</v>
      </c>
      <c r="M13" s="78">
        <v>4.4999999999999998E-2</v>
      </c>
      <c r="N13" s="78">
        <v>0.105</v>
      </c>
      <c r="O13" s="83">
        <v>98.529999999999987</v>
      </c>
      <c r="P13" s="78"/>
      <c r="AD13" s="78"/>
    </row>
    <row r="14" spans="1:30" s="41" customFormat="1" ht="12.75">
      <c r="A14" s="78" t="s">
        <v>291</v>
      </c>
      <c r="B14" s="78" t="s">
        <v>243</v>
      </c>
      <c r="C14" s="78" t="s">
        <v>304</v>
      </c>
      <c r="D14" s="79" t="s">
        <v>282</v>
      </c>
      <c r="E14" s="78">
        <v>49.496000000000002</v>
      </c>
      <c r="F14" s="78">
        <v>0.79600000000000004</v>
      </c>
      <c r="G14" s="78">
        <v>15.852</v>
      </c>
      <c r="H14" s="78">
        <v>9.7509999999999994</v>
      </c>
      <c r="I14" s="78">
        <v>0.17799999999999999</v>
      </c>
      <c r="J14" s="78">
        <v>9.3170000000000002</v>
      </c>
      <c r="K14" s="78">
        <v>12.757999999999999</v>
      </c>
      <c r="L14" s="78">
        <v>1.7410000000000001</v>
      </c>
      <c r="M14" s="78">
        <v>3.3000000000000002E-2</v>
      </c>
      <c r="N14" s="78">
        <v>5.6000000000000001E-2</v>
      </c>
      <c r="O14" s="83">
        <v>99.978000000000009</v>
      </c>
      <c r="P14" s="78"/>
      <c r="AD14" s="78"/>
    </row>
    <row r="15" spans="1:30" s="41" customFormat="1" ht="12.75">
      <c r="A15" s="78" t="s">
        <v>292</v>
      </c>
      <c r="B15" s="78" t="s">
        <v>315</v>
      </c>
      <c r="C15" s="78" t="s">
        <v>304</v>
      </c>
      <c r="D15" s="79" t="s">
        <v>282</v>
      </c>
      <c r="E15" s="78">
        <v>47.9</v>
      </c>
      <c r="F15" s="78">
        <v>0.82</v>
      </c>
      <c r="G15" s="78">
        <v>17.96</v>
      </c>
      <c r="H15" s="78">
        <v>9.51</v>
      </c>
      <c r="I15" s="78">
        <v>0.15</v>
      </c>
      <c r="J15" s="78">
        <v>9.92</v>
      </c>
      <c r="K15" s="78">
        <v>11.36</v>
      </c>
      <c r="L15" s="78">
        <v>2.79</v>
      </c>
      <c r="M15" s="78"/>
      <c r="N15" s="78">
        <v>0.01</v>
      </c>
      <c r="O15" s="83">
        <v>100.42000000000003</v>
      </c>
      <c r="P15" s="78"/>
      <c r="AD15" s="78"/>
    </row>
    <row r="16" spans="1:30" s="41" customFormat="1" ht="12.75">
      <c r="A16" s="78" t="s">
        <v>320</v>
      </c>
      <c r="B16" s="78"/>
      <c r="C16" s="78" t="s">
        <v>304</v>
      </c>
      <c r="D16" s="79" t="s">
        <v>282</v>
      </c>
      <c r="E16" s="83">
        <v>49.91</v>
      </c>
      <c r="F16" s="83">
        <v>1</v>
      </c>
      <c r="G16" s="83">
        <v>15.6</v>
      </c>
      <c r="H16" s="83">
        <v>9.35</v>
      </c>
      <c r="I16" s="83"/>
      <c r="J16" s="83">
        <v>8.43</v>
      </c>
      <c r="K16" s="83">
        <v>13.17</v>
      </c>
      <c r="L16" s="83">
        <v>2.06</v>
      </c>
      <c r="M16" s="83">
        <v>0.04</v>
      </c>
      <c r="N16" s="83">
        <v>0.09</v>
      </c>
      <c r="O16" s="83">
        <v>99.65</v>
      </c>
      <c r="P16" s="83"/>
      <c r="AD16" s="78"/>
    </row>
    <row r="17" spans="1:30" s="41" customFormat="1" ht="12.75">
      <c r="A17" s="78" t="s">
        <v>293</v>
      </c>
      <c r="B17" s="78" t="s">
        <v>243</v>
      </c>
      <c r="C17" s="78" t="s">
        <v>304</v>
      </c>
      <c r="D17" s="79" t="s">
        <v>282</v>
      </c>
      <c r="E17" s="78">
        <v>49.31</v>
      </c>
      <c r="F17" s="78">
        <v>1.1499999999999999</v>
      </c>
      <c r="G17" s="78">
        <v>16</v>
      </c>
      <c r="H17" s="78">
        <v>8.9700000000000006</v>
      </c>
      <c r="I17" s="78">
        <v>0.17</v>
      </c>
      <c r="J17" s="78">
        <v>8.94</v>
      </c>
      <c r="K17" s="78">
        <v>12.21</v>
      </c>
      <c r="L17" s="78">
        <v>2.35</v>
      </c>
      <c r="M17" s="78">
        <v>0.05</v>
      </c>
      <c r="N17" s="78">
        <v>0.1</v>
      </c>
      <c r="O17" s="83">
        <v>99.249999999999986</v>
      </c>
      <c r="P17" s="78"/>
      <c r="AD17" s="78"/>
    </row>
    <row r="18" spans="1:30" s="41" customFormat="1" ht="12.75">
      <c r="A18" s="78" t="s">
        <v>294</v>
      </c>
      <c r="B18" s="78" t="s">
        <v>243</v>
      </c>
      <c r="C18" s="78" t="s">
        <v>304</v>
      </c>
      <c r="D18" s="79" t="s">
        <v>282</v>
      </c>
      <c r="E18" s="78">
        <v>50.4</v>
      </c>
      <c r="F18" s="78">
        <v>1.58</v>
      </c>
      <c r="G18" s="78">
        <v>14.5</v>
      </c>
      <c r="H18" s="78">
        <v>8.8000000000000007</v>
      </c>
      <c r="I18" s="78">
        <v>0.18</v>
      </c>
      <c r="J18" s="78">
        <v>7.35</v>
      </c>
      <c r="K18" s="78">
        <v>11.61</v>
      </c>
      <c r="L18" s="78">
        <v>2.97</v>
      </c>
      <c r="M18" s="78">
        <v>0.1</v>
      </c>
      <c r="N18" s="78">
        <v>0.14000000000000001</v>
      </c>
      <c r="O18" s="83">
        <v>97.629999999999981</v>
      </c>
      <c r="P18" s="78"/>
      <c r="AD18" s="78"/>
    </row>
    <row r="20" spans="1:30">
      <c r="B20" s="9" t="s">
        <v>376</v>
      </c>
      <c r="I20" s="9" t="s">
        <v>375</v>
      </c>
      <c r="M20" s="4"/>
      <c r="O20" s="3"/>
      <c r="P20" s="3"/>
      <c r="Q20"/>
      <c r="R20" s="37"/>
    </row>
    <row r="21" spans="1:30" ht="12.75">
      <c r="A21" s="42" t="s">
        <v>296</v>
      </c>
      <c r="B21" s="45" t="s">
        <v>2</v>
      </c>
      <c r="C21" s="44" t="s">
        <v>3</v>
      </c>
      <c r="D21" s="44" t="s">
        <v>4</v>
      </c>
      <c r="E21" s="42" t="s">
        <v>5</v>
      </c>
      <c r="F21" s="42" t="s">
        <v>6</v>
      </c>
      <c r="G21" s="42" t="s">
        <v>29</v>
      </c>
      <c r="H21" s="42"/>
      <c r="I21" s="42" t="s">
        <v>7</v>
      </c>
      <c r="J21" s="42" t="s">
        <v>8</v>
      </c>
      <c r="K21" s="42" t="s">
        <v>185</v>
      </c>
      <c r="L21" s="42" t="s">
        <v>186</v>
      </c>
      <c r="M21" s="52" t="s">
        <v>9</v>
      </c>
      <c r="N21" s="42" t="s">
        <v>10</v>
      </c>
      <c r="O21" s="43" t="s">
        <v>187</v>
      </c>
      <c r="P21" s="43" t="s">
        <v>11</v>
      </c>
      <c r="Q21"/>
      <c r="R21" s="37"/>
    </row>
    <row r="22" spans="1:30" ht="12.75">
      <c r="A22" s="78" t="s">
        <v>283</v>
      </c>
      <c r="B22" s="80">
        <v>0.14000000000000001</v>
      </c>
      <c r="C22" s="81">
        <v>147</v>
      </c>
      <c r="D22" s="81"/>
      <c r="E22" s="78"/>
      <c r="F22" s="78">
        <v>90</v>
      </c>
      <c r="G22" s="82">
        <v>396.22641509433964</v>
      </c>
      <c r="H22" s="82"/>
      <c r="I22" s="78"/>
      <c r="J22" s="78"/>
      <c r="K22" s="78"/>
      <c r="L22" s="78"/>
      <c r="M22" s="87">
        <v>37.72</v>
      </c>
      <c r="N22" s="78">
        <v>8615</v>
      </c>
      <c r="O22" s="82">
        <v>236.6</v>
      </c>
      <c r="P22" s="82">
        <v>446.4</v>
      </c>
      <c r="Q22"/>
      <c r="R22" s="37"/>
    </row>
    <row r="23" spans="1:30" ht="12.75">
      <c r="A23" s="78" t="s">
        <v>284</v>
      </c>
      <c r="B23" s="80">
        <v>9.4E-2</v>
      </c>
      <c r="C23" s="81">
        <v>244</v>
      </c>
      <c r="D23" s="81"/>
      <c r="E23" s="78"/>
      <c r="F23" s="78"/>
      <c r="G23" s="82">
        <v>370.82066869300911</v>
      </c>
      <c r="H23" s="82"/>
      <c r="I23" s="78"/>
      <c r="J23" s="78"/>
      <c r="K23" s="78"/>
      <c r="L23" s="78"/>
      <c r="M23" s="87">
        <v>44.18</v>
      </c>
      <c r="N23" s="78">
        <v>6847</v>
      </c>
      <c r="O23" s="82">
        <v>328.9</v>
      </c>
      <c r="P23" s="82">
        <v>194</v>
      </c>
      <c r="Q23"/>
      <c r="R23" s="37"/>
    </row>
    <row r="24" spans="1:30" ht="12.75">
      <c r="A24" s="79" t="s">
        <v>285</v>
      </c>
      <c r="B24" s="80">
        <v>7.0999999999999994E-2</v>
      </c>
      <c r="C24" s="81">
        <v>199</v>
      </c>
      <c r="D24" s="81"/>
      <c r="E24" s="79"/>
      <c r="F24" s="79">
        <v>29</v>
      </c>
      <c r="G24" s="81">
        <v>365.80882352941171</v>
      </c>
      <c r="H24" s="81"/>
      <c r="I24" s="79"/>
      <c r="J24" s="79"/>
      <c r="K24" s="79"/>
      <c r="L24" s="79"/>
      <c r="M24" s="88">
        <v>42.74</v>
      </c>
      <c r="N24" s="79">
        <v>6294</v>
      </c>
      <c r="O24" s="81">
        <v>279.60000000000002</v>
      </c>
      <c r="P24" s="81">
        <v>393.6</v>
      </c>
      <c r="Q24"/>
      <c r="R24" s="37"/>
    </row>
    <row r="25" spans="1:30" ht="12.75">
      <c r="A25" s="78" t="s">
        <v>319</v>
      </c>
      <c r="B25" s="80">
        <v>0.06</v>
      </c>
      <c r="C25" s="81">
        <v>71.529931739091637</v>
      </c>
      <c r="D25" s="81"/>
      <c r="E25" s="78"/>
      <c r="F25" s="78"/>
      <c r="G25" s="82">
        <v>335.41286940107409</v>
      </c>
      <c r="H25" s="82"/>
      <c r="I25" s="78"/>
      <c r="J25" s="78"/>
      <c r="K25" s="78"/>
      <c r="L25" s="78"/>
      <c r="M25" s="87">
        <v>36.830442846014286</v>
      </c>
      <c r="N25" s="82">
        <v>5780.961088943689</v>
      </c>
      <c r="O25" s="82">
        <v>213.40706390310706</v>
      </c>
      <c r="P25" s="82"/>
      <c r="Q25"/>
      <c r="R25" s="37"/>
    </row>
    <row r="26" spans="1:30" ht="12.75">
      <c r="A26" s="78" t="s">
        <v>286</v>
      </c>
      <c r="B26" s="80">
        <v>7.1999999999999995E-2</v>
      </c>
      <c r="C26" s="81">
        <v>172</v>
      </c>
      <c r="D26" s="81"/>
      <c r="E26" s="78"/>
      <c r="F26" s="78">
        <v>46</v>
      </c>
      <c r="G26" s="82">
        <v>322.70168855534706</v>
      </c>
      <c r="H26" s="82"/>
      <c r="I26" s="78"/>
      <c r="J26" s="78"/>
      <c r="K26" s="78"/>
      <c r="L26" s="78"/>
      <c r="M26" s="87">
        <v>41.39</v>
      </c>
      <c r="N26" s="78">
        <v>4471</v>
      </c>
      <c r="O26" s="82">
        <v>275.10000000000002</v>
      </c>
      <c r="P26" s="82">
        <v>396</v>
      </c>
      <c r="Q26"/>
      <c r="R26" s="37"/>
    </row>
    <row r="27" spans="1:30" ht="12.75">
      <c r="A27" s="78" t="s">
        <v>287</v>
      </c>
      <c r="B27" s="80">
        <v>0.09</v>
      </c>
      <c r="C27" s="81">
        <v>198</v>
      </c>
      <c r="D27" s="81"/>
      <c r="E27" s="78"/>
      <c r="F27" s="78">
        <v>22</v>
      </c>
      <c r="G27" s="82">
        <v>312.30283911671921</v>
      </c>
      <c r="H27" s="82"/>
      <c r="I27" s="78"/>
      <c r="J27" s="78"/>
      <c r="K27" s="78"/>
      <c r="L27" s="78"/>
      <c r="M27" s="87">
        <v>48.02</v>
      </c>
      <c r="N27" s="78">
        <v>5309</v>
      </c>
      <c r="O27" s="82">
        <v>256.89999999999998</v>
      </c>
      <c r="P27" s="82">
        <v>414.8</v>
      </c>
      <c r="Q27"/>
      <c r="R27" s="37"/>
    </row>
    <row r="28" spans="1:30" ht="12.75">
      <c r="A28" s="78" t="s">
        <v>288</v>
      </c>
      <c r="B28" s="80">
        <v>9.1999999999999998E-2</v>
      </c>
      <c r="C28" s="81">
        <v>294</v>
      </c>
      <c r="D28" s="81"/>
      <c r="E28" s="78"/>
      <c r="F28" s="78">
        <v>12</v>
      </c>
      <c r="G28" s="82">
        <v>307.53138075313808</v>
      </c>
      <c r="H28" s="82"/>
      <c r="I28" s="78"/>
      <c r="J28" s="78"/>
      <c r="K28" s="78"/>
      <c r="L28" s="78"/>
      <c r="M28" s="87">
        <v>42.41</v>
      </c>
      <c r="N28" s="78">
        <v>6260</v>
      </c>
      <c r="O28" s="82">
        <v>272.2</v>
      </c>
      <c r="P28" s="82">
        <v>378</v>
      </c>
      <c r="Q28"/>
      <c r="R28" s="37"/>
    </row>
    <row r="29" spans="1:30" ht="12.75">
      <c r="A29" s="78" t="s">
        <v>289</v>
      </c>
      <c r="B29" s="80">
        <v>0.08</v>
      </c>
      <c r="C29" s="81">
        <v>129</v>
      </c>
      <c r="D29" s="81"/>
      <c r="E29" s="78"/>
      <c r="F29" s="78">
        <v>45</v>
      </c>
      <c r="G29" s="82">
        <v>288.59060402684565</v>
      </c>
      <c r="H29" s="82"/>
      <c r="I29" s="78"/>
      <c r="J29" s="78"/>
      <c r="K29" s="78"/>
      <c r="L29" s="78"/>
      <c r="M29" s="87">
        <v>34.700000000000003</v>
      </c>
      <c r="N29" s="78">
        <v>4634</v>
      </c>
      <c r="O29" s="82">
        <v>173.2</v>
      </c>
      <c r="P29" s="82">
        <v>339.9</v>
      </c>
      <c r="Q29"/>
      <c r="R29" s="37"/>
    </row>
    <row r="30" spans="1:30" ht="12.75">
      <c r="A30" s="78" t="s">
        <v>321</v>
      </c>
      <c r="B30" s="80">
        <v>0.10923735213559839</v>
      </c>
      <c r="C30" s="81">
        <v>85.067713631361329</v>
      </c>
      <c r="D30" s="81"/>
      <c r="E30" s="78"/>
      <c r="F30" s="78"/>
      <c r="G30" s="82">
        <v>260.38673753316283</v>
      </c>
      <c r="H30" s="82"/>
      <c r="I30" s="78"/>
      <c r="J30" s="78"/>
      <c r="K30" s="78"/>
      <c r="L30" s="78"/>
      <c r="M30" s="87">
        <v>29.862118970941243</v>
      </c>
      <c r="N30" s="82">
        <v>5624.1660523561077</v>
      </c>
      <c r="O30" s="82">
        <v>129.53394123212107</v>
      </c>
      <c r="P30" s="82"/>
      <c r="Q30"/>
      <c r="R30" s="37"/>
    </row>
    <row r="31" spans="1:30" ht="12.75">
      <c r="A31" s="78" t="s">
        <v>290</v>
      </c>
      <c r="B31" s="80">
        <v>0.19</v>
      </c>
      <c r="C31" s="81">
        <v>347</v>
      </c>
      <c r="D31" s="81"/>
      <c r="E31" s="78"/>
      <c r="F31" s="78">
        <v>41</v>
      </c>
      <c r="G31" s="82">
        <v>259.34230194319878</v>
      </c>
      <c r="H31" s="82"/>
      <c r="I31" s="78">
        <v>5</v>
      </c>
      <c r="J31" s="78">
        <v>0.53</v>
      </c>
      <c r="K31" s="78"/>
      <c r="L31" s="78">
        <v>433</v>
      </c>
      <c r="M31" s="87">
        <v>37.299999999999997</v>
      </c>
      <c r="N31" s="78"/>
      <c r="O31" s="82">
        <v>244</v>
      </c>
      <c r="P31" s="82">
        <v>333</v>
      </c>
      <c r="Q31"/>
      <c r="R31" s="37"/>
    </row>
    <row r="32" spans="1:30" ht="12.75">
      <c r="A32" s="78" t="s">
        <v>291</v>
      </c>
      <c r="B32" s="80">
        <v>7.4999999999999997E-2</v>
      </c>
      <c r="C32" s="81">
        <v>173</v>
      </c>
      <c r="D32" s="81">
        <v>130</v>
      </c>
      <c r="E32" s="78">
        <v>960</v>
      </c>
      <c r="F32" s="78"/>
      <c r="G32" s="82">
        <v>247.14285714285717</v>
      </c>
      <c r="H32" s="82"/>
      <c r="I32" s="78"/>
      <c r="J32" s="78"/>
      <c r="K32" s="78"/>
      <c r="L32" s="78"/>
      <c r="M32" s="87">
        <v>42.4</v>
      </c>
      <c r="N32" s="78"/>
      <c r="O32" s="82">
        <v>286</v>
      </c>
      <c r="P32" s="82">
        <v>446</v>
      </c>
      <c r="Q32"/>
      <c r="R32" s="37"/>
    </row>
    <row r="33" spans="1:18" ht="12.75">
      <c r="A33" s="78" t="s">
        <v>292</v>
      </c>
      <c r="B33" s="80">
        <v>0.08</v>
      </c>
      <c r="C33" s="81">
        <v>98</v>
      </c>
      <c r="D33" s="81"/>
      <c r="E33" s="78"/>
      <c r="F33" s="78">
        <v>72</v>
      </c>
      <c r="G33" s="82">
        <v>245.61403508771929</v>
      </c>
      <c r="H33" s="82"/>
      <c r="I33" s="78"/>
      <c r="J33" s="78"/>
      <c r="K33" s="78"/>
      <c r="L33" s="78"/>
      <c r="M33" s="87">
        <v>35.28</v>
      </c>
      <c r="N33" s="78">
        <v>4203</v>
      </c>
      <c r="O33" s="82">
        <v>169.9</v>
      </c>
      <c r="P33" s="82">
        <v>347.5</v>
      </c>
      <c r="Q33"/>
      <c r="R33" s="37"/>
    </row>
    <row r="34" spans="1:18" ht="12.75">
      <c r="A34" s="78" t="s">
        <v>320</v>
      </c>
      <c r="B34" s="80">
        <v>5.8999999999999997E-2</v>
      </c>
      <c r="C34" s="81">
        <v>77.367091996073881</v>
      </c>
      <c r="D34" s="81"/>
      <c r="E34" s="78"/>
      <c r="F34" s="78"/>
      <c r="G34" s="82">
        <v>193.75423677650787</v>
      </c>
      <c r="H34" s="82"/>
      <c r="I34" s="78"/>
      <c r="J34" s="78"/>
      <c r="K34" s="78"/>
      <c r="L34" s="78"/>
      <c r="M34" s="87">
        <v>41.158398433091108</v>
      </c>
      <c r="N34" s="82">
        <v>5834.9896714404049</v>
      </c>
      <c r="O34" s="82">
        <v>261.94734270531023</v>
      </c>
      <c r="P34" s="82"/>
      <c r="Q34"/>
      <c r="R34" s="37"/>
    </row>
    <row r="35" spans="1:18" ht="12.75">
      <c r="A35" s="78" t="s">
        <v>293</v>
      </c>
      <c r="B35" s="80">
        <v>0.11</v>
      </c>
      <c r="C35" s="81">
        <v>262</v>
      </c>
      <c r="D35" s="81">
        <v>140</v>
      </c>
      <c r="E35" s="78">
        <v>1058</v>
      </c>
      <c r="F35" s="78">
        <v>71</v>
      </c>
      <c r="G35" s="82">
        <v>190.40697674418607</v>
      </c>
      <c r="H35" s="82"/>
      <c r="I35" s="78">
        <v>5.78</v>
      </c>
      <c r="J35" s="78">
        <v>0.4</v>
      </c>
      <c r="K35" s="78">
        <v>449</v>
      </c>
      <c r="L35" s="78">
        <v>410</v>
      </c>
      <c r="M35" s="87">
        <v>33</v>
      </c>
      <c r="N35" s="78">
        <v>7105</v>
      </c>
      <c r="O35" s="82">
        <v>272</v>
      </c>
      <c r="P35" s="82">
        <v>377</v>
      </c>
      <c r="Q35"/>
      <c r="R35" s="37"/>
    </row>
    <row r="36" spans="1:18" ht="12.75">
      <c r="A36" s="78" t="s">
        <v>294</v>
      </c>
      <c r="B36" s="80">
        <v>0.3</v>
      </c>
      <c r="C36" s="81">
        <v>370</v>
      </c>
      <c r="D36" s="81">
        <v>150</v>
      </c>
      <c r="E36" s="78">
        <v>1368</v>
      </c>
      <c r="F36" s="78"/>
      <c r="G36" s="82">
        <v>185</v>
      </c>
      <c r="H36" s="82"/>
      <c r="I36" s="78"/>
      <c r="J36" s="78"/>
      <c r="K36" s="78"/>
      <c r="L36" s="78"/>
      <c r="M36" s="87"/>
      <c r="N36" s="78"/>
      <c r="O36" s="82"/>
      <c r="P36" s="82">
        <v>140</v>
      </c>
      <c r="Q36"/>
      <c r="R36" s="37"/>
    </row>
    <row r="37" spans="1:18">
      <c r="Q37"/>
      <c r="R37" s="37"/>
    </row>
    <row r="38" spans="1:18" ht="12.75">
      <c r="A38" s="42" t="s">
        <v>296</v>
      </c>
      <c r="B38" s="52" t="s">
        <v>188</v>
      </c>
      <c r="C38" s="52" t="s">
        <v>189</v>
      </c>
      <c r="D38" s="52" t="s">
        <v>190</v>
      </c>
      <c r="E38" s="52" t="s">
        <v>191</v>
      </c>
      <c r="F38" s="47" t="s">
        <v>192</v>
      </c>
      <c r="G38" s="43" t="s">
        <v>12</v>
      </c>
      <c r="H38" s="52" t="s">
        <v>13</v>
      </c>
      <c r="I38" s="52" t="s">
        <v>14</v>
      </c>
      <c r="J38" s="47" t="s">
        <v>15</v>
      </c>
      <c r="K38" s="51" t="s">
        <v>193</v>
      </c>
      <c r="L38" s="49" t="s">
        <v>16</v>
      </c>
      <c r="M38" s="49" t="s">
        <v>17</v>
      </c>
      <c r="N38" s="49" t="s">
        <v>18</v>
      </c>
      <c r="O38" s="49" t="s">
        <v>194</v>
      </c>
      <c r="P38" s="49" t="s">
        <v>19</v>
      </c>
      <c r="Q38"/>
      <c r="R38" s="37"/>
    </row>
    <row r="39" spans="1:18" ht="12.75">
      <c r="A39" s="78" t="s">
        <v>283</v>
      </c>
      <c r="B39" s="87">
        <v>47.33</v>
      </c>
      <c r="C39" s="87">
        <v>232.3</v>
      </c>
      <c r="D39" s="87">
        <v>76.900000000000006</v>
      </c>
      <c r="E39" s="87">
        <v>78</v>
      </c>
      <c r="F39" s="84">
        <v>0.115</v>
      </c>
      <c r="G39" s="82">
        <v>127.2</v>
      </c>
      <c r="H39" s="87">
        <v>29.75</v>
      </c>
      <c r="I39" s="87">
        <v>90.3</v>
      </c>
      <c r="J39" s="84">
        <v>0.371</v>
      </c>
      <c r="K39" s="86">
        <v>0.01</v>
      </c>
      <c r="L39" s="83"/>
      <c r="M39" s="83">
        <v>1.67</v>
      </c>
      <c r="N39" s="83">
        <v>8.19</v>
      </c>
      <c r="O39" s="83">
        <v>1.61</v>
      </c>
      <c r="P39" s="83">
        <v>9.3699999999999992</v>
      </c>
      <c r="Q39"/>
      <c r="R39" s="37"/>
    </row>
    <row r="40" spans="1:18" ht="12.75">
      <c r="A40" s="78" t="s">
        <v>284</v>
      </c>
      <c r="B40" s="87">
        <v>44.74</v>
      </c>
      <c r="C40" s="87">
        <v>75.400000000000006</v>
      </c>
      <c r="D40" s="87">
        <v>64.900000000000006</v>
      </c>
      <c r="E40" s="87">
        <v>95.1</v>
      </c>
      <c r="F40" s="84">
        <v>0.24</v>
      </c>
      <c r="G40" s="82">
        <v>68</v>
      </c>
      <c r="H40" s="87">
        <v>34.799999999999997</v>
      </c>
      <c r="I40" s="87">
        <v>68.099999999999994</v>
      </c>
      <c r="J40" s="84">
        <v>0.65800000000000003</v>
      </c>
      <c r="K40" s="86">
        <v>8.0000000000000002E-3</v>
      </c>
      <c r="L40" s="83">
        <v>4.7</v>
      </c>
      <c r="M40" s="83">
        <v>1.6</v>
      </c>
      <c r="N40" s="83">
        <v>5.79</v>
      </c>
      <c r="O40" s="83">
        <v>1.21</v>
      </c>
      <c r="P40" s="83">
        <v>7.2</v>
      </c>
      <c r="Q40"/>
      <c r="R40" s="37"/>
    </row>
    <row r="41" spans="1:18" ht="12.75">
      <c r="A41" s="79" t="s">
        <v>285</v>
      </c>
      <c r="B41" s="88">
        <v>44.08</v>
      </c>
      <c r="C41" s="88">
        <v>102.5</v>
      </c>
      <c r="D41" s="88">
        <v>81.599999999999994</v>
      </c>
      <c r="E41" s="88">
        <v>75.599999999999994</v>
      </c>
      <c r="F41" s="80">
        <v>0.34</v>
      </c>
      <c r="G41" s="81">
        <v>62.7</v>
      </c>
      <c r="H41" s="88">
        <v>25.7</v>
      </c>
      <c r="I41" s="88">
        <v>46.8</v>
      </c>
      <c r="J41" s="80">
        <v>0.54400000000000004</v>
      </c>
      <c r="K41" s="90">
        <v>1.2E-2</v>
      </c>
      <c r="L41" s="89">
        <v>0</v>
      </c>
      <c r="M41" s="83">
        <v>0.79</v>
      </c>
      <c r="N41" s="83">
        <v>4.75</v>
      </c>
      <c r="O41" s="83">
        <v>0.91</v>
      </c>
      <c r="P41" s="83">
        <v>5.46</v>
      </c>
      <c r="Q41"/>
      <c r="R41" s="37"/>
    </row>
    <row r="42" spans="1:18" ht="12.75">
      <c r="A42" s="78" t="s">
        <v>319</v>
      </c>
      <c r="B42" s="87"/>
      <c r="C42" s="87">
        <v>119.67652267059273</v>
      </c>
      <c r="D42" s="87"/>
      <c r="E42" s="87"/>
      <c r="F42" s="84">
        <v>4.3480699560938085E-2</v>
      </c>
      <c r="G42" s="82">
        <v>74.118044508973298</v>
      </c>
      <c r="H42" s="87">
        <v>23.006837541733429</v>
      </c>
      <c r="I42" s="87">
        <v>44.492243254702551</v>
      </c>
      <c r="J42" s="84">
        <v>0.21325935366409221</v>
      </c>
      <c r="K42" s="86"/>
      <c r="L42" s="83">
        <v>0.64425159700678059</v>
      </c>
      <c r="M42" s="83">
        <v>0.93</v>
      </c>
      <c r="N42" s="83">
        <v>3.9283506070241039</v>
      </c>
      <c r="O42" s="83">
        <v>0.80741248687449185</v>
      </c>
      <c r="P42" s="83">
        <v>5.4634622668297625</v>
      </c>
      <c r="Q42"/>
      <c r="R42" s="37"/>
    </row>
    <row r="43" spans="1:18" ht="12.75">
      <c r="A43" s="78" t="s">
        <v>286</v>
      </c>
      <c r="B43" s="87">
        <v>45.93</v>
      </c>
      <c r="C43" s="87">
        <v>140.4</v>
      </c>
      <c r="D43" s="87">
        <v>75.400000000000006</v>
      </c>
      <c r="E43" s="87">
        <v>80.900000000000006</v>
      </c>
      <c r="F43" s="84">
        <v>0.3</v>
      </c>
      <c r="G43" s="82">
        <v>65.3</v>
      </c>
      <c r="H43" s="87">
        <v>27.3</v>
      </c>
      <c r="I43" s="87">
        <v>48.6</v>
      </c>
      <c r="J43" s="84">
        <v>0.53300000000000003</v>
      </c>
      <c r="K43" s="86">
        <v>8.9999999999999993E-3</v>
      </c>
      <c r="L43" s="83">
        <v>5.0999999999999996</v>
      </c>
      <c r="M43" s="83">
        <v>1.2</v>
      </c>
      <c r="N43" s="83">
        <v>4.26</v>
      </c>
      <c r="O43" s="83">
        <v>0.92</v>
      </c>
      <c r="P43" s="83">
        <v>5.43</v>
      </c>
      <c r="Q43"/>
      <c r="R43" s="37"/>
    </row>
    <row r="44" spans="1:18" ht="12.75">
      <c r="A44" s="78" t="s">
        <v>287</v>
      </c>
      <c r="B44" s="87">
        <v>45.92</v>
      </c>
      <c r="C44" s="87">
        <v>107.8</v>
      </c>
      <c r="D44" s="87">
        <v>103.2</v>
      </c>
      <c r="E44" s="87">
        <v>72.599999999999994</v>
      </c>
      <c r="F44" s="84">
        <v>0.28999999999999998</v>
      </c>
      <c r="G44" s="82">
        <v>97.5</v>
      </c>
      <c r="H44" s="87">
        <v>26.85</v>
      </c>
      <c r="I44" s="87">
        <v>58.05</v>
      </c>
      <c r="J44" s="84">
        <v>0.63400000000000001</v>
      </c>
      <c r="K44" s="86">
        <v>0.01</v>
      </c>
      <c r="L44" s="83">
        <v>2.4500000000000002</v>
      </c>
      <c r="M44" s="83">
        <v>1.5</v>
      </c>
      <c r="N44" s="83">
        <v>6.03</v>
      </c>
      <c r="O44" s="83">
        <v>1.1399999999999999</v>
      </c>
      <c r="P44" s="83">
        <v>6.28</v>
      </c>
      <c r="Q44"/>
      <c r="R44" s="37"/>
    </row>
    <row r="45" spans="1:18" ht="12.75">
      <c r="A45" s="78" t="s">
        <v>288</v>
      </c>
      <c r="B45" s="87">
        <v>46.97</v>
      </c>
      <c r="C45" s="87">
        <v>144.5</v>
      </c>
      <c r="D45" s="87">
        <v>87.5</v>
      </c>
      <c r="E45" s="87">
        <v>73.599999999999994</v>
      </c>
      <c r="F45" s="84">
        <v>0.16</v>
      </c>
      <c r="G45" s="82">
        <v>107.1</v>
      </c>
      <c r="H45" s="87">
        <v>25</v>
      </c>
      <c r="I45" s="87">
        <v>59.9</v>
      </c>
      <c r="J45" s="84">
        <v>0.95599999999999996</v>
      </c>
      <c r="K45" s="86">
        <v>1.7999999999999999E-2</v>
      </c>
      <c r="L45" s="83">
        <v>5.4</v>
      </c>
      <c r="M45" s="83">
        <v>1.87</v>
      </c>
      <c r="N45" s="83">
        <v>6.56</v>
      </c>
      <c r="O45" s="83">
        <v>1.1100000000000001</v>
      </c>
      <c r="P45" s="83">
        <v>6.08</v>
      </c>
      <c r="Q45"/>
      <c r="R45" s="37"/>
    </row>
    <row r="46" spans="1:18" ht="12.75">
      <c r="A46" s="78" t="s">
        <v>289</v>
      </c>
      <c r="B46" s="87">
        <v>56.92</v>
      </c>
      <c r="C46" s="87">
        <v>298.3</v>
      </c>
      <c r="D46" s="87">
        <v>101</v>
      </c>
      <c r="E46" s="87">
        <v>67.3</v>
      </c>
      <c r="F46" s="84">
        <v>0.19</v>
      </c>
      <c r="G46" s="82">
        <v>97.9</v>
      </c>
      <c r="H46" s="87">
        <v>20.9</v>
      </c>
      <c r="I46" s="87">
        <v>40.6</v>
      </c>
      <c r="J46" s="84">
        <v>0.44700000000000001</v>
      </c>
      <c r="K46" s="86">
        <v>0.01</v>
      </c>
      <c r="L46" s="83"/>
      <c r="M46" s="83">
        <v>0.78</v>
      </c>
      <c r="N46" s="83">
        <v>4.42</v>
      </c>
      <c r="O46" s="83">
        <v>0.76</v>
      </c>
      <c r="P46" s="83">
        <v>4.1100000000000003</v>
      </c>
      <c r="Q46"/>
      <c r="R46" s="37"/>
    </row>
    <row r="47" spans="1:18" ht="12.75">
      <c r="A47" s="78" t="s">
        <v>321</v>
      </c>
      <c r="B47" s="87"/>
      <c r="C47" s="87">
        <v>51.648316933927326</v>
      </c>
      <c r="D47" s="87"/>
      <c r="E47" s="87"/>
      <c r="F47" s="84">
        <v>6.0115540736748123E-2</v>
      </c>
      <c r="G47" s="82">
        <v>109.11123294653085</v>
      </c>
      <c r="H47" s="87">
        <v>24.926587315979464</v>
      </c>
      <c r="I47" s="87">
        <v>66.368912959443591</v>
      </c>
      <c r="J47" s="84">
        <v>0.32669756700080438</v>
      </c>
      <c r="K47" s="86">
        <v>1.0346899884374303E-3</v>
      </c>
      <c r="L47" s="83">
        <v>0.8399315817021703</v>
      </c>
      <c r="M47" s="83">
        <v>1.36</v>
      </c>
      <c r="N47" s="83">
        <v>4.5358921691565266</v>
      </c>
      <c r="O47" s="83">
        <v>0.97599244090267445</v>
      </c>
      <c r="P47" s="83">
        <v>5.9064493302143122</v>
      </c>
      <c r="Q47"/>
      <c r="R47" s="37"/>
    </row>
    <row r="48" spans="1:18" ht="12.75">
      <c r="A48" s="78" t="s">
        <v>290</v>
      </c>
      <c r="B48" s="87">
        <v>44.3</v>
      </c>
      <c r="C48" s="87">
        <v>122.8</v>
      </c>
      <c r="D48" s="87">
        <v>83.1</v>
      </c>
      <c r="E48" s="87">
        <v>68.599999999999994</v>
      </c>
      <c r="F48" s="84">
        <v>0.61</v>
      </c>
      <c r="G48" s="82">
        <v>140.66499999999999</v>
      </c>
      <c r="H48" s="87">
        <v>28.867999999999999</v>
      </c>
      <c r="I48" s="87">
        <v>85.451999999999998</v>
      </c>
      <c r="J48" s="84">
        <v>1.3380000000000001</v>
      </c>
      <c r="K48" s="86">
        <v>7.5199999999999998E-3</v>
      </c>
      <c r="L48" s="83">
        <v>7.6189999999999998</v>
      </c>
      <c r="M48" s="83">
        <v>2.2890000000000001</v>
      </c>
      <c r="N48" s="83">
        <v>8.3160000000000007</v>
      </c>
      <c r="O48" s="83">
        <v>1.5169999999999999</v>
      </c>
      <c r="P48" s="83">
        <v>8.4359999999999999</v>
      </c>
      <c r="Q48"/>
      <c r="R48" s="37"/>
    </row>
    <row r="49" spans="1:18" ht="12.75">
      <c r="A49" s="78" t="s">
        <v>291</v>
      </c>
      <c r="B49" s="87">
        <v>50.3</v>
      </c>
      <c r="C49" s="87">
        <v>175</v>
      </c>
      <c r="D49" s="87"/>
      <c r="E49" s="87">
        <v>75.900000000000006</v>
      </c>
      <c r="F49" s="84">
        <v>0.28000000000000003</v>
      </c>
      <c r="G49" s="82">
        <v>43.7</v>
      </c>
      <c r="H49" s="87">
        <v>22.3</v>
      </c>
      <c r="I49" s="87">
        <v>35.6</v>
      </c>
      <c r="J49" s="84">
        <v>0.7</v>
      </c>
      <c r="K49" s="86"/>
      <c r="L49" s="83">
        <v>4.05</v>
      </c>
      <c r="M49" s="83">
        <v>1.05</v>
      </c>
      <c r="N49" s="83">
        <v>3.51</v>
      </c>
      <c r="O49" s="83">
        <v>0.70499999999999996</v>
      </c>
      <c r="P49" s="83">
        <v>4.07</v>
      </c>
      <c r="Q49"/>
      <c r="R49" s="37"/>
    </row>
    <row r="50" spans="1:18" ht="12.75">
      <c r="A50" s="78" t="s">
        <v>292</v>
      </c>
      <c r="B50" s="87">
        <v>56.04</v>
      </c>
      <c r="C50" s="87">
        <v>271.8</v>
      </c>
      <c r="D50" s="87">
        <v>99.8</v>
      </c>
      <c r="E50" s="87">
        <v>68.7</v>
      </c>
      <c r="F50" s="84">
        <v>0.11</v>
      </c>
      <c r="G50" s="82">
        <v>101.1</v>
      </c>
      <c r="H50" s="87">
        <v>20.8</v>
      </c>
      <c r="I50" s="87">
        <v>42.5</v>
      </c>
      <c r="J50" s="84">
        <v>0.39900000000000002</v>
      </c>
      <c r="K50" s="86">
        <v>8.9999999999999993E-3</v>
      </c>
      <c r="L50" s="83">
        <v>3.25</v>
      </c>
      <c r="M50" s="83">
        <v>1.1100000000000001</v>
      </c>
      <c r="N50" s="83">
        <v>3.8</v>
      </c>
      <c r="O50" s="83">
        <v>0.7</v>
      </c>
      <c r="P50" s="83">
        <v>3.89</v>
      </c>
      <c r="Q50"/>
      <c r="R50" s="37"/>
    </row>
    <row r="51" spans="1:18" ht="12.75">
      <c r="A51" s="78" t="s">
        <v>320</v>
      </c>
      <c r="B51" s="87"/>
      <c r="C51" s="87">
        <v>73.996855351882431</v>
      </c>
      <c r="D51" s="87"/>
      <c r="E51" s="87"/>
      <c r="F51" s="84">
        <v>3.9657453184248799E-2</v>
      </c>
      <c r="G51" s="82">
        <v>66.840356413875853</v>
      </c>
      <c r="H51" s="87">
        <v>23.876348556412722</v>
      </c>
      <c r="I51" s="87">
        <v>44.302349044623661</v>
      </c>
      <c r="J51" s="84">
        <v>0.39930529150346</v>
      </c>
      <c r="K51" s="86"/>
      <c r="L51" s="83">
        <v>0.62255327209828459</v>
      </c>
      <c r="M51" s="83">
        <v>1.0740000000000001</v>
      </c>
      <c r="N51" s="83">
        <v>4.0821586124329183</v>
      </c>
      <c r="O51" s="83">
        <v>0.79633767927249033</v>
      </c>
      <c r="P51" s="83">
        <v>4.9879261798074817</v>
      </c>
      <c r="Q51"/>
      <c r="R51" s="37"/>
    </row>
    <row r="52" spans="1:18" ht="12.75">
      <c r="A52" s="78" t="s">
        <v>293</v>
      </c>
      <c r="B52" s="87">
        <v>44.4</v>
      </c>
      <c r="C52" s="87">
        <v>125.9</v>
      </c>
      <c r="D52" s="87">
        <v>78.8</v>
      </c>
      <c r="E52" s="87">
        <v>71</v>
      </c>
      <c r="F52" s="84">
        <v>0.38100000000000001</v>
      </c>
      <c r="G52" s="82">
        <v>81.781000000000006</v>
      </c>
      <c r="H52" s="87">
        <v>28.356000000000002</v>
      </c>
      <c r="I52" s="87">
        <v>65.707999999999998</v>
      </c>
      <c r="J52" s="84">
        <v>1.3759999999999999</v>
      </c>
      <c r="K52" s="86">
        <v>5.8799999999999998E-3</v>
      </c>
      <c r="L52" s="83">
        <v>4.3170000000000002</v>
      </c>
      <c r="M52" s="83">
        <v>1.8859999999999999</v>
      </c>
      <c r="N52" s="83">
        <v>6.327</v>
      </c>
      <c r="O52" s="83">
        <v>1.2050000000000001</v>
      </c>
      <c r="P52" s="83">
        <v>6.9169999999999998</v>
      </c>
      <c r="Q52"/>
      <c r="R52" s="37"/>
    </row>
    <row r="53" spans="1:18" ht="12.75">
      <c r="A53" s="78" t="s">
        <v>294</v>
      </c>
      <c r="B53" s="87">
        <v>43</v>
      </c>
      <c r="C53" s="87">
        <v>55</v>
      </c>
      <c r="D53" s="87">
        <v>80</v>
      </c>
      <c r="E53" s="87">
        <v>92</v>
      </c>
      <c r="F53" s="84">
        <v>2</v>
      </c>
      <c r="G53" s="82">
        <v>133</v>
      </c>
      <c r="H53" s="87">
        <v>38</v>
      </c>
      <c r="I53" s="87">
        <v>116</v>
      </c>
      <c r="J53" s="84">
        <v>2</v>
      </c>
      <c r="K53" s="86"/>
      <c r="L53" s="83">
        <v>14</v>
      </c>
      <c r="M53" s="83"/>
      <c r="N53" s="83"/>
      <c r="O53" s="83"/>
      <c r="P53" s="83"/>
      <c r="Q53"/>
      <c r="R53" s="37"/>
    </row>
    <row r="54" spans="1:18">
      <c r="Q54"/>
      <c r="R54" s="37"/>
    </row>
    <row r="55" spans="1:18" ht="12.75">
      <c r="A55" s="42" t="s">
        <v>296</v>
      </c>
      <c r="B55" s="49" t="s">
        <v>20</v>
      </c>
      <c r="C55" s="49" t="s">
        <v>21</v>
      </c>
      <c r="D55" s="49" t="s">
        <v>22</v>
      </c>
      <c r="E55" s="47" t="s">
        <v>198</v>
      </c>
      <c r="F55" s="49" t="s">
        <v>23</v>
      </c>
      <c r="G55" s="47" t="s">
        <v>199</v>
      </c>
      <c r="H55" s="49" t="s">
        <v>24</v>
      </c>
      <c r="I55" s="47" t="s">
        <v>202</v>
      </c>
      <c r="J55" s="49" t="s">
        <v>25</v>
      </c>
      <c r="K55" s="47" t="s">
        <v>201</v>
      </c>
      <c r="L55" s="49" t="s">
        <v>26</v>
      </c>
      <c r="M55" s="47" t="s">
        <v>195</v>
      </c>
      <c r="N55" s="47" t="s">
        <v>27</v>
      </c>
      <c r="O55" s="47" t="s">
        <v>28</v>
      </c>
      <c r="Q55"/>
      <c r="R55" s="37"/>
    </row>
    <row r="56" spans="1:18" ht="12.75">
      <c r="A56" s="78" t="s">
        <v>283</v>
      </c>
      <c r="B56" s="83">
        <v>3.37</v>
      </c>
      <c r="C56" s="83">
        <v>1.27</v>
      </c>
      <c r="D56" s="83">
        <v>4.08</v>
      </c>
      <c r="E56" s="84">
        <v>0.78</v>
      </c>
      <c r="F56" s="83">
        <v>5.15</v>
      </c>
      <c r="G56" s="84">
        <v>1.1100000000000001</v>
      </c>
      <c r="H56" s="83">
        <v>3.18</v>
      </c>
      <c r="I56" s="84">
        <v>0.49</v>
      </c>
      <c r="J56" s="83">
        <v>2.94</v>
      </c>
      <c r="K56" s="84">
        <v>0.437</v>
      </c>
      <c r="L56" s="83">
        <v>2.37</v>
      </c>
      <c r="M56" s="84">
        <v>0.435</v>
      </c>
      <c r="N56" s="84">
        <v>1.6E-2</v>
      </c>
      <c r="O56" s="84">
        <v>5.0000000000000001E-3</v>
      </c>
      <c r="Q56"/>
      <c r="R56" s="37"/>
    </row>
    <row r="57" spans="1:18" ht="12.75">
      <c r="A57" s="78" t="s">
        <v>284</v>
      </c>
      <c r="B57" s="83">
        <v>3.01</v>
      </c>
      <c r="C57" s="83">
        <v>1.1200000000000001</v>
      </c>
      <c r="D57" s="83">
        <v>4.38</v>
      </c>
      <c r="E57" s="84">
        <v>0.85299999999999998</v>
      </c>
      <c r="F57" s="83">
        <v>5.68</v>
      </c>
      <c r="G57" s="84">
        <v>1.27</v>
      </c>
      <c r="H57" s="83">
        <v>3.71</v>
      </c>
      <c r="I57" s="84">
        <v>0.66</v>
      </c>
      <c r="J57" s="83">
        <v>3.6</v>
      </c>
      <c r="K57" s="84">
        <v>0.53300000000000003</v>
      </c>
      <c r="L57" s="83">
        <v>2.1</v>
      </c>
      <c r="M57" s="84">
        <v>0.31</v>
      </c>
      <c r="N57" s="84">
        <v>6.4000000000000001E-2</v>
      </c>
      <c r="O57" s="84">
        <v>1.4999999999999999E-2</v>
      </c>
      <c r="Q57"/>
      <c r="R57" s="37"/>
    </row>
    <row r="58" spans="1:18" ht="12.75">
      <c r="A58" s="79" t="s">
        <v>285</v>
      </c>
      <c r="B58" s="83">
        <v>2.2599999999999998</v>
      </c>
      <c r="C58" s="83">
        <v>0.89</v>
      </c>
      <c r="D58" s="83">
        <v>2.97</v>
      </c>
      <c r="E58" s="84">
        <v>0.624</v>
      </c>
      <c r="F58" s="83">
        <v>4.3499999999999996</v>
      </c>
      <c r="G58" s="84">
        <v>0.98</v>
      </c>
      <c r="H58" s="83">
        <v>2.87</v>
      </c>
      <c r="I58" s="84"/>
      <c r="J58" s="83">
        <v>2.72</v>
      </c>
      <c r="K58" s="84">
        <v>0.41299999999999998</v>
      </c>
      <c r="L58" s="89">
        <v>1.52</v>
      </c>
      <c r="M58" s="80">
        <v>0.62</v>
      </c>
      <c r="N58" s="80">
        <v>3.7999999999999999E-2</v>
      </c>
      <c r="O58" s="80">
        <v>1.4E-2</v>
      </c>
      <c r="Q58"/>
      <c r="R58" s="37"/>
    </row>
    <row r="59" spans="1:18" ht="12.75">
      <c r="A59" s="78" t="s">
        <v>319</v>
      </c>
      <c r="B59" s="83">
        <v>2.3527812741723233</v>
      </c>
      <c r="C59" s="83">
        <v>0.93702834336561147</v>
      </c>
      <c r="D59" s="83">
        <v>3.5069789924994468</v>
      </c>
      <c r="E59" s="84">
        <v>0.57029035778515025</v>
      </c>
      <c r="F59" s="83">
        <v>4.1048413858065107</v>
      </c>
      <c r="G59" s="84">
        <v>0.88300112596391411</v>
      </c>
      <c r="H59" s="83">
        <v>2.5899222591757214</v>
      </c>
      <c r="I59" s="84">
        <v>0.34757092555297164</v>
      </c>
      <c r="J59" s="83">
        <v>2.4088536287164923</v>
      </c>
      <c r="K59" s="84">
        <v>0.36785100681053251</v>
      </c>
      <c r="L59" s="83">
        <v>1.4811712725886845</v>
      </c>
      <c r="M59" s="84">
        <v>0.19078508323434162</v>
      </c>
      <c r="N59" s="84">
        <v>1.3745370881979314E-2</v>
      </c>
      <c r="O59" s="84">
        <v>5.9128290728479053E-3</v>
      </c>
      <c r="Q59"/>
      <c r="R59" s="37"/>
    </row>
    <row r="60" spans="1:18" ht="12.75">
      <c r="A60" s="78" t="s">
        <v>286</v>
      </c>
      <c r="B60" s="83">
        <v>2.27</v>
      </c>
      <c r="C60" s="83">
        <v>0.9</v>
      </c>
      <c r="D60" s="83">
        <v>3.47</v>
      </c>
      <c r="E60" s="84">
        <v>0.65100000000000002</v>
      </c>
      <c r="F60" s="83">
        <v>4.34</v>
      </c>
      <c r="G60" s="84">
        <v>0.97</v>
      </c>
      <c r="H60" s="83">
        <v>2.84</v>
      </c>
      <c r="I60" s="84">
        <v>0.51</v>
      </c>
      <c r="J60" s="83">
        <v>2.72</v>
      </c>
      <c r="K60" s="84">
        <v>0.40500000000000003</v>
      </c>
      <c r="L60" s="83">
        <v>1.5</v>
      </c>
      <c r="M60" s="84">
        <v>0.38700000000000001</v>
      </c>
      <c r="N60" s="84">
        <v>6.0999999999999999E-2</v>
      </c>
      <c r="O60" s="84">
        <v>1.2E-2</v>
      </c>
      <c r="Q60"/>
      <c r="R60" s="37"/>
    </row>
    <row r="61" spans="1:18" ht="12.75">
      <c r="A61" s="78" t="s">
        <v>287</v>
      </c>
      <c r="B61" s="83">
        <v>2.41</v>
      </c>
      <c r="C61" s="83">
        <v>0.97499999999999998</v>
      </c>
      <c r="D61" s="83">
        <v>3.32</v>
      </c>
      <c r="E61" s="84">
        <v>0.65</v>
      </c>
      <c r="F61" s="83">
        <v>4.47</v>
      </c>
      <c r="G61" s="84">
        <v>1</v>
      </c>
      <c r="H61" s="83">
        <v>2.99</v>
      </c>
      <c r="I61" s="84"/>
      <c r="J61" s="83">
        <v>2.83</v>
      </c>
      <c r="K61" s="84">
        <v>0.439</v>
      </c>
      <c r="L61" s="83">
        <v>1.59</v>
      </c>
      <c r="M61" s="84">
        <v>0.27500000000000002</v>
      </c>
      <c r="N61" s="84">
        <v>3.5999999999999997E-2</v>
      </c>
      <c r="O61" s="84">
        <v>1.4E-2</v>
      </c>
      <c r="Q61"/>
      <c r="R61" s="37"/>
    </row>
    <row r="62" spans="1:18" ht="12.75">
      <c r="A62" s="78" t="s">
        <v>288</v>
      </c>
      <c r="B62" s="83">
        <v>2.33</v>
      </c>
      <c r="C62" s="83">
        <v>0.88</v>
      </c>
      <c r="D62" s="83">
        <v>3.23</v>
      </c>
      <c r="E62" s="84">
        <v>0.55500000000000005</v>
      </c>
      <c r="F62" s="83">
        <v>4.04</v>
      </c>
      <c r="G62" s="84">
        <v>0.9</v>
      </c>
      <c r="H62" s="83">
        <v>2.65</v>
      </c>
      <c r="I62" s="84"/>
      <c r="J62" s="83">
        <v>2.57</v>
      </c>
      <c r="K62" s="84">
        <v>0.39700000000000002</v>
      </c>
      <c r="L62" s="83">
        <v>1.58</v>
      </c>
      <c r="M62" s="84">
        <v>0.19500000000000001</v>
      </c>
      <c r="N62" s="84">
        <v>6.5000000000000002E-2</v>
      </c>
      <c r="O62" s="84">
        <v>1.7999999999999999E-2</v>
      </c>
      <c r="Q62"/>
      <c r="R62" s="37"/>
    </row>
    <row r="63" spans="1:18" ht="12.75">
      <c r="A63" s="78" t="s">
        <v>289</v>
      </c>
      <c r="B63" s="83">
        <v>1.6</v>
      </c>
      <c r="C63" s="83">
        <v>0.75</v>
      </c>
      <c r="D63" s="83">
        <v>2.39</v>
      </c>
      <c r="E63" s="84">
        <v>0.48699999999999999</v>
      </c>
      <c r="F63" s="83">
        <v>3.33</v>
      </c>
      <c r="G63" s="84">
        <v>0.77</v>
      </c>
      <c r="H63" s="83">
        <v>2.27</v>
      </c>
      <c r="I63" s="84"/>
      <c r="J63" s="83">
        <v>2.25</v>
      </c>
      <c r="K63" s="84">
        <v>0.35199999999999998</v>
      </c>
      <c r="L63" s="83">
        <v>1.07</v>
      </c>
      <c r="M63" s="84">
        <v>0.20899999999999999</v>
      </c>
      <c r="N63" s="84">
        <v>2.5000000000000001E-2</v>
      </c>
      <c r="O63" s="84">
        <v>1.2E-2</v>
      </c>
      <c r="Q63"/>
      <c r="R63" s="37"/>
    </row>
    <row r="64" spans="1:18" ht="12.75">
      <c r="A64" s="78" t="s">
        <v>321</v>
      </c>
      <c r="B64" s="83">
        <v>2.2792424951874408</v>
      </c>
      <c r="C64" s="83">
        <v>0.91226241914190653</v>
      </c>
      <c r="D64" s="83">
        <v>3.0638993893726578</v>
      </c>
      <c r="E64" s="84">
        <v>0.54832377863199555</v>
      </c>
      <c r="F64" s="83">
        <v>3.7910030377000674</v>
      </c>
      <c r="G64" s="84">
        <v>0.79236467130562627</v>
      </c>
      <c r="H64" s="83">
        <v>2.4629610007448144</v>
      </c>
      <c r="I64" s="84">
        <v>0.34688889620115493</v>
      </c>
      <c r="J64" s="83">
        <v>2.2714024858633652</v>
      </c>
      <c r="K64" s="84">
        <v>0.34692814373423775</v>
      </c>
      <c r="L64" s="83">
        <v>1.8273076460696218</v>
      </c>
      <c r="M64" s="84">
        <v>0.2464675735004048</v>
      </c>
      <c r="N64" s="84">
        <v>2.2404071667244785E-2</v>
      </c>
      <c r="O64" s="84">
        <v>8.6240652816675974E-3</v>
      </c>
      <c r="Q64"/>
      <c r="R64" s="37"/>
    </row>
    <row r="65" spans="1:18" ht="12.75">
      <c r="A65" s="78" t="s">
        <v>290</v>
      </c>
      <c r="B65" s="83">
        <v>2.9220000000000002</v>
      </c>
      <c r="C65" s="83">
        <v>1.133</v>
      </c>
      <c r="D65" s="83">
        <v>3.7210000000000001</v>
      </c>
      <c r="E65" s="84">
        <v>0.68400000000000005</v>
      </c>
      <c r="F65" s="83">
        <v>4.6210000000000004</v>
      </c>
      <c r="G65" s="84">
        <v>0.96499999999999997</v>
      </c>
      <c r="H65" s="83">
        <v>2.88</v>
      </c>
      <c r="I65" s="84"/>
      <c r="J65" s="83">
        <v>2.7389999999999999</v>
      </c>
      <c r="K65" s="84">
        <v>0.41799999999999998</v>
      </c>
      <c r="L65" s="83">
        <v>2.2839999999999998</v>
      </c>
      <c r="M65" s="84"/>
      <c r="N65" s="84">
        <v>8.2000000000000003E-2</v>
      </c>
      <c r="O65" s="84">
        <v>2.5999999999999999E-2</v>
      </c>
      <c r="Q65"/>
      <c r="R65" s="37"/>
    </row>
    <row r="66" spans="1:18" ht="12.75">
      <c r="A66" s="78" t="s">
        <v>291</v>
      </c>
      <c r="B66" s="83">
        <v>1.75</v>
      </c>
      <c r="C66" s="83">
        <v>0.65700000000000003</v>
      </c>
      <c r="D66" s="83">
        <v>2.63</v>
      </c>
      <c r="E66" s="84">
        <v>0.51200000000000001</v>
      </c>
      <c r="F66" s="83">
        <v>3.47</v>
      </c>
      <c r="G66" s="84">
        <v>0.82299999999999995</v>
      </c>
      <c r="H66" s="83">
        <v>2.31</v>
      </c>
      <c r="I66" s="84">
        <v>0.372</v>
      </c>
      <c r="J66" s="83">
        <v>2.48</v>
      </c>
      <c r="K66" s="84">
        <v>0.39</v>
      </c>
      <c r="L66" s="83">
        <v>1.17</v>
      </c>
      <c r="M66" s="84">
        <v>0.13919999999999999</v>
      </c>
      <c r="N66" s="84">
        <v>4.5999999999999999E-2</v>
      </c>
      <c r="O66" s="84">
        <v>0.02</v>
      </c>
      <c r="Q66"/>
      <c r="R66" s="37"/>
    </row>
    <row r="67" spans="1:18" ht="12.75">
      <c r="A67" s="78" t="s">
        <v>292</v>
      </c>
      <c r="B67" s="83">
        <v>1.61</v>
      </c>
      <c r="C67" s="83">
        <v>0.72499999999999998</v>
      </c>
      <c r="D67" s="83">
        <v>2.5099999999999998</v>
      </c>
      <c r="E67" s="84">
        <v>0.47199999999999998</v>
      </c>
      <c r="F67" s="83">
        <v>3.3</v>
      </c>
      <c r="G67" s="84">
        <v>0.76500000000000001</v>
      </c>
      <c r="H67" s="83">
        <v>2.31</v>
      </c>
      <c r="I67" s="84">
        <v>0.41</v>
      </c>
      <c r="J67" s="83">
        <v>2.31</v>
      </c>
      <c r="K67" s="84">
        <v>0.35399999999999998</v>
      </c>
      <c r="L67" s="83">
        <v>1.08</v>
      </c>
      <c r="M67" s="84">
        <v>0.248</v>
      </c>
      <c r="N67" s="84">
        <v>5.8000000000000003E-2</v>
      </c>
      <c r="O67" s="84">
        <v>8.0000000000000002E-3</v>
      </c>
      <c r="Q67"/>
      <c r="R67" s="37"/>
    </row>
    <row r="68" spans="1:18" ht="12.75">
      <c r="A68" s="78" t="s">
        <v>320</v>
      </c>
      <c r="B68" s="83">
        <v>2.0017886296086802</v>
      </c>
      <c r="C68" s="83">
        <v>0.87732798607441187</v>
      </c>
      <c r="D68" s="83">
        <v>3.1165219520248981</v>
      </c>
      <c r="E68" s="84">
        <v>0.55989149055506715</v>
      </c>
      <c r="F68" s="83">
        <v>3.8415909302404279</v>
      </c>
      <c r="G68" s="84">
        <v>0.8126154958973546</v>
      </c>
      <c r="H68" s="83">
        <v>2.6473951315989561</v>
      </c>
      <c r="I68" s="84">
        <v>0.34960527584703016</v>
      </c>
      <c r="J68" s="83">
        <v>2.5511898080279622</v>
      </c>
      <c r="K68" s="84">
        <v>0.33123263505118178</v>
      </c>
      <c r="L68" s="83">
        <v>1.3947223724091764</v>
      </c>
      <c r="M68" s="84">
        <v>0.14328171232177392</v>
      </c>
      <c r="N68" s="84">
        <v>2.0555890846149356E-2</v>
      </c>
      <c r="O68" s="84">
        <v>9.4515705225239402E-3</v>
      </c>
      <c r="Q68"/>
      <c r="R68" s="37"/>
    </row>
    <row r="69" spans="1:18" ht="12.75">
      <c r="A69" s="78" t="s">
        <v>293</v>
      </c>
      <c r="B69" s="83">
        <v>2.5379999999999998</v>
      </c>
      <c r="C69" s="83">
        <v>1.0229999999999999</v>
      </c>
      <c r="D69" s="83">
        <v>3.7441800000000001</v>
      </c>
      <c r="E69" s="84">
        <v>0.70899999999999996</v>
      </c>
      <c r="F69" s="83">
        <v>4.585</v>
      </c>
      <c r="G69" s="84">
        <v>1.008</v>
      </c>
      <c r="H69" s="83">
        <v>2.9996299999999998</v>
      </c>
      <c r="I69" s="84"/>
      <c r="J69" s="83">
        <v>2.8519999999999999</v>
      </c>
      <c r="K69" s="84">
        <v>0.42299999999999999</v>
      </c>
      <c r="L69" s="83">
        <v>1.9450000000000001</v>
      </c>
      <c r="M69" s="84">
        <v>0.28599999999999998</v>
      </c>
      <c r="N69" s="84">
        <v>7.5999999999999998E-2</v>
      </c>
      <c r="O69" s="84">
        <v>2.8000000000000001E-2</v>
      </c>
      <c r="Q69"/>
      <c r="R69" s="37"/>
    </row>
    <row r="70" spans="1:18" ht="12.75">
      <c r="A70" s="78" t="s">
        <v>294</v>
      </c>
      <c r="Q70"/>
      <c r="R70" s="37"/>
    </row>
    <row r="71" spans="1:18" ht="12.75">
      <c r="A71" s="78"/>
      <c r="Q71"/>
      <c r="R71" s="37"/>
    </row>
    <row r="72" spans="1:18" ht="12.75">
      <c r="A72" s="42" t="s">
        <v>296</v>
      </c>
      <c r="B72" s="50" t="s">
        <v>322</v>
      </c>
      <c r="C72" s="42" t="s">
        <v>323</v>
      </c>
      <c r="D72" s="42" t="s">
        <v>324</v>
      </c>
      <c r="E72" s="42" t="s">
        <v>325</v>
      </c>
      <c r="F72" s="42" t="s">
        <v>326</v>
      </c>
      <c r="G72" s="42" t="s">
        <v>378</v>
      </c>
      <c r="H72" s="42" t="s">
        <v>196</v>
      </c>
      <c r="I72" s="42" t="s">
        <v>300</v>
      </c>
      <c r="J72" s="42" t="s">
        <v>301</v>
      </c>
      <c r="K72" s="42" t="s">
        <v>380</v>
      </c>
      <c r="M72" s="42" t="s">
        <v>302</v>
      </c>
      <c r="Q72"/>
      <c r="R72" s="37"/>
    </row>
    <row r="73" spans="1:18" ht="12.75">
      <c r="A73" s="78" t="s">
        <v>283</v>
      </c>
      <c r="B73" s="85">
        <v>0.70248999999999995</v>
      </c>
      <c r="C73" s="78">
        <v>0.51310699999999998</v>
      </c>
      <c r="D73" s="78">
        <v>18.402000000000001</v>
      </c>
      <c r="E73" s="78">
        <v>15.500999999999999</v>
      </c>
      <c r="F73" s="78">
        <v>37.82</v>
      </c>
      <c r="G73" s="78">
        <v>0.28314699999999998</v>
      </c>
      <c r="H73" s="78">
        <v>-24.86</v>
      </c>
      <c r="I73" s="78">
        <v>-112.45</v>
      </c>
      <c r="J73" s="78">
        <v>-2948</v>
      </c>
      <c r="K73" s="78" t="s">
        <v>305</v>
      </c>
      <c r="M73" s="78" t="s">
        <v>306</v>
      </c>
      <c r="Q73"/>
      <c r="R73" s="37"/>
    </row>
    <row r="74" spans="1:18" ht="12.75">
      <c r="A74" s="78" t="s">
        <v>284</v>
      </c>
      <c r="B74" s="85">
        <v>0.70239799999999997</v>
      </c>
      <c r="C74" s="78">
        <v>0.51315599999999995</v>
      </c>
      <c r="D74" s="78">
        <v>18.367000000000001</v>
      </c>
      <c r="E74" s="78">
        <v>15.509</v>
      </c>
      <c r="F74" s="78">
        <v>37.835000000000001</v>
      </c>
      <c r="G74" s="78">
        <v>0.28320299999999998</v>
      </c>
      <c r="H74" s="78">
        <v>-23.08</v>
      </c>
      <c r="I74" s="78">
        <v>-114.54</v>
      </c>
      <c r="J74" s="78">
        <v>-3125</v>
      </c>
      <c r="K74" s="78" t="s">
        <v>305</v>
      </c>
      <c r="M74" s="78" t="s">
        <v>306</v>
      </c>
      <c r="Q74"/>
      <c r="R74" s="37"/>
    </row>
    <row r="75" spans="1:18" ht="12.75">
      <c r="A75" s="79" t="s">
        <v>285</v>
      </c>
      <c r="B75" s="91"/>
      <c r="C75" s="79"/>
      <c r="D75" s="79"/>
      <c r="E75" s="79"/>
      <c r="F75" s="79"/>
      <c r="G75" s="79"/>
      <c r="H75" s="79">
        <v>-24.11</v>
      </c>
      <c r="I75" s="79">
        <v>-115.41</v>
      </c>
      <c r="J75" s="79">
        <v>-2800</v>
      </c>
      <c r="K75" s="79" t="s">
        <v>305</v>
      </c>
      <c r="M75" s="79" t="s">
        <v>306</v>
      </c>
      <c r="Q75"/>
      <c r="R75" s="37"/>
    </row>
    <row r="76" spans="1:18" ht="12.75">
      <c r="A76" s="78" t="s">
        <v>319</v>
      </c>
      <c r="B76" s="85"/>
      <c r="C76" s="78"/>
      <c r="D76" s="78"/>
      <c r="E76" s="78"/>
      <c r="F76" s="78"/>
      <c r="G76" s="85"/>
      <c r="H76" s="78">
        <v>48.517000000000003</v>
      </c>
      <c r="I76" s="78">
        <v>-128.917</v>
      </c>
      <c r="J76" s="78">
        <v>2377</v>
      </c>
      <c r="K76" s="78" t="s">
        <v>305</v>
      </c>
      <c r="M76" s="78"/>
      <c r="Q76"/>
      <c r="R76" s="37"/>
    </row>
    <row r="77" spans="1:18" ht="12.75">
      <c r="A77" s="78" t="s">
        <v>286</v>
      </c>
      <c r="B77" s="85">
        <v>0.70228500000000005</v>
      </c>
      <c r="C77" s="78">
        <v>0.51322900000000005</v>
      </c>
      <c r="D77" s="78">
        <v>17.86</v>
      </c>
      <c r="E77" s="78">
        <v>15.436999999999999</v>
      </c>
      <c r="F77" s="78">
        <v>37.348999999999997</v>
      </c>
      <c r="G77" s="78">
        <v>0.28330699999999998</v>
      </c>
      <c r="H77" s="78">
        <v>-24.11</v>
      </c>
      <c r="I77" s="78">
        <v>-115.41</v>
      </c>
      <c r="J77" s="78">
        <v>-2800</v>
      </c>
      <c r="K77" s="78" t="s">
        <v>305</v>
      </c>
      <c r="M77" s="78" t="s">
        <v>306</v>
      </c>
      <c r="Q77"/>
      <c r="R77" s="37"/>
    </row>
    <row r="78" spans="1:18" ht="12.75">
      <c r="A78" s="78" t="s">
        <v>287</v>
      </c>
      <c r="B78" s="85">
        <v>0.70279800000000003</v>
      </c>
      <c r="C78" s="78">
        <v>0.51305299999999998</v>
      </c>
      <c r="D78" s="78">
        <v>18.414999999999999</v>
      </c>
      <c r="E78" s="78">
        <v>15.512</v>
      </c>
      <c r="F78" s="78">
        <v>37.917999999999999</v>
      </c>
      <c r="G78" s="78">
        <v>0.28310999999999997</v>
      </c>
      <c r="H78" s="78">
        <v>-24.61</v>
      </c>
      <c r="I78" s="78">
        <v>-111.95</v>
      </c>
      <c r="J78" s="78">
        <v>-2825</v>
      </c>
      <c r="K78" s="78" t="s">
        <v>305</v>
      </c>
      <c r="M78" s="78" t="s">
        <v>306</v>
      </c>
      <c r="Q78"/>
      <c r="R78" s="37"/>
    </row>
    <row r="79" spans="1:18" ht="12.75">
      <c r="A79" s="78" t="s">
        <v>288</v>
      </c>
      <c r="B79" s="85"/>
      <c r="C79" s="78"/>
      <c r="D79" s="78"/>
      <c r="E79" s="78"/>
      <c r="F79" s="78"/>
      <c r="G79" s="78"/>
      <c r="H79" s="78">
        <v>-27.21</v>
      </c>
      <c r="I79" s="78">
        <v>-112.77</v>
      </c>
      <c r="J79" s="78">
        <v>-2632</v>
      </c>
      <c r="K79" s="78" t="s">
        <v>305</v>
      </c>
      <c r="M79" s="78" t="s">
        <v>306</v>
      </c>
      <c r="Q79"/>
      <c r="R79" s="37"/>
    </row>
    <row r="80" spans="1:18" ht="12.75">
      <c r="A80" s="78" t="s">
        <v>289</v>
      </c>
      <c r="B80" s="85"/>
      <c r="C80" s="78"/>
      <c r="D80" s="78"/>
      <c r="E80" s="78"/>
      <c r="F80" s="78"/>
      <c r="G80" s="78"/>
      <c r="H80" s="78">
        <v>-25.28</v>
      </c>
      <c r="I80" s="78">
        <v>-116.27</v>
      </c>
      <c r="J80" s="78">
        <v>-2052</v>
      </c>
      <c r="K80" s="78" t="s">
        <v>305</v>
      </c>
      <c r="M80" s="78" t="s">
        <v>306</v>
      </c>
      <c r="Q80"/>
      <c r="R80" s="37"/>
    </row>
    <row r="81" spans="1:18" ht="12.75">
      <c r="A81" s="78" t="s">
        <v>321</v>
      </c>
      <c r="B81" s="85"/>
      <c r="C81" s="78"/>
      <c r="D81" s="78"/>
      <c r="E81" s="78"/>
      <c r="F81" s="78"/>
      <c r="G81" s="85"/>
      <c r="H81" s="78">
        <v>-24.64</v>
      </c>
      <c r="I81" s="78">
        <v>-116.42</v>
      </c>
      <c r="J81" s="78">
        <v>2700</v>
      </c>
      <c r="K81" s="78" t="s">
        <v>305</v>
      </c>
      <c r="M81" s="78"/>
      <c r="Q81"/>
      <c r="R81" s="37"/>
    </row>
    <row r="82" spans="1:18" ht="12.75">
      <c r="A82" s="78" t="s">
        <v>290</v>
      </c>
      <c r="B82" s="85"/>
      <c r="C82" s="78"/>
      <c r="D82" s="78"/>
      <c r="E82" s="78"/>
      <c r="F82" s="78"/>
      <c r="G82" s="78"/>
      <c r="H82" s="78">
        <v>20.832999999999998</v>
      </c>
      <c r="I82" s="78">
        <v>-109.1</v>
      </c>
      <c r="J82" s="78">
        <v>-2615</v>
      </c>
      <c r="K82" s="78" t="s">
        <v>305</v>
      </c>
      <c r="M82" s="78" t="s">
        <v>313</v>
      </c>
      <c r="Q82"/>
      <c r="R82" s="37"/>
    </row>
    <row r="83" spans="1:18" ht="12.75">
      <c r="A83" s="78" t="s">
        <v>291</v>
      </c>
      <c r="B83" s="85">
        <v>0.70299</v>
      </c>
      <c r="C83" s="78">
        <v>0.512965</v>
      </c>
      <c r="D83" s="78">
        <v>18.975000000000001</v>
      </c>
      <c r="E83" s="78">
        <v>15.579000000000001</v>
      </c>
      <c r="F83" s="78">
        <v>38.581000000000003</v>
      </c>
      <c r="G83" s="78">
        <v>0.28309600000000001</v>
      </c>
      <c r="H83" s="78">
        <v>1.589</v>
      </c>
      <c r="I83" s="78">
        <v>-90.820999999999998</v>
      </c>
      <c r="J83" s="78">
        <v>-3210</v>
      </c>
      <c r="K83" s="78" t="s">
        <v>305</v>
      </c>
      <c r="M83" s="78" t="s">
        <v>314</v>
      </c>
      <c r="Q83"/>
      <c r="R83" s="37"/>
    </row>
    <row r="84" spans="1:18" ht="12.75">
      <c r="A84" s="78" t="s">
        <v>292</v>
      </c>
      <c r="B84" s="85">
        <v>0.70228900000000005</v>
      </c>
      <c r="C84" s="78">
        <v>0.51327699999999998</v>
      </c>
      <c r="D84" s="78">
        <v>17.594000000000001</v>
      </c>
      <c r="E84" s="78">
        <v>15.401</v>
      </c>
      <c r="F84" s="78">
        <v>37.057000000000002</v>
      </c>
      <c r="G84" s="78">
        <v>0.283329</v>
      </c>
      <c r="H84" s="78">
        <v>-25.28</v>
      </c>
      <c r="I84" s="78">
        <v>-116.27</v>
      </c>
      <c r="J84" s="78">
        <v>-2052</v>
      </c>
      <c r="K84" s="78" t="s">
        <v>305</v>
      </c>
      <c r="M84" s="78" t="s">
        <v>306</v>
      </c>
      <c r="Q84"/>
      <c r="R84" s="37"/>
    </row>
    <row r="85" spans="1:18" ht="12.75">
      <c r="A85" s="78" t="s">
        <v>320</v>
      </c>
      <c r="B85" s="85"/>
      <c r="C85" s="78"/>
      <c r="D85" s="78"/>
      <c r="E85" s="78"/>
      <c r="F85" s="78"/>
      <c r="G85" s="85"/>
      <c r="H85" s="78">
        <v>-32.119999999999997</v>
      </c>
      <c r="I85" s="78">
        <v>-112.27</v>
      </c>
      <c r="J85" s="78">
        <v>2500</v>
      </c>
      <c r="K85" s="78" t="s">
        <v>305</v>
      </c>
      <c r="M85" s="78"/>
      <c r="Q85"/>
      <c r="R85" s="37"/>
    </row>
    <row r="86" spans="1:18" ht="12.75">
      <c r="A86" s="78" t="s">
        <v>293</v>
      </c>
      <c r="B86" s="85">
        <v>0.70238999999999996</v>
      </c>
      <c r="C86" s="78">
        <v>0.51317500000000005</v>
      </c>
      <c r="D86" s="78">
        <v>18.347999999999999</v>
      </c>
      <c r="E86" s="78">
        <v>15.481999999999999</v>
      </c>
      <c r="F86" s="78">
        <v>37.771000000000001</v>
      </c>
      <c r="G86" s="78"/>
      <c r="H86" s="78">
        <v>12.2</v>
      </c>
      <c r="I86" s="78">
        <v>-103.842</v>
      </c>
      <c r="J86" s="82">
        <v>-2638.5</v>
      </c>
      <c r="K86" s="78" t="s">
        <v>305</v>
      </c>
      <c r="M86" s="78" t="s">
        <v>316</v>
      </c>
      <c r="Q86"/>
      <c r="R86" s="37"/>
    </row>
    <row r="87" spans="1:18" ht="12.75">
      <c r="A87" s="78" t="s">
        <v>294</v>
      </c>
      <c r="B87" s="85"/>
      <c r="C87" s="78"/>
      <c r="D87" s="78"/>
      <c r="E87" s="78"/>
      <c r="F87" s="78"/>
      <c r="G87" s="78"/>
      <c r="H87" s="78">
        <v>-18.53</v>
      </c>
      <c r="I87" s="78">
        <v>-113.41</v>
      </c>
      <c r="J87" s="78">
        <v>-2625</v>
      </c>
      <c r="K87" s="78" t="s">
        <v>305</v>
      </c>
      <c r="M87" s="78" t="s">
        <v>317</v>
      </c>
      <c r="Q87"/>
      <c r="R87" s="37"/>
    </row>
    <row r="88" spans="1:18">
      <c r="Q88"/>
      <c r="R88" s="37"/>
    </row>
  </sheetData>
  <phoneticPr fontId="19" type="noConversion"/>
  <pageMargins left="0.75" right="0.75" top="1" bottom="1" header="0.5" footer="0.5"/>
  <pageSetup scale="57" fitToHeight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TableDR1</vt:lpstr>
      <vt:lpstr>TableDR2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CIW DTM</dc:creator>
  <cp:lastModifiedBy>Jeanette Hammann</cp:lastModifiedBy>
  <cp:lastPrinted>2017-06-14T16:44:49Z</cp:lastPrinted>
  <dcterms:created xsi:type="dcterms:W3CDTF">2014-05-14T14:30:41Z</dcterms:created>
  <dcterms:modified xsi:type="dcterms:W3CDTF">2019-08-29T15:27:20Z</dcterms:modified>
</cp:coreProperties>
</file>