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1095" windowWidth="24240" windowHeight="13740" tabRatio="771" activeTab="4"/>
  </bookViews>
  <sheets>
    <sheet name="Table DR1" sheetId="1" r:id="rId1"/>
    <sheet name="Table DR2" sheetId="2" r:id="rId2"/>
    <sheet name="Table DR3" sheetId="3" r:id="rId3"/>
    <sheet name="Table DR4" sheetId="4" r:id="rId4"/>
    <sheet name="Table DR5" sheetId="5" r:id="rId5"/>
  </sheets>
  <definedNames>
    <definedName name="_xlnm.Print_Area" localSheetId="0">'Table DR1'!$A$5:$BI$87</definedName>
  </definedNames>
  <calcPr fullCalcOnLoad="1"/>
</workbook>
</file>

<file path=xl/sharedStrings.xml><?xml version="1.0" encoding="utf-8"?>
<sst xmlns="http://schemas.openxmlformats.org/spreadsheetml/2006/main" count="3211" uniqueCount="389">
  <si>
    <t>LOI</t>
  </si>
  <si>
    <t>FeO</t>
  </si>
  <si>
    <t>Zn</t>
  </si>
  <si>
    <t>Ni</t>
  </si>
  <si>
    <t>Co</t>
  </si>
  <si>
    <t>Cr</t>
  </si>
  <si>
    <t>V</t>
  </si>
  <si>
    <t>Rb</t>
  </si>
  <si>
    <t>Sr</t>
  </si>
  <si>
    <t>LZ 3</t>
  </si>
  <si>
    <t>n.d.</t>
  </si>
  <si>
    <t>2*</t>
  </si>
  <si>
    <t>n.d.*</t>
  </si>
  <si>
    <t>ICP-MS analyses (* = XRF analyses)</t>
  </si>
  <si>
    <t>Lherzolite</t>
  </si>
  <si>
    <t>Cpx-poor lherzolite</t>
  </si>
  <si>
    <t>LREE refertilized lherzolite</t>
  </si>
  <si>
    <t>Harzburgite</t>
  </si>
  <si>
    <r>
      <t>SiO</t>
    </r>
    <r>
      <rPr>
        <vertAlign val="subscript"/>
        <sz val="10"/>
        <rFont val="Arial"/>
        <family val="0"/>
      </rPr>
      <t>2</t>
    </r>
  </si>
  <si>
    <r>
      <t>TiO</t>
    </r>
    <r>
      <rPr>
        <vertAlign val="subscript"/>
        <sz val="10"/>
        <rFont val="Arial"/>
        <family val="0"/>
      </rPr>
      <t>2</t>
    </r>
  </si>
  <si>
    <r>
      <t>Al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3</t>
    </r>
  </si>
  <si>
    <r>
      <t>Na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</si>
  <si>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</si>
  <si>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r>
      <t>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5</t>
    </r>
  </si>
  <si>
    <r>
      <t>Al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/SiO</t>
    </r>
    <r>
      <rPr>
        <vertAlign val="subscript"/>
        <sz val="10"/>
        <rFont val="Arial"/>
        <family val="0"/>
      </rPr>
      <t>2</t>
    </r>
  </si>
  <si>
    <r>
      <t>MgO/SiO</t>
    </r>
    <r>
      <rPr>
        <vertAlign val="subscript"/>
        <sz val="10"/>
        <rFont val="Arial"/>
        <family val="0"/>
      </rPr>
      <t>2</t>
    </r>
  </si>
  <si>
    <r>
      <t>Yb</t>
    </r>
    <r>
      <rPr>
        <vertAlign val="subscript"/>
        <sz val="10"/>
        <rFont val="Arial"/>
        <family val="0"/>
      </rPr>
      <t>N</t>
    </r>
  </si>
  <si>
    <r>
      <t>(La/Nd)</t>
    </r>
    <r>
      <rPr>
        <vertAlign val="subscript"/>
        <sz val="10"/>
        <rFont val="Arial"/>
        <family val="0"/>
      </rPr>
      <t>N</t>
    </r>
  </si>
  <si>
    <r>
      <t>(La/Sm)</t>
    </r>
    <r>
      <rPr>
        <vertAlign val="subscript"/>
        <sz val="10"/>
        <rFont val="Arial"/>
        <family val="0"/>
      </rPr>
      <t>N</t>
    </r>
  </si>
  <si>
    <r>
      <t>(Sm/Yb)</t>
    </r>
    <r>
      <rPr>
        <vertAlign val="subscript"/>
        <sz val="10"/>
        <rFont val="Arial"/>
        <family val="0"/>
      </rPr>
      <t>N</t>
    </r>
  </si>
  <si>
    <r>
      <t>(La/Yb)</t>
    </r>
    <r>
      <rPr>
        <vertAlign val="subscript"/>
        <sz val="10"/>
        <rFont val="Arial"/>
        <family val="0"/>
      </rPr>
      <t>N</t>
    </r>
  </si>
  <si>
    <t>Thebes</t>
  </si>
  <si>
    <t>n.a.</t>
  </si>
  <si>
    <t>Peridotite</t>
  </si>
  <si>
    <t>AL28</t>
  </si>
  <si>
    <r>
      <t>Abbreviations, WMO: western Mirdita ophiolites; EMO: eastern Mirdita ophiolites; REE: Rare earth element; LREE: light REE; M-HREE: meddle-heavy REE; XRF: X-Ray Fluorescence spectrometry; ICP-MS:  Inductively Coupled Plasma-Mass Spectrometry; n.d: not detected; n.a.: not analyzed. Mg# = 100 x Mg / (Mg + Fe</t>
    </r>
    <r>
      <rPr>
        <vertAlign val="superscript"/>
        <sz val="9"/>
        <rFont val="Geneva"/>
        <family val="0"/>
      </rPr>
      <t>2+</t>
    </r>
    <r>
      <rPr>
        <sz val="9"/>
        <rFont val="Geneva"/>
        <family val="0"/>
      </rPr>
      <t xml:space="preserve">) molar. Normalizing values for REE are from Sun and McDonough (1989, Geological Society of London Special Publications, v. 42, p. 313-346). Samples showing significantly low M-HREE values are indicated in Notes.                                              </t>
    </r>
  </si>
  <si>
    <t>AL12</t>
  </si>
  <si>
    <r>
      <t xml:space="preserve">Table DR 1. </t>
    </r>
    <r>
      <rPr>
        <sz val="10"/>
        <rFont val="Arial"/>
        <family val="0"/>
      </rPr>
      <t>(Cont.)</t>
    </r>
  </si>
  <si>
    <t>Th/Nb</t>
  </si>
  <si>
    <t>Ophiolites</t>
  </si>
  <si>
    <t>Unit</t>
  </si>
  <si>
    <t>SH7</t>
  </si>
  <si>
    <t>SH61</t>
  </si>
  <si>
    <t>S10</t>
  </si>
  <si>
    <t>S11</t>
  </si>
  <si>
    <t>S12</t>
  </si>
  <si>
    <t>S13</t>
  </si>
  <si>
    <t>S14</t>
  </si>
  <si>
    <t>S15</t>
  </si>
  <si>
    <t>MnO</t>
  </si>
  <si>
    <t>S19</t>
  </si>
  <si>
    <t>S20</t>
  </si>
  <si>
    <t>S21</t>
  </si>
  <si>
    <t>LZ 1</t>
  </si>
  <si>
    <t>LZ 4</t>
  </si>
  <si>
    <t>Agoriani</t>
  </si>
  <si>
    <t>KA18a</t>
  </si>
  <si>
    <t>KA19a</t>
  </si>
  <si>
    <t>Dramala</t>
  </si>
  <si>
    <t>Pindos</t>
  </si>
  <si>
    <t>Paleoseli</t>
  </si>
  <si>
    <t>EP7</t>
  </si>
  <si>
    <r>
      <t xml:space="preserve">Table DR1. </t>
    </r>
    <r>
      <rPr>
        <sz val="10"/>
        <rFont val="Arial"/>
        <family val="0"/>
      </rPr>
      <t>Major and trace element composition of new mantle peridotites from the Albanide-Hellenide ophiolites.</t>
    </r>
  </si>
  <si>
    <r>
      <t xml:space="preserve">Table DR1. </t>
    </r>
    <r>
      <rPr>
        <sz val="10"/>
        <rFont val="Arial"/>
        <family val="0"/>
      </rPr>
      <t>(Cont.)</t>
    </r>
  </si>
  <si>
    <t>Makryrachi</t>
  </si>
  <si>
    <t>Koumaros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</si>
  <si>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</si>
  <si>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</si>
  <si>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</si>
  <si>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</si>
  <si>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</si>
  <si>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</si>
  <si>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</si>
  <si>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</si>
  <si>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</si>
  <si>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</si>
  <si>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</si>
  <si>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</si>
  <si>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U</t>
  </si>
  <si>
    <t>Kallidromo</t>
  </si>
  <si>
    <t>Mirdita</t>
  </si>
  <si>
    <t>Cu</t>
  </si>
  <si>
    <t>Ga</t>
  </si>
  <si>
    <t>Gomsiqe</t>
  </si>
  <si>
    <t>Krrab</t>
  </si>
  <si>
    <t>Bulqiza</t>
  </si>
  <si>
    <t>Shebenik</t>
  </si>
  <si>
    <t>AL11</t>
  </si>
  <si>
    <t>AL27</t>
  </si>
  <si>
    <t>SH54</t>
  </si>
  <si>
    <t>M11</t>
  </si>
  <si>
    <t>K10</t>
  </si>
  <si>
    <t>K11</t>
  </si>
  <si>
    <t>K12</t>
  </si>
  <si>
    <t>K16</t>
  </si>
  <si>
    <t>S16</t>
  </si>
  <si>
    <t>S17</t>
  </si>
  <si>
    <t>S18</t>
  </si>
  <si>
    <t>Zr</t>
  </si>
  <si>
    <t>Y</t>
  </si>
  <si>
    <t>La</t>
  </si>
  <si>
    <t>Ce</t>
  </si>
  <si>
    <t>Mg#</t>
  </si>
  <si>
    <t>Ypaton</t>
  </si>
  <si>
    <t>KA16</t>
  </si>
  <si>
    <t>KA17</t>
  </si>
  <si>
    <t>Nd</t>
  </si>
  <si>
    <t>Sc</t>
  </si>
  <si>
    <t>Pr</t>
  </si>
  <si>
    <t>A18</t>
  </si>
  <si>
    <t>A19</t>
  </si>
  <si>
    <t>XRF analyses</t>
  </si>
  <si>
    <t>Kallidromon</t>
  </si>
  <si>
    <t>Skanderberg</t>
  </si>
  <si>
    <t>KA17a</t>
  </si>
  <si>
    <t>KA15a</t>
  </si>
  <si>
    <t>KA18</t>
  </si>
  <si>
    <t>KA15</t>
  </si>
  <si>
    <t>Olivine</t>
  </si>
  <si>
    <t>Orthopyroxene</t>
  </si>
  <si>
    <t>Clinopyroxene</t>
  </si>
  <si>
    <t>Modal composition (%)</t>
  </si>
  <si>
    <r>
      <t>S</t>
    </r>
    <r>
      <rPr>
        <sz val="10"/>
        <rFont val="Arial"/>
        <family val="0"/>
      </rPr>
      <t xml:space="preserve"> M-HREE</t>
    </r>
  </si>
  <si>
    <r>
      <t>S</t>
    </r>
    <r>
      <rPr>
        <sz val="10"/>
        <rFont val="Arial"/>
        <family val="0"/>
      </rPr>
      <t xml:space="preserve"> REE</t>
    </r>
  </si>
  <si>
    <t>Note</t>
  </si>
  <si>
    <t>WMO</t>
  </si>
  <si>
    <t>EMO</t>
  </si>
  <si>
    <t>SH23</t>
  </si>
  <si>
    <t>low M-HREE</t>
  </si>
  <si>
    <t>Spinel</t>
  </si>
  <si>
    <t>Locality</t>
  </si>
  <si>
    <t>M10</t>
  </si>
  <si>
    <t>Sample</t>
  </si>
  <si>
    <t>Total</t>
  </si>
  <si>
    <t>K17</t>
  </si>
  <si>
    <t>K18</t>
  </si>
  <si>
    <t>K20</t>
  </si>
  <si>
    <t>W Othrys</t>
  </si>
  <si>
    <t>Ba</t>
  </si>
  <si>
    <t>Th</t>
  </si>
  <si>
    <t>Nb</t>
  </si>
  <si>
    <t>KA16a</t>
  </si>
  <si>
    <t>Kedhros</t>
  </si>
  <si>
    <t>Katachlomon</t>
  </si>
  <si>
    <t>A14</t>
  </si>
  <si>
    <t>A16</t>
  </si>
  <si>
    <t>A17</t>
  </si>
  <si>
    <t>MgO</t>
  </si>
  <si>
    <t>CaO</t>
  </si>
  <si>
    <t>Saccani, E., Dilek, Y., and Photiades, A., 2017, Time-progressive mantle-melt evolution and magma production in a Tethyan marginal sea: A case study of the Albanide-Hellenide ophiolites: Lithosphere, doi:10.1130/L602.1</t>
  </si>
  <si>
    <t>GSA Data Repository Item 2017330</t>
  </si>
  <si>
    <r>
      <t xml:space="preserve">Table DR2. </t>
    </r>
    <r>
      <rPr>
        <sz val="10"/>
        <rFont val="Arial"/>
        <family val="2"/>
      </rPr>
      <t>Major and trace element composition of literature-based upper mantle peridotites used in this study.</t>
    </r>
  </si>
  <si>
    <r>
      <t xml:space="preserve">Table DR 2. </t>
    </r>
    <r>
      <rPr>
        <sz val="10"/>
        <rFont val="Arial"/>
        <family val="2"/>
      </rPr>
      <t>(Cont.)</t>
    </r>
  </si>
  <si>
    <r>
      <t xml:space="preserve">Table DR2. </t>
    </r>
    <r>
      <rPr>
        <sz val="10"/>
        <rFont val="Arial"/>
        <family val="2"/>
      </rPr>
      <t>(Cont.)</t>
    </r>
  </si>
  <si>
    <t>References</t>
  </si>
  <si>
    <t>Othrys</t>
  </si>
  <si>
    <t>Vermion</t>
  </si>
  <si>
    <t>Vourinos</t>
  </si>
  <si>
    <t>Fournos K.</t>
  </si>
  <si>
    <t>Eretria</t>
  </si>
  <si>
    <t>Pades</t>
  </si>
  <si>
    <t>Kukes</t>
  </si>
  <si>
    <t>Microlivados</t>
  </si>
  <si>
    <t>AL30</t>
  </si>
  <si>
    <t>EP1</t>
  </si>
  <si>
    <t>EP22</t>
  </si>
  <si>
    <t>GOFOK2</t>
  </si>
  <si>
    <t>GOFOK15</t>
  </si>
  <si>
    <t>96FK9</t>
  </si>
  <si>
    <t>G/02-FK19</t>
  </si>
  <si>
    <t>G/02-FK24</t>
  </si>
  <si>
    <t>G/02-FK25</t>
  </si>
  <si>
    <t>G/02-FK26</t>
  </si>
  <si>
    <t>G/02-FK22</t>
  </si>
  <si>
    <t>G/02-FK23</t>
  </si>
  <si>
    <t>G/02-FK27</t>
  </si>
  <si>
    <t>SH16</t>
  </si>
  <si>
    <t>SH12</t>
  </si>
  <si>
    <t>SH25</t>
  </si>
  <si>
    <t>SH8</t>
  </si>
  <si>
    <t>SH954</t>
  </si>
  <si>
    <t>EP5</t>
  </si>
  <si>
    <t>EP12</t>
  </si>
  <si>
    <t>NA8</t>
  </si>
  <si>
    <t>NA10</t>
  </si>
  <si>
    <t>NA5</t>
  </si>
  <si>
    <t>M1A</t>
  </si>
  <si>
    <t>M1B</t>
  </si>
  <si>
    <t>PE20</t>
  </si>
  <si>
    <t>PA3</t>
  </si>
  <si>
    <t>GOFOK17</t>
  </si>
  <si>
    <t>G/02-FK12</t>
  </si>
  <si>
    <t>G/02-FK14</t>
  </si>
  <si>
    <t>G/02-FK15</t>
  </si>
  <si>
    <t>G/02-FK16</t>
  </si>
  <si>
    <t>G/02-FK18</t>
  </si>
  <si>
    <t>G/02-FK33</t>
  </si>
  <si>
    <t>G/02-E42</t>
  </si>
  <si>
    <t>G/02-E43</t>
  </si>
  <si>
    <t>AL13</t>
  </si>
  <si>
    <t>SH3</t>
  </si>
  <si>
    <t>SH18</t>
  </si>
  <si>
    <t>SH22</t>
  </si>
  <si>
    <t>SH62</t>
  </si>
  <si>
    <t>EP6</t>
  </si>
  <si>
    <t>EP25</t>
  </si>
  <si>
    <t>G/02-V45</t>
  </si>
  <si>
    <t>G/02-V46</t>
  </si>
  <si>
    <t>G/02-V48</t>
  </si>
  <si>
    <t>NA4A</t>
  </si>
  <si>
    <t>NA22</t>
  </si>
  <si>
    <t>PE19</t>
  </si>
  <si>
    <t>pl-bearing</t>
  </si>
  <si>
    <t xml:space="preserve"> -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</si>
  <si>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</si>
  <si>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</si>
  <si>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</si>
  <si>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</si>
  <si>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</si>
  <si>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</si>
  <si>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3*</t>
  </si>
  <si>
    <t>1*</t>
  </si>
  <si>
    <t>6*</t>
  </si>
  <si>
    <t>5*</t>
  </si>
  <si>
    <r>
      <t>S</t>
    </r>
    <r>
      <rPr>
        <sz val="10"/>
        <rFont val="Arial"/>
        <family val="2"/>
      </rPr>
      <t xml:space="preserve"> REE</t>
    </r>
  </si>
  <si>
    <r>
      <t>S</t>
    </r>
    <r>
      <rPr>
        <sz val="10"/>
        <rFont val="Arial"/>
        <family val="2"/>
      </rPr>
      <t xml:space="preserve"> M-HREE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</si>
  <si>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/SiO</t>
    </r>
    <r>
      <rPr>
        <vertAlign val="subscript"/>
        <sz val="10"/>
        <rFont val="Arial"/>
        <family val="2"/>
      </rPr>
      <t>2</t>
    </r>
  </si>
  <si>
    <r>
      <t>MgO/SiO</t>
    </r>
    <r>
      <rPr>
        <vertAlign val="subscript"/>
        <sz val="10"/>
        <rFont val="Arial"/>
        <family val="2"/>
      </rPr>
      <t>2</t>
    </r>
  </si>
  <si>
    <r>
      <t>Yb</t>
    </r>
    <r>
      <rPr>
        <vertAlign val="subscript"/>
        <sz val="10"/>
        <rFont val="Arial"/>
        <family val="2"/>
      </rPr>
      <t>N</t>
    </r>
  </si>
  <si>
    <r>
      <t>(La/Nd)</t>
    </r>
    <r>
      <rPr>
        <vertAlign val="subscript"/>
        <sz val="10"/>
        <rFont val="Arial"/>
        <family val="2"/>
      </rPr>
      <t>N</t>
    </r>
  </si>
  <si>
    <r>
      <t>(La/Sm)</t>
    </r>
    <r>
      <rPr>
        <vertAlign val="subscript"/>
        <sz val="10"/>
        <rFont val="Arial"/>
        <family val="2"/>
      </rPr>
      <t>N</t>
    </r>
  </si>
  <si>
    <r>
      <t>(Sm/Yb)</t>
    </r>
    <r>
      <rPr>
        <vertAlign val="subscript"/>
        <sz val="10"/>
        <rFont val="Arial"/>
        <family val="2"/>
      </rPr>
      <t>N</t>
    </r>
  </si>
  <si>
    <r>
      <t>(La/Yb)</t>
    </r>
    <r>
      <rPr>
        <vertAlign val="subscript"/>
        <sz val="10"/>
        <rFont val="Arial"/>
        <family val="2"/>
      </rPr>
      <t>N</t>
    </r>
  </si>
  <si>
    <t xml:space="preserve">Abbreviations, WMO: western Mirdita ophiolites; EMO: eastern Mirdita ophiolites; REE: Rare earth element; LREE: light REE; M-HREE: meddle-heavy REE; pl: plagioclase; XRF: X-Ray Fluorescence spectrometry; ICP-MS:  Inductively Coupled Plasma-Mass Spectrometry; n.d: not detected; n.a.: not analyzed. Mg# = 100 x Mg / (Mg + Fe2+) molar. Normalizing values for REE are from Sun and McDonough (1989). Samples showing significantly low middle-heavy rare earth elements (M-HREE) values are indicated in Notes. </t>
  </si>
  <si>
    <t>References:</t>
  </si>
  <si>
    <t>1: Beccaluva, L., Coltorti, M., Premti, I., Saccani, E., Siena, F., and Zeda, O., 1994, Mid-ocean ridge and suprasubduction affinities in the ophiolitic belts from Albania: Ofioliti, v. 19, p. 77-96.</t>
  </si>
  <si>
    <t>2: Saccani, E., and Photiades, A., 2004, Mid-ocean ridge and supra-subduction affinities in the Pindos Massif ophiolites (Greece): Implications for magma genesis in a proto-forearc setting: Lithos, v. 73, p. 229-253.</t>
  </si>
  <si>
    <t>3: Barth, M.G., Mason, P.R.D., Davies, G.R., and Drury, M.R., 2008, The Othris ophiolite (Greece): A snapshot of subduction initiation at a mid-ocean ridge: Lithos, v. 100, p. 234-254.</t>
  </si>
  <si>
    <t>4: Saccani, E., Photiades, A., Santato, A., and Zeda, O., 2008a, New evidence for supra-subduction zone ophiolites in the Vardar zone from the Vermion massif (northern Greece): Implication for the tectono-magmatic evolution of the Vardar oceanic basin: Ofioliti, v. 33, p. 17-37.</t>
  </si>
  <si>
    <t>Sun, S.S., and McDonough, W.F., 1989, Chemical and isotopic systematics of ocean basalts: Implications for mantle composition and processes, in Saunders, A.D., and Norry, M.J., eds., Magmatism in the Ocean Basins: Geological Society of London Special Publications, 42, p. 313-346.</t>
  </si>
  <si>
    <r>
      <t xml:space="preserve">Table DR3. </t>
    </r>
    <r>
      <rPr>
        <sz val="10"/>
        <rFont val="Arial"/>
        <family val="2"/>
      </rPr>
      <t>Major and trace element composition of literature-based basaltic rocks used in this study.</t>
    </r>
  </si>
  <si>
    <r>
      <t xml:space="preserve">Table DR3. </t>
    </r>
    <r>
      <rPr>
        <sz val="10"/>
        <rFont val="Arial"/>
        <family val="2"/>
      </rPr>
      <t>(cont.)</t>
    </r>
  </si>
  <si>
    <t>High-Ti mid-ocean ridge basalt</t>
  </si>
  <si>
    <t>Medium-Ti basalt</t>
  </si>
  <si>
    <t>Low-Ti island arc tholeiite</t>
  </si>
  <si>
    <t>Very low-Ti boninite</t>
  </si>
  <si>
    <t>Argolis</t>
  </si>
  <si>
    <t>WBO</t>
  </si>
  <si>
    <t>Mélange</t>
  </si>
  <si>
    <t>WOB</t>
  </si>
  <si>
    <t>Aspropotamos</t>
  </si>
  <si>
    <t>Ungrej</t>
  </si>
  <si>
    <t>Voskopoja</t>
  </si>
  <si>
    <t>Rehove</t>
  </si>
  <si>
    <t>Simon</t>
  </si>
  <si>
    <t>Kalur</t>
  </si>
  <si>
    <t>Rubik</t>
  </si>
  <si>
    <t>Analipsi</t>
  </si>
  <si>
    <t>Zigosti</t>
  </si>
  <si>
    <t>Milea</t>
  </si>
  <si>
    <t>RU 192</t>
  </si>
  <si>
    <t>AB-G2</t>
  </si>
  <si>
    <t>AB-G8</t>
  </si>
  <si>
    <t>44-Al-00</t>
  </si>
  <si>
    <t>38-Al-01</t>
  </si>
  <si>
    <t>98-Al-11</t>
  </si>
  <si>
    <t>A99/026</t>
  </si>
  <si>
    <t>Alb3/98</t>
  </si>
  <si>
    <t>EK 2a</t>
  </si>
  <si>
    <t>R1</t>
  </si>
  <si>
    <t>R6</t>
  </si>
  <si>
    <t>479</t>
  </si>
  <si>
    <t>363</t>
  </si>
  <si>
    <t>OT04-8</t>
  </si>
  <si>
    <t>RU122</t>
  </si>
  <si>
    <t>RU 199</t>
  </si>
  <si>
    <t>RU268</t>
  </si>
  <si>
    <t>RU274</t>
  </si>
  <si>
    <t>RU280</t>
  </si>
  <si>
    <t>RU 201</t>
  </si>
  <si>
    <t>02_AL6</t>
  </si>
  <si>
    <t>RU 200</t>
  </si>
  <si>
    <t>Alb11/98</t>
  </si>
  <si>
    <t>EK1a</t>
  </si>
  <si>
    <t>EK1d</t>
  </si>
  <si>
    <t>EK1g</t>
  </si>
  <si>
    <t>EK2i</t>
  </si>
  <si>
    <t>98-Al-12</t>
  </si>
  <si>
    <t>64-Al-01</t>
  </si>
  <si>
    <t>YDKA99–9</t>
  </si>
  <si>
    <t>YDKA99–3</t>
  </si>
  <si>
    <t>YDKA99–6</t>
  </si>
  <si>
    <t>A81</t>
  </si>
  <si>
    <t>I30</t>
  </si>
  <si>
    <t>RU 196</t>
  </si>
  <si>
    <t>YDKA99–4</t>
  </si>
  <si>
    <t>90-Al-00</t>
  </si>
  <si>
    <t>EP32</t>
  </si>
  <si>
    <t>EP39</t>
  </si>
  <si>
    <t>EP43</t>
  </si>
  <si>
    <t>EP54</t>
  </si>
  <si>
    <t>EK 1b</t>
  </si>
  <si>
    <t>306</t>
  </si>
  <si>
    <t>307</t>
  </si>
  <si>
    <t>LY7</t>
  </si>
  <si>
    <t>NA36</t>
  </si>
  <si>
    <t>Rock</t>
  </si>
  <si>
    <t>bas</t>
  </si>
  <si>
    <t>bas and</t>
  </si>
  <si>
    <t>pillow</t>
  </si>
  <si>
    <t>MLF</t>
  </si>
  <si>
    <t>dike</t>
  </si>
  <si>
    <t>sheet-dike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</si>
  <si>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</si>
  <si>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Ti/V</t>
  </si>
  <si>
    <t>Nb/Y</t>
  </si>
  <si>
    <t>Th/Ta</t>
  </si>
  <si>
    <t>Th/Tb</t>
  </si>
  <si>
    <t>Ce/Y</t>
  </si>
  <si>
    <t>Nb/Yb</t>
  </si>
  <si>
    <t>Ta/Hf</t>
  </si>
  <si>
    <r>
      <t>Abbreviations,</t>
    </r>
    <r>
      <rPr>
        <sz val="10"/>
        <rFont val="Arial"/>
        <family val="2"/>
      </rPr>
      <t xml:space="preserve"> WBO: western Mirdita ophiolites;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EMO: Eastern Mirdita ophiolites; bas: basalt; bas and: basaltic andesite; MLF: massive lava flow; sheet-dike: sheeted dike; XRF: X-Ray Fluorescence spectrometry; ICP-MS:  Inductively Coupled Plasma-Mass Spectrometry; n.d: not detected; n.a.: not analyzed. Mg# = 100 x Mg / (Mg + Fe2+) molar. Normalizing values for REE are from Sun and McDonough (1989).</t>
    </r>
  </si>
  <si>
    <t>1: Bortolotti, V., Marroni, M., Pandolfi, L., Principi, G., and Saccani, E., 2002, Interaction between mid-ocean ridge and subduction magmatism in Albanian ophiolites: Journal of Geology, v. 110, p. 561-576.</t>
  </si>
  <si>
    <t>2: Monjoie, P., Lapierre, H., Tashko, A., Mascle, G.H., Dechamp, A., Muceku, B., and Brunet, P., 2008, Nature and origin of the Triassic volcanism in Albania and Othrys: a key to understanding the Neotethys opening? Bulletin de la Societé géologique France, v. 179, p. 411-425.</t>
  </si>
  <si>
    <t>3: Dilek Y., Furnes H., and Shallo M., 2008, Geochemistry of the Jurassic Mirdita Ophiolite (Albania) and the MORB to SSZ evolution of a marginal basin oceanic crust: Lithos, v. 100, p. 174-209, doi:10.1016/j.lithos.2007.06.026.</t>
  </si>
  <si>
    <t>4: Hoeck, V., Koller, F., Meisel, T., Onuzi, K., and Kneringer, E., 2002, The Jurassic South Albanian ophiolites: MOR- vs. SSZ-type ophiolites: Lithos, v. 65, p. 143-164.</t>
  </si>
  <si>
    <t xml:space="preserve">5: Photiades,  A., Saccani, E., and Tassinari, R., 2003, Petrogenesis and tectonic setting of volcanic rocks from the Subpelagonian ophiolitic mélange in the Agoriani area (Othrys, Greece): Ofioliti, v. 28, p. 121-135.
</t>
  </si>
  <si>
    <t>6: Saccani, E., and Photiades, A., 2005, Petrogenesis and tectono-magmatic significance of volcanic and subvolcanic rocks in the Albanide-Hellenide ophiolitic mélanges: The Island Arc, v. 14, p. 494-516.</t>
  </si>
  <si>
    <t>7 Saccani, E., Photiades, A., and Beccaluva, L., 2008, Petrogenesis and tectonic significance of IAT magma-types in the Hellenide ophiolites as deduced from the Rhodiani ophiolites (Pelagonian zone, Greece): Lithos, v. 104, p. 71-84.</t>
  </si>
  <si>
    <t>8: Saccani, E., and Photiades, A., 2004, Mid-ocean ridge and supra-subduction affinities in the Pindos Massif ophiolites (Greece): Implications for magma genesis in a proto-forearc setting: Lithos, v. 73, p. 229-253.</t>
  </si>
  <si>
    <t>9: Saccani, E., Photiades, A., Santato, A., and Zeda, O., 2008, New evidence for supra-subduction zone ophiolites in the Vardar zone from the Vermion massif (northern Greece): Implication for the tectono-magmatic evolution of the Vardar oceanic basin: Ofioliti, v. 33, p. 17-37.</t>
  </si>
  <si>
    <t xml:space="preserve">Table DR4. Comparison of major and trace element concentrations in reference samples analyzed using X-Ray Fluorescence spectrometry and Inductively Coupled Plasma-Mass Spectrometry.  </t>
  </si>
  <si>
    <t xml:space="preserve">X-Ray Fluorescence spectrometry (XRF) </t>
  </si>
  <si>
    <t>BE-N</t>
  </si>
  <si>
    <t xml:space="preserve">JP-1 </t>
  </si>
  <si>
    <t>Recomm.</t>
  </si>
  <si>
    <t>Measured</t>
  </si>
  <si>
    <t>RSD</t>
  </si>
  <si>
    <t>RE</t>
  </si>
  <si>
    <t>Detection</t>
  </si>
  <si>
    <t>Mean Values</t>
  </si>
  <si>
    <t>(%)</t>
  </si>
  <si>
    <t>limits</t>
  </si>
  <si>
    <t>(n=29)</t>
  </si>
  <si>
    <t>(n=11)</t>
  </si>
  <si>
    <t>(wt%)</t>
  </si>
  <si>
    <t>SiO2</t>
  </si>
  <si>
    <t>TiO2</t>
  </si>
  <si>
    <t>b.d.l.</t>
  </si>
  <si>
    <t>-</t>
  </si>
  <si>
    <t>AL2O3</t>
  </si>
  <si>
    <t>Fe2O3</t>
  </si>
  <si>
    <t>Na2O</t>
  </si>
  <si>
    <t>K2O</t>
  </si>
  <si>
    <t>P2O5</t>
  </si>
  <si>
    <t>(ppm)</t>
  </si>
  <si>
    <t>Inductively Coupled Plasma-Mass Spectrometry (ICP-MS)</t>
  </si>
  <si>
    <t>BHVO-1</t>
  </si>
  <si>
    <t>Recommended values for international reference materials BE-N, JP-1, and BHVO-1 are from Govindaraju (1994).  Abbreviations: Recomm. = recommended values; RSD: relative standard deviation; RE: relative error; b.d.l.: below detection limit; -: not calculated. Detection limits were estimated using 29 international reference standards and 3 internal standards run as unknowns.</t>
  </si>
  <si>
    <t>Reference</t>
  </si>
  <si>
    <t>Govindaraju, K., 1994, Geostandard Newsletter, Special Issue, v. 118, 158 p.</t>
  </si>
  <si>
    <t>Table DR5. Input parameters for the partial melting models used for different rock-types (Figs. 9, 10)</t>
  </si>
  <si>
    <t>rock-type</t>
  </si>
  <si>
    <t>melting    model</t>
  </si>
  <si>
    <t>source mode</t>
  </si>
  <si>
    <t>melting proportions</t>
  </si>
  <si>
    <t>partition coefficients</t>
  </si>
  <si>
    <t>ol</t>
  </si>
  <si>
    <t>opx</t>
  </si>
  <si>
    <t>cpx</t>
  </si>
  <si>
    <t>spl</t>
  </si>
  <si>
    <t>N-MORB</t>
  </si>
  <si>
    <t>non-modal batch</t>
  </si>
  <si>
    <t>Workman and Hart (2005)</t>
  </si>
  <si>
    <t>Kinzler (1997)</t>
  </si>
  <si>
    <t>REE: McKenzie and O’Nions (1991);                 Y: Ulmer (1989); Cr in ol, opx, cpx: Ewart et al. (1973); Cr in spl: Klemme et al. (2006)</t>
  </si>
  <si>
    <t>MTB</t>
  </si>
  <si>
    <t>non-modal fractional</t>
  </si>
  <si>
    <t>Kostopoulos and Murton (1992)</t>
  </si>
  <si>
    <t>IAT</t>
  </si>
  <si>
    <t>Boninite</t>
  </si>
  <si>
    <t xml:space="preserve">Abbreviations, N-MORB: Normal-type mid-ocean ridge (high-Ti) basalt; MTB: Medium-Ti basalt; IAT: Island arc tholeiitic (low-Ti) basalt; ol: olivine; opx: orthopyroxene; cpx: clinopyroxene; spl: spinel; REE: rare earth elements. </t>
  </si>
  <si>
    <t>Ewart, A., Bryan, W.B. and Gill, J.B., 1973, Mineralogy and Geochemistry of the Younger Volcanic Islands of Tonga, S.W. Pacific: Journal of Petrology, v. 14, p. 429-465.</t>
  </si>
  <si>
    <t>Kinzler, R.J., 1997, Melting of mantle peridotite at pressures approaching the spinel to garnet transition: application to mid-ocean ridge basalt petrogenesis: Journal of Geophysical Research, v. 102, p. 853-874.</t>
  </si>
  <si>
    <t>Klemme, S., Gunther, D., Hametner, K., Prowatke, S. and Zack, T., 2006, The partitioning of trace elements between ilmenite, ulvospinel, armalcolite and silicate melts with implications for the early differentiation of the moon: Chemical Geology, v. 234, p. 251-263, doi: 10.1016/j.chemgeo.2006.05.005.</t>
  </si>
  <si>
    <r>
      <t xml:space="preserve">Kostopoulos, D.K., and Murton, B.J., 1992, Origin and distribution of components in boninite genesis: significance of the OIB component, </t>
    </r>
    <r>
      <rPr>
        <i/>
        <sz val="10"/>
        <rFont val="Arial"/>
        <family val="2"/>
      </rPr>
      <t>in</t>
    </r>
    <r>
      <rPr>
        <sz val="10"/>
        <rFont val="Arial"/>
        <family val="2"/>
      </rPr>
      <t xml:space="preserve"> Parson, L.M., Murton, B.J., and Browning, P., eds., Ophiolites and their modern oceanic analogues: Geological Society [London] Special Publication 60, p. 133-154.</t>
    </r>
  </si>
  <si>
    <t>McKenzie, D., and O'Nions, R.K., 1991, Partial melt distributions from inversion of rare earth element concentrations: Journal of Petrology, v. 32, 1021-1091.</t>
  </si>
  <si>
    <t>Workman, R.K., and Hart, S.R., 2005, Major and trace element composition of the depleted MORB mantle (DMM): Earth and Planetary Science Letters, v. 231, p. 53-72.</t>
  </si>
  <si>
    <t>Ulmer, P., 1989, Partitioning of high field strength elements among olivine, pyroxenes, garnet and calc alkaline picrobasalt: experimental results and an application: International Journal of Mass Spectrometry and Ion Physics, p. 42-47.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</si>
</sst>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&quot;SFr&quot;* #,##0.00_-;\-&quot;SFr&quot;* #,##0.00_-;_-&quot;SFr&quot;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L. &quot;#,##0;\-&quot;L. &quot;#,##0"/>
    <numFmt numFmtId="199" formatCode="&quot;L. &quot;#,##0;[Red]\-&quot;L. &quot;#,##0"/>
    <numFmt numFmtId="200" formatCode="&quot;L. &quot;#,##0.00;\-&quot;L. &quot;#,##0.00"/>
    <numFmt numFmtId="201" formatCode="&quot;L. &quot;#,##0.00;[Red]\-&quot;L. &quot;#,##0.00"/>
    <numFmt numFmtId="202" formatCode="_-&quot;L. &quot;* #,##0_-;\-&quot;L. &quot;* #,##0_-;_-&quot;L. &quot;* &quot;-&quot;_-;_-@_-"/>
    <numFmt numFmtId="203" formatCode="_-&quot;L. &quot;* #,##0.00_-;\-&quot;L. &quot;* #,##0.00_-;_-&quot;L. &quot;* &quot;-&quot;??_-;_-@_-"/>
    <numFmt numFmtId="204" formatCode="&quot;_&quot;\ #,##0;\-&quot;_&quot;\ #,##0"/>
    <numFmt numFmtId="205" formatCode="&quot;_&quot;\ #,##0;[Red]\-&quot;_&quot;\ #,##0"/>
    <numFmt numFmtId="206" formatCode="&quot;_&quot;\ #,##0.00;\-&quot;_&quot;\ #,##0.00"/>
    <numFmt numFmtId="207" formatCode="&quot;_&quot;\ #,##0.00;[Red]\-&quot;_&quot;\ #,##0.00"/>
    <numFmt numFmtId="208" formatCode="_-&quot;_&quot;\ * #,##0_-;\-&quot;_&quot;\ * #,##0_-;_-&quot;_&quot;\ * &quot;-&quot;_-;_-@_-"/>
    <numFmt numFmtId="209" formatCode="_-&quot;_&quot;\ * #,##0.00_-;\-&quot;_&quot;\ * #,##0.00_-;_-&quot;_&quot;\ * &quot;-&quot;??_-;_-@_-"/>
    <numFmt numFmtId="210" formatCode="0.0000"/>
    <numFmt numFmtId="211" formatCode="0.000"/>
    <numFmt numFmtId="212" formatCode="0.00000"/>
    <numFmt numFmtId="213" formatCode="0.0"/>
    <numFmt numFmtId="214" formatCode="0.000000"/>
    <numFmt numFmtId="215" formatCode="0.0000000"/>
    <numFmt numFmtId="216" formatCode="General_)"/>
    <numFmt numFmtId="217" formatCode="0.00000000"/>
    <numFmt numFmtId="218" formatCode="0.000000000"/>
    <numFmt numFmtId="219" formatCode="&quot;€&quot;#,##0_);\(&quot;€&quot;#,##0\)"/>
    <numFmt numFmtId="220" formatCode="&quot;€&quot;#,##0_);[Red]\(&quot;€&quot;#,##0\)"/>
    <numFmt numFmtId="221" formatCode="&quot;€&quot;#,##0.00_);\(&quot;€&quot;#,##0.00\)"/>
    <numFmt numFmtId="222" formatCode="&quot;€&quot;#,##0.00_);[Red]\(&quot;€&quot;#,##0.00\)"/>
    <numFmt numFmtId="223" formatCode="_(&quot;€&quot;* #,##0_);_(&quot;€&quot;* \(#,##0\);_(&quot;€&quot;* &quot;-&quot;_);_(@_)"/>
    <numFmt numFmtId="224" formatCode="_(&quot;€&quot;* #,##0.00_);_(&quot;€&quot;* \(#,##0.00\);_(&quot;€&quot;* &quot;-&quot;??_);_(@_)"/>
    <numFmt numFmtId="225" formatCode="0.0E+00;\ꁖ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0"/>
    </font>
    <font>
      <sz val="10"/>
      <name val="Verdana"/>
      <family val="0"/>
    </font>
    <font>
      <vertAlign val="subscript"/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0"/>
      <name val="Symbol"/>
      <family val="0"/>
    </font>
    <font>
      <vertAlign val="superscript"/>
      <sz val="9"/>
      <name val="Geneva"/>
      <family val="0"/>
    </font>
    <font>
      <sz val="10"/>
      <color indexed="12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13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1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211" fontId="6" fillId="0" borderId="0" xfId="0" applyNumberFormat="1" applyFont="1" applyFill="1" applyAlignment="1">
      <alignment horizontal="right"/>
    </xf>
    <xf numFmtId="21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1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211" fontId="6" fillId="0" borderId="0" xfId="0" applyNumberFormat="1" applyFont="1" applyFill="1" applyBorder="1" applyAlignment="1">
      <alignment/>
    </xf>
    <xf numFmtId="213" fontId="6" fillId="0" borderId="0" xfId="0" applyNumberFormat="1" applyFont="1" applyAlignment="1">
      <alignment/>
    </xf>
    <xf numFmtId="21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wrapText="1"/>
    </xf>
    <xf numFmtId="0" fontId="12" fillId="33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13" fontId="6" fillId="0" borderId="0" xfId="0" applyNumberFormat="1" applyFont="1" applyFill="1" applyBorder="1" applyAlignment="1">
      <alignment horizontal="right"/>
    </xf>
    <xf numFmtId="211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2" fillId="33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13" fontId="6" fillId="0" borderId="0" xfId="0" applyNumberFormat="1" applyFont="1" applyFill="1" applyAlignment="1">
      <alignment/>
    </xf>
    <xf numFmtId="21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211" fontId="6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11" fontId="6" fillId="0" borderId="0" xfId="0" applyNumberFormat="1" applyFont="1" applyFill="1" applyAlignment="1">
      <alignment horizontal="right"/>
    </xf>
    <xf numFmtId="211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211" fontId="7" fillId="0" borderId="0" xfId="0" applyNumberFormat="1" applyFont="1" applyFill="1" applyAlignment="1">
      <alignment/>
    </xf>
    <xf numFmtId="211" fontId="15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21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11" fontId="6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2" fillId="33" borderId="0" xfId="0" applyFont="1" applyFill="1" applyAlignment="1">
      <alignment horizontal="left" wrapText="1"/>
    </xf>
    <xf numFmtId="0" fontId="0" fillId="0" borderId="12" xfId="0" applyBorder="1" applyAlignment="1">
      <alignment/>
    </xf>
    <xf numFmtId="0" fontId="35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213" fontId="6" fillId="0" borderId="1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13" fontId="6" fillId="0" borderId="23" xfId="0" applyNumberFormat="1" applyFont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213" fontId="6" fillId="0" borderId="20" xfId="0" applyNumberFormat="1" applyFont="1" applyBorder="1" applyAlignment="1">
      <alignment horizontal="center"/>
    </xf>
    <xf numFmtId="213" fontId="6" fillId="0" borderId="1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13" fontId="6" fillId="0" borderId="2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13" fontId="6" fillId="0" borderId="1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17" xfId="0" applyNumberFormat="1" applyFont="1" applyBorder="1" applyAlignment="1">
      <alignment horizontal="right"/>
    </xf>
    <xf numFmtId="210" fontId="6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" fontId="6" fillId="0" borderId="20" xfId="0" applyNumberFormat="1" applyFont="1" applyBorder="1" applyAlignment="1">
      <alignment/>
    </xf>
    <xf numFmtId="213" fontId="6" fillId="0" borderId="20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213" fontId="6" fillId="0" borderId="17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1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1" fontId="6" fillId="0" borderId="18" xfId="0" applyNumberFormat="1" applyFont="1" applyBorder="1" applyAlignment="1">
      <alignment/>
    </xf>
    <xf numFmtId="213" fontId="6" fillId="0" borderId="18" xfId="0" applyNumberFormat="1" applyFont="1" applyBorder="1" applyAlignment="1">
      <alignment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right"/>
    </xf>
    <xf numFmtId="213" fontId="6" fillId="0" borderId="23" xfId="0" applyNumberFormat="1" applyFont="1" applyBorder="1" applyAlignment="1">
      <alignment horizontal="right"/>
    </xf>
    <xf numFmtId="0" fontId="6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35" fillId="0" borderId="2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5" fillId="0" borderId="17" xfId="0" applyFont="1" applyBorder="1" applyAlignment="1">
      <alignment/>
    </xf>
    <xf numFmtId="213" fontId="6" fillId="0" borderId="22" xfId="0" applyNumberFormat="1" applyFont="1" applyBorder="1" applyAlignment="1">
      <alignment/>
    </xf>
    <xf numFmtId="211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213" fontId="6" fillId="0" borderId="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213" fontId="6" fillId="0" borderId="2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2" fillId="33" borderId="0" xfId="0" applyFont="1" applyFill="1" applyAlignment="1">
      <alignment horizontal="left" vertical="top" wrapText="1"/>
    </xf>
    <xf numFmtId="0" fontId="6" fillId="0" borderId="27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u val="none"/>
        <strike val="0"/>
        <color indexed="10"/>
      </font>
      <fill>
        <patternFill>
          <bgColor indexed="13"/>
        </patternFill>
      </fill>
    </dxf>
    <dxf>
      <font>
        <u val="none"/>
        <strike val="0"/>
        <color rgb="FFDD0806"/>
      </font>
      <fill>
        <patternFill>
          <bgColor rgb="FFFCF30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66937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166937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166937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6"/>
  <sheetViews>
    <sheetView zoomScalePageLayoutView="0" workbookViewId="0" topLeftCell="A1">
      <selection activeCell="A3" sqref="A3"/>
    </sheetView>
  </sheetViews>
  <sheetFormatPr defaultColWidth="11.375" defaultRowHeight="12"/>
  <cols>
    <col min="1" max="1" width="13.25390625" style="3" customWidth="1"/>
    <col min="2" max="10" width="10.875" style="2" customWidth="1"/>
    <col min="11" max="11" width="13.25390625" style="3" customWidth="1"/>
    <col min="12" max="16" width="10.875" style="2" customWidth="1"/>
    <col min="17" max="17" width="5.375" style="2" customWidth="1"/>
    <col min="18" max="21" width="10.875" style="2" customWidth="1"/>
    <col min="22" max="22" width="13.25390625" style="3" customWidth="1"/>
    <col min="23" max="26" width="10.875" style="2" customWidth="1"/>
    <col min="27" max="27" width="5.375" style="2" customWidth="1"/>
    <col min="28" max="32" width="10.875" style="2" customWidth="1"/>
    <col min="33" max="33" width="13.25390625" style="3" customWidth="1"/>
    <col min="34" max="43" width="10.875" style="2" customWidth="1"/>
    <col min="44" max="44" width="13.25390625" style="3" customWidth="1"/>
    <col min="45" max="54" width="10.875" style="2" customWidth="1"/>
    <col min="55" max="55" width="13.25390625" style="3" customWidth="1"/>
    <col min="56" max="60" width="10.875" style="2" customWidth="1"/>
    <col min="61" max="61" width="5.375" style="2" customWidth="1"/>
    <col min="62" max="16384" width="11.375" style="2" customWidth="1"/>
  </cols>
  <sheetData>
    <row r="1" ht="12.75">
      <c r="A1" s="48" t="s">
        <v>149</v>
      </c>
    </row>
    <row r="3" ht="12.75">
      <c r="A3" s="48" t="s">
        <v>150</v>
      </c>
    </row>
    <row r="5" spans="1:60" ht="12" customHeight="1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33"/>
      <c r="K5" s="43" t="s">
        <v>63</v>
      </c>
      <c r="L5" s="43"/>
      <c r="M5" s="43"/>
      <c r="N5" s="30"/>
      <c r="O5" s="30"/>
      <c r="V5" s="43" t="s">
        <v>37</v>
      </c>
      <c r="W5" s="43"/>
      <c r="X5" s="30"/>
      <c r="AC5" s="30"/>
      <c r="AD5" s="30"/>
      <c r="AG5" s="43" t="s">
        <v>63</v>
      </c>
      <c r="AH5" s="43"/>
      <c r="AI5" s="30"/>
      <c r="AJ5" s="30"/>
      <c r="AK5" s="30"/>
      <c r="AL5" s="30"/>
      <c r="AM5" s="30"/>
      <c r="AN5" s="30"/>
      <c r="AO5" s="30"/>
      <c r="AP5" s="30"/>
      <c r="AQ5" s="30"/>
      <c r="AR5" s="43" t="s">
        <v>63</v>
      </c>
      <c r="AS5" s="43"/>
      <c r="AT5" s="30"/>
      <c r="AU5" s="30"/>
      <c r="AV5" s="30"/>
      <c r="AW5" s="30"/>
      <c r="AX5" s="30"/>
      <c r="AY5" s="30"/>
      <c r="AZ5" s="30"/>
      <c r="BA5" s="30"/>
      <c r="BB5" s="30"/>
      <c r="BC5" s="43" t="s">
        <v>63</v>
      </c>
      <c r="BD5" s="43"/>
      <c r="BE5" s="30"/>
      <c r="BF5" s="30"/>
      <c r="BG5" s="30"/>
      <c r="BH5" s="30"/>
    </row>
    <row r="6" spans="1:61" ht="13.5" customHeight="1" thickBot="1">
      <c r="A6" s="46"/>
      <c r="B6" s="46"/>
      <c r="C6" s="46"/>
      <c r="D6" s="46"/>
      <c r="E6" s="46"/>
      <c r="F6" s="46"/>
      <c r="G6" s="46"/>
      <c r="H6" s="46"/>
      <c r="I6" s="46"/>
      <c r="J6" s="33"/>
      <c r="K6" s="25"/>
      <c r="L6" s="31"/>
      <c r="M6" s="31"/>
      <c r="N6" s="26"/>
      <c r="O6" s="26"/>
      <c r="P6" s="26"/>
      <c r="Q6" s="26"/>
      <c r="R6" s="26"/>
      <c r="S6" s="26"/>
      <c r="T6" s="26"/>
      <c r="U6" s="28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8"/>
      <c r="AG6" s="25"/>
      <c r="AH6" s="26"/>
      <c r="AI6" s="26"/>
      <c r="AJ6" s="26"/>
      <c r="AK6" s="26"/>
      <c r="AL6" s="26"/>
      <c r="AM6" s="26"/>
      <c r="AN6" s="26"/>
      <c r="AO6" s="26"/>
      <c r="AP6" s="26"/>
      <c r="AQ6" s="28"/>
      <c r="AR6" s="25"/>
      <c r="AS6" s="26"/>
      <c r="AT6" s="26"/>
      <c r="AU6" s="26"/>
      <c r="AV6" s="26"/>
      <c r="AW6" s="26"/>
      <c r="AX6" s="26"/>
      <c r="AY6" s="26"/>
      <c r="AZ6" s="26"/>
      <c r="BA6" s="26"/>
      <c r="BB6" s="28"/>
      <c r="BC6" s="25"/>
      <c r="BD6" s="26"/>
      <c r="BE6" s="26"/>
      <c r="BF6" s="26"/>
      <c r="BG6" s="26"/>
      <c r="BH6" s="26"/>
      <c r="BI6" s="28"/>
    </row>
    <row r="7" spans="10:54" ht="12.75">
      <c r="J7" s="28"/>
      <c r="AF7" s="28"/>
      <c r="AQ7" s="28"/>
      <c r="BB7" s="28"/>
    </row>
    <row r="8" spans="2:61" ht="12.75">
      <c r="B8" s="44" t="s">
        <v>14</v>
      </c>
      <c r="C8" s="44"/>
      <c r="D8" s="44"/>
      <c r="E8" s="44"/>
      <c r="F8" s="44"/>
      <c r="G8" s="44"/>
      <c r="H8" s="44"/>
      <c r="I8" s="44"/>
      <c r="J8" s="32"/>
      <c r="L8" s="44" t="s">
        <v>15</v>
      </c>
      <c r="M8" s="44"/>
      <c r="N8" s="44"/>
      <c r="O8" s="44"/>
      <c r="P8" s="44"/>
      <c r="Q8" s="17"/>
      <c r="R8" s="44" t="s">
        <v>16</v>
      </c>
      <c r="S8" s="44"/>
      <c r="T8" s="44"/>
      <c r="U8" s="32"/>
      <c r="W8" s="44" t="s">
        <v>16</v>
      </c>
      <c r="X8" s="44"/>
      <c r="Y8" s="44"/>
      <c r="Z8" s="44"/>
      <c r="AA8" s="17"/>
      <c r="AB8" s="44" t="s">
        <v>17</v>
      </c>
      <c r="AC8" s="44"/>
      <c r="AD8" s="44"/>
      <c r="AE8" s="44"/>
      <c r="AF8" s="32"/>
      <c r="AH8" s="44" t="s">
        <v>17</v>
      </c>
      <c r="AI8" s="44"/>
      <c r="AJ8" s="44"/>
      <c r="AK8" s="44"/>
      <c r="AL8" s="44"/>
      <c r="AM8" s="44"/>
      <c r="AN8" s="44"/>
      <c r="AO8" s="44"/>
      <c r="AP8" s="44"/>
      <c r="AQ8" s="32"/>
      <c r="AS8" s="44" t="s">
        <v>17</v>
      </c>
      <c r="AT8" s="44"/>
      <c r="AU8" s="44"/>
      <c r="AV8" s="44"/>
      <c r="AW8" s="44"/>
      <c r="AX8" s="44"/>
      <c r="AY8" s="44"/>
      <c r="AZ8" s="44"/>
      <c r="BA8" s="44"/>
      <c r="BB8" s="32"/>
      <c r="BD8" s="44" t="s">
        <v>17</v>
      </c>
      <c r="BE8" s="44"/>
      <c r="BF8" s="44"/>
      <c r="BG8" s="44"/>
      <c r="BH8" s="44"/>
      <c r="BI8" s="22"/>
    </row>
    <row r="9" spans="1:61" ht="12.75">
      <c r="A9" s="3" t="s">
        <v>39</v>
      </c>
      <c r="B9" s="8" t="s">
        <v>80</v>
      </c>
      <c r="C9" s="8" t="s">
        <v>59</v>
      </c>
      <c r="D9" s="8" t="s">
        <v>137</v>
      </c>
      <c r="E9" s="8" t="s">
        <v>137</v>
      </c>
      <c r="F9" s="8" t="s">
        <v>137</v>
      </c>
      <c r="G9" s="8" t="s">
        <v>137</v>
      </c>
      <c r="H9" s="8" t="s">
        <v>137</v>
      </c>
      <c r="I9" s="8" t="s">
        <v>137</v>
      </c>
      <c r="J9" s="18"/>
      <c r="K9" s="3" t="s">
        <v>39</v>
      </c>
      <c r="L9" s="8" t="s">
        <v>137</v>
      </c>
      <c r="M9" s="8" t="s">
        <v>137</v>
      </c>
      <c r="N9" s="8" t="s">
        <v>137</v>
      </c>
      <c r="O9" s="8" t="s">
        <v>112</v>
      </c>
      <c r="P9" s="8" t="s">
        <v>137</v>
      </c>
      <c r="Q9" s="8"/>
      <c r="R9" s="8" t="s">
        <v>80</v>
      </c>
      <c r="S9" s="8" t="s">
        <v>80</v>
      </c>
      <c r="T9" s="8" t="s">
        <v>80</v>
      </c>
      <c r="U9" s="8"/>
      <c r="V9" s="3" t="s">
        <v>39</v>
      </c>
      <c r="W9" s="8" t="s">
        <v>79</v>
      </c>
      <c r="X9" s="8" t="s">
        <v>137</v>
      </c>
      <c r="Y9" s="8" t="s">
        <v>137</v>
      </c>
      <c r="Z9" s="8" t="s">
        <v>137</v>
      </c>
      <c r="AA9" s="8"/>
      <c r="AB9" s="8" t="s">
        <v>80</v>
      </c>
      <c r="AC9" s="8" t="s">
        <v>80</v>
      </c>
      <c r="AD9" s="8" t="s">
        <v>80</v>
      </c>
      <c r="AE9" s="8" t="s">
        <v>80</v>
      </c>
      <c r="AF9" s="8"/>
      <c r="AG9" s="3" t="s">
        <v>39</v>
      </c>
      <c r="AH9" s="8" t="s">
        <v>137</v>
      </c>
      <c r="AI9" s="8" t="s">
        <v>137</v>
      </c>
      <c r="AJ9" s="8" t="s">
        <v>137</v>
      </c>
      <c r="AK9" s="8" t="s">
        <v>137</v>
      </c>
      <c r="AL9" s="8" t="s">
        <v>103</v>
      </c>
      <c r="AM9" s="8" t="s">
        <v>103</v>
      </c>
      <c r="AN9" s="8" t="s">
        <v>103</v>
      </c>
      <c r="AO9" s="8" t="s">
        <v>103</v>
      </c>
      <c r="AP9" s="8" t="s">
        <v>103</v>
      </c>
      <c r="AQ9" s="8"/>
      <c r="AR9" s="3" t="s">
        <v>39</v>
      </c>
      <c r="AS9" s="8" t="s">
        <v>103</v>
      </c>
      <c r="AT9" s="8" t="s">
        <v>103</v>
      </c>
      <c r="AU9" s="8" t="s">
        <v>103</v>
      </c>
      <c r="AV9" s="8" t="s">
        <v>103</v>
      </c>
      <c r="AW9" s="8" t="s">
        <v>103</v>
      </c>
      <c r="AX9" s="8" t="s">
        <v>103</v>
      </c>
      <c r="AY9" s="8" t="s">
        <v>103</v>
      </c>
      <c r="AZ9" s="8" t="s">
        <v>112</v>
      </c>
      <c r="BA9" s="8" t="s">
        <v>112</v>
      </c>
      <c r="BB9" s="8"/>
      <c r="BC9" s="3" t="s">
        <v>39</v>
      </c>
      <c r="BD9" s="8" t="s">
        <v>112</v>
      </c>
      <c r="BE9" s="8" t="s">
        <v>112</v>
      </c>
      <c r="BF9" s="8" t="s">
        <v>112</v>
      </c>
      <c r="BG9" s="8" t="s">
        <v>112</v>
      </c>
      <c r="BH9" s="8" t="s">
        <v>112</v>
      </c>
      <c r="BI9" s="8"/>
    </row>
    <row r="10" spans="1:61" ht="12.75">
      <c r="A10" s="3" t="s">
        <v>40</v>
      </c>
      <c r="B10" s="8" t="s">
        <v>125</v>
      </c>
      <c r="C10" s="8" t="s">
        <v>58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8" t="s">
        <v>33</v>
      </c>
      <c r="J10" s="18"/>
      <c r="K10" s="3" t="s">
        <v>40</v>
      </c>
      <c r="L10" s="8" t="s">
        <v>33</v>
      </c>
      <c r="M10" s="8" t="s">
        <v>33</v>
      </c>
      <c r="N10" s="8" t="s">
        <v>33</v>
      </c>
      <c r="O10" s="8" t="s">
        <v>33</v>
      </c>
      <c r="P10" s="8" t="s">
        <v>33</v>
      </c>
      <c r="Q10" s="8"/>
      <c r="R10" s="8" t="s">
        <v>125</v>
      </c>
      <c r="S10" s="8" t="s">
        <v>125</v>
      </c>
      <c r="T10" s="8" t="s">
        <v>125</v>
      </c>
      <c r="U10" s="8"/>
      <c r="V10" s="3" t="s">
        <v>40</v>
      </c>
      <c r="W10" s="8" t="s">
        <v>33</v>
      </c>
      <c r="X10" s="8" t="s">
        <v>33</v>
      </c>
      <c r="Y10" s="8" t="s">
        <v>33</v>
      </c>
      <c r="Z10" s="8" t="s">
        <v>33</v>
      </c>
      <c r="AA10" s="8"/>
      <c r="AB10" s="8" t="s">
        <v>126</v>
      </c>
      <c r="AC10" s="8" t="s">
        <v>126</v>
      </c>
      <c r="AD10" s="8" t="s">
        <v>126</v>
      </c>
      <c r="AE10" s="8" t="s">
        <v>126</v>
      </c>
      <c r="AF10" s="8"/>
      <c r="AG10" s="3" t="s">
        <v>40</v>
      </c>
      <c r="AH10" s="8" t="s">
        <v>33</v>
      </c>
      <c r="AI10" s="8" t="s">
        <v>33</v>
      </c>
      <c r="AJ10" s="8" t="s">
        <v>33</v>
      </c>
      <c r="AK10" s="8" t="s">
        <v>33</v>
      </c>
      <c r="AL10" s="8" t="s">
        <v>33</v>
      </c>
      <c r="AM10" s="8" t="s">
        <v>33</v>
      </c>
      <c r="AN10" s="8" t="s">
        <v>33</v>
      </c>
      <c r="AO10" s="8" t="s">
        <v>33</v>
      </c>
      <c r="AP10" s="8" t="s">
        <v>33</v>
      </c>
      <c r="AQ10" s="8"/>
      <c r="AR10" s="3" t="s">
        <v>40</v>
      </c>
      <c r="AS10" s="8" t="s">
        <v>33</v>
      </c>
      <c r="AT10" s="8" t="s">
        <v>33</v>
      </c>
      <c r="AU10" s="8" t="s">
        <v>33</v>
      </c>
      <c r="AV10" s="8" t="s">
        <v>33</v>
      </c>
      <c r="AW10" s="8" t="s">
        <v>33</v>
      </c>
      <c r="AX10" s="8" t="s">
        <v>33</v>
      </c>
      <c r="AY10" s="8" t="s">
        <v>33</v>
      </c>
      <c r="AZ10" s="8" t="s">
        <v>33</v>
      </c>
      <c r="BA10" s="8" t="s">
        <v>33</v>
      </c>
      <c r="BB10" s="8"/>
      <c r="BC10" s="3" t="s">
        <v>40</v>
      </c>
      <c r="BD10" s="8" t="s">
        <v>33</v>
      </c>
      <c r="BE10" s="8" t="s">
        <v>33</v>
      </c>
      <c r="BF10" s="8" t="s">
        <v>33</v>
      </c>
      <c r="BG10" s="8" t="s">
        <v>33</v>
      </c>
      <c r="BH10" s="8" t="s">
        <v>33</v>
      </c>
      <c r="BI10" s="8"/>
    </row>
    <row r="11" spans="1:61" ht="12.75">
      <c r="A11" s="3" t="s">
        <v>130</v>
      </c>
      <c r="B11" s="8" t="s">
        <v>84</v>
      </c>
      <c r="C11" s="8" t="s">
        <v>60</v>
      </c>
      <c r="D11" s="8" t="s">
        <v>55</v>
      </c>
      <c r="E11" s="8" t="s">
        <v>64</v>
      </c>
      <c r="F11" s="8" t="s">
        <v>65</v>
      </c>
      <c r="G11" s="8" t="s">
        <v>143</v>
      </c>
      <c r="H11" s="8" t="s">
        <v>143</v>
      </c>
      <c r="I11" s="8" t="s">
        <v>65</v>
      </c>
      <c r="J11" s="18"/>
      <c r="K11" s="3" t="s">
        <v>130</v>
      </c>
      <c r="L11" s="8" t="s">
        <v>55</v>
      </c>
      <c r="M11" s="8" t="s">
        <v>55</v>
      </c>
      <c r="N11" s="8" t="s">
        <v>142</v>
      </c>
      <c r="O11" s="8" t="s">
        <v>112</v>
      </c>
      <c r="P11" s="8" t="s">
        <v>55</v>
      </c>
      <c r="Q11" s="8"/>
      <c r="R11" s="8" t="s">
        <v>113</v>
      </c>
      <c r="S11" s="8" t="s">
        <v>83</v>
      </c>
      <c r="T11" s="8" t="s">
        <v>83</v>
      </c>
      <c r="U11" s="8"/>
      <c r="V11" s="3" t="s">
        <v>130</v>
      </c>
      <c r="W11" s="8" t="s">
        <v>112</v>
      </c>
      <c r="X11" s="8" t="s">
        <v>55</v>
      </c>
      <c r="Y11" s="8" t="s">
        <v>142</v>
      </c>
      <c r="Z11" s="8" t="s">
        <v>142</v>
      </c>
      <c r="AA11" s="8"/>
      <c r="AB11" s="8" t="s">
        <v>85</v>
      </c>
      <c r="AC11" s="8" t="s">
        <v>85</v>
      </c>
      <c r="AD11" s="8" t="s">
        <v>85</v>
      </c>
      <c r="AE11" s="8" t="s">
        <v>86</v>
      </c>
      <c r="AF11" s="8"/>
      <c r="AG11" s="3" t="s">
        <v>130</v>
      </c>
      <c r="AH11" s="8" t="s">
        <v>65</v>
      </c>
      <c r="AI11" s="8" t="s">
        <v>65</v>
      </c>
      <c r="AJ11" s="8" t="s">
        <v>142</v>
      </c>
      <c r="AK11" s="8" t="s">
        <v>142</v>
      </c>
      <c r="AL11" s="8" t="s">
        <v>31</v>
      </c>
      <c r="AM11" s="8" t="s">
        <v>31</v>
      </c>
      <c r="AN11" s="8" t="s">
        <v>31</v>
      </c>
      <c r="AO11" s="8" t="s">
        <v>31</v>
      </c>
      <c r="AP11" s="8" t="s">
        <v>31</v>
      </c>
      <c r="AQ11" s="8"/>
      <c r="AR11" s="3" t="s">
        <v>130</v>
      </c>
      <c r="AS11" s="8" t="s">
        <v>31</v>
      </c>
      <c r="AT11" s="8" t="s">
        <v>31</v>
      </c>
      <c r="AU11" s="8" t="s">
        <v>31</v>
      </c>
      <c r="AV11" s="8" t="s">
        <v>31</v>
      </c>
      <c r="AW11" s="8" t="s">
        <v>31</v>
      </c>
      <c r="AX11" s="8" t="s">
        <v>31</v>
      </c>
      <c r="AY11" s="8" t="s">
        <v>31</v>
      </c>
      <c r="AZ11" s="8" t="s">
        <v>112</v>
      </c>
      <c r="BA11" s="8" t="s">
        <v>112</v>
      </c>
      <c r="BB11" s="8"/>
      <c r="BC11" s="3" t="s">
        <v>130</v>
      </c>
      <c r="BD11" s="8" t="s">
        <v>112</v>
      </c>
      <c r="BE11" s="8" t="s">
        <v>112</v>
      </c>
      <c r="BF11" s="8" t="s">
        <v>112</v>
      </c>
      <c r="BG11" s="8" t="s">
        <v>112</v>
      </c>
      <c r="BH11" s="8" t="s">
        <v>112</v>
      </c>
      <c r="BI11" s="8"/>
    </row>
    <row r="12" spans="1:60" s="8" customFormat="1" ht="12.75">
      <c r="A12" s="3" t="s">
        <v>132</v>
      </c>
      <c r="B12" s="8" t="s">
        <v>89</v>
      </c>
      <c r="C12" s="8" t="s">
        <v>61</v>
      </c>
      <c r="D12" s="8" t="s">
        <v>145</v>
      </c>
      <c r="E12" s="8" t="s">
        <v>146</v>
      </c>
      <c r="F12" s="8" t="s">
        <v>110</v>
      </c>
      <c r="G12" s="8" t="s">
        <v>135</v>
      </c>
      <c r="H12" s="8" t="s">
        <v>136</v>
      </c>
      <c r="I12" s="8" t="s">
        <v>109</v>
      </c>
      <c r="J12" s="18"/>
      <c r="K12" s="3" t="s">
        <v>132</v>
      </c>
      <c r="L12" s="8" t="s">
        <v>9</v>
      </c>
      <c r="M12" s="8" t="s">
        <v>53</v>
      </c>
      <c r="N12" s="8" t="s">
        <v>92</v>
      </c>
      <c r="O12" s="8" t="s">
        <v>105</v>
      </c>
      <c r="P12" s="8" t="s">
        <v>54</v>
      </c>
      <c r="R12" s="8" t="s">
        <v>87</v>
      </c>
      <c r="S12" s="8" t="s">
        <v>88</v>
      </c>
      <c r="T12" s="8" t="s">
        <v>34</v>
      </c>
      <c r="V12" s="3" t="s">
        <v>132</v>
      </c>
      <c r="W12" s="8" t="s">
        <v>57</v>
      </c>
      <c r="X12" s="8" t="s">
        <v>144</v>
      </c>
      <c r="Y12" s="8" t="s">
        <v>91</v>
      </c>
      <c r="Z12" s="8" t="s">
        <v>94</v>
      </c>
      <c r="AB12" s="8" t="s">
        <v>127</v>
      </c>
      <c r="AC12" s="8" t="s">
        <v>36</v>
      </c>
      <c r="AD12" s="8" t="s">
        <v>41</v>
      </c>
      <c r="AE12" s="8" t="s">
        <v>42</v>
      </c>
      <c r="AG12" s="3" t="s">
        <v>132</v>
      </c>
      <c r="AH12" s="8" t="s">
        <v>131</v>
      </c>
      <c r="AI12" s="8" t="s">
        <v>90</v>
      </c>
      <c r="AJ12" s="8" t="s">
        <v>93</v>
      </c>
      <c r="AK12" s="8" t="s">
        <v>134</v>
      </c>
      <c r="AL12" s="8" t="s">
        <v>97</v>
      </c>
      <c r="AM12" s="8" t="s">
        <v>45</v>
      </c>
      <c r="AN12" s="8" t="s">
        <v>51</v>
      </c>
      <c r="AO12" s="8" t="s">
        <v>46</v>
      </c>
      <c r="AP12" s="8" t="s">
        <v>43</v>
      </c>
      <c r="AR12" s="3" t="s">
        <v>132</v>
      </c>
      <c r="AS12" s="8" t="s">
        <v>47</v>
      </c>
      <c r="AT12" s="8" t="s">
        <v>48</v>
      </c>
      <c r="AU12" s="8" t="s">
        <v>52</v>
      </c>
      <c r="AV12" s="8" t="s">
        <v>44</v>
      </c>
      <c r="AW12" s="8" t="s">
        <v>95</v>
      </c>
      <c r="AX12" s="8" t="s">
        <v>96</v>
      </c>
      <c r="AY12" s="8" t="s">
        <v>50</v>
      </c>
      <c r="AZ12" s="8" t="s">
        <v>104</v>
      </c>
      <c r="BA12" s="8" t="s">
        <v>56</v>
      </c>
      <c r="BC12" s="3" t="s">
        <v>132</v>
      </c>
      <c r="BD12" s="8" t="s">
        <v>141</v>
      </c>
      <c r="BE12" s="8" t="s">
        <v>117</v>
      </c>
      <c r="BF12" s="8" t="s">
        <v>116</v>
      </c>
      <c r="BG12" s="8" t="s">
        <v>115</v>
      </c>
      <c r="BH12" s="8" t="s">
        <v>114</v>
      </c>
    </row>
    <row r="13" spans="1:55" s="8" customFormat="1" ht="12.75">
      <c r="A13" s="3" t="s">
        <v>124</v>
      </c>
      <c r="J13" s="18"/>
      <c r="K13" s="3" t="s">
        <v>124</v>
      </c>
      <c r="R13" s="18"/>
      <c r="S13" s="18"/>
      <c r="T13" s="18"/>
      <c r="U13" s="18"/>
      <c r="V13" s="3" t="s">
        <v>124</v>
      </c>
      <c r="AB13" s="8" t="s">
        <v>128</v>
      </c>
      <c r="AC13" s="8" t="s">
        <v>128</v>
      </c>
      <c r="AD13" s="8" t="s">
        <v>128</v>
      </c>
      <c r="AE13" s="8" t="s">
        <v>128</v>
      </c>
      <c r="AG13" s="3" t="s">
        <v>124</v>
      </c>
      <c r="AM13" s="8" t="s">
        <v>128</v>
      </c>
      <c r="AN13" s="8" t="s">
        <v>128</v>
      </c>
      <c r="AO13" s="8" t="s">
        <v>128</v>
      </c>
      <c r="AR13" s="3" t="s">
        <v>124</v>
      </c>
      <c r="AX13" s="8" t="s">
        <v>128</v>
      </c>
      <c r="BC13" s="3" t="s">
        <v>124</v>
      </c>
    </row>
    <row r="14" spans="1:55" s="8" customFormat="1" ht="12.75">
      <c r="A14" s="3"/>
      <c r="J14" s="18"/>
      <c r="K14" s="3"/>
      <c r="R14" s="18"/>
      <c r="S14" s="18"/>
      <c r="T14" s="18"/>
      <c r="U14" s="18"/>
      <c r="V14" s="3"/>
      <c r="AG14" s="3"/>
      <c r="AR14" s="3"/>
      <c r="BC14" s="3"/>
    </row>
    <row r="15" spans="1:55" s="8" customFormat="1" ht="12.75">
      <c r="A15" s="23" t="s">
        <v>121</v>
      </c>
      <c r="J15" s="18"/>
      <c r="K15" s="23" t="s">
        <v>121</v>
      </c>
      <c r="R15" s="18"/>
      <c r="S15" s="18"/>
      <c r="T15" s="18"/>
      <c r="U15" s="18"/>
      <c r="V15" s="23" t="s">
        <v>121</v>
      </c>
      <c r="AG15" s="23" t="s">
        <v>121</v>
      </c>
      <c r="AR15" s="23" t="s">
        <v>121</v>
      </c>
      <c r="BC15" s="23" t="s">
        <v>121</v>
      </c>
    </row>
    <row r="16" spans="1:61" ht="12.75">
      <c r="A16" s="3" t="s">
        <v>118</v>
      </c>
      <c r="B16" s="1">
        <v>65</v>
      </c>
      <c r="C16" s="1">
        <v>71</v>
      </c>
      <c r="D16" s="1">
        <v>69.01971448037729</v>
      </c>
      <c r="E16" s="1">
        <v>69.97152351904774</v>
      </c>
      <c r="F16" s="1">
        <v>72</v>
      </c>
      <c r="G16" s="1">
        <v>69</v>
      </c>
      <c r="H16" s="1">
        <v>66.40566572881767</v>
      </c>
      <c r="I16" s="1">
        <v>67</v>
      </c>
      <c r="J16" s="34"/>
      <c r="K16" s="3" t="s">
        <v>118</v>
      </c>
      <c r="L16" s="1">
        <v>72</v>
      </c>
      <c r="M16" s="1">
        <v>70</v>
      </c>
      <c r="N16" s="1">
        <v>71.2184613021985</v>
      </c>
      <c r="O16" s="1">
        <v>72</v>
      </c>
      <c r="P16" s="1">
        <v>72</v>
      </c>
      <c r="Q16" s="1"/>
      <c r="R16" s="1">
        <v>67</v>
      </c>
      <c r="S16" s="1">
        <v>61.60911314164617</v>
      </c>
      <c r="T16" s="1">
        <v>65.57356137169451</v>
      </c>
      <c r="U16" s="1"/>
      <c r="V16" s="3" t="s">
        <v>118</v>
      </c>
      <c r="W16" s="1">
        <v>71</v>
      </c>
      <c r="X16" s="1">
        <v>66</v>
      </c>
      <c r="Y16" s="1">
        <v>70</v>
      </c>
      <c r="Z16" s="1">
        <v>66.8255745455666</v>
      </c>
      <c r="AA16" s="1"/>
      <c r="AB16" s="8">
        <v>78</v>
      </c>
      <c r="AC16" s="1">
        <v>78.91955908309693</v>
      </c>
      <c r="AD16" s="1">
        <v>77.54617111818465</v>
      </c>
      <c r="AE16" s="1">
        <v>77</v>
      </c>
      <c r="AF16" s="1"/>
      <c r="AG16" s="3" t="s">
        <v>118</v>
      </c>
      <c r="AH16" s="1">
        <v>71</v>
      </c>
      <c r="AI16" s="1">
        <v>72</v>
      </c>
      <c r="AJ16" s="1">
        <v>73</v>
      </c>
      <c r="AK16" s="1">
        <v>72</v>
      </c>
      <c r="AL16" s="1">
        <v>72</v>
      </c>
      <c r="AM16" s="1">
        <v>76</v>
      </c>
      <c r="AN16" s="1">
        <v>75</v>
      </c>
      <c r="AO16" s="1">
        <v>74.85391562939826</v>
      </c>
      <c r="AP16" s="1">
        <v>75</v>
      </c>
      <c r="AQ16" s="1"/>
      <c r="AR16" s="3" t="s">
        <v>118</v>
      </c>
      <c r="AS16" s="1">
        <v>76</v>
      </c>
      <c r="AT16" s="1">
        <v>73</v>
      </c>
      <c r="AU16" s="1">
        <v>77</v>
      </c>
      <c r="AV16" s="1">
        <v>77</v>
      </c>
      <c r="AW16" s="1">
        <v>72</v>
      </c>
      <c r="AX16" s="1">
        <v>76.9816088685692</v>
      </c>
      <c r="AY16" s="1">
        <v>77.45736937077912</v>
      </c>
      <c r="AZ16" s="1">
        <v>78</v>
      </c>
      <c r="BA16" s="1">
        <v>72</v>
      </c>
      <c r="BB16" s="1"/>
      <c r="BC16" s="3" t="s">
        <v>118</v>
      </c>
      <c r="BD16" s="1">
        <v>70</v>
      </c>
      <c r="BE16" s="1">
        <v>74</v>
      </c>
      <c r="BF16" s="1">
        <v>74</v>
      </c>
      <c r="BG16" s="1">
        <v>72</v>
      </c>
      <c r="BH16" s="1">
        <v>74</v>
      </c>
      <c r="BI16" s="1"/>
    </row>
    <row r="17" spans="1:61" ht="12.75">
      <c r="A17" s="3" t="s">
        <v>119</v>
      </c>
      <c r="B17" s="1">
        <v>24</v>
      </c>
      <c r="C17" s="1">
        <v>16.31246037770308</v>
      </c>
      <c r="D17" s="1">
        <v>15</v>
      </c>
      <c r="E17" s="1">
        <v>17.035549531854397</v>
      </c>
      <c r="F17" s="1">
        <v>15</v>
      </c>
      <c r="G17" s="1">
        <v>16</v>
      </c>
      <c r="H17" s="1">
        <v>19.017888344787806</v>
      </c>
      <c r="I17" s="1">
        <v>17</v>
      </c>
      <c r="J17" s="34"/>
      <c r="K17" s="3" t="s">
        <v>119</v>
      </c>
      <c r="L17" s="1">
        <v>21</v>
      </c>
      <c r="M17" s="1">
        <v>23</v>
      </c>
      <c r="N17" s="1">
        <v>21</v>
      </c>
      <c r="O17" s="1">
        <v>22.63904292330422</v>
      </c>
      <c r="P17" s="1">
        <v>21</v>
      </c>
      <c r="Q17" s="1"/>
      <c r="R17" s="1">
        <v>20</v>
      </c>
      <c r="S17" s="1">
        <v>21.77670963218133</v>
      </c>
      <c r="T17" s="1">
        <v>20.43730735661402</v>
      </c>
      <c r="U17" s="1"/>
      <c r="V17" s="3" t="s">
        <v>119</v>
      </c>
      <c r="W17" s="1">
        <v>21</v>
      </c>
      <c r="X17" s="1">
        <v>22</v>
      </c>
      <c r="Y17" s="1">
        <v>21</v>
      </c>
      <c r="Z17" s="1">
        <v>23.379247123912986</v>
      </c>
      <c r="AA17" s="1"/>
      <c r="AB17" s="8">
        <v>18</v>
      </c>
      <c r="AC17" s="1">
        <v>16</v>
      </c>
      <c r="AD17" s="1">
        <v>19.59521993158946</v>
      </c>
      <c r="AE17" s="1">
        <v>20</v>
      </c>
      <c r="AF17" s="1"/>
      <c r="AG17" s="3" t="s">
        <v>119</v>
      </c>
      <c r="AH17" s="1">
        <v>18</v>
      </c>
      <c r="AI17" s="1">
        <v>25</v>
      </c>
      <c r="AJ17" s="1">
        <v>24</v>
      </c>
      <c r="AK17" s="1">
        <v>24</v>
      </c>
      <c r="AL17" s="1">
        <v>22.220681590928773</v>
      </c>
      <c r="AM17" s="1">
        <v>22</v>
      </c>
      <c r="AN17" s="1">
        <v>20</v>
      </c>
      <c r="AO17" s="1">
        <v>20</v>
      </c>
      <c r="AP17" s="1">
        <v>18</v>
      </c>
      <c r="AQ17" s="1"/>
      <c r="AR17" s="3" t="s">
        <v>119</v>
      </c>
      <c r="AS17" s="1">
        <v>21</v>
      </c>
      <c r="AT17" s="1">
        <v>24</v>
      </c>
      <c r="AU17" s="1">
        <v>20</v>
      </c>
      <c r="AV17" s="1">
        <v>21</v>
      </c>
      <c r="AW17" s="1">
        <v>23.26691331131154</v>
      </c>
      <c r="AX17" s="1">
        <v>21</v>
      </c>
      <c r="AY17" s="1">
        <v>19</v>
      </c>
      <c r="AZ17" s="1">
        <v>19</v>
      </c>
      <c r="BA17" s="1">
        <v>22</v>
      </c>
      <c r="BB17" s="1"/>
      <c r="BC17" s="3" t="s">
        <v>119</v>
      </c>
      <c r="BD17" s="1">
        <v>27</v>
      </c>
      <c r="BE17" s="1">
        <v>24</v>
      </c>
      <c r="BF17" s="1">
        <v>23</v>
      </c>
      <c r="BG17" s="1">
        <v>24.69797623852444</v>
      </c>
      <c r="BH17" s="1">
        <v>22</v>
      </c>
      <c r="BI17" s="1"/>
    </row>
    <row r="18" spans="1:61" ht="12.75">
      <c r="A18" s="3" t="s">
        <v>120</v>
      </c>
      <c r="B18" s="1">
        <v>10</v>
      </c>
      <c r="C18" s="1">
        <v>10</v>
      </c>
      <c r="D18" s="1">
        <v>13</v>
      </c>
      <c r="E18" s="1">
        <v>12</v>
      </c>
      <c r="F18" s="1">
        <v>10.216162164105334</v>
      </c>
      <c r="G18" s="1">
        <v>13</v>
      </c>
      <c r="H18" s="1">
        <v>13.102779442339793</v>
      </c>
      <c r="I18" s="1">
        <v>14</v>
      </c>
      <c r="J18" s="34"/>
      <c r="K18" s="3" t="s">
        <v>120</v>
      </c>
      <c r="L18" s="1">
        <v>6</v>
      </c>
      <c r="M18" s="1">
        <v>6.028274700922925</v>
      </c>
      <c r="N18" s="1">
        <v>7</v>
      </c>
      <c r="O18" s="1">
        <v>5</v>
      </c>
      <c r="P18" s="1">
        <v>6.787685547687966</v>
      </c>
      <c r="Q18" s="1"/>
      <c r="R18" s="1">
        <v>12</v>
      </c>
      <c r="S18" s="1">
        <v>14</v>
      </c>
      <c r="T18" s="1">
        <v>13</v>
      </c>
      <c r="U18" s="1"/>
      <c r="V18" s="3" t="s">
        <v>120</v>
      </c>
      <c r="W18" s="1">
        <v>8</v>
      </c>
      <c r="X18" s="1">
        <v>11</v>
      </c>
      <c r="Y18" s="1">
        <v>8</v>
      </c>
      <c r="Z18" s="1">
        <v>8.702462763701643</v>
      </c>
      <c r="AA18" s="1"/>
      <c r="AB18" s="2">
        <v>0</v>
      </c>
      <c r="AC18" s="1">
        <v>0</v>
      </c>
      <c r="AD18" s="1">
        <v>0</v>
      </c>
      <c r="AE18" s="1">
        <v>0.28639807511083</v>
      </c>
      <c r="AF18" s="1"/>
      <c r="AG18" s="3" t="s">
        <v>120</v>
      </c>
      <c r="AH18" s="1">
        <v>9</v>
      </c>
      <c r="AI18" s="1">
        <v>1</v>
      </c>
      <c r="AJ18" s="1">
        <v>0</v>
      </c>
      <c r="AK18" s="1">
        <v>0</v>
      </c>
      <c r="AL18" s="1">
        <v>3</v>
      </c>
      <c r="AM18" s="1">
        <v>0</v>
      </c>
      <c r="AN18" s="1">
        <v>0</v>
      </c>
      <c r="AO18" s="1">
        <v>3.042617537099214</v>
      </c>
      <c r="AP18" s="1">
        <v>2</v>
      </c>
      <c r="AQ18" s="1"/>
      <c r="AR18" s="3" t="s">
        <v>120</v>
      </c>
      <c r="AS18" s="1">
        <v>0</v>
      </c>
      <c r="AT18" s="1">
        <v>0</v>
      </c>
      <c r="AU18" s="1">
        <v>0</v>
      </c>
      <c r="AV18" s="1">
        <v>0</v>
      </c>
      <c r="AW18" s="1">
        <v>3</v>
      </c>
      <c r="AX18" s="1">
        <v>0</v>
      </c>
      <c r="AY18" s="1">
        <v>2</v>
      </c>
      <c r="AZ18" s="1">
        <v>0</v>
      </c>
      <c r="BA18" s="1">
        <v>4</v>
      </c>
      <c r="BB18" s="1"/>
      <c r="BC18" s="3" t="s">
        <v>120</v>
      </c>
      <c r="BD18" s="1">
        <v>1</v>
      </c>
      <c r="BE18" s="1">
        <v>0</v>
      </c>
      <c r="BF18" s="1">
        <v>1</v>
      </c>
      <c r="BG18" s="1">
        <v>1</v>
      </c>
      <c r="BH18" s="1">
        <v>1</v>
      </c>
      <c r="BI18" s="1"/>
    </row>
    <row r="19" spans="1:61" ht="12.75">
      <c r="A19" s="3" t="s">
        <v>129</v>
      </c>
      <c r="B19" s="1">
        <v>1.4085730760049355</v>
      </c>
      <c r="C19" s="1">
        <v>3</v>
      </c>
      <c r="D19" s="1">
        <v>2.8815382168451484</v>
      </c>
      <c r="E19" s="1">
        <v>1</v>
      </c>
      <c r="F19" s="1">
        <v>2.2842901721803215</v>
      </c>
      <c r="G19" s="1">
        <v>2</v>
      </c>
      <c r="H19" s="1">
        <v>1.4865165374867437</v>
      </c>
      <c r="I19" s="1">
        <v>2.3269055318579817</v>
      </c>
      <c r="J19" s="34"/>
      <c r="K19" s="3" t="s">
        <v>129</v>
      </c>
      <c r="L19" s="1">
        <v>1</v>
      </c>
      <c r="M19" s="1">
        <v>1</v>
      </c>
      <c r="N19" s="1">
        <v>1.0498630883495776</v>
      </c>
      <c r="O19" s="1">
        <v>0.4219162186351475</v>
      </c>
      <c r="P19" s="1">
        <v>0.31835669755606233</v>
      </c>
      <c r="Q19" s="1"/>
      <c r="R19" s="1">
        <v>1</v>
      </c>
      <c r="S19" s="1">
        <v>2</v>
      </c>
      <c r="T19" s="1">
        <v>1</v>
      </c>
      <c r="U19" s="1"/>
      <c r="V19" s="3" t="s">
        <v>129</v>
      </c>
      <c r="W19" s="1">
        <v>0.7316373153107889</v>
      </c>
      <c r="X19" s="1">
        <v>1.3415775638748653</v>
      </c>
      <c r="Y19" s="1">
        <v>1.161333580640417</v>
      </c>
      <c r="Z19" s="1">
        <v>1.0912160876690664</v>
      </c>
      <c r="AA19" s="1"/>
      <c r="AB19" s="2">
        <v>4</v>
      </c>
      <c r="AC19" s="1">
        <v>5</v>
      </c>
      <c r="AD19" s="1">
        <v>3</v>
      </c>
      <c r="AE19" s="1">
        <v>3</v>
      </c>
      <c r="AF19" s="1"/>
      <c r="AG19" s="3" t="s">
        <v>129</v>
      </c>
      <c r="AH19" s="1">
        <v>2</v>
      </c>
      <c r="AI19" s="1">
        <v>2</v>
      </c>
      <c r="AJ19" s="1">
        <v>3</v>
      </c>
      <c r="AK19" s="1">
        <v>4</v>
      </c>
      <c r="AL19" s="1">
        <v>2</v>
      </c>
      <c r="AM19" s="1">
        <v>2</v>
      </c>
      <c r="AN19" s="1">
        <v>5</v>
      </c>
      <c r="AO19" s="1">
        <v>2</v>
      </c>
      <c r="AP19" s="1">
        <v>5</v>
      </c>
      <c r="AQ19" s="1"/>
      <c r="AR19" s="3" t="s">
        <v>129</v>
      </c>
      <c r="AS19" s="1">
        <v>3</v>
      </c>
      <c r="AT19" s="1">
        <v>3</v>
      </c>
      <c r="AU19" s="1">
        <v>3</v>
      </c>
      <c r="AV19" s="1">
        <v>2</v>
      </c>
      <c r="AW19" s="1">
        <v>2</v>
      </c>
      <c r="AX19" s="1">
        <v>2</v>
      </c>
      <c r="AY19" s="1">
        <v>2</v>
      </c>
      <c r="AZ19" s="1">
        <v>3</v>
      </c>
      <c r="BA19" s="1">
        <v>2</v>
      </c>
      <c r="BB19" s="1"/>
      <c r="BC19" s="3" t="s">
        <v>129</v>
      </c>
      <c r="BD19" s="1">
        <v>2</v>
      </c>
      <c r="BE19" s="1">
        <v>2</v>
      </c>
      <c r="BF19" s="1">
        <v>2</v>
      </c>
      <c r="BG19" s="1">
        <v>2</v>
      </c>
      <c r="BH19" s="1">
        <v>3</v>
      </c>
      <c r="BI19" s="1"/>
    </row>
    <row r="20" spans="1:60" s="8" customFormat="1" ht="12.75">
      <c r="A20" s="3"/>
      <c r="B20" s="11"/>
      <c r="C20" s="11"/>
      <c r="D20" s="11"/>
      <c r="E20" s="11"/>
      <c r="F20" s="11"/>
      <c r="G20" s="11"/>
      <c r="H20" s="11"/>
      <c r="I20" s="11"/>
      <c r="J20" s="35"/>
      <c r="K20" s="3"/>
      <c r="L20" s="11"/>
      <c r="M20" s="11"/>
      <c r="N20" s="11"/>
      <c r="O20" s="11"/>
      <c r="P20" s="11"/>
      <c r="R20" s="11"/>
      <c r="S20" s="11"/>
      <c r="T20" s="11"/>
      <c r="U20" s="11"/>
      <c r="V20" s="3"/>
      <c r="W20" s="11"/>
      <c r="X20" s="11"/>
      <c r="Y20" s="11"/>
      <c r="Z20" s="11"/>
      <c r="AC20" s="11"/>
      <c r="AD20" s="11"/>
      <c r="AE20" s="11"/>
      <c r="AF20" s="11"/>
      <c r="AG20" s="3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3"/>
      <c r="BD20" s="11"/>
      <c r="BE20" s="11"/>
      <c r="BF20" s="11"/>
      <c r="BG20" s="11"/>
      <c r="BH20" s="11"/>
    </row>
    <row r="21" spans="1:55" s="8" customFormat="1" ht="12.75">
      <c r="A21" s="23" t="s">
        <v>111</v>
      </c>
      <c r="J21" s="18"/>
      <c r="K21" s="23" t="s">
        <v>111</v>
      </c>
      <c r="V21" s="23" t="s">
        <v>111</v>
      </c>
      <c r="AG21" s="23" t="s">
        <v>111</v>
      </c>
      <c r="AR21" s="23" t="s">
        <v>111</v>
      </c>
      <c r="BC21" s="23" t="s">
        <v>111</v>
      </c>
    </row>
    <row r="22" spans="1:61" ht="15.75">
      <c r="A22" s="3" t="s">
        <v>18</v>
      </c>
      <c r="B22" s="7">
        <v>42.86721283604293</v>
      </c>
      <c r="C22" s="9">
        <v>42.12627050037401</v>
      </c>
      <c r="D22" s="9">
        <v>43.443349992037895</v>
      </c>
      <c r="E22" s="9">
        <v>42.9013507924587</v>
      </c>
      <c r="F22" s="9">
        <v>42.26045266900425</v>
      </c>
      <c r="G22" s="9">
        <v>41.073080953455076</v>
      </c>
      <c r="H22" s="9">
        <v>42.66877120396481</v>
      </c>
      <c r="I22" s="9">
        <v>42.09085971625922</v>
      </c>
      <c r="J22" s="36"/>
      <c r="K22" s="3" t="s">
        <v>18</v>
      </c>
      <c r="L22" s="9">
        <v>44.737437593071974</v>
      </c>
      <c r="M22" s="9">
        <v>44.42774731413401</v>
      </c>
      <c r="N22" s="9">
        <v>44.11876458909774</v>
      </c>
      <c r="O22" s="9">
        <v>44.36127425020122</v>
      </c>
      <c r="P22" s="9">
        <v>44.879141435840125</v>
      </c>
      <c r="Q22" s="7"/>
      <c r="R22" s="7">
        <v>39.63890862088344</v>
      </c>
      <c r="S22" s="7">
        <v>43.196717619112476</v>
      </c>
      <c r="T22" s="7">
        <v>42.29093247588424</v>
      </c>
      <c r="U22" s="7"/>
      <c r="V22" s="3" t="s">
        <v>18</v>
      </c>
      <c r="W22" s="9">
        <v>42.783465376209215</v>
      </c>
      <c r="X22" s="9">
        <v>40.83957178566172</v>
      </c>
      <c r="Y22" s="9">
        <v>43.42094287557744</v>
      </c>
      <c r="Z22" s="9">
        <v>45.9607866518303</v>
      </c>
      <c r="AA22" s="7"/>
      <c r="AB22" s="5">
        <v>44.37779382270357</v>
      </c>
      <c r="AC22" s="5">
        <v>44.387795</v>
      </c>
      <c r="AD22" s="5">
        <v>41.74324436852781</v>
      </c>
      <c r="AE22" s="5">
        <v>39.32728322364623</v>
      </c>
      <c r="AF22" s="5"/>
      <c r="AG22" s="3" t="s">
        <v>18</v>
      </c>
      <c r="AH22" s="9">
        <v>42.400471408597</v>
      </c>
      <c r="AI22" s="9">
        <v>42.733903663157854</v>
      </c>
      <c r="AJ22" s="9">
        <v>42.22308473209194</v>
      </c>
      <c r="AK22" s="9">
        <v>42.02651923662432</v>
      </c>
      <c r="AL22" s="9">
        <v>44.94177978325573</v>
      </c>
      <c r="AM22" s="9">
        <v>43.31200339537274</v>
      </c>
      <c r="AN22" s="9">
        <v>44.51387415269517</v>
      </c>
      <c r="AO22" s="9">
        <v>41.31042992228375</v>
      </c>
      <c r="AP22" s="9">
        <v>42.9358135031534</v>
      </c>
      <c r="AQ22" s="9"/>
      <c r="AR22" s="3" t="s">
        <v>18</v>
      </c>
      <c r="AS22" s="9">
        <v>40.40822029189827</v>
      </c>
      <c r="AT22" s="9">
        <v>44.598889080507476</v>
      </c>
      <c r="AU22" s="9">
        <v>43.848916432273434</v>
      </c>
      <c r="AV22" s="9">
        <v>42.979215075823504</v>
      </c>
      <c r="AW22" s="9">
        <v>43.206550017255694</v>
      </c>
      <c r="AX22" s="9">
        <v>42.63551903076236</v>
      </c>
      <c r="AY22" s="9">
        <v>44.456752389922514</v>
      </c>
      <c r="AZ22" s="9">
        <v>41.768795513355094</v>
      </c>
      <c r="BA22" s="9">
        <v>43.226613529677735</v>
      </c>
      <c r="BB22" s="9"/>
      <c r="BC22" s="3" t="s">
        <v>18</v>
      </c>
      <c r="BD22" s="9">
        <v>44.019947768248215</v>
      </c>
      <c r="BE22" s="9">
        <v>44.4861394545969</v>
      </c>
      <c r="BF22" s="9">
        <v>44.842153937503106</v>
      </c>
      <c r="BG22" s="9">
        <v>44.06286514753854</v>
      </c>
      <c r="BH22" s="9">
        <v>39.057715703909885</v>
      </c>
      <c r="BI22" s="5"/>
    </row>
    <row r="23" spans="1:61" ht="15.75">
      <c r="A23" s="3" t="s">
        <v>19</v>
      </c>
      <c r="B23" s="5">
        <v>0.11993624481989162</v>
      </c>
      <c r="C23" s="9">
        <v>0.08144276558796329</v>
      </c>
      <c r="D23" s="9">
        <v>0.10710215799862015</v>
      </c>
      <c r="E23" s="9">
        <v>0.09031635999644537</v>
      </c>
      <c r="F23" s="9">
        <v>0.06964786081666752</v>
      </c>
      <c r="G23" s="9">
        <v>0.056408144429325194</v>
      </c>
      <c r="H23" s="9">
        <v>0.08155542101992613</v>
      </c>
      <c r="I23" s="9">
        <v>0.06718379763990721</v>
      </c>
      <c r="J23" s="36"/>
      <c r="K23" s="3" t="s">
        <v>19</v>
      </c>
      <c r="L23" s="9">
        <v>0.02</v>
      </c>
      <c r="M23" s="9">
        <v>0.01838756551034219</v>
      </c>
      <c r="N23" s="9">
        <v>0.037002390587106554</v>
      </c>
      <c r="O23" s="9">
        <v>0.02289252703887307</v>
      </c>
      <c r="P23" s="9">
        <v>0.022518531606587983</v>
      </c>
      <c r="Q23" s="5"/>
      <c r="R23" s="5">
        <v>0.04000899179498707</v>
      </c>
      <c r="S23" s="7">
        <v>0.10796133266115993</v>
      </c>
      <c r="T23" s="5">
        <v>0.0699849946409432</v>
      </c>
      <c r="U23" s="5"/>
      <c r="V23" s="3" t="s">
        <v>19</v>
      </c>
      <c r="W23" s="9">
        <v>0.04</v>
      </c>
      <c r="X23" s="9">
        <v>0.07566671521138343</v>
      </c>
      <c r="Y23" s="9">
        <v>0.05181540036133191</v>
      </c>
      <c r="Z23" s="9">
        <v>0.055005082143919866</v>
      </c>
      <c r="AA23" s="5"/>
      <c r="AB23" s="5">
        <v>0.00681</v>
      </c>
      <c r="AC23" s="11" t="s">
        <v>10</v>
      </c>
      <c r="AD23" s="11" t="s">
        <v>10</v>
      </c>
      <c r="AE23" s="11" t="s">
        <v>10</v>
      </c>
      <c r="AF23" s="11"/>
      <c r="AG23" s="3" t="s">
        <v>19</v>
      </c>
      <c r="AH23" s="9">
        <v>0.02849913541549032</v>
      </c>
      <c r="AI23" s="9">
        <v>0.018310105046044394</v>
      </c>
      <c r="AJ23" s="9">
        <v>0.05598220003488054</v>
      </c>
      <c r="AK23" s="9">
        <v>0.012515746899685785</v>
      </c>
      <c r="AL23" s="9">
        <v>0.012170166546756034</v>
      </c>
      <c r="AM23" s="9">
        <v>0.014046872135333387</v>
      </c>
      <c r="AN23" s="9">
        <v>0.014895076275491168</v>
      </c>
      <c r="AO23" s="9">
        <v>0.011983451381366432</v>
      </c>
      <c r="AP23" s="9">
        <v>0.012674408400833288</v>
      </c>
      <c r="AQ23" s="9"/>
      <c r="AR23" s="3" t="s">
        <v>19</v>
      </c>
      <c r="AS23" s="9">
        <v>0.007788536510348957</v>
      </c>
      <c r="AT23" s="9">
        <v>0.013489347590216468</v>
      </c>
      <c r="AU23" s="9">
        <v>0.01987989933727997</v>
      </c>
      <c r="AV23" s="9">
        <v>0.01428472443221018</v>
      </c>
      <c r="AW23" s="9">
        <v>0.0145753062742738</v>
      </c>
      <c r="AX23" s="9">
        <v>0.015890185206252006</v>
      </c>
      <c r="AY23" s="9">
        <v>0.013527557538223982</v>
      </c>
      <c r="AZ23" s="9">
        <v>0.01590396555530898</v>
      </c>
      <c r="BA23" s="9">
        <v>0.02</v>
      </c>
      <c r="BB23" s="9"/>
      <c r="BC23" s="3" t="s">
        <v>19</v>
      </c>
      <c r="BD23" s="9">
        <v>0.02657938464555675</v>
      </c>
      <c r="BE23" s="9">
        <v>0.05559496745998542</v>
      </c>
      <c r="BF23" s="9">
        <v>0.042785676312649464</v>
      </c>
      <c r="BG23" s="9">
        <v>0.028211068008016548</v>
      </c>
      <c r="BH23" s="9">
        <v>0.04078275389907361</v>
      </c>
      <c r="BI23" s="5"/>
    </row>
    <row r="24" spans="1:61" ht="15.75">
      <c r="A24" s="3" t="s">
        <v>20</v>
      </c>
      <c r="B24" s="7">
        <v>3.0683689299755605</v>
      </c>
      <c r="C24" s="9">
        <v>2.8606771412772107</v>
      </c>
      <c r="D24" s="9">
        <v>3.5531264762200885</v>
      </c>
      <c r="E24" s="9">
        <v>2.5629855187715624</v>
      </c>
      <c r="F24" s="9">
        <v>2.492689882832911</v>
      </c>
      <c r="G24" s="9">
        <v>2.1717653301182542</v>
      </c>
      <c r="H24" s="9">
        <v>2.6235478999511774</v>
      </c>
      <c r="I24" s="9">
        <v>2.5712819608428865</v>
      </c>
      <c r="J24" s="36"/>
      <c r="K24" s="3" t="s">
        <v>20</v>
      </c>
      <c r="L24" s="9">
        <v>1.921889802571111</v>
      </c>
      <c r="M24" s="9">
        <v>1.1947176958689036</v>
      </c>
      <c r="N24" s="9">
        <v>1.445328544518383</v>
      </c>
      <c r="O24" s="9">
        <v>0.5232423478760762</v>
      </c>
      <c r="P24" s="9">
        <v>1.2011159170801977</v>
      </c>
      <c r="Q24" s="7"/>
      <c r="R24" s="7">
        <v>1.3202967292345733</v>
      </c>
      <c r="S24" s="7">
        <v>4.091734507857961</v>
      </c>
      <c r="T24" s="7">
        <v>2.419481243301179</v>
      </c>
      <c r="U24" s="7"/>
      <c r="V24" s="3" t="s">
        <v>20</v>
      </c>
      <c r="W24" s="9">
        <v>1.694337145121408</v>
      </c>
      <c r="X24" s="9">
        <v>2.7577746077574683</v>
      </c>
      <c r="Y24" s="9">
        <v>1.702524718832029</v>
      </c>
      <c r="Z24" s="9">
        <v>2.0536645009989045</v>
      </c>
      <c r="AA24" s="7"/>
      <c r="AB24" s="5">
        <v>0.6502607300441237</v>
      </c>
      <c r="AC24" s="5">
        <v>0.47975999999999996</v>
      </c>
      <c r="AD24" s="5">
        <v>0.3697629977580869</v>
      </c>
      <c r="AE24" s="5">
        <v>0.38977485278836166</v>
      </c>
      <c r="AF24" s="5"/>
      <c r="AG24" s="3" t="s">
        <v>20</v>
      </c>
      <c r="AH24" s="9">
        <v>1.3463286981975935</v>
      </c>
      <c r="AI24" s="9">
        <v>0.9187236320426007</v>
      </c>
      <c r="AJ24" s="9">
        <v>1.6838714905867858</v>
      </c>
      <c r="AK24" s="9">
        <v>0.8240776436202906</v>
      </c>
      <c r="AL24" s="9">
        <v>1.2812870281790256</v>
      </c>
      <c r="AM24" s="9">
        <v>1.165065896911684</v>
      </c>
      <c r="AN24" s="9">
        <v>1.2692382588413909</v>
      </c>
      <c r="AO24" s="9">
        <v>0.6854242165216726</v>
      </c>
      <c r="AP24" s="9">
        <v>1.096919948574807</v>
      </c>
      <c r="AQ24" s="9"/>
      <c r="AR24" s="3" t="s">
        <v>20</v>
      </c>
      <c r="AS24" s="9">
        <v>0.436012074685104</v>
      </c>
      <c r="AT24" s="9">
        <v>1.35228816241783</v>
      </c>
      <c r="AU24" s="9">
        <v>1.3181735745929455</v>
      </c>
      <c r="AV24" s="9">
        <v>1.1027080919745977</v>
      </c>
      <c r="AW24" s="9">
        <v>1.1418970175443772</v>
      </c>
      <c r="AX24" s="9">
        <v>0.888199714572737</v>
      </c>
      <c r="AY24" s="9">
        <v>1.1515022747379313</v>
      </c>
      <c r="AZ24" s="9">
        <v>0.4951911963835013</v>
      </c>
      <c r="BA24" s="9">
        <v>1.987691092018177</v>
      </c>
      <c r="BB24" s="9"/>
      <c r="BC24" s="3" t="s">
        <v>20</v>
      </c>
      <c r="BD24" s="9">
        <v>1.4613394447640216</v>
      </c>
      <c r="BE24" s="9">
        <v>1.8672481957153113</v>
      </c>
      <c r="BF24" s="9">
        <v>1.921757750376501</v>
      </c>
      <c r="BG24" s="9">
        <v>1.4207500530433332</v>
      </c>
      <c r="BH24" s="9">
        <v>1.292396540531592</v>
      </c>
      <c r="BI24" s="5"/>
    </row>
    <row r="25" spans="1:61" ht="12.75">
      <c r="A25" s="3" t="s">
        <v>1</v>
      </c>
      <c r="B25" s="5">
        <v>7.985754967591117</v>
      </c>
      <c r="C25" s="9">
        <v>6.733075584889115</v>
      </c>
      <c r="D25" s="9">
        <v>7.465441217590598</v>
      </c>
      <c r="E25" s="9">
        <v>7.66722629407449</v>
      </c>
      <c r="F25" s="9">
        <v>7.7750858653463775</v>
      </c>
      <c r="G25" s="9">
        <v>7.900705720955299</v>
      </c>
      <c r="H25" s="9">
        <v>7.215481036799961</v>
      </c>
      <c r="I25" s="9">
        <v>8.29436524077936</v>
      </c>
      <c r="J25" s="36"/>
      <c r="K25" s="3" t="s">
        <v>1</v>
      </c>
      <c r="L25" s="9">
        <v>7.956997234442438</v>
      </c>
      <c r="M25" s="9">
        <v>7.941318214861797</v>
      </c>
      <c r="N25" s="9">
        <v>7.371905666361161</v>
      </c>
      <c r="O25" s="9">
        <v>6.729599813340585</v>
      </c>
      <c r="P25" s="9">
        <v>7.534312065731371</v>
      </c>
      <c r="Q25" s="5"/>
      <c r="R25" s="5">
        <v>7.601708441047544</v>
      </c>
      <c r="S25" s="7">
        <v>7.751623685071282</v>
      </c>
      <c r="T25" s="5">
        <v>7.788330117899251</v>
      </c>
      <c r="U25" s="5"/>
      <c r="V25" s="3" t="s">
        <v>1</v>
      </c>
      <c r="W25" s="9">
        <v>7.447794305266088</v>
      </c>
      <c r="X25" s="9">
        <v>7.291916979062367</v>
      </c>
      <c r="Y25" s="9">
        <v>7.628188967958006</v>
      </c>
      <c r="Z25" s="9">
        <v>7.079000507072393</v>
      </c>
      <c r="AA25" s="5"/>
      <c r="AB25" s="5">
        <v>8.297331577347787</v>
      </c>
      <c r="AC25" s="5">
        <v>8.150126147946311</v>
      </c>
      <c r="AD25" s="5">
        <v>7.909705723250026</v>
      </c>
      <c r="AE25" s="5">
        <v>8.70497171227341</v>
      </c>
      <c r="AF25" s="5"/>
      <c r="AG25" s="3" t="s">
        <v>1</v>
      </c>
      <c r="AH25" s="9">
        <v>7.678595920997413</v>
      </c>
      <c r="AI25" s="9">
        <v>6.362018044547996</v>
      </c>
      <c r="AJ25" s="9">
        <v>7.455863703787138</v>
      </c>
      <c r="AK25" s="9">
        <v>7.415528592103312</v>
      </c>
      <c r="AL25" s="9">
        <v>7.031210147807597</v>
      </c>
      <c r="AM25" s="9">
        <v>7.98501248624589</v>
      </c>
      <c r="AN25" s="9">
        <v>8.513263431218949</v>
      </c>
      <c r="AO25" s="9">
        <v>7.349531687476023</v>
      </c>
      <c r="AP25" s="9">
        <v>8.640376516487056</v>
      </c>
      <c r="AQ25" s="9"/>
      <c r="AR25" s="3" t="s">
        <v>1</v>
      </c>
      <c r="AS25" s="9">
        <v>7.736952486344221</v>
      </c>
      <c r="AT25" s="9">
        <v>7.535798853480663</v>
      </c>
      <c r="AU25" s="9">
        <v>8.935367478842549</v>
      </c>
      <c r="AV25" s="9">
        <v>7.625171961320166</v>
      </c>
      <c r="AW25" s="9">
        <v>7.606518604398484</v>
      </c>
      <c r="AX25" s="9">
        <v>8.487349149147523</v>
      </c>
      <c r="AY25" s="9">
        <v>7.709781843572721</v>
      </c>
      <c r="AZ25" s="9">
        <v>8.850061897951143</v>
      </c>
      <c r="BA25" s="9">
        <v>7.164635207956582</v>
      </c>
      <c r="BB25" s="9"/>
      <c r="BC25" s="3" t="s">
        <v>1</v>
      </c>
      <c r="BD25" s="9">
        <v>5.665070751692708</v>
      </c>
      <c r="BE25" s="9">
        <v>7.275263949718666</v>
      </c>
      <c r="BF25" s="9">
        <v>7.690389404725525</v>
      </c>
      <c r="BG25" s="9">
        <v>6.631026658680807</v>
      </c>
      <c r="BH25" s="9">
        <v>7.89291609104477</v>
      </c>
      <c r="BI25" s="5"/>
    </row>
    <row r="26" spans="1:61" ht="12.75">
      <c r="A26" s="3" t="s">
        <v>49</v>
      </c>
      <c r="B26" s="7">
        <v>0.13992561895654024</v>
      </c>
      <c r="C26" s="9">
        <v>0.1425248397789358</v>
      </c>
      <c r="D26" s="9">
        <v>0.13000874350211783</v>
      </c>
      <c r="E26" s="9">
        <v>0.12970408044679818</v>
      </c>
      <c r="F26" s="9">
        <v>0.12638054791266978</v>
      </c>
      <c r="G26" s="9">
        <v>0.12369825651562924</v>
      </c>
      <c r="H26" s="9">
        <v>0.12889500442525703</v>
      </c>
      <c r="I26" s="9">
        <v>0.13167736832250804</v>
      </c>
      <c r="J26" s="36"/>
      <c r="K26" s="3" t="s">
        <v>49</v>
      </c>
      <c r="L26" s="9">
        <v>0.130874358262051</v>
      </c>
      <c r="M26" s="9">
        <v>0.1307605042655382</v>
      </c>
      <c r="N26" s="9">
        <v>0.12859029263901162</v>
      </c>
      <c r="O26" s="9">
        <v>0.121455939298357</v>
      </c>
      <c r="P26" s="9">
        <v>0.12809177258684817</v>
      </c>
      <c r="Q26" s="7"/>
      <c r="R26" s="7">
        <v>0.12002697538496121</v>
      </c>
      <c r="S26" s="7">
        <v>0.1403497324595079</v>
      </c>
      <c r="T26" s="7">
        <v>0.1299721329046088</v>
      </c>
      <c r="U26" s="7"/>
      <c r="V26" s="3" t="s">
        <v>49</v>
      </c>
      <c r="W26" s="9">
        <v>0.12693911758157472</v>
      </c>
      <c r="X26" s="9">
        <v>0.12498997078540111</v>
      </c>
      <c r="Y26" s="9">
        <v>0.12984069025224887</v>
      </c>
      <c r="Z26" s="9">
        <v>0.1322378491303599</v>
      </c>
      <c r="AA26" s="7"/>
      <c r="AB26" s="5">
        <v>0.13005214600882473</v>
      </c>
      <c r="AC26" s="5">
        <v>0.12993500000000002</v>
      </c>
      <c r="AD26" s="5">
        <v>0.11992313440802818</v>
      </c>
      <c r="AE26" s="5">
        <v>0.10993649694030713</v>
      </c>
      <c r="AF26" s="5"/>
      <c r="AG26" s="3" t="s">
        <v>49</v>
      </c>
      <c r="AH26" s="9">
        <v>0.1274013533146147</v>
      </c>
      <c r="AI26" s="9">
        <v>0.11824822301504385</v>
      </c>
      <c r="AJ26" s="9">
        <v>0.12576962074926018</v>
      </c>
      <c r="AK26" s="9">
        <v>0.1253720246579953</v>
      </c>
      <c r="AL26" s="9">
        <v>0.1254954047807933</v>
      </c>
      <c r="AM26" s="9">
        <v>0.12913961360940193</v>
      </c>
      <c r="AN26" s="9">
        <v>0.1336163941064122</v>
      </c>
      <c r="AO26" s="9">
        <v>0.12285905767841303</v>
      </c>
      <c r="AP26" s="9">
        <v>0.13328271523712465</v>
      </c>
      <c r="AQ26" s="9"/>
      <c r="AR26" s="3" t="s">
        <v>49</v>
      </c>
      <c r="AS26" s="9">
        <v>0.11683847407626562</v>
      </c>
      <c r="AT26" s="9">
        <v>0.1263336984752959</v>
      </c>
      <c r="AU26" s="9">
        <v>0.13503055198873132</v>
      </c>
      <c r="AV26" s="9">
        <v>0.12700895522706648</v>
      </c>
      <c r="AW26" s="9">
        <v>0.1281206477372076</v>
      </c>
      <c r="AX26" s="9">
        <v>0.13177048389642113</v>
      </c>
      <c r="AY26" s="9">
        <v>0.12816888644775767</v>
      </c>
      <c r="AZ26" s="9">
        <v>0.1373469289142378</v>
      </c>
      <c r="BA26" s="9">
        <v>0.12572129644154742</v>
      </c>
      <c r="BB26" s="9"/>
      <c r="BC26" s="3" t="s">
        <v>49</v>
      </c>
      <c r="BD26" s="9">
        <v>0.11088236500942723</v>
      </c>
      <c r="BE26" s="9">
        <v>0.12684202621938911</v>
      </c>
      <c r="BF26" s="9">
        <v>0.13025002504073183</v>
      </c>
      <c r="BG26" s="9">
        <v>0.119299848826063</v>
      </c>
      <c r="BH26" s="9">
        <v>0.12765342181078645</v>
      </c>
      <c r="BI26" s="5"/>
    </row>
    <row r="27" spans="1:61" ht="12.75">
      <c r="A27" s="3" t="s">
        <v>147</v>
      </c>
      <c r="B27" s="5">
        <v>37.29017745191798</v>
      </c>
      <c r="C27" s="9">
        <v>40.334529657438814</v>
      </c>
      <c r="D27" s="9">
        <v>38.740247532770454</v>
      </c>
      <c r="E27" s="9">
        <v>39.4464255890321</v>
      </c>
      <c r="F27" s="9">
        <v>40.01221031411473</v>
      </c>
      <c r="G27" s="9">
        <v>40.55888468534767</v>
      </c>
      <c r="H27" s="9">
        <v>38.13977754311541</v>
      </c>
      <c r="I27" s="9">
        <v>40.42663603386873</v>
      </c>
      <c r="J27" s="36"/>
      <c r="K27" s="3" t="s">
        <v>147</v>
      </c>
      <c r="L27" s="9">
        <v>42.94269957075347</v>
      </c>
      <c r="M27" s="9">
        <v>44.838446651736916</v>
      </c>
      <c r="N27" s="9">
        <v>42.21083630875236</v>
      </c>
      <c r="O27" s="9">
        <v>45.77539292130515</v>
      </c>
      <c r="P27" s="9">
        <v>44.48757478673649</v>
      </c>
      <c r="Q27" s="5"/>
      <c r="R27" s="5">
        <v>38.528659098572554</v>
      </c>
      <c r="S27" s="7">
        <v>36.59854466678763</v>
      </c>
      <c r="T27" s="5">
        <v>37.63193140407289</v>
      </c>
      <c r="U27" s="5"/>
      <c r="V27" s="3" t="s">
        <v>147</v>
      </c>
      <c r="W27" s="9">
        <v>40.882444920927774</v>
      </c>
      <c r="X27" s="9">
        <v>36.54865812478452</v>
      </c>
      <c r="Y27" s="9">
        <v>41.31332326154102</v>
      </c>
      <c r="Z27" s="9">
        <v>42.6538857420965</v>
      </c>
      <c r="AA27" s="5"/>
      <c r="AB27" s="5">
        <v>45.428215002005615</v>
      </c>
      <c r="AC27" s="5">
        <v>46.226875</v>
      </c>
      <c r="AD27" s="5">
        <v>42.842539767268065</v>
      </c>
      <c r="AE27" s="5">
        <v>37.97806257937883</v>
      </c>
      <c r="AF27" s="5"/>
      <c r="AG27" s="3" t="s">
        <v>147</v>
      </c>
      <c r="AH27" s="9">
        <v>41.53258825958981</v>
      </c>
      <c r="AI27" s="9">
        <v>41.293911442949366</v>
      </c>
      <c r="AJ27" s="9">
        <v>40.523387992211525</v>
      </c>
      <c r="AK27" s="9">
        <v>42.325814166974844</v>
      </c>
      <c r="AL27" s="9">
        <v>44.09167205062867</v>
      </c>
      <c r="AM27" s="9">
        <v>43.06364858868434</v>
      </c>
      <c r="AN27" s="9">
        <v>44.19821704243445</v>
      </c>
      <c r="AO27" s="9">
        <v>41.59413213679718</v>
      </c>
      <c r="AP27" s="9">
        <v>43.58511094672275</v>
      </c>
      <c r="AQ27" s="9"/>
      <c r="AR27" s="3" t="s">
        <v>147</v>
      </c>
      <c r="AS27" s="9">
        <v>44.55968750107179</v>
      </c>
      <c r="AT27" s="9">
        <v>43.46461890300895</v>
      </c>
      <c r="AU27" s="9">
        <v>44.27053338358696</v>
      </c>
      <c r="AV27" s="9">
        <v>42.99054399216345</v>
      </c>
      <c r="AW27" s="9">
        <v>41.095755397810805</v>
      </c>
      <c r="AX27" s="9">
        <v>42.93925036179546</v>
      </c>
      <c r="AY27" s="9">
        <v>45.439473287322755</v>
      </c>
      <c r="AZ27" s="9">
        <v>45.57984755109985</v>
      </c>
      <c r="BA27" s="9">
        <v>39.15235741948747</v>
      </c>
      <c r="BB27" s="9"/>
      <c r="BC27" s="3" t="s">
        <v>147</v>
      </c>
      <c r="BD27" s="9">
        <v>40.855489140520504</v>
      </c>
      <c r="BE27" s="9">
        <v>43.01442916078727</v>
      </c>
      <c r="BF27" s="9">
        <v>43.15699096705145</v>
      </c>
      <c r="BG27" s="9">
        <v>42.101327280678845</v>
      </c>
      <c r="BH27" s="9">
        <v>39.374781415466735</v>
      </c>
      <c r="BI27" s="5"/>
    </row>
    <row r="28" spans="1:61" ht="12.75">
      <c r="A28" s="3" t="s">
        <v>148</v>
      </c>
      <c r="B28" s="5">
        <v>2.4486983317394544</v>
      </c>
      <c r="C28" s="9">
        <v>2.310938473558458</v>
      </c>
      <c r="D28" s="9">
        <v>2.935649344587526</v>
      </c>
      <c r="E28" s="9">
        <v>2.4070989068483355</v>
      </c>
      <c r="F28" s="9">
        <v>2.172806696506822</v>
      </c>
      <c r="G28" s="9">
        <v>1.7127036745450177</v>
      </c>
      <c r="H28" s="9">
        <v>2.7985211666760197</v>
      </c>
      <c r="I28" s="9">
        <v>2.019672486135037</v>
      </c>
      <c r="J28" s="36"/>
      <c r="K28" s="3" t="s">
        <v>148</v>
      </c>
      <c r="L28" s="9">
        <v>2.1291958157074355</v>
      </c>
      <c r="M28" s="9">
        <v>1.3833138011417387</v>
      </c>
      <c r="N28" s="9">
        <v>1.8560470967794753</v>
      </c>
      <c r="O28" s="9">
        <v>0.32386942708808436</v>
      </c>
      <c r="P28" s="9">
        <v>1.5732960843668993</v>
      </c>
      <c r="Q28" s="5"/>
      <c r="R28" s="5">
        <v>1.7403911430819379</v>
      </c>
      <c r="S28" s="7">
        <v>3.3906800562516315</v>
      </c>
      <c r="T28" s="5">
        <v>2.949367631296892</v>
      </c>
      <c r="U28" s="5"/>
      <c r="V28" s="3" t="s">
        <v>148</v>
      </c>
      <c r="W28" s="9">
        <v>1.932772886123462</v>
      </c>
      <c r="X28" s="9">
        <v>1.8669276622241957</v>
      </c>
      <c r="Y28" s="9">
        <v>1.913140622050359</v>
      </c>
      <c r="Z28" s="9">
        <v>1.948987052423825</v>
      </c>
      <c r="AA28" s="5"/>
      <c r="AB28" s="5">
        <v>0.8803529883674289</v>
      </c>
      <c r="AC28" s="5">
        <v>0.589705</v>
      </c>
      <c r="AD28" s="5">
        <v>0.629596455642148</v>
      </c>
      <c r="AE28" s="5">
        <v>0.04997113497286688</v>
      </c>
      <c r="AF28" s="5"/>
      <c r="AG28" s="3" t="s">
        <v>148</v>
      </c>
      <c r="AH28" s="9">
        <v>1.7202470670142502</v>
      </c>
      <c r="AI28" s="9">
        <v>1.219815435138858</v>
      </c>
      <c r="AJ28" s="9">
        <v>2.096718645186718</v>
      </c>
      <c r="AK28" s="9">
        <v>1.1277965073647471</v>
      </c>
      <c r="AL28" s="9">
        <v>1.3360290736511</v>
      </c>
      <c r="AM28" s="9">
        <v>1.1410437097816937</v>
      </c>
      <c r="AN28" s="9">
        <v>1.2004123817028556</v>
      </c>
      <c r="AO28" s="9">
        <v>0.6201357868895108</v>
      </c>
      <c r="AP28" s="9">
        <v>1.184824769675941</v>
      </c>
      <c r="AQ28" s="9"/>
      <c r="AR28" s="3" t="s">
        <v>148</v>
      </c>
      <c r="AS28" s="9">
        <v>0.17704062911074336</v>
      </c>
      <c r="AT28" s="9">
        <v>1.1318574331184352</v>
      </c>
      <c r="AU28" s="9">
        <v>1.227981175626615</v>
      </c>
      <c r="AV28" s="9">
        <v>0.9956230991441518</v>
      </c>
      <c r="AW28" s="9">
        <v>1.5127953303840012</v>
      </c>
      <c r="AX28" s="9">
        <v>0.7922108771795461</v>
      </c>
      <c r="AY28" s="9">
        <v>1.147904202857816</v>
      </c>
      <c r="AZ28" s="9">
        <v>0.1598767063717903</v>
      </c>
      <c r="BA28" s="9">
        <v>2.0543319150107138</v>
      </c>
      <c r="BB28" s="9"/>
      <c r="BC28" s="3" t="s">
        <v>148</v>
      </c>
      <c r="BD28" s="9">
        <v>1.0237013419101353</v>
      </c>
      <c r="BE28" s="9">
        <v>1.8205086279269287</v>
      </c>
      <c r="BF28" s="9">
        <v>1.8399922119054894</v>
      </c>
      <c r="BG28" s="9">
        <v>1.4238890032275702</v>
      </c>
      <c r="BH28" s="9">
        <v>1.3563880409795912</v>
      </c>
      <c r="BI28" s="5"/>
    </row>
    <row r="29" spans="1:61" ht="15.75">
      <c r="A29" s="3" t="s">
        <v>21</v>
      </c>
      <c r="B29" s="5">
        <v>0.11993624481989162</v>
      </c>
      <c r="C29" s="9">
        <v>0.030541037095486234</v>
      </c>
      <c r="D29" s="9">
        <v>0.30522628875702973</v>
      </c>
      <c r="E29" s="9">
        <v>0.17472852447266682</v>
      </c>
      <c r="F29" s="9">
        <v>0.24125708122854747</v>
      </c>
      <c r="G29" s="9">
        <v>0.15295842835066467</v>
      </c>
      <c r="H29" s="9">
        <v>0.14387068993474633</v>
      </c>
      <c r="I29" s="9">
        <v>0.24852768425436564</v>
      </c>
      <c r="J29" s="36"/>
      <c r="K29" s="3" t="s">
        <v>21</v>
      </c>
      <c r="L29" s="9">
        <v>0.0542347934457609</v>
      </c>
      <c r="M29" s="9">
        <v>0.03038033314160761</v>
      </c>
      <c r="N29" s="9">
        <v>0.11240424152458688</v>
      </c>
      <c r="O29" s="9">
        <v>0.04368608201848358</v>
      </c>
      <c r="P29" s="9">
        <v>0.03005156454117108</v>
      </c>
      <c r="Q29" s="5"/>
      <c r="R29" s="11" t="s">
        <v>10</v>
      </c>
      <c r="S29" s="11" t="s">
        <v>10</v>
      </c>
      <c r="T29" s="11" t="s">
        <v>10</v>
      </c>
      <c r="U29" s="11"/>
      <c r="V29" s="3" t="s">
        <v>21</v>
      </c>
      <c r="W29" s="9">
        <v>0.06965765165024672</v>
      </c>
      <c r="X29" s="9">
        <v>0.12513667262904596</v>
      </c>
      <c r="Y29" s="9">
        <v>0.12052318532724268</v>
      </c>
      <c r="Z29" s="9">
        <v>0.11662543188088478</v>
      </c>
      <c r="AA29" s="5"/>
      <c r="AB29" s="11" t="s">
        <v>10</v>
      </c>
      <c r="AC29" s="11" t="s">
        <v>10</v>
      </c>
      <c r="AD29" s="11" t="s">
        <v>10</v>
      </c>
      <c r="AE29" s="11" t="s">
        <v>10</v>
      </c>
      <c r="AF29" s="11"/>
      <c r="AG29" s="3" t="s">
        <v>21</v>
      </c>
      <c r="AH29" s="9">
        <v>0.10666183339918865</v>
      </c>
      <c r="AI29" s="9">
        <v>0.10609760165674399</v>
      </c>
      <c r="AJ29" s="9">
        <v>0.12520117048598667</v>
      </c>
      <c r="AK29" s="9">
        <v>0.10329322543332511</v>
      </c>
      <c r="AL29" s="9">
        <v>0.0294862788759242</v>
      </c>
      <c r="AM29" s="9">
        <v>0.03488306580274458</v>
      </c>
      <c r="AN29" s="9">
        <v>0.030709601703790435</v>
      </c>
      <c r="AO29" s="9">
        <v>0.030641758188385184</v>
      </c>
      <c r="AP29" s="9">
        <v>0.035234235578844614</v>
      </c>
      <c r="AQ29" s="9"/>
      <c r="AR29" s="3" t="s">
        <v>21</v>
      </c>
      <c r="AS29" s="9">
        <v>0.042018476755965595</v>
      </c>
      <c r="AT29" s="9">
        <v>0.039705162703306415</v>
      </c>
      <c r="AU29" s="9">
        <v>0.03741673681082029</v>
      </c>
      <c r="AV29" s="9">
        <v>0.038788676159497264</v>
      </c>
      <c r="AW29" s="9">
        <v>0.028893280163761692</v>
      </c>
      <c r="AX29" s="9">
        <v>0.04405582578222531</v>
      </c>
      <c r="AY29" s="9">
        <v>0.022671828614760397</v>
      </c>
      <c r="AZ29" s="9">
        <v>0.03541834307561518</v>
      </c>
      <c r="BA29" s="9">
        <v>0.043411039314443144</v>
      </c>
      <c r="BB29" s="9"/>
      <c r="BC29" s="3" t="s">
        <v>21</v>
      </c>
      <c r="BD29" s="9">
        <v>0.051763961216135676</v>
      </c>
      <c r="BE29" s="9">
        <v>0.06793736544498927</v>
      </c>
      <c r="BF29" s="9">
        <v>0.0503279278007028</v>
      </c>
      <c r="BG29" s="9">
        <v>0.04798250580369785</v>
      </c>
      <c r="BH29" s="9">
        <v>0.05851623500013066</v>
      </c>
      <c r="BI29" s="5"/>
    </row>
    <row r="30" spans="1:61" ht="15.75">
      <c r="A30" s="3" t="s">
        <v>22</v>
      </c>
      <c r="B30" s="5">
        <v>0.009994687068324301</v>
      </c>
      <c r="C30" s="11" t="s">
        <v>10</v>
      </c>
      <c r="D30" s="11" t="s">
        <v>10</v>
      </c>
      <c r="E30" s="11" t="s">
        <v>10</v>
      </c>
      <c r="F30" s="11" t="s">
        <v>10</v>
      </c>
      <c r="G30" s="11" t="s">
        <v>10</v>
      </c>
      <c r="H30" s="11" t="s">
        <v>10</v>
      </c>
      <c r="I30" s="11" t="s">
        <v>10</v>
      </c>
      <c r="J30" s="35"/>
      <c r="K30" s="3" t="s">
        <v>22</v>
      </c>
      <c r="L30" s="11" t="s">
        <v>10</v>
      </c>
      <c r="M30" s="11" t="s">
        <v>10</v>
      </c>
      <c r="N30" s="11" t="s">
        <v>10</v>
      </c>
      <c r="O30" s="11" t="s">
        <v>10</v>
      </c>
      <c r="P30" s="11" t="s">
        <v>10</v>
      </c>
      <c r="Q30" s="5"/>
      <c r="R30" s="11" t="s">
        <v>10</v>
      </c>
      <c r="S30" s="7">
        <v>0.010796133266115992</v>
      </c>
      <c r="T30" s="11" t="s">
        <v>10</v>
      </c>
      <c r="U30" s="11"/>
      <c r="V30" s="3" t="s">
        <v>22</v>
      </c>
      <c r="W30" s="9">
        <v>0.005043270464107061</v>
      </c>
      <c r="X30" s="11" t="s">
        <v>10</v>
      </c>
      <c r="Y30" s="11" t="s">
        <v>10</v>
      </c>
      <c r="Z30" s="11" t="s">
        <v>10</v>
      </c>
      <c r="AA30" s="5"/>
      <c r="AB30" s="11" t="s">
        <v>10</v>
      </c>
      <c r="AC30" s="11" t="s">
        <v>10</v>
      </c>
      <c r="AD30" s="11" t="s">
        <v>10</v>
      </c>
      <c r="AE30" s="11" t="s">
        <v>10</v>
      </c>
      <c r="AF30" s="11"/>
      <c r="AG30" s="3" t="s">
        <v>22</v>
      </c>
      <c r="AH30" s="11" t="s">
        <v>10</v>
      </c>
      <c r="AI30" s="11" t="s">
        <v>10</v>
      </c>
      <c r="AJ30" s="11" t="s">
        <v>10</v>
      </c>
      <c r="AK30" s="11" t="s">
        <v>10</v>
      </c>
      <c r="AL30" s="11" t="s">
        <v>10</v>
      </c>
      <c r="AM30" s="9">
        <v>0.00508944642584543</v>
      </c>
      <c r="AN30" s="9">
        <v>0.005108050848933872</v>
      </c>
      <c r="AO30" s="9">
        <v>0.0052147308012908756</v>
      </c>
      <c r="AP30" s="9">
        <v>0.005164795599361569</v>
      </c>
      <c r="AQ30" s="9"/>
      <c r="AR30" s="3" t="s">
        <v>22</v>
      </c>
      <c r="AS30" s="9">
        <v>0.005213210515628486</v>
      </c>
      <c r="AT30" s="9">
        <v>0.005005693734657894</v>
      </c>
      <c r="AU30" s="9">
        <v>0.005160929215285559</v>
      </c>
      <c r="AV30" s="9">
        <v>0.005044041113068566</v>
      </c>
      <c r="AW30" s="9">
        <v>0.00514664769571815</v>
      </c>
      <c r="AX30" s="9">
        <v>0.00522359802966864</v>
      </c>
      <c r="AY30" s="11" t="s">
        <v>10</v>
      </c>
      <c r="AZ30" s="9">
        <v>0.00504247481144863</v>
      </c>
      <c r="BA30" s="9">
        <v>0.005080880069574339</v>
      </c>
      <c r="BB30" s="9"/>
      <c r="BC30" s="3" t="s">
        <v>22</v>
      </c>
      <c r="BD30" s="11" t="s">
        <v>10</v>
      </c>
      <c r="BE30" s="11" t="s">
        <v>10</v>
      </c>
      <c r="BF30" s="11" t="s">
        <v>10</v>
      </c>
      <c r="BG30" s="11" t="s">
        <v>10</v>
      </c>
      <c r="BH30" s="9">
        <v>0.005315791696959544</v>
      </c>
      <c r="BI30" s="5"/>
    </row>
    <row r="31" spans="1:61" ht="15.75">
      <c r="A31" s="3" t="s">
        <v>23</v>
      </c>
      <c r="B31" s="5">
        <v>0.009994687068324301</v>
      </c>
      <c r="C31" s="11" t="s">
        <v>10</v>
      </c>
      <c r="D31" s="11" t="s">
        <v>10</v>
      </c>
      <c r="E31" s="11" t="s">
        <v>10</v>
      </c>
      <c r="F31" s="11" t="s">
        <v>10</v>
      </c>
      <c r="G31" s="11" t="s">
        <v>10</v>
      </c>
      <c r="H31" s="9">
        <v>0.009580034112688023</v>
      </c>
      <c r="I31" s="11" t="s">
        <v>10</v>
      </c>
      <c r="J31" s="35"/>
      <c r="K31" s="3" t="s">
        <v>23</v>
      </c>
      <c r="L31" s="11" t="s">
        <v>10</v>
      </c>
      <c r="M31" s="9">
        <v>0.00995530837010847</v>
      </c>
      <c r="N31" s="11" t="s">
        <v>10</v>
      </c>
      <c r="O31" s="11" t="s">
        <v>10</v>
      </c>
      <c r="P31" s="9">
        <v>0.009003384282777128</v>
      </c>
      <c r="Q31" s="5"/>
      <c r="R31" s="11" t="s">
        <v>10</v>
      </c>
      <c r="S31" s="7">
        <v>0.021592266532231983</v>
      </c>
      <c r="T31" s="5">
        <v>0.009997856377277601</v>
      </c>
      <c r="U31" s="5"/>
      <c r="V31" s="3" t="s">
        <v>23</v>
      </c>
      <c r="W31" s="11" t="s">
        <v>10</v>
      </c>
      <c r="X31" s="11" t="s">
        <v>10</v>
      </c>
      <c r="Y31" s="11" t="s">
        <v>10</v>
      </c>
      <c r="Z31" s="11" t="s">
        <v>10</v>
      </c>
      <c r="AA31" s="5"/>
      <c r="AB31" s="11" t="s">
        <v>10</v>
      </c>
      <c r="AC31" s="11" t="s">
        <v>10</v>
      </c>
      <c r="AD31" s="11" t="s">
        <v>10</v>
      </c>
      <c r="AE31" s="11" t="s">
        <v>10</v>
      </c>
      <c r="AF31" s="11"/>
      <c r="AG31" s="3" t="s">
        <v>23</v>
      </c>
      <c r="AH31" s="11" t="s">
        <v>10</v>
      </c>
      <c r="AI31" s="11" t="s">
        <v>10</v>
      </c>
      <c r="AJ31" s="11" t="s">
        <v>10</v>
      </c>
      <c r="AK31" s="11" t="s">
        <v>10</v>
      </c>
      <c r="AL31" s="11" t="s">
        <v>10</v>
      </c>
      <c r="AM31" s="11" t="s">
        <v>10</v>
      </c>
      <c r="AN31" s="11" t="s">
        <v>10</v>
      </c>
      <c r="AO31" s="11" t="s">
        <v>10</v>
      </c>
      <c r="AP31" s="11" t="s">
        <v>10</v>
      </c>
      <c r="AQ31" s="11"/>
      <c r="AR31" s="3" t="s">
        <v>23</v>
      </c>
      <c r="AS31" s="11" t="s">
        <v>10</v>
      </c>
      <c r="AT31" s="11" t="s">
        <v>10</v>
      </c>
      <c r="AU31" s="11" t="s">
        <v>10</v>
      </c>
      <c r="AV31" s="11" t="s">
        <v>10</v>
      </c>
      <c r="AW31" s="11" t="s">
        <v>10</v>
      </c>
      <c r="AX31" s="11" t="s">
        <v>10</v>
      </c>
      <c r="AY31" s="11" t="s">
        <v>10</v>
      </c>
      <c r="AZ31" s="11" t="s">
        <v>10</v>
      </c>
      <c r="BA31" s="11" t="s">
        <v>10</v>
      </c>
      <c r="BB31" s="11"/>
      <c r="BC31" s="3" t="s">
        <v>23</v>
      </c>
      <c r="BD31" s="11" t="s">
        <v>10</v>
      </c>
      <c r="BE31" s="11" t="s">
        <v>10</v>
      </c>
      <c r="BF31" s="11" t="s">
        <v>10</v>
      </c>
      <c r="BG31" s="11" t="s">
        <v>10</v>
      </c>
      <c r="BH31" s="11" t="s">
        <v>10</v>
      </c>
      <c r="BI31" s="5"/>
    </row>
    <row r="32" spans="1:61" ht="12.75">
      <c r="A32" s="3" t="s">
        <v>0</v>
      </c>
      <c r="B32" s="7">
        <v>5.89</v>
      </c>
      <c r="C32" s="9">
        <v>5.34</v>
      </c>
      <c r="D32" s="9">
        <v>3.34</v>
      </c>
      <c r="E32" s="9">
        <v>4.69</v>
      </c>
      <c r="F32" s="9">
        <v>4.57</v>
      </c>
      <c r="G32" s="9">
        <v>6.18</v>
      </c>
      <c r="H32" s="9">
        <v>5.68</v>
      </c>
      <c r="I32" s="9">
        <v>4.09</v>
      </c>
      <c r="J32" s="36"/>
      <c r="K32" s="3" t="s">
        <v>0</v>
      </c>
      <c r="L32" s="9">
        <v>0.13</v>
      </c>
      <c r="M32" s="9">
        <v>0</v>
      </c>
      <c r="N32" s="9">
        <v>2.77</v>
      </c>
      <c r="O32" s="9">
        <v>2.28</v>
      </c>
      <c r="P32" s="9">
        <v>0</v>
      </c>
      <c r="Q32" s="7"/>
      <c r="R32" s="7">
        <v>11.03</v>
      </c>
      <c r="S32" s="7">
        <v>4.72</v>
      </c>
      <c r="T32" s="7">
        <v>6.7</v>
      </c>
      <c r="U32" s="7"/>
      <c r="V32" s="3" t="s">
        <v>0</v>
      </c>
      <c r="W32" s="9">
        <v>4.95</v>
      </c>
      <c r="X32" s="9">
        <v>10.26</v>
      </c>
      <c r="Y32" s="9">
        <v>3.7</v>
      </c>
      <c r="Z32" s="9">
        <v>0</v>
      </c>
      <c r="AA32" s="7"/>
      <c r="AB32" s="7">
        <v>0.28</v>
      </c>
      <c r="AC32" s="7">
        <v>0</v>
      </c>
      <c r="AD32" s="7">
        <v>6.33</v>
      </c>
      <c r="AE32" s="7">
        <v>13.39</v>
      </c>
      <c r="AF32" s="7"/>
      <c r="AG32" s="3" t="s">
        <v>0</v>
      </c>
      <c r="AH32" s="9">
        <v>4.73</v>
      </c>
      <c r="AI32" s="9">
        <v>7.24</v>
      </c>
      <c r="AJ32" s="9">
        <v>5.62</v>
      </c>
      <c r="AK32" s="9">
        <v>6.01</v>
      </c>
      <c r="AL32" s="9">
        <v>1.16</v>
      </c>
      <c r="AM32" s="9">
        <v>2.96</v>
      </c>
      <c r="AN32" s="9">
        <v>0</v>
      </c>
      <c r="AO32" s="9">
        <v>8.03</v>
      </c>
      <c r="AP32" s="9">
        <v>1.88</v>
      </c>
      <c r="AQ32" s="9"/>
      <c r="AR32" s="3" t="s">
        <v>0</v>
      </c>
      <c r="AS32" s="9">
        <v>5.98</v>
      </c>
      <c r="AT32" s="9">
        <v>1.63</v>
      </c>
      <c r="AU32" s="9">
        <v>0</v>
      </c>
      <c r="AV32" s="9">
        <v>3.57</v>
      </c>
      <c r="AW32" s="9">
        <v>5.23</v>
      </c>
      <c r="AX32" s="9">
        <v>4.13</v>
      </c>
      <c r="AY32" s="9">
        <v>0</v>
      </c>
      <c r="AZ32" s="9">
        <v>2.98</v>
      </c>
      <c r="BA32" s="9">
        <v>6.24</v>
      </c>
      <c r="BB32" s="9"/>
      <c r="BC32" s="3" t="s">
        <v>0</v>
      </c>
      <c r="BD32" s="9">
        <v>6.86</v>
      </c>
      <c r="BE32" s="9">
        <v>1.35</v>
      </c>
      <c r="BF32" s="9">
        <v>0.3</v>
      </c>
      <c r="BG32" s="9">
        <v>4.23</v>
      </c>
      <c r="BH32" s="9">
        <v>10.82</v>
      </c>
      <c r="BI32" s="7"/>
    </row>
    <row r="33" spans="1:61" ht="12.75">
      <c r="A33" s="3" t="s">
        <v>133</v>
      </c>
      <c r="B33" s="7">
        <f>SUM(B22:B32)</f>
        <v>99.95000000000002</v>
      </c>
      <c r="C33" s="9">
        <f>SUM(C22:C32)</f>
        <v>99.96</v>
      </c>
      <c r="D33" s="9">
        <v>100.03</v>
      </c>
      <c r="E33" s="9">
        <v>100.08</v>
      </c>
      <c r="F33" s="9">
        <v>99.73</v>
      </c>
      <c r="G33" s="9">
        <v>99.94</v>
      </c>
      <c r="H33" s="9">
        <v>99.49</v>
      </c>
      <c r="I33" s="9">
        <v>99.95</v>
      </c>
      <c r="J33" s="36"/>
      <c r="K33" s="3" t="s">
        <v>133</v>
      </c>
      <c r="L33" s="9">
        <v>100.03127940496891</v>
      </c>
      <c r="M33" s="9">
        <f>SUM(M22:M32)</f>
        <v>99.97502738903096</v>
      </c>
      <c r="N33" s="9">
        <v>100.06</v>
      </c>
      <c r="O33" s="9">
        <v>100.2</v>
      </c>
      <c r="P33" s="9">
        <f>SUM(P22:P32)</f>
        <v>99.86510554277247</v>
      </c>
      <c r="Q33" s="7"/>
      <c r="R33" s="7">
        <f>SUM(R22:R32)</f>
        <v>100.02</v>
      </c>
      <c r="S33" s="7">
        <f>SUM(S22:S32)</f>
        <v>100.03</v>
      </c>
      <c r="T33" s="7">
        <f>SUM(T22:T32)</f>
        <v>99.98999785637729</v>
      </c>
      <c r="U33" s="7"/>
      <c r="V33" s="3" t="s">
        <v>133</v>
      </c>
      <c r="W33" s="9">
        <v>99.97</v>
      </c>
      <c r="X33" s="9">
        <v>99.9</v>
      </c>
      <c r="Y33" s="9">
        <v>99.99</v>
      </c>
      <c r="Z33" s="9">
        <v>100.01</v>
      </c>
      <c r="AA33" s="7"/>
      <c r="AB33" s="7">
        <f>SUM(AB22:AB32)</f>
        <v>100.05081626647736</v>
      </c>
      <c r="AC33" s="7">
        <f>SUM(AC22:AC32)</f>
        <v>99.96419614794631</v>
      </c>
      <c r="AD33" s="7">
        <f>SUM(AD22:AD32)</f>
        <v>99.94477244685416</v>
      </c>
      <c r="AE33" s="7">
        <f>SUM(AE22:AE32)</f>
        <v>99.95000000000002</v>
      </c>
      <c r="AF33" s="7"/>
      <c r="AG33" s="3" t="s">
        <v>133</v>
      </c>
      <c r="AH33" s="9">
        <v>99.68</v>
      </c>
      <c r="AI33" s="9">
        <v>100.02</v>
      </c>
      <c r="AJ33" s="9">
        <v>99.92</v>
      </c>
      <c r="AK33" s="9">
        <v>99.98</v>
      </c>
      <c r="AL33" s="9">
        <v>100.02</v>
      </c>
      <c r="AM33" s="9">
        <v>99.82</v>
      </c>
      <c r="AN33" s="9">
        <v>99.89</v>
      </c>
      <c r="AO33" s="9">
        <v>99.77</v>
      </c>
      <c r="AP33" s="9">
        <v>99.52</v>
      </c>
      <c r="AQ33" s="9"/>
      <c r="AR33" s="3" t="s">
        <v>133</v>
      </c>
      <c r="AS33" s="9">
        <v>99.48</v>
      </c>
      <c r="AT33" s="9">
        <v>99.91</v>
      </c>
      <c r="AU33" s="9">
        <v>99.81</v>
      </c>
      <c r="AV33" s="9">
        <v>99.46</v>
      </c>
      <c r="AW33" s="9">
        <v>99.98</v>
      </c>
      <c r="AX33" s="9">
        <v>100.08</v>
      </c>
      <c r="AY33" s="9">
        <v>100.08</v>
      </c>
      <c r="AZ33" s="9">
        <v>100.04</v>
      </c>
      <c r="BA33" s="9">
        <v>100.06</v>
      </c>
      <c r="BB33" s="9"/>
      <c r="BC33" s="3" t="s">
        <v>133</v>
      </c>
      <c r="BD33" s="9">
        <v>100.09</v>
      </c>
      <c r="BE33" s="9">
        <v>100.08</v>
      </c>
      <c r="BF33" s="9">
        <v>99.99</v>
      </c>
      <c r="BG33" s="9">
        <v>100.08</v>
      </c>
      <c r="BH33" s="9">
        <v>100.04</v>
      </c>
      <c r="BI33" s="7"/>
    </row>
    <row r="34" spans="3:60" ht="12.75">
      <c r="C34" s="8"/>
      <c r="D34" s="8"/>
      <c r="E34" s="8"/>
      <c r="F34" s="8"/>
      <c r="G34" s="8"/>
      <c r="H34" s="8"/>
      <c r="I34" s="8"/>
      <c r="J34" s="18"/>
      <c r="M34" s="8"/>
      <c r="N34" s="8"/>
      <c r="O34" s="8"/>
      <c r="P34" s="8"/>
      <c r="W34" s="8"/>
      <c r="X34" s="8"/>
      <c r="Y34" s="8"/>
      <c r="Z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D34" s="8"/>
      <c r="BE34" s="8"/>
      <c r="BF34" s="8"/>
      <c r="BG34" s="8"/>
      <c r="BH34" s="8"/>
    </row>
    <row r="35" spans="1:61" ht="12.75">
      <c r="A35" s="3" t="s">
        <v>102</v>
      </c>
      <c r="B35" s="6">
        <f>(B27/40.32)/(B27/40.32+B25/71.85)*100</f>
        <v>89.27174020223183</v>
      </c>
      <c r="C35" s="10">
        <f>(C27/40.32)/((C27/40.32)+(C25/71.85))*100</f>
        <v>91.43472327389132</v>
      </c>
      <c r="D35" s="10">
        <v>91.30084160735878</v>
      </c>
      <c r="E35" s="10">
        <v>91.23224591460313</v>
      </c>
      <c r="F35" s="10">
        <v>91.2344185727778</v>
      </c>
      <c r="G35" s="10">
        <v>91.21474634395011</v>
      </c>
      <c r="H35" s="10">
        <v>91.44614462558476</v>
      </c>
      <c r="I35" s="10">
        <v>90.78993635342195</v>
      </c>
      <c r="J35" s="37"/>
      <c r="K35" s="3" t="s">
        <v>102</v>
      </c>
      <c r="L35" s="20">
        <f>100*(L27/40.32)/((L27/40.32)+(L25*0.7998/71.85))</f>
        <v>92.32212875200148</v>
      </c>
      <c r="M35" s="10">
        <f>100*(M27/40.32)/((M27/40.32)+(M25/71.85))</f>
        <v>90.95966274345888</v>
      </c>
      <c r="N35" s="10">
        <v>92.05131682660996</v>
      </c>
      <c r="O35" s="10">
        <f>100*(O27/40.32)/((O27/40.32)+(O25/71.85))</f>
        <v>92.37880215978257</v>
      </c>
      <c r="P35" s="10">
        <f>100*(P27/40.32)/((P27/40.32)+(P25/71.85))</f>
        <v>91.32100740126452</v>
      </c>
      <c r="Q35" s="6"/>
      <c r="R35" s="6">
        <f>(R27/40.32)/(R27/40.32+R25/71.85)*100</f>
        <v>90.03179473366787</v>
      </c>
      <c r="S35" s="6">
        <f>(S27/40.32)/(S27/40.32+S25/71.85)*100</f>
        <v>89.3769735996561</v>
      </c>
      <c r="T35" s="6">
        <f>(T27/40.32)/(T27/40.32+T25/71.85)*100</f>
        <v>89.59450020453687</v>
      </c>
      <c r="U35" s="6"/>
      <c r="V35" s="3" t="s">
        <v>102</v>
      </c>
      <c r="W35" s="10">
        <f>100*(W27/40.32)/((W27/40.32)+(W25/71.85))</f>
        <v>90.72504605697765</v>
      </c>
      <c r="X35" s="10">
        <v>91.02112648604303</v>
      </c>
      <c r="Y35" s="10">
        <v>91.6343624729725</v>
      </c>
      <c r="Z35" s="10">
        <v>92.41645906406534</v>
      </c>
      <c r="AA35" s="6"/>
      <c r="AB35" s="6">
        <f>(AB27/40.32)/(AB27/40.32+AB25/71.85)*100</f>
        <v>90.70328455618785</v>
      </c>
      <c r="AC35" s="6">
        <f>(AC27/40.32)/(AC27/40.32+AC25/71.85)*100</f>
        <v>90.99693641365918</v>
      </c>
      <c r="AD35" s="6">
        <f>(AD27/40.32)/(AD27/40.32+AD25/71.85)*100</f>
        <v>90.61216641398116</v>
      </c>
      <c r="AE35" s="6">
        <f>(AE27/40.32)/(AE27/40.32+AE25/71.85)*100</f>
        <v>88.60332114960595</v>
      </c>
      <c r="AF35" s="6"/>
      <c r="AG35" s="3" t="s">
        <v>102</v>
      </c>
      <c r="AH35" s="10">
        <v>91.62444591782351</v>
      </c>
      <c r="AI35" s="10">
        <v>92.92160270337918</v>
      </c>
      <c r="AJ35" s="10">
        <v>91.66148929579633</v>
      </c>
      <c r="AK35" s="10">
        <v>92.02801933455599</v>
      </c>
      <c r="AL35" s="10">
        <v>92.69158520709567</v>
      </c>
      <c r="AM35" s="10">
        <v>91.60194276604582</v>
      </c>
      <c r="AN35" s="10">
        <v>91.3045308246467</v>
      </c>
      <c r="AO35" s="10">
        <v>91.9654481153826</v>
      </c>
      <c r="AP35" s="10">
        <v>91.0732248505779</v>
      </c>
      <c r="AQ35" s="10"/>
      <c r="AR35" s="3" t="s">
        <v>102</v>
      </c>
      <c r="AS35" s="10">
        <v>92.09380403892045</v>
      </c>
      <c r="AT35" s="10">
        <v>92.10443299186998</v>
      </c>
      <c r="AU35" s="10">
        <v>90.92606946416836</v>
      </c>
      <c r="AV35" s="10">
        <v>91.93734582833396</v>
      </c>
      <c r="AW35" s="10">
        <v>91.61567475171769</v>
      </c>
      <c r="AX35" s="10">
        <v>91.09709933852463</v>
      </c>
      <c r="AY35" s="10">
        <v>92.26015358658977</v>
      </c>
      <c r="AZ35" s="10">
        <f aca="true" t="shared" si="0" ref="AZ35:BH35">100*(AZ27/40.32)/((AZ27/40.32)+(AZ25/71.85))</f>
        <v>90.17457601812254</v>
      </c>
      <c r="BA35" s="10">
        <f t="shared" si="0"/>
        <v>90.68728490152003</v>
      </c>
      <c r="BB35" s="10"/>
      <c r="BC35" s="3" t="s">
        <v>102</v>
      </c>
      <c r="BD35" s="10">
        <f>100*(BD27/40.32)/((BD27/40.32)+(BD25/71.85))</f>
        <v>92.78052679635624</v>
      </c>
      <c r="BE35" s="10">
        <f>100*(BE27/40.32)/((BE27/40.32)+(BE25/71.85))</f>
        <v>91.33140924472998</v>
      </c>
      <c r="BF35" s="10">
        <f t="shared" si="0"/>
        <v>90.90926359845737</v>
      </c>
      <c r="BG35" s="10">
        <f t="shared" si="0"/>
        <v>91.87924934784343</v>
      </c>
      <c r="BH35" s="10">
        <f t="shared" si="0"/>
        <v>89.88846592746854</v>
      </c>
      <c r="BI35" s="6"/>
    </row>
    <row r="36" spans="2:61" ht="12.75">
      <c r="B36" s="5"/>
      <c r="C36" s="5"/>
      <c r="D36" s="5"/>
      <c r="E36" s="5"/>
      <c r="F36" s="5"/>
      <c r="G36" s="5"/>
      <c r="H36" s="5"/>
      <c r="I36" s="5"/>
      <c r="J36" s="7"/>
      <c r="M36" s="5"/>
      <c r="N36" s="5"/>
      <c r="O36" s="5"/>
      <c r="P36" s="5"/>
      <c r="Q36" s="6"/>
      <c r="R36" s="5"/>
      <c r="S36" s="5"/>
      <c r="T36" s="5"/>
      <c r="U36" s="5"/>
      <c r="W36" s="5"/>
      <c r="X36" s="5"/>
      <c r="Y36" s="5"/>
      <c r="Z36" s="5"/>
      <c r="AA36" s="6"/>
      <c r="AB36" s="9"/>
      <c r="AC36" s="5"/>
      <c r="AD36" s="5"/>
      <c r="AE36" s="5"/>
      <c r="AF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D36" s="5"/>
      <c r="BE36" s="5"/>
      <c r="BF36" s="5"/>
      <c r="BG36" s="5"/>
      <c r="BH36" s="5"/>
      <c r="BI36" s="6"/>
    </row>
    <row r="37" spans="1:61" ht="12.75">
      <c r="A37" s="4" t="s">
        <v>2</v>
      </c>
      <c r="B37" s="8" t="s">
        <v>32</v>
      </c>
      <c r="C37" s="11">
        <v>44.74</v>
      </c>
      <c r="D37" s="11">
        <v>43.51019</v>
      </c>
      <c r="E37" s="11">
        <v>47.67257</v>
      </c>
      <c r="F37" s="11">
        <v>40.79532</v>
      </c>
      <c r="G37" s="11">
        <v>40.06292</v>
      </c>
      <c r="H37" s="11">
        <v>39.33768</v>
      </c>
      <c r="I37" s="11">
        <v>44.4193</v>
      </c>
      <c r="J37" s="35"/>
      <c r="K37" s="4" t="s">
        <v>2</v>
      </c>
      <c r="L37" s="8" t="s">
        <v>32</v>
      </c>
      <c r="M37" s="11">
        <v>49.52148</v>
      </c>
      <c r="N37" s="11">
        <v>42.30291</v>
      </c>
      <c r="O37" s="11">
        <v>35.83285</v>
      </c>
      <c r="P37" s="11">
        <v>47.17761</v>
      </c>
      <c r="R37" s="8" t="s">
        <v>32</v>
      </c>
      <c r="S37" s="8" t="s">
        <v>32</v>
      </c>
      <c r="T37" s="8" t="s">
        <v>32</v>
      </c>
      <c r="U37" s="8"/>
      <c r="V37" s="4" t="s">
        <v>2</v>
      </c>
      <c r="W37" s="11">
        <v>37.05127</v>
      </c>
      <c r="X37" s="11">
        <v>35.1255</v>
      </c>
      <c r="Y37" s="11">
        <v>42.60349</v>
      </c>
      <c r="Z37" s="11">
        <v>49.00169</v>
      </c>
      <c r="AB37" s="8" t="s">
        <v>32</v>
      </c>
      <c r="AC37" s="8" t="s">
        <v>32</v>
      </c>
      <c r="AD37" s="8" t="s">
        <v>32</v>
      </c>
      <c r="AE37" s="8" t="s">
        <v>32</v>
      </c>
      <c r="AF37" s="8"/>
      <c r="AG37" s="4" t="s">
        <v>2</v>
      </c>
      <c r="AH37" s="11">
        <v>40.64616</v>
      </c>
      <c r="AI37" s="11">
        <v>32.58553</v>
      </c>
      <c r="AJ37" s="11">
        <v>38.47342</v>
      </c>
      <c r="AK37" s="11">
        <v>36.05448</v>
      </c>
      <c r="AL37" s="11">
        <v>41.14163</v>
      </c>
      <c r="AM37" s="11">
        <v>38.33191</v>
      </c>
      <c r="AN37" s="11">
        <v>42.83634</v>
      </c>
      <c r="AO37" s="11">
        <v>30.85447</v>
      </c>
      <c r="AP37" s="11">
        <v>40.63186</v>
      </c>
      <c r="AQ37" s="11"/>
      <c r="AR37" s="4" t="s">
        <v>2</v>
      </c>
      <c r="AS37" s="11">
        <v>30.68473</v>
      </c>
      <c r="AT37" s="11">
        <v>39.71902</v>
      </c>
      <c r="AU37" s="11">
        <v>42.48913</v>
      </c>
      <c r="AV37" s="11">
        <v>39.25459</v>
      </c>
      <c r="AW37" s="11">
        <v>34.11257</v>
      </c>
      <c r="AX37" s="11">
        <v>37.51218</v>
      </c>
      <c r="AY37" s="11">
        <v>41.65191</v>
      </c>
      <c r="AZ37" s="11">
        <v>42.85329</v>
      </c>
      <c r="BA37" s="11">
        <v>33.04157</v>
      </c>
      <c r="BB37" s="11"/>
      <c r="BC37" s="4" t="s">
        <v>2</v>
      </c>
      <c r="BD37" s="11">
        <v>29.54664</v>
      </c>
      <c r="BE37" s="11">
        <v>45.1995</v>
      </c>
      <c r="BF37" s="11">
        <v>44.42943</v>
      </c>
      <c r="BG37" s="11">
        <v>37.19483</v>
      </c>
      <c r="BH37" s="11">
        <v>30.22775</v>
      </c>
      <c r="BI37" s="8"/>
    </row>
    <row r="38" spans="1:60" ht="12.75">
      <c r="A38" s="4" t="s">
        <v>81</v>
      </c>
      <c r="B38" s="8" t="s">
        <v>32</v>
      </c>
      <c r="C38" s="8" t="s">
        <v>32</v>
      </c>
      <c r="D38" s="11">
        <v>32.73546</v>
      </c>
      <c r="E38" s="11">
        <v>8.57438</v>
      </c>
      <c r="F38" s="11">
        <v>31.4396</v>
      </c>
      <c r="G38" s="11">
        <v>24.32163</v>
      </c>
      <c r="H38" s="11">
        <v>42.66086</v>
      </c>
      <c r="I38" s="11">
        <v>25.63456</v>
      </c>
      <c r="J38" s="35"/>
      <c r="K38" s="4" t="s">
        <v>81</v>
      </c>
      <c r="L38" s="8" t="s">
        <v>32</v>
      </c>
      <c r="M38" s="8" t="s">
        <v>32</v>
      </c>
      <c r="N38" s="11">
        <v>21.65721</v>
      </c>
      <c r="O38" s="11">
        <v>7.50216</v>
      </c>
      <c r="P38" s="8" t="s">
        <v>32</v>
      </c>
      <c r="R38" s="8" t="s">
        <v>32</v>
      </c>
      <c r="S38" s="8" t="s">
        <v>32</v>
      </c>
      <c r="T38" s="8" t="s">
        <v>32</v>
      </c>
      <c r="U38" s="8"/>
      <c r="V38" s="4" t="s">
        <v>81</v>
      </c>
      <c r="W38" s="11">
        <v>23.79093</v>
      </c>
      <c r="X38" s="11">
        <v>10.24869</v>
      </c>
      <c r="Y38" s="11">
        <v>37.11537</v>
      </c>
      <c r="Z38" s="11">
        <v>36.73203</v>
      </c>
      <c r="AB38" s="8" t="s">
        <v>32</v>
      </c>
      <c r="AC38" s="8" t="s">
        <v>32</v>
      </c>
      <c r="AD38" s="8" t="s">
        <v>32</v>
      </c>
      <c r="AE38" s="8" t="s">
        <v>32</v>
      </c>
      <c r="AF38" s="8"/>
      <c r="AG38" s="4" t="s">
        <v>81</v>
      </c>
      <c r="AH38" s="11">
        <v>32.51655</v>
      </c>
      <c r="AI38" s="11">
        <v>43.88757</v>
      </c>
      <c r="AJ38" s="11">
        <v>32.05029</v>
      </c>
      <c r="AK38" s="11">
        <v>20.82903</v>
      </c>
      <c r="AL38" s="11">
        <v>20.25287</v>
      </c>
      <c r="AM38" s="11">
        <v>21.23019</v>
      </c>
      <c r="AN38" s="11">
        <v>40.32094</v>
      </c>
      <c r="AO38" s="11">
        <v>4.87111</v>
      </c>
      <c r="AP38" s="11">
        <v>25.52812</v>
      </c>
      <c r="AQ38" s="11"/>
      <c r="AR38" s="4" t="s">
        <v>81</v>
      </c>
      <c r="AS38" s="11">
        <v>4.38608</v>
      </c>
      <c r="AT38" s="11">
        <v>21.3983</v>
      </c>
      <c r="AU38" s="11">
        <v>29.4175</v>
      </c>
      <c r="AV38" s="11">
        <v>21.36756</v>
      </c>
      <c r="AW38" s="11">
        <v>12.38256</v>
      </c>
      <c r="AX38" s="11">
        <v>7.3631</v>
      </c>
      <c r="AY38" s="11">
        <v>8.7597</v>
      </c>
      <c r="AZ38" s="11">
        <v>15.00128</v>
      </c>
      <c r="BA38" s="11">
        <v>36.0367</v>
      </c>
      <c r="BB38" s="11"/>
      <c r="BC38" s="4" t="s">
        <v>81</v>
      </c>
      <c r="BD38" s="11">
        <v>6.74009</v>
      </c>
      <c r="BE38" s="11">
        <v>29.01666</v>
      </c>
      <c r="BF38" s="11">
        <v>29.92824</v>
      </c>
      <c r="BG38" s="11">
        <v>35.27218</v>
      </c>
      <c r="BH38" s="11">
        <v>27.84022</v>
      </c>
    </row>
    <row r="39" spans="1:61" ht="12.75">
      <c r="A39" s="4" t="s">
        <v>107</v>
      </c>
      <c r="B39" s="11">
        <v>10.551328467153285</v>
      </c>
      <c r="C39" s="8" t="s">
        <v>32</v>
      </c>
      <c r="D39" s="11">
        <v>14.810737226277372</v>
      </c>
      <c r="E39" s="11">
        <v>12.680160583941605</v>
      </c>
      <c r="F39" s="11">
        <v>12.131781021897808</v>
      </c>
      <c r="G39" s="11">
        <v>10.802189781021896</v>
      </c>
      <c r="H39" s="11">
        <v>13.512058394160583</v>
      </c>
      <c r="I39" s="11">
        <v>12.270029197080293</v>
      </c>
      <c r="J39" s="35"/>
      <c r="K39" s="4" t="s">
        <v>107</v>
      </c>
      <c r="L39" s="11">
        <v>4.7947058823529405</v>
      </c>
      <c r="M39" s="11">
        <v>10.498507462686566</v>
      </c>
      <c r="N39" s="11">
        <v>13.007255474452553</v>
      </c>
      <c r="O39" s="11">
        <v>2.4204890510948904</v>
      </c>
      <c r="P39" s="11">
        <v>9.61865671641791</v>
      </c>
      <c r="Q39" s="11"/>
      <c r="R39" s="11">
        <v>9.086131386861313</v>
      </c>
      <c r="S39" s="11">
        <v>14.885299270072991</v>
      </c>
      <c r="T39" s="11">
        <v>11.407167883211677</v>
      </c>
      <c r="U39" s="11"/>
      <c r="V39" s="4" t="s">
        <v>107</v>
      </c>
      <c r="W39" s="11">
        <v>7.666576642335765</v>
      </c>
      <c r="X39" s="11">
        <v>11.415452554744524</v>
      </c>
      <c r="Y39" s="11">
        <v>11.611875912408758</v>
      </c>
      <c r="Z39" s="11">
        <v>16.500547445255474</v>
      </c>
      <c r="AA39" s="11"/>
      <c r="AB39" s="11">
        <v>8.264525547445254</v>
      </c>
      <c r="AC39" s="11">
        <v>7.518233576642335</v>
      </c>
      <c r="AD39" s="11">
        <v>7.203284671532845</v>
      </c>
      <c r="AE39" s="11">
        <v>6.477532846715327</v>
      </c>
      <c r="AF39" s="11"/>
      <c r="AG39" s="4" t="s">
        <v>107</v>
      </c>
      <c r="AH39" s="11">
        <v>11.345277372262773</v>
      </c>
      <c r="AI39" s="11">
        <v>11.361189781021897</v>
      </c>
      <c r="AJ39" s="11">
        <v>12.389773722627737</v>
      </c>
      <c r="AK39" s="11">
        <v>10.775277372262774</v>
      </c>
      <c r="AL39" s="11">
        <v>9.208554744525546</v>
      </c>
      <c r="AM39" s="11">
        <v>6.918773722627736</v>
      </c>
      <c r="AN39" s="11">
        <v>8.584970802919708</v>
      </c>
      <c r="AO39" s="11">
        <v>4.087598540145986</v>
      </c>
      <c r="AP39" s="11">
        <v>7.473065693430656</v>
      </c>
      <c r="AQ39" s="11"/>
      <c r="AR39" s="4" t="s">
        <v>107</v>
      </c>
      <c r="AS39" s="11" t="s">
        <v>10</v>
      </c>
      <c r="AT39" s="11">
        <v>7.664072992700729</v>
      </c>
      <c r="AU39" s="11">
        <v>8.540562043795621</v>
      </c>
      <c r="AV39" s="11">
        <v>7.675671532846715</v>
      </c>
      <c r="AW39" s="11">
        <v>8.981518248175181</v>
      </c>
      <c r="AX39" s="11">
        <v>5.971708029197081</v>
      </c>
      <c r="AY39" s="11">
        <v>8.335912408759123</v>
      </c>
      <c r="AZ39" s="11">
        <v>3.6320218978102186</v>
      </c>
      <c r="BA39" s="11">
        <v>8.884532846715329</v>
      </c>
      <c r="BB39" s="11"/>
      <c r="BC39" s="4" t="s">
        <v>107</v>
      </c>
      <c r="BD39" s="11">
        <v>6.18390510948905</v>
      </c>
      <c r="BE39" s="11">
        <v>10.888532846715327</v>
      </c>
      <c r="BF39" s="11">
        <v>11.071430656934306</v>
      </c>
      <c r="BG39" s="11">
        <v>8.676744525547445</v>
      </c>
      <c r="BH39" s="11">
        <v>5.3596861313868605</v>
      </c>
      <c r="BI39" s="11"/>
    </row>
    <row r="40" spans="1:60" ht="12.75">
      <c r="A40" s="4" t="s">
        <v>82</v>
      </c>
      <c r="B40" s="8" t="s">
        <v>32</v>
      </c>
      <c r="C40" s="8" t="s">
        <v>32</v>
      </c>
      <c r="D40" s="11" t="s">
        <v>10</v>
      </c>
      <c r="E40" s="11" t="s">
        <v>10</v>
      </c>
      <c r="F40" s="11" t="s">
        <v>10</v>
      </c>
      <c r="G40" s="11" t="s">
        <v>10</v>
      </c>
      <c r="H40" s="11" t="s">
        <v>10</v>
      </c>
      <c r="I40" s="11" t="s">
        <v>10</v>
      </c>
      <c r="J40" s="35"/>
      <c r="K40" s="4" t="s">
        <v>82</v>
      </c>
      <c r="L40" s="11" t="s">
        <v>10</v>
      </c>
      <c r="M40" s="11" t="s">
        <v>10</v>
      </c>
      <c r="N40" s="11" t="s">
        <v>10</v>
      </c>
      <c r="O40" s="11">
        <v>3.09607</v>
      </c>
      <c r="P40" s="11" t="s">
        <v>10</v>
      </c>
      <c r="R40" s="8" t="s">
        <v>32</v>
      </c>
      <c r="S40" s="8" t="s">
        <v>32</v>
      </c>
      <c r="T40" s="8" t="s">
        <v>32</v>
      </c>
      <c r="U40" s="8"/>
      <c r="V40" s="4" t="s">
        <v>82</v>
      </c>
      <c r="W40" s="11" t="s">
        <v>10</v>
      </c>
      <c r="X40" s="11" t="s">
        <v>10</v>
      </c>
      <c r="Y40" s="11" t="s">
        <v>10</v>
      </c>
      <c r="Z40" s="11">
        <v>2.8274</v>
      </c>
      <c r="AB40" s="8" t="s">
        <v>32</v>
      </c>
      <c r="AC40" s="8" t="s">
        <v>32</v>
      </c>
      <c r="AD40" s="8" t="s">
        <v>32</v>
      </c>
      <c r="AE40" s="8" t="s">
        <v>32</v>
      </c>
      <c r="AF40" s="8"/>
      <c r="AG40" s="4" t="s">
        <v>82</v>
      </c>
      <c r="AH40" s="11" t="s">
        <v>10</v>
      </c>
      <c r="AI40" s="8" t="s">
        <v>32</v>
      </c>
      <c r="AJ40" s="11" t="s">
        <v>10</v>
      </c>
      <c r="AK40" s="11" t="s">
        <v>10</v>
      </c>
      <c r="AL40" s="11">
        <v>2.77969</v>
      </c>
      <c r="AM40" s="11" t="s">
        <v>10</v>
      </c>
      <c r="AN40" s="11">
        <v>2.60629</v>
      </c>
      <c r="AO40" s="11" t="s">
        <v>10</v>
      </c>
      <c r="AP40" s="11" t="s">
        <v>10</v>
      </c>
      <c r="AQ40" s="11"/>
      <c r="AR40" s="4" t="s">
        <v>82</v>
      </c>
      <c r="AS40" s="11" t="s">
        <v>10</v>
      </c>
      <c r="AT40" s="11" t="s">
        <v>10</v>
      </c>
      <c r="AU40" s="11">
        <v>2.68034</v>
      </c>
      <c r="AV40" s="11" t="s">
        <v>10</v>
      </c>
      <c r="AW40" s="11" t="s">
        <v>10</v>
      </c>
      <c r="AX40" s="11" t="s">
        <v>10</v>
      </c>
      <c r="AY40" s="11">
        <v>3.11795</v>
      </c>
      <c r="AZ40" s="11">
        <v>2.50279</v>
      </c>
      <c r="BA40" s="11" t="s">
        <v>10</v>
      </c>
      <c r="BB40" s="11"/>
      <c r="BC40" s="4" t="s">
        <v>82</v>
      </c>
      <c r="BD40" s="11" t="s">
        <v>10</v>
      </c>
      <c r="BE40" s="11" t="s">
        <v>10</v>
      </c>
      <c r="BF40" s="11">
        <v>2.75672</v>
      </c>
      <c r="BG40" s="11" t="s">
        <v>10</v>
      </c>
      <c r="BH40" s="11" t="s">
        <v>10</v>
      </c>
    </row>
    <row r="41" spans="1:61" ht="12.75">
      <c r="A41" s="4" t="s">
        <v>3</v>
      </c>
      <c r="B41" s="11">
        <v>1918.06215</v>
      </c>
      <c r="C41" s="11">
        <v>2016.559</v>
      </c>
      <c r="D41" s="11">
        <v>1851.1202</v>
      </c>
      <c r="E41" s="11">
        <v>1976.6819</v>
      </c>
      <c r="F41" s="11">
        <v>2010.589</v>
      </c>
      <c r="G41" s="11">
        <v>2139.0147</v>
      </c>
      <c r="H41" s="11">
        <v>1778.9994</v>
      </c>
      <c r="I41" s="11">
        <v>2096.9338</v>
      </c>
      <c r="J41" s="35"/>
      <c r="K41" s="4" t="s">
        <v>3</v>
      </c>
      <c r="L41" s="11">
        <v>2199.1565</v>
      </c>
      <c r="M41" s="11">
        <v>2307.3019</v>
      </c>
      <c r="N41" s="11">
        <v>2005.3434</v>
      </c>
      <c r="O41" s="11">
        <v>2403.4524</v>
      </c>
      <c r="P41" s="11">
        <v>2250.4687</v>
      </c>
      <c r="Q41" s="11"/>
      <c r="R41" s="11">
        <v>1889.44325</v>
      </c>
      <c r="S41" s="11">
        <v>1455.9806500000002</v>
      </c>
      <c r="T41" s="11">
        <v>1801.4441000000002</v>
      </c>
      <c r="U41" s="11"/>
      <c r="V41" s="4" t="s">
        <v>3</v>
      </c>
      <c r="W41" s="11">
        <v>2042.226</v>
      </c>
      <c r="X41" s="11">
        <v>1824.1359</v>
      </c>
      <c r="Y41" s="11">
        <v>2093.3865</v>
      </c>
      <c r="Z41" s="11">
        <v>1962.2924</v>
      </c>
      <c r="AA41" s="11"/>
      <c r="AB41" s="11">
        <v>2386.49165</v>
      </c>
      <c r="AC41" s="11">
        <v>2498.95705</v>
      </c>
      <c r="AD41" s="11">
        <v>2354.7252</v>
      </c>
      <c r="AE41" s="11">
        <v>2232.5262</v>
      </c>
      <c r="AF41" s="11"/>
      <c r="AG41" s="4" t="s">
        <v>3</v>
      </c>
      <c r="AH41" s="11">
        <v>2163.2896</v>
      </c>
      <c r="AI41" s="11">
        <v>2081.4259</v>
      </c>
      <c r="AJ41" s="11">
        <v>2006.3807</v>
      </c>
      <c r="AK41" s="11">
        <v>2181.5903</v>
      </c>
      <c r="AL41" s="11">
        <v>2151.8094</v>
      </c>
      <c r="AM41" s="11">
        <v>2289.0901</v>
      </c>
      <c r="AN41" s="11">
        <v>2414.0568</v>
      </c>
      <c r="AO41" s="11">
        <v>2201.0672</v>
      </c>
      <c r="AP41" s="11">
        <v>2373.9868</v>
      </c>
      <c r="AQ41" s="11"/>
      <c r="AR41" s="4" t="s">
        <v>3</v>
      </c>
      <c r="AS41" s="11">
        <v>2631.0548</v>
      </c>
      <c r="AT41" s="11">
        <v>2240.1675</v>
      </c>
      <c r="AU41" s="11">
        <v>2425.1343</v>
      </c>
      <c r="AV41" s="11">
        <v>2284.671</v>
      </c>
      <c r="AW41" s="11">
        <v>2094.1147</v>
      </c>
      <c r="AX41" s="11">
        <v>2398.9981</v>
      </c>
      <c r="AY41" s="11">
        <v>2337.3307</v>
      </c>
      <c r="AZ41" s="11">
        <v>2032.7083</v>
      </c>
      <c r="BA41" s="11">
        <v>1947.1177</v>
      </c>
      <c r="BB41" s="11"/>
      <c r="BC41" s="4" t="s">
        <v>3</v>
      </c>
      <c r="BD41" s="11">
        <v>2155.299</v>
      </c>
      <c r="BE41" s="11">
        <v>2092.1036</v>
      </c>
      <c r="BF41" s="11">
        <v>2201.2409</v>
      </c>
      <c r="BG41" s="11">
        <v>2198.5694</v>
      </c>
      <c r="BH41" s="11">
        <v>2170.7198</v>
      </c>
      <c r="BI41" s="11"/>
    </row>
    <row r="42" spans="1:61" ht="12.75">
      <c r="A42" s="4" t="s">
        <v>4</v>
      </c>
      <c r="B42" s="11">
        <v>101.41600000000001</v>
      </c>
      <c r="C42" s="11">
        <v>102.0021</v>
      </c>
      <c r="D42" s="11">
        <v>101.89998</v>
      </c>
      <c r="E42" s="11">
        <v>111.73873</v>
      </c>
      <c r="F42" s="11">
        <v>104.83411</v>
      </c>
      <c r="G42" s="11">
        <v>106.4418</v>
      </c>
      <c r="H42" s="11">
        <v>99.71038</v>
      </c>
      <c r="I42" s="11">
        <v>105.50546</v>
      </c>
      <c r="J42" s="35"/>
      <c r="K42" s="4" t="s">
        <v>4</v>
      </c>
      <c r="L42" s="11">
        <v>116.43942</v>
      </c>
      <c r="M42" s="11">
        <v>119.16612</v>
      </c>
      <c r="N42" s="11">
        <v>108.70108</v>
      </c>
      <c r="O42" s="11">
        <v>121.56169</v>
      </c>
      <c r="P42" s="11">
        <v>121.05668</v>
      </c>
      <c r="Q42" s="11"/>
      <c r="R42" s="11">
        <v>103.1034</v>
      </c>
      <c r="S42" s="11">
        <v>82.4542</v>
      </c>
      <c r="T42" s="11">
        <v>97.6408</v>
      </c>
      <c r="U42" s="11"/>
      <c r="V42" s="4" t="s">
        <v>4</v>
      </c>
      <c r="W42" s="11">
        <v>106.47095</v>
      </c>
      <c r="X42" s="11">
        <v>96.17326</v>
      </c>
      <c r="Y42" s="11">
        <v>110.13988</v>
      </c>
      <c r="Z42" s="11">
        <v>114.46607</v>
      </c>
      <c r="AA42" s="11"/>
      <c r="AB42" s="11">
        <v>118.2328</v>
      </c>
      <c r="AC42" s="11">
        <v>118.54740000000001</v>
      </c>
      <c r="AD42" s="11">
        <v>116.431</v>
      </c>
      <c r="AE42" s="11">
        <v>106.9644</v>
      </c>
      <c r="AF42" s="11"/>
      <c r="AG42" s="4" t="s">
        <v>4</v>
      </c>
      <c r="AH42" s="11">
        <v>111.402</v>
      </c>
      <c r="AI42" s="11">
        <v>110.74613</v>
      </c>
      <c r="AJ42" s="11">
        <v>101.88743</v>
      </c>
      <c r="AK42" s="11">
        <v>111.11969</v>
      </c>
      <c r="AL42" s="11">
        <v>117.21083</v>
      </c>
      <c r="AM42" s="11">
        <v>112.56301</v>
      </c>
      <c r="AN42" s="11">
        <v>116.36323</v>
      </c>
      <c r="AO42" s="11">
        <v>104.47026</v>
      </c>
      <c r="AP42" s="11">
        <v>110.38957</v>
      </c>
      <c r="AQ42" s="11"/>
      <c r="AR42" s="4" t="s">
        <v>4</v>
      </c>
      <c r="AS42" s="11">
        <v>113.28474</v>
      </c>
      <c r="AT42" s="11">
        <v>111.86793</v>
      </c>
      <c r="AU42" s="11">
        <v>117.35815</v>
      </c>
      <c r="AV42" s="11">
        <v>113.48882</v>
      </c>
      <c r="AW42" s="11">
        <v>106.60668</v>
      </c>
      <c r="AX42" s="11">
        <v>109.85738</v>
      </c>
      <c r="AY42" s="11">
        <v>119.78814</v>
      </c>
      <c r="AZ42" s="11">
        <v>132.93115</v>
      </c>
      <c r="BA42" s="11">
        <v>105.73408</v>
      </c>
      <c r="BB42" s="11"/>
      <c r="BC42" s="4" t="s">
        <v>4</v>
      </c>
      <c r="BD42" s="11">
        <v>113.31821</v>
      </c>
      <c r="BE42" s="11">
        <v>115.1218</v>
      </c>
      <c r="BF42" s="11">
        <v>114.42351</v>
      </c>
      <c r="BG42" s="11">
        <v>111.10683</v>
      </c>
      <c r="BH42" s="11">
        <v>99.75446</v>
      </c>
      <c r="BI42" s="11"/>
    </row>
    <row r="43" spans="1:61" ht="12.75">
      <c r="A43" s="4" t="s">
        <v>5</v>
      </c>
      <c r="B43" s="11">
        <v>2769.7945099999997</v>
      </c>
      <c r="C43" s="11">
        <v>2677.083</v>
      </c>
      <c r="D43" s="11">
        <v>1945.1795</v>
      </c>
      <c r="E43" s="11">
        <v>1809.1344</v>
      </c>
      <c r="F43" s="11">
        <v>2463.801</v>
      </c>
      <c r="G43" s="11">
        <v>2339.8259</v>
      </c>
      <c r="H43" s="11">
        <v>2169.2727</v>
      </c>
      <c r="I43" s="11">
        <v>2482.6853</v>
      </c>
      <c r="J43" s="35"/>
      <c r="K43" s="4" t="s">
        <v>5</v>
      </c>
      <c r="L43" s="11">
        <v>2815.4042</v>
      </c>
      <c r="M43" s="11">
        <v>2728.2246</v>
      </c>
      <c r="N43" s="11">
        <v>2479.2105</v>
      </c>
      <c r="O43" s="11">
        <v>2128.6048</v>
      </c>
      <c r="P43" s="11">
        <v>2484.4723</v>
      </c>
      <c r="Q43" s="11"/>
      <c r="R43" s="11">
        <v>2385.0415000000003</v>
      </c>
      <c r="S43" s="11">
        <v>3321.62077</v>
      </c>
      <c r="T43" s="11">
        <v>2728.15491</v>
      </c>
      <c r="U43" s="11"/>
      <c r="V43" s="4" t="s">
        <v>5</v>
      </c>
      <c r="W43" s="11">
        <v>2222.8366</v>
      </c>
      <c r="X43" s="11">
        <v>2218.5635</v>
      </c>
      <c r="Y43" s="11">
        <v>2463.8955</v>
      </c>
      <c r="Z43" s="11">
        <v>2292.5564</v>
      </c>
      <c r="AA43" s="11"/>
      <c r="AB43" s="11">
        <v>3311.79484</v>
      </c>
      <c r="AC43" s="11">
        <v>3208.58449</v>
      </c>
      <c r="AD43" s="11">
        <v>2422.304</v>
      </c>
      <c r="AE43" s="11">
        <v>2726.93619</v>
      </c>
      <c r="AF43" s="11"/>
      <c r="AG43" s="4" t="s">
        <v>5</v>
      </c>
      <c r="AH43" s="11">
        <v>2464.6775</v>
      </c>
      <c r="AI43" s="11">
        <v>1925.4873</v>
      </c>
      <c r="AJ43" s="11">
        <v>2213.1331</v>
      </c>
      <c r="AK43" s="11">
        <v>2497.9773</v>
      </c>
      <c r="AL43" s="11">
        <v>2619.3282</v>
      </c>
      <c r="AM43" s="11">
        <v>2533.0984</v>
      </c>
      <c r="AN43" s="11">
        <v>3043.3163</v>
      </c>
      <c r="AO43" s="11">
        <v>2274.3646</v>
      </c>
      <c r="AP43" s="11">
        <v>3105.821</v>
      </c>
      <c r="AQ43" s="11"/>
      <c r="AR43" s="4" t="s">
        <v>5</v>
      </c>
      <c r="AS43" s="11">
        <v>2607.7774</v>
      </c>
      <c r="AT43" s="11">
        <v>2641.6933</v>
      </c>
      <c r="AU43" s="11">
        <v>2942.1177</v>
      </c>
      <c r="AV43" s="11">
        <v>2465.5383</v>
      </c>
      <c r="AW43" s="11">
        <v>2758.0606</v>
      </c>
      <c r="AX43" s="11">
        <v>2469.9316</v>
      </c>
      <c r="AY43" s="11">
        <v>2484.7033</v>
      </c>
      <c r="AZ43" s="11">
        <v>2750.588</v>
      </c>
      <c r="BA43" s="11">
        <v>2506.0451</v>
      </c>
      <c r="BB43" s="11"/>
      <c r="BC43" s="4" t="s">
        <v>5</v>
      </c>
      <c r="BD43" s="11">
        <v>1924.3456</v>
      </c>
      <c r="BE43" s="11">
        <v>2511.2819</v>
      </c>
      <c r="BF43" s="11">
        <v>2732.7248</v>
      </c>
      <c r="BG43" s="11">
        <v>1983.3205</v>
      </c>
      <c r="BH43" s="11">
        <v>2571.1482</v>
      </c>
      <c r="BI43" s="11"/>
    </row>
    <row r="44" spans="1:61" ht="12.75">
      <c r="A44" s="4" t="s">
        <v>6</v>
      </c>
      <c r="B44" s="11">
        <v>72.69023</v>
      </c>
      <c r="C44" s="11">
        <v>65.668755</v>
      </c>
      <c r="D44" s="11">
        <v>78.5276</v>
      </c>
      <c r="E44" s="11">
        <v>66.24192</v>
      </c>
      <c r="F44" s="11">
        <v>58.02139</v>
      </c>
      <c r="G44" s="11">
        <v>44.30857</v>
      </c>
      <c r="H44" s="11">
        <v>71.84573</v>
      </c>
      <c r="I44" s="11">
        <v>57.86108</v>
      </c>
      <c r="J44" s="35"/>
      <c r="K44" s="4" t="s">
        <v>6</v>
      </c>
      <c r="L44" s="11">
        <v>71.35861</v>
      </c>
      <c r="M44" s="11">
        <v>56.31309</v>
      </c>
      <c r="N44" s="11">
        <v>59.00635</v>
      </c>
      <c r="O44" s="11">
        <v>17.66617</v>
      </c>
      <c r="P44" s="11">
        <v>59.64867</v>
      </c>
      <c r="Q44" s="11"/>
      <c r="R44" s="11">
        <v>65.95055</v>
      </c>
      <c r="S44" s="11">
        <v>120.37790000000001</v>
      </c>
      <c r="T44" s="11">
        <v>86.45779999999999</v>
      </c>
      <c r="U44" s="11"/>
      <c r="V44" s="4" t="s">
        <v>6</v>
      </c>
      <c r="W44" s="11">
        <v>58.05822</v>
      </c>
      <c r="X44" s="11">
        <v>60.09638</v>
      </c>
      <c r="Y44" s="11">
        <v>61.74294</v>
      </c>
      <c r="Z44" s="11">
        <v>72.71826</v>
      </c>
      <c r="AA44" s="11"/>
      <c r="AB44" s="11">
        <v>48.347570000000005</v>
      </c>
      <c r="AC44" s="11">
        <v>35.32158</v>
      </c>
      <c r="AD44" s="11">
        <v>30.85734</v>
      </c>
      <c r="AE44" s="11">
        <v>34.8125</v>
      </c>
      <c r="AF44" s="11"/>
      <c r="AG44" s="4" t="s">
        <v>6</v>
      </c>
      <c r="AH44" s="11">
        <v>51.7658</v>
      </c>
      <c r="AI44" s="11">
        <v>45.64926</v>
      </c>
      <c r="AJ44" s="11">
        <v>58.04437</v>
      </c>
      <c r="AK44" s="11">
        <v>45.90206</v>
      </c>
      <c r="AL44" s="11">
        <v>56.75878</v>
      </c>
      <c r="AM44" s="11">
        <v>49.95238</v>
      </c>
      <c r="AN44" s="11">
        <v>50.38977</v>
      </c>
      <c r="AO44" s="11">
        <v>28.98561</v>
      </c>
      <c r="AP44" s="11">
        <v>47.34087</v>
      </c>
      <c r="AQ44" s="11"/>
      <c r="AR44" s="4" t="s">
        <v>6</v>
      </c>
      <c r="AS44" s="11">
        <v>12.47133</v>
      </c>
      <c r="AT44" s="11">
        <v>50.49677</v>
      </c>
      <c r="AU44" s="11">
        <v>47.89929</v>
      </c>
      <c r="AV44" s="11">
        <v>47.47805</v>
      </c>
      <c r="AW44" s="11">
        <v>53.22468</v>
      </c>
      <c r="AX44" s="11">
        <v>34.30369</v>
      </c>
      <c r="AY44" s="11">
        <v>46.6052</v>
      </c>
      <c r="AZ44" s="11">
        <v>16.07895</v>
      </c>
      <c r="BA44" s="11">
        <v>62.92733</v>
      </c>
      <c r="BB44" s="11"/>
      <c r="BC44" s="4" t="s">
        <v>6</v>
      </c>
      <c r="BD44" s="11">
        <v>38.91325</v>
      </c>
      <c r="BE44" s="11">
        <v>67.88482</v>
      </c>
      <c r="BF44" s="11">
        <v>62.94644</v>
      </c>
      <c r="BG44" s="11">
        <v>47.00053</v>
      </c>
      <c r="BH44" s="11">
        <v>42.04591</v>
      </c>
      <c r="BI44" s="11"/>
    </row>
    <row r="45" spans="1:61" ht="12.75">
      <c r="A45" s="4" t="s">
        <v>138</v>
      </c>
      <c r="B45" s="11">
        <v>4.15821</v>
      </c>
      <c r="C45" s="11">
        <v>6.070600000000001</v>
      </c>
      <c r="D45" s="11" t="s">
        <v>10</v>
      </c>
      <c r="E45" s="11" t="s">
        <v>10</v>
      </c>
      <c r="F45" s="11" t="s">
        <v>10</v>
      </c>
      <c r="G45" s="11" t="s">
        <v>10</v>
      </c>
      <c r="H45" s="11" t="s">
        <v>10</v>
      </c>
      <c r="I45" s="11" t="s">
        <v>10</v>
      </c>
      <c r="J45" s="35"/>
      <c r="K45" s="4" t="s">
        <v>138</v>
      </c>
      <c r="L45" s="11" t="s">
        <v>10</v>
      </c>
      <c r="M45" s="11" t="s">
        <v>10</v>
      </c>
      <c r="N45" s="11" t="s">
        <v>10</v>
      </c>
      <c r="O45" s="11" t="s">
        <v>10</v>
      </c>
      <c r="P45" s="11" t="s">
        <v>10</v>
      </c>
      <c r="Q45" s="11"/>
      <c r="R45" s="11">
        <v>2.8207900000000006</v>
      </c>
      <c r="S45" s="11">
        <v>6.49054</v>
      </c>
      <c r="T45" s="11">
        <v>3.5430900000000003</v>
      </c>
      <c r="U45" s="11"/>
      <c r="V45" s="4" t="s">
        <v>138</v>
      </c>
      <c r="W45" s="11" t="s">
        <v>10</v>
      </c>
      <c r="X45" s="11" t="s">
        <v>10</v>
      </c>
      <c r="Y45" s="11" t="s">
        <v>10</v>
      </c>
      <c r="Z45" s="11" t="s">
        <v>10</v>
      </c>
      <c r="AA45" s="11"/>
      <c r="AB45" s="11" t="s">
        <v>10</v>
      </c>
      <c r="AC45" s="11">
        <v>3.75745</v>
      </c>
      <c r="AD45" s="11">
        <v>3.17262</v>
      </c>
      <c r="AE45" s="11">
        <v>4.095300000000001</v>
      </c>
      <c r="AF45" s="11"/>
      <c r="AG45" s="4" t="s">
        <v>138</v>
      </c>
      <c r="AH45" s="11" t="s">
        <v>10</v>
      </c>
      <c r="AI45" s="11" t="s">
        <v>10</v>
      </c>
      <c r="AJ45" s="11" t="s">
        <v>10</v>
      </c>
      <c r="AK45" s="11" t="s">
        <v>10</v>
      </c>
      <c r="AL45" s="11" t="s">
        <v>10</v>
      </c>
      <c r="AM45" s="11" t="s">
        <v>10</v>
      </c>
      <c r="AN45" s="11" t="s">
        <v>10</v>
      </c>
      <c r="AO45" s="11" t="s">
        <v>10</v>
      </c>
      <c r="AP45" s="11" t="s">
        <v>10</v>
      </c>
      <c r="AQ45" s="11"/>
      <c r="AR45" s="4" t="s">
        <v>138</v>
      </c>
      <c r="AS45" s="11" t="s">
        <v>10</v>
      </c>
      <c r="AT45" s="11" t="s">
        <v>10</v>
      </c>
      <c r="AU45" s="11" t="s">
        <v>10</v>
      </c>
      <c r="AV45" s="11" t="s">
        <v>10</v>
      </c>
      <c r="AW45" s="11" t="s">
        <v>10</v>
      </c>
      <c r="AX45" s="11" t="s">
        <v>10</v>
      </c>
      <c r="AY45" s="11" t="s">
        <v>10</v>
      </c>
      <c r="AZ45" s="11" t="s">
        <v>10</v>
      </c>
      <c r="BA45" s="11" t="s">
        <v>10</v>
      </c>
      <c r="BB45" s="11"/>
      <c r="BC45" s="4" t="s">
        <v>138</v>
      </c>
      <c r="BD45" s="11" t="s">
        <v>10</v>
      </c>
      <c r="BE45" s="11" t="s">
        <v>10</v>
      </c>
      <c r="BF45" s="11" t="s">
        <v>10</v>
      </c>
      <c r="BG45" s="11" t="s">
        <v>10</v>
      </c>
      <c r="BH45" s="11" t="s">
        <v>10</v>
      </c>
      <c r="BI45" s="11"/>
    </row>
    <row r="46" spans="1:60" ht="12.75">
      <c r="A46" s="4"/>
      <c r="B46" s="11"/>
      <c r="C46" s="11"/>
      <c r="D46" s="11"/>
      <c r="E46" s="11"/>
      <c r="F46" s="11"/>
      <c r="G46" s="11"/>
      <c r="H46" s="11"/>
      <c r="I46" s="11"/>
      <c r="J46" s="35"/>
      <c r="K46" s="4"/>
      <c r="L46" s="11"/>
      <c r="M46" s="11"/>
      <c r="N46" s="11"/>
      <c r="O46" s="11"/>
      <c r="P46" s="11"/>
      <c r="R46" s="11"/>
      <c r="S46" s="11"/>
      <c r="T46" s="11"/>
      <c r="U46" s="11"/>
      <c r="V46" s="4"/>
      <c r="W46" s="11"/>
      <c r="X46" s="11"/>
      <c r="Y46" s="11"/>
      <c r="Z46" s="11"/>
      <c r="AC46" s="11"/>
      <c r="AD46" s="11"/>
      <c r="AE46" s="11"/>
      <c r="AF46" s="11"/>
      <c r="AG46" s="4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4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4"/>
      <c r="BD46" s="11"/>
      <c r="BE46" s="11"/>
      <c r="BF46" s="11"/>
      <c r="BG46" s="11"/>
      <c r="BH46" s="11"/>
    </row>
    <row r="47" spans="1:60" ht="12.75">
      <c r="A47" s="23" t="s">
        <v>13</v>
      </c>
      <c r="D47" s="8"/>
      <c r="E47" s="8"/>
      <c r="F47" s="8"/>
      <c r="G47" s="8"/>
      <c r="H47" s="8"/>
      <c r="I47" s="8"/>
      <c r="J47" s="18"/>
      <c r="K47" s="23" t="s">
        <v>13</v>
      </c>
      <c r="M47" s="8"/>
      <c r="N47" s="8"/>
      <c r="O47" s="8"/>
      <c r="P47" s="8"/>
      <c r="V47" s="23" t="s">
        <v>13</v>
      </c>
      <c r="W47" s="8"/>
      <c r="X47" s="8"/>
      <c r="Y47" s="8"/>
      <c r="Z47" s="8"/>
      <c r="AB47" s="7"/>
      <c r="AG47" s="23" t="s">
        <v>13</v>
      </c>
      <c r="AH47" s="8"/>
      <c r="AI47" s="8"/>
      <c r="AJ47" s="8"/>
      <c r="AK47" s="8"/>
      <c r="AL47" s="8"/>
      <c r="AM47" s="8"/>
      <c r="AN47" s="8"/>
      <c r="AP47" s="8"/>
      <c r="AQ47" s="8"/>
      <c r="AR47" s="23" t="s">
        <v>13</v>
      </c>
      <c r="AT47" s="8"/>
      <c r="AU47" s="8"/>
      <c r="AV47" s="8"/>
      <c r="AZ47" s="8"/>
      <c r="BA47" s="8"/>
      <c r="BB47" s="8"/>
      <c r="BC47" s="23" t="s">
        <v>13</v>
      </c>
      <c r="BE47" s="8"/>
      <c r="BF47" s="8"/>
      <c r="BG47" s="8"/>
      <c r="BH47" s="8"/>
    </row>
    <row r="48" spans="1:61" ht="12.75">
      <c r="A48" s="2" t="s">
        <v>7</v>
      </c>
      <c r="B48" s="12">
        <v>0.020985703430420825</v>
      </c>
      <c r="C48" s="12">
        <v>0.05982939160851282</v>
      </c>
      <c r="D48" s="12">
        <v>0.038857148287112876</v>
      </c>
      <c r="E48" s="12">
        <v>0.11662544796398289</v>
      </c>
      <c r="F48" s="12">
        <v>0.12353143624622186</v>
      </c>
      <c r="G48" s="12">
        <v>0.11285145367541835</v>
      </c>
      <c r="H48" s="12">
        <v>0.06110256678034433</v>
      </c>
      <c r="I48" s="12" t="s">
        <v>12</v>
      </c>
      <c r="J48" s="38"/>
      <c r="K48" s="2" t="s">
        <v>7</v>
      </c>
      <c r="L48" s="12" t="s">
        <v>12</v>
      </c>
      <c r="M48" s="12" t="s">
        <v>12</v>
      </c>
      <c r="N48" s="12">
        <v>0.1748868952732573</v>
      </c>
      <c r="O48" s="12">
        <v>0.279941511132165</v>
      </c>
      <c r="P48" s="12" t="s">
        <v>12</v>
      </c>
      <c r="Q48" s="12"/>
      <c r="R48" s="12">
        <v>0.17658083938729058</v>
      </c>
      <c r="S48" s="12">
        <v>0.42734198670860674</v>
      </c>
      <c r="T48" s="12">
        <v>0.22720440490327248</v>
      </c>
      <c r="U48" s="12"/>
      <c r="V48" s="2" t="s">
        <v>7</v>
      </c>
      <c r="W48" s="12">
        <v>0.1920330258426587</v>
      </c>
      <c r="X48" s="12">
        <v>0.14758575202638896</v>
      </c>
      <c r="Y48" s="12">
        <v>0.09777191298930855</v>
      </c>
      <c r="Z48" s="12">
        <v>0.12600216429829508</v>
      </c>
      <c r="AA48" s="12"/>
      <c r="AB48" s="12">
        <v>0.09382992030901115</v>
      </c>
      <c r="AC48" s="12">
        <v>0.028581642391900818</v>
      </c>
      <c r="AD48" s="12">
        <v>0.026212134409593295</v>
      </c>
      <c r="AE48" s="12">
        <v>0.06602490459774914</v>
      </c>
      <c r="AF48" s="12"/>
      <c r="AG48" s="2" t="s">
        <v>7</v>
      </c>
      <c r="AH48" s="12">
        <v>0.07153190515337274</v>
      </c>
      <c r="AI48" s="12">
        <v>0.10794742846176916</v>
      </c>
      <c r="AJ48" s="12" t="s">
        <v>12</v>
      </c>
      <c r="AK48" s="12">
        <v>0.08497592572568347</v>
      </c>
      <c r="AL48" s="12">
        <v>0.07776534238387375</v>
      </c>
      <c r="AM48" s="12">
        <v>0.08781680486143036</v>
      </c>
      <c r="AN48" s="12">
        <v>0.08</v>
      </c>
      <c r="AO48" s="12">
        <v>0.0856006704772136</v>
      </c>
      <c r="AP48" s="12" t="s">
        <v>12</v>
      </c>
      <c r="AQ48" s="12"/>
      <c r="AR48" s="2" t="s">
        <v>7</v>
      </c>
      <c r="AS48" s="12" t="s">
        <v>12</v>
      </c>
      <c r="AT48" s="12">
        <v>0.17828109796174121</v>
      </c>
      <c r="AU48" s="12">
        <v>0.04719883414088082</v>
      </c>
      <c r="AV48" s="12" t="s">
        <v>12</v>
      </c>
      <c r="AW48" s="12" t="s">
        <v>12</v>
      </c>
      <c r="AX48" s="12">
        <v>0.06519878966261503</v>
      </c>
      <c r="AY48" s="12" t="s">
        <v>12</v>
      </c>
      <c r="AZ48" s="12">
        <v>0.13544872032013333</v>
      </c>
      <c r="BA48" s="12">
        <v>0.20583460333024475</v>
      </c>
      <c r="BB48" s="12"/>
      <c r="BC48" s="2" t="s">
        <v>7</v>
      </c>
      <c r="BD48" s="12">
        <v>0.06820542999449809</v>
      </c>
      <c r="BE48" s="12" t="s">
        <v>12</v>
      </c>
      <c r="BF48" s="12" t="s">
        <v>12</v>
      </c>
      <c r="BG48" s="12" t="s">
        <v>12</v>
      </c>
      <c r="BH48" s="12" t="s">
        <v>12</v>
      </c>
      <c r="BI48" s="12"/>
    </row>
    <row r="49" spans="1:61" ht="12.75">
      <c r="A49" s="2" t="s">
        <v>8</v>
      </c>
      <c r="B49" s="9">
        <v>3.3251930775063236</v>
      </c>
      <c r="C49" s="9">
        <v>4.45563946713402</v>
      </c>
      <c r="D49" s="12">
        <v>0.43548277658092144</v>
      </c>
      <c r="E49" s="12">
        <v>0.862248697454159</v>
      </c>
      <c r="F49" s="12">
        <v>0.6412474687848018</v>
      </c>
      <c r="G49" s="12">
        <v>0.8776846643561538</v>
      </c>
      <c r="H49" s="9">
        <v>5.999119049594231</v>
      </c>
      <c r="I49" s="12" t="s">
        <v>12</v>
      </c>
      <c r="J49" s="38"/>
      <c r="K49" s="2" t="s">
        <v>8</v>
      </c>
      <c r="L49" s="12" t="s">
        <v>12</v>
      </c>
      <c r="M49" s="11" t="s">
        <v>11</v>
      </c>
      <c r="N49" s="12">
        <v>0.23909612779226036</v>
      </c>
      <c r="O49" s="9">
        <v>1.5073909233251712</v>
      </c>
      <c r="P49" s="8" t="s">
        <v>32</v>
      </c>
      <c r="Q49" s="12"/>
      <c r="R49" s="9">
        <v>5.168321622542185</v>
      </c>
      <c r="S49" s="9">
        <v>3.043272216147251</v>
      </c>
      <c r="T49" s="12">
        <v>0.5556363025948878</v>
      </c>
      <c r="U49" s="12"/>
      <c r="V49" s="2" t="s">
        <v>8</v>
      </c>
      <c r="W49" s="12">
        <v>0.9078237408132478</v>
      </c>
      <c r="X49" s="9">
        <v>1.0676561706415935</v>
      </c>
      <c r="Y49" s="12">
        <v>0.5377066283467589</v>
      </c>
      <c r="Z49" s="12">
        <v>0.24014418502651572</v>
      </c>
      <c r="AA49" s="12"/>
      <c r="AB49" s="12">
        <v>0.7914078176792</v>
      </c>
      <c r="AC49" s="12">
        <v>0.23526800527387623</v>
      </c>
      <c r="AD49" s="12">
        <v>0.17595279191759222</v>
      </c>
      <c r="AE49" s="12">
        <v>0.45299117203022315</v>
      </c>
      <c r="AF49" s="12"/>
      <c r="AG49" s="2" t="s">
        <v>8</v>
      </c>
      <c r="AH49" s="12">
        <v>0.2357046933554908</v>
      </c>
      <c r="AI49" s="12">
        <v>0.44301707972641485</v>
      </c>
      <c r="AJ49" s="12" t="s">
        <v>12</v>
      </c>
      <c r="AK49" s="12">
        <v>0.23178928517721673</v>
      </c>
      <c r="AL49" s="12">
        <v>0.4383261820242635</v>
      </c>
      <c r="AM49" s="12">
        <v>0.12615747518579246</v>
      </c>
      <c r="AN49" s="12">
        <v>0.1138896793351601</v>
      </c>
      <c r="AO49" s="12">
        <v>0.3610955595884002</v>
      </c>
      <c r="AP49" s="12" t="s">
        <v>12</v>
      </c>
      <c r="AQ49" s="12"/>
      <c r="AR49" s="2" t="s">
        <v>8</v>
      </c>
      <c r="AS49" s="12" t="s">
        <v>12</v>
      </c>
      <c r="AT49" s="12">
        <v>0.3587911322343349</v>
      </c>
      <c r="AU49" s="12">
        <v>0.41492115834439697</v>
      </c>
      <c r="AV49" s="12" t="s">
        <v>12</v>
      </c>
      <c r="AW49" s="12" t="s">
        <v>12</v>
      </c>
      <c r="AX49" s="12">
        <v>0.3092907872777583</v>
      </c>
      <c r="AY49" s="12" t="s">
        <v>12</v>
      </c>
      <c r="AZ49" s="12">
        <v>0.964588569809173</v>
      </c>
      <c r="BA49" s="9">
        <v>2.5298041153646302</v>
      </c>
      <c r="BB49" s="9"/>
      <c r="BC49" s="2" t="s">
        <v>8</v>
      </c>
      <c r="BD49" s="12">
        <v>0.24178287311070884</v>
      </c>
      <c r="BE49" s="12" t="s">
        <v>12</v>
      </c>
      <c r="BF49" s="12" t="s">
        <v>12</v>
      </c>
      <c r="BG49" s="12" t="s">
        <v>12</v>
      </c>
      <c r="BH49" s="12" t="s">
        <v>12</v>
      </c>
      <c r="BI49" s="12"/>
    </row>
    <row r="50" spans="1:61" ht="12.75">
      <c r="A50" s="3" t="s">
        <v>99</v>
      </c>
      <c r="B50" s="5">
        <v>1.136855113771285</v>
      </c>
      <c r="C50" s="5">
        <v>1.4565758572558936</v>
      </c>
      <c r="D50" s="9">
        <v>2.122899594255374</v>
      </c>
      <c r="E50" s="9">
        <v>1.8904237629977312</v>
      </c>
      <c r="F50" s="9">
        <v>1.6584612989045828</v>
      </c>
      <c r="G50" s="9">
        <v>1.330995225047135</v>
      </c>
      <c r="H50" s="9">
        <v>2.072088542546421</v>
      </c>
      <c r="I50" s="12" t="s">
        <v>12</v>
      </c>
      <c r="J50" s="38"/>
      <c r="K50" s="3" t="s">
        <v>99</v>
      </c>
      <c r="L50" s="5">
        <v>1.14</v>
      </c>
      <c r="M50" s="12">
        <v>0.47354166666666664</v>
      </c>
      <c r="N50" s="9">
        <v>1.1907967307887612</v>
      </c>
      <c r="O50" s="9">
        <v>1.3163937035169258</v>
      </c>
      <c r="P50" s="9">
        <v>1.29190277777777</v>
      </c>
      <c r="Q50" s="13"/>
      <c r="R50" s="5">
        <v>1.8059604924214472</v>
      </c>
      <c r="S50" s="5">
        <v>3.591073845822651</v>
      </c>
      <c r="T50" s="5">
        <v>2.1374015335592773</v>
      </c>
      <c r="U50" s="5"/>
      <c r="V50" s="3" t="s">
        <v>99</v>
      </c>
      <c r="W50" s="9">
        <v>1.3331362579063066</v>
      </c>
      <c r="X50" s="9">
        <v>1.593941335214742</v>
      </c>
      <c r="Y50" s="9">
        <v>1.1971623741240756</v>
      </c>
      <c r="Z50" s="9">
        <v>1.338323449017943</v>
      </c>
      <c r="AA50" s="13"/>
      <c r="AB50" s="13">
        <v>0.086856853567914</v>
      </c>
      <c r="AC50" s="13">
        <v>0.10212345462613094</v>
      </c>
      <c r="AD50" s="13">
        <v>0.04032713777501056</v>
      </c>
      <c r="AE50" s="13">
        <v>0.07017945609391356</v>
      </c>
      <c r="AF50" s="13"/>
      <c r="AG50" s="3" t="s">
        <v>99</v>
      </c>
      <c r="AH50" s="12">
        <v>0.8140327304944313</v>
      </c>
      <c r="AI50" s="12">
        <v>0.6129758802074192</v>
      </c>
      <c r="AJ50" s="12" t="s">
        <v>12</v>
      </c>
      <c r="AK50" s="12">
        <v>0.4825360158448678</v>
      </c>
      <c r="AL50" s="12">
        <v>0.44576791767868296</v>
      </c>
      <c r="AM50" s="12">
        <v>0.3379707845844969</v>
      </c>
      <c r="AN50" s="12">
        <v>0.226825845565858</v>
      </c>
      <c r="AO50" s="13">
        <v>0.18174840937858383</v>
      </c>
      <c r="AP50" s="12" t="s">
        <v>12</v>
      </c>
      <c r="AQ50" s="12"/>
      <c r="AR50" s="3" t="s">
        <v>99</v>
      </c>
      <c r="AS50" s="12" t="s">
        <v>12</v>
      </c>
      <c r="AT50" s="12">
        <v>0.44860186203552016</v>
      </c>
      <c r="AU50" s="12">
        <v>0.43902632558377913</v>
      </c>
      <c r="AV50" s="12" t="s">
        <v>12</v>
      </c>
      <c r="AW50" s="12" t="s">
        <v>12</v>
      </c>
      <c r="AX50" s="13">
        <v>0.22093447375819852</v>
      </c>
      <c r="AY50" s="12" t="s">
        <v>12</v>
      </c>
      <c r="AZ50" s="12">
        <v>0.11264207771233022</v>
      </c>
      <c r="BA50" s="12">
        <v>0.12698732953216924</v>
      </c>
      <c r="BB50" s="12"/>
      <c r="BC50" s="3" t="s">
        <v>99</v>
      </c>
      <c r="BD50" s="13">
        <v>0.39705722228841106</v>
      </c>
      <c r="BE50" s="12" t="s">
        <v>12</v>
      </c>
      <c r="BF50" s="12" t="s">
        <v>12</v>
      </c>
      <c r="BG50" s="12" t="s">
        <v>12</v>
      </c>
      <c r="BH50" s="12" t="s">
        <v>12</v>
      </c>
      <c r="BI50" s="13"/>
    </row>
    <row r="51" spans="1:61" ht="12.75">
      <c r="A51" s="3" t="s">
        <v>98</v>
      </c>
      <c r="B51" s="5">
        <v>1.9760117586138068</v>
      </c>
      <c r="C51" s="5">
        <v>1.7969503956765107</v>
      </c>
      <c r="D51" s="12">
        <v>0.6584677459885911</v>
      </c>
      <c r="E51" s="12">
        <v>1.6966751101070263</v>
      </c>
      <c r="F51" s="12">
        <v>1.4520338049749812</v>
      </c>
      <c r="G51" s="12">
        <v>0.9369197693735952</v>
      </c>
      <c r="H51" s="12">
        <v>0.6746706759827477</v>
      </c>
      <c r="I51" s="11" t="s">
        <v>11</v>
      </c>
      <c r="J51" s="35"/>
      <c r="K51" s="3" t="s">
        <v>98</v>
      </c>
      <c r="L51" s="13">
        <v>0.94359793814433</v>
      </c>
      <c r="M51" s="12">
        <v>0.246814</v>
      </c>
      <c r="N51" s="12">
        <v>0.48597305058537665</v>
      </c>
      <c r="O51" s="12">
        <v>0.460809706747828</v>
      </c>
      <c r="P51" s="12">
        <v>0.56402</v>
      </c>
      <c r="Q51" s="13"/>
      <c r="R51" s="5">
        <v>1.1778139272977537</v>
      </c>
      <c r="S51" s="5">
        <v>1.889963167587477</v>
      </c>
      <c r="T51" s="13">
        <v>0.9275330874376221</v>
      </c>
      <c r="U51" s="13"/>
      <c r="V51" s="3" t="s">
        <v>98</v>
      </c>
      <c r="W51" s="12">
        <v>0.6652318116369845</v>
      </c>
      <c r="X51" s="9">
        <v>1.3271604938271606</v>
      </c>
      <c r="Y51" s="12">
        <v>0.20887184816092855</v>
      </c>
      <c r="Z51" s="12">
        <v>0.20673283642820994</v>
      </c>
      <c r="AA51" s="13"/>
      <c r="AB51" s="13">
        <v>0.18236262561471</v>
      </c>
      <c r="AC51" s="13">
        <v>0.08659277416604498</v>
      </c>
      <c r="AD51" s="13">
        <v>0.12423648935562273</v>
      </c>
      <c r="AE51" s="13">
        <v>0.10089152547775754</v>
      </c>
      <c r="AF51" s="13"/>
      <c r="AG51" s="3" t="s">
        <v>98</v>
      </c>
      <c r="AH51" s="12">
        <v>0.15845357463112417</v>
      </c>
      <c r="AI51" s="12">
        <v>0.22908525856356113</v>
      </c>
      <c r="AJ51" s="12" t="s">
        <v>12</v>
      </c>
      <c r="AK51" s="12">
        <v>0.18587904689420995</v>
      </c>
      <c r="AL51" s="12">
        <v>0.215649494924393</v>
      </c>
      <c r="AM51" s="12">
        <v>0.2902937021216548</v>
      </c>
      <c r="AN51" s="12">
        <v>0.1405519462562525</v>
      </c>
      <c r="AO51" s="13">
        <v>0.05246150132456799</v>
      </c>
      <c r="AP51" s="12" t="s">
        <v>12</v>
      </c>
      <c r="AQ51" s="12"/>
      <c r="AR51" s="3" t="s">
        <v>98</v>
      </c>
      <c r="AS51" s="12" t="s">
        <v>12</v>
      </c>
      <c r="AT51" s="12">
        <v>0.4691497809493095</v>
      </c>
      <c r="AU51" s="12">
        <v>0.33148256582648694</v>
      </c>
      <c r="AV51" s="12" t="s">
        <v>12</v>
      </c>
      <c r="AW51" s="12" t="s">
        <v>12</v>
      </c>
      <c r="AX51" s="13">
        <v>0.06389889385318684</v>
      </c>
      <c r="AY51" s="12" t="s">
        <v>12</v>
      </c>
      <c r="AZ51" s="12">
        <v>0.7460260084737876</v>
      </c>
      <c r="BA51" s="12">
        <v>0.4040745566854083</v>
      </c>
      <c r="BB51" s="12"/>
      <c r="BC51" s="3" t="s">
        <v>98</v>
      </c>
      <c r="BD51" s="13">
        <v>0.13055380080016846</v>
      </c>
      <c r="BE51" s="12" t="s">
        <v>12</v>
      </c>
      <c r="BF51" s="12" t="s">
        <v>12</v>
      </c>
      <c r="BG51" s="12" t="s">
        <v>12</v>
      </c>
      <c r="BH51" s="12" t="s">
        <v>12</v>
      </c>
      <c r="BI51" s="13"/>
    </row>
    <row r="52" spans="1:61" ht="12.75">
      <c r="A52" s="3" t="s">
        <v>100</v>
      </c>
      <c r="B52" s="13">
        <v>0.05339320040823633</v>
      </c>
      <c r="C52" s="13">
        <v>0.0013339688295541626</v>
      </c>
      <c r="D52" s="12">
        <v>0.005489679402722881</v>
      </c>
      <c r="E52" s="12">
        <v>0.012699129404128626</v>
      </c>
      <c r="F52" s="12">
        <v>0.017551595268774856</v>
      </c>
      <c r="G52" s="12">
        <v>0.015726292613884564</v>
      </c>
      <c r="H52" s="12">
        <v>0.008518518518518519</v>
      </c>
      <c r="I52" s="12"/>
      <c r="J52" s="38"/>
      <c r="K52" s="3" t="s">
        <v>100</v>
      </c>
      <c r="L52" s="12" t="s">
        <v>10</v>
      </c>
      <c r="M52" s="12">
        <v>0.00341655715657954</v>
      </c>
      <c r="N52" s="12">
        <v>0.006024459304777395</v>
      </c>
      <c r="O52" s="12">
        <v>0.005083390837770213</v>
      </c>
      <c r="P52" s="12">
        <v>0.02451</v>
      </c>
      <c r="Q52" s="13"/>
      <c r="R52" s="13">
        <v>0.03580508214219706</v>
      </c>
      <c r="S52" s="13">
        <v>0.1022586602765967</v>
      </c>
      <c r="T52" s="13">
        <v>0.029449192537890218</v>
      </c>
      <c r="U52" s="13"/>
      <c r="V52" s="3" t="s">
        <v>100</v>
      </c>
      <c r="W52" s="12">
        <v>0.06721626753906478</v>
      </c>
      <c r="X52" s="12">
        <v>0.06408532111527122</v>
      </c>
      <c r="Y52" s="12">
        <v>0.026632062087003822</v>
      </c>
      <c r="Z52" s="12">
        <v>0.031678389556627606</v>
      </c>
      <c r="AA52" s="13"/>
      <c r="AB52" s="13">
        <v>0.075753688261706</v>
      </c>
      <c r="AC52" s="13">
        <v>0.009383133619372774</v>
      </c>
      <c r="AD52" s="13">
        <v>0.0124039551499649</v>
      </c>
      <c r="AE52" s="13">
        <v>0.010677020140742536</v>
      </c>
      <c r="AF52" s="13"/>
      <c r="AG52" s="3" t="s">
        <v>100</v>
      </c>
      <c r="AH52" s="12">
        <v>0.009951285399011882</v>
      </c>
      <c r="AI52" s="12">
        <v>0.037658591962264634</v>
      </c>
      <c r="AJ52" s="12"/>
      <c r="AK52" s="12">
        <v>0.017271140066451435</v>
      </c>
      <c r="AL52" s="12">
        <v>0.018470510861261193</v>
      </c>
      <c r="AM52" s="12">
        <v>0.008223266875600327</v>
      </c>
      <c r="AN52" s="12">
        <v>0.004526304686174632</v>
      </c>
      <c r="AO52" s="13">
        <v>0.03951849725473161</v>
      </c>
      <c r="AP52" s="12"/>
      <c r="AQ52" s="12"/>
      <c r="AR52" s="3" t="s">
        <v>100</v>
      </c>
      <c r="AS52" s="13"/>
      <c r="AT52" s="12">
        <v>0.042893959728131446</v>
      </c>
      <c r="AU52" s="12">
        <v>0.039884288126342114</v>
      </c>
      <c r="AV52" s="12"/>
      <c r="AW52" s="13"/>
      <c r="AX52" s="13">
        <v>0.010567632850241544</v>
      </c>
      <c r="AY52" s="13"/>
      <c r="AZ52" s="12">
        <v>0.10004986723572451</v>
      </c>
      <c r="BA52" s="12">
        <v>0.08761723354883964</v>
      </c>
      <c r="BB52" s="12"/>
      <c r="BC52" s="3" t="s">
        <v>100</v>
      </c>
      <c r="BD52" s="13">
        <v>0.04550493796331318</v>
      </c>
      <c r="BE52" s="12"/>
      <c r="BF52" s="12"/>
      <c r="BG52" s="12"/>
      <c r="BH52" s="12"/>
      <c r="BI52" s="13"/>
    </row>
    <row r="53" spans="1:61" ht="12.75">
      <c r="A53" s="3" t="s">
        <v>101</v>
      </c>
      <c r="B53" s="13">
        <v>0.1843451524283955</v>
      </c>
      <c r="C53" s="13">
        <v>0.013541177098816238</v>
      </c>
      <c r="D53" s="12">
        <v>0.03478163135509255</v>
      </c>
      <c r="E53" s="12">
        <v>0.05218353515158375</v>
      </c>
      <c r="F53" s="12">
        <v>0.059197768176096344</v>
      </c>
      <c r="G53" s="12">
        <v>0.05100602062287097</v>
      </c>
      <c r="H53" s="12">
        <v>0.04031886706682329</v>
      </c>
      <c r="I53" s="12"/>
      <c r="J53" s="38"/>
      <c r="K53" s="3" t="s">
        <v>101</v>
      </c>
      <c r="L53" s="13">
        <v>0.00611102127975362</v>
      </c>
      <c r="M53" s="12">
        <v>0.012135393750316699</v>
      </c>
      <c r="N53" s="12">
        <v>0.019490897750750403</v>
      </c>
      <c r="O53" s="12">
        <v>0.019181866422147198</v>
      </c>
      <c r="P53" s="12">
        <v>0.0813868</v>
      </c>
      <c r="Q53" s="13"/>
      <c r="R53" s="13">
        <v>0.08640317711684989</v>
      </c>
      <c r="S53" s="13">
        <v>0.1878533163628197</v>
      </c>
      <c r="T53" s="13">
        <v>0.06692253112300846</v>
      </c>
      <c r="U53" s="13"/>
      <c r="V53" s="3" t="s">
        <v>101</v>
      </c>
      <c r="W53" s="12">
        <v>0.13431152672</v>
      </c>
      <c r="X53" s="12">
        <v>0.1140647150716406</v>
      </c>
      <c r="Y53" s="12">
        <v>0.055443548387096774</v>
      </c>
      <c r="Z53" s="12">
        <v>0.06694414529790145</v>
      </c>
      <c r="AA53" s="13"/>
      <c r="AB53" s="13">
        <v>0.0133895189837157</v>
      </c>
      <c r="AC53" s="13">
        <v>0.015872261451608072</v>
      </c>
      <c r="AD53" s="13">
        <v>0.0265111080211191</v>
      </c>
      <c r="AE53" s="13">
        <v>0.024849397681852247</v>
      </c>
      <c r="AF53" s="13"/>
      <c r="AG53" s="3" t="s">
        <v>101</v>
      </c>
      <c r="AH53" s="12">
        <v>0.02092308835371522</v>
      </c>
      <c r="AI53" s="12">
        <v>0.067294536969394</v>
      </c>
      <c r="AJ53" s="12"/>
      <c r="AK53" s="12">
        <v>0.031634228839680235</v>
      </c>
      <c r="AL53" s="12">
        <v>0.03788240917782031</v>
      </c>
      <c r="AM53" s="12">
        <v>0.014619505468600911</v>
      </c>
      <c r="AN53" s="12">
        <v>0.009978546125829468</v>
      </c>
      <c r="AO53" s="13">
        <v>0.06806387441083378</v>
      </c>
      <c r="AP53" s="12"/>
      <c r="AQ53" s="12"/>
      <c r="AR53" s="3" t="s">
        <v>101</v>
      </c>
      <c r="AS53" s="13"/>
      <c r="AT53" s="12">
        <v>0.09236351641101766</v>
      </c>
      <c r="AU53" s="12">
        <v>0.07442748091603053</v>
      </c>
      <c r="AV53" s="12"/>
      <c r="AW53" s="13"/>
      <c r="AX53" s="13">
        <v>0.01761272141706925</v>
      </c>
      <c r="AY53" s="13"/>
      <c r="AZ53" s="12">
        <v>0.21544399097071842</v>
      </c>
      <c r="BA53" s="12">
        <v>0.18334287907553182</v>
      </c>
      <c r="BB53" s="12"/>
      <c r="BC53" s="3" t="s">
        <v>101</v>
      </c>
      <c r="BD53" s="13">
        <v>0.09485802332872255</v>
      </c>
      <c r="BE53" s="12"/>
      <c r="BF53" s="12"/>
      <c r="BG53" s="12"/>
      <c r="BH53" s="12"/>
      <c r="BI53" s="13"/>
    </row>
    <row r="54" spans="1:61" ht="12.75">
      <c r="A54" s="3" t="s">
        <v>108</v>
      </c>
      <c r="B54" s="13">
        <v>0.03631375080697223</v>
      </c>
      <c r="C54" s="13">
        <v>0.009840588456935138</v>
      </c>
      <c r="D54" s="12">
        <v>0.011703079443849403</v>
      </c>
      <c r="E54" s="12">
        <v>0.015027372825858884</v>
      </c>
      <c r="F54" s="12">
        <v>0.01292824822236587</v>
      </c>
      <c r="G54" s="12">
        <v>0.010088468104920067</v>
      </c>
      <c r="H54" s="12">
        <v>0.013159462663528444</v>
      </c>
      <c r="I54" s="12"/>
      <c r="J54" s="38"/>
      <c r="K54" s="3" t="s">
        <v>108</v>
      </c>
      <c r="L54" s="13">
        <v>0.00282410416654753</v>
      </c>
      <c r="M54" s="12">
        <v>0.0025688840013227</v>
      </c>
      <c r="N54" s="12">
        <v>0.004417936823503423</v>
      </c>
      <c r="O54" s="12">
        <v>0.0045799206282192305</v>
      </c>
      <c r="P54" s="12">
        <v>0.0159</v>
      </c>
      <c r="Q54" s="13"/>
      <c r="R54" s="13">
        <v>0.015295136667222124</v>
      </c>
      <c r="S54" s="13">
        <v>0.027987440725612857</v>
      </c>
      <c r="T54" s="13">
        <v>0.012480041318250031</v>
      </c>
      <c r="U54" s="13"/>
      <c r="V54" s="3" t="s">
        <v>108</v>
      </c>
      <c r="W54" s="12">
        <v>0.016940016940016938</v>
      </c>
      <c r="X54" s="12">
        <v>0.017055542724733544</v>
      </c>
      <c r="Y54" s="12">
        <v>0.006367481933965375</v>
      </c>
      <c r="Z54" s="12">
        <v>0.008775975442503577</v>
      </c>
      <c r="AA54" s="13"/>
      <c r="AB54" s="13">
        <v>0.029232519468753</v>
      </c>
      <c r="AC54" s="13">
        <v>0.0020388399000968453</v>
      </c>
      <c r="AD54" s="13">
        <v>0.00293042426255174</v>
      </c>
      <c r="AE54" s="13">
        <v>0.0031545741324921135</v>
      </c>
      <c r="AF54" s="13"/>
      <c r="AG54" s="3" t="s">
        <v>108</v>
      </c>
      <c r="AH54" s="12">
        <v>0.0027878139078460237</v>
      </c>
      <c r="AI54" s="12">
        <v>0.008127336609275166</v>
      </c>
      <c r="AJ54" s="12"/>
      <c r="AK54" s="12">
        <v>0.0037372799009086936</v>
      </c>
      <c r="AL54" s="12">
        <v>0.00501544344756582</v>
      </c>
      <c r="AM54" s="12">
        <v>0.0017476812630997692</v>
      </c>
      <c r="AN54" s="12">
        <v>0.0015180247084102564</v>
      </c>
      <c r="AO54" s="13">
        <v>0.007745595097287833</v>
      </c>
      <c r="AP54" s="12"/>
      <c r="AQ54" s="12"/>
      <c r="AR54" s="3" t="s">
        <v>108</v>
      </c>
      <c r="AS54" s="13"/>
      <c r="AT54" s="12">
        <v>0.010116990968054794</v>
      </c>
      <c r="AU54" s="12">
        <v>0.008208158909956501</v>
      </c>
      <c r="AV54" s="12"/>
      <c r="AW54" s="13"/>
      <c r="AX54" s="13">
        <v>0.002035499104380394</v>
      </c>
      <c r="AY54" s="13"/>
      <c r="AZ54" s="12">
        <v>0.02020131045022573</v>
      </c>
      <c r="BA54" s="12">
        <v>0.01825831547193776</v>
      </c>
      <c r="BB54" s="12"/>
      <c r="BC54" s="3" t="s">
        <v>108</v>
      </c>
      <c r="BD54" s="13">
        <v>0.011230434477433847</v>
      </c>
      <c r="BE54" s="12"/>
      <c r="BF54" s="12"/>
      <c r="BG54" s="12"/>
      <c r="BH54" s="12"/>
      <c r="BI54" s="13"/>
    </row>
    <row r="55" spans="1:61" ht="12.75">
      <c r="A55" s="3" t="s">
        <v>106</v>
      </c>
      <c r="B55" s="13">
        <v>0.21777490854314607</v>
      </c>
      <c r="C55" s="13">
        <v>0.11368639001339813</v>
      </c>
      <c r="D55" s="12">
        <v>0.1254363726028418</v>
      </c>
      <c r="E55" s="12">
        <v>0.13311142328263417</v>
      </c>
      <c r="F55" s="12">
        <v>0.10570744134757977</v>
      </c>
      <c r="G55" s="12">
        <v>0.07280899309422255</v>
      </c>
      <c r="H55" s="12">
        <v>0.13332058440443148</v>
      </c>
      <c r="I55" s="12"/>
      <c r="J55" s="38"/>
      <c r="K55" s="3" t="s">
        <v>106</v>
      </c>
      <c r="L55" s="13">
        <v>0.0280771836916559</v>
      </c>
      <c r="M55" s="12">
        <v>0.0178379963429828</v>
      </c>
      <c r="N55" s="12">
        <v>0.03313452617627568</v>
      </c>
      <c r="O55" s="12">
        <v>0.03466404760529204</v>
      </c>
      <c r="P55" s="12">
        <v>0.11915</v>
      </c>
      <c r="Q55" s="13"/>
      <c r="R55" s="13">
        <v>0.10051969960167734</v>
      </c>
      <c r="S55" s="13">
        <v>0.21165492041842177</v>
      </c>
      <c r="T55" s="13">
        <v>0.10214544125130538</v>
      </c>
      <c r="U55" s="13"/>
      <c r="V55" s="3" t="s">
        <v>106</v>
      </c>
      <c r="W55" s="12">
        <v>0.1020130025183685</v>
      </c>
      <c r="X55" s="12">
        <v>0.09192155323629134</v>
      </c>
      <c r="Y55" s="12">
        <v>0.037039211595613</v>
      </c>
      <c r="Z55" s="12">
        <v>0.04319552378284554</v>
      </c>
      <c r="AA55" s="13"/>
      <c r="AB55" s="13">
        <v>0.00398947755429268</v>
      </c>
      <c r="AC55" s="13">
        <v>0.00912265584233123</v>
      </c>
      <c r="AD55" s="13">
        <v>0.0103318369646136</v>
      </c>
      <c r="AE55" s="13">
        <v>0.011636435331230287</v>
      </c>
      <c r="AF55" s="13"/>
      <c r="AG55" s="3" t="s">
        <v>106</v>
      </c>
      <c r="AH55" s="12">
        <v>0.016041877744005405</v>
      </c>
      <c r="AI55" s="12">
        <v>0.0318844772395423</v>
      </c>
      <c r="AJ55" s="12"/>
      <c r="AK55" s="12">
        <v>0.011211948902469635</v>
      </c>
      <c r="AL55" s="12">
        <v>0.02156158067063655</v>
      </c>
      <c r="AM55" s="12">
        <v>0.006686908597950079</v>
      </c>
      <c r="AN55" s="12">
        <v>0.007886436812128006</v>
      </c>
      <c r="AO55" s="13">
        <v>0.024432104971769352</v>
      </c>
      <c r="AP55" s="12"/>
      <c r="AQ55" s="12"/>
      <c r="AR55" s="3" t="s">
        <v>106</v>
      </c>
      <c r="AS55" s="13"/>
      <c r="AT55" s="12">
        <v>0.04478692019018463</v>
      </c>
      <c r="AU55" s="12">
        <v>0.035197863122929544</v>
      </c>
      <c r="AV55" s="12"/>
      <c r="AW55" s="13"/>
      <c r="AX55" s="13">
        <v>0.007763975155279503</v>
      </c>
      <c r="AY55" s="13"/>
      <c r="AZ55" s="12">
        <v>0.074102139582272</v>
      </c>
      <c r="BA55" s="12">
        <v>0.07417440660474715</v>
      </c>
      <c r="BB55" s="12"/>
      <c r="BC55" s="3" t="s">
        <v>106</v>
      </c>
      <c r="BD55" s="13">
        <v>0.045799115603284896</v>
      </c>
      <c r="BE55" s="12"/>
      <c r="BF55" s="12"/>
      <c r="BG55" s="12"/>
      <c r="BH55" s="12"/>
      <c r="BI55" s="13"/>
    </row>
    <row r="56" spans="1:61" ht="12.75">
      <c r="A56" s="3" t="s">
        <v>66</v>
      </c>
      <c r="B56" s="13">
        <v>0.08379375643972763</v>
      </c>
      <c r="C56" s="13">
        <v>0.07834054293402365</v>
      </c>
      <c r="D56" s="12">
        <v>0.09378977691431635</v>
      </c>
      <c r="E56" s="12">
        <v>0.08326256015719971</v>
      </c>
      <c r="F56" s="12">
        <v>0.05540677809585372</v>
      </c>
      <c r="G56" s="12">
        <v>0.039263726598818945</v>
      </c>
      <c r="H56" s="12">
        <v>0.0864406779661017</v>
      </c>
      <c r="I56" s="12"/>
      <c r="J56" s="38"/>
      <c r="K56" s="3" t="s">
        <v>66</v>
      </c>
      <c r="L56" s="13">
        <v>0.016304347826087</v>
      </c>
      <c r="M56" s="12">
        <v>0.00935810895690344</v>
      </c>
      <c r="N56" s="12">
        <v>0.01788212523799005</v>
      </c>
      <c r="O56" s="12">
        <v>0.017766767001890855</v>
      </c>
      <c r="P56" s="12">
        <v>0.05814</v>
      </c>
      <c r="Q56" s="13"/>
      <c r="R56" s="13">
        <v>0.04886441844459738</v>
      </c>
      <c r="S56" s="13">
        <v>0.12292817679558009</v>
      </c>
      <c r="T56" s="13">
        <v>0.06503579952267304</v>
      </c>
      <c r="U56" s="13"/>
      <c r="V56" s="3" t="s">
        <v>66</v>
      </c>
      <c r="W56" s="12">
        <v>0.04093067738573749</v>
      </c>
      <c r="X56" s="12">
        <v>0.05796623251826122</v>
      </c>
      <c r="Y56" s="12">
        <v>0.025201612903225805</v>
      </c>
      <c r="Z56" s="12">
        <v>0.0252529069767442</v>
      </c>
      <c r="AA56" s="13"/>
      <c r="AB56" s="13">
        <v>0.016931366260423</v>
      </c>
      <c r="AC56" s="13">
        <v>0.0028178656750713848</v>
      </c>
      <c r="AD56" s="13">
        <v>0.00359832050384885</v>
      </c>
      <c r="AE56" s="13">
        <v>0.0031545741324921135</v>
      </c>
      <c r="AF56" s="13"/>
      <c r="AG56" s="3" t="s">
        <v>66</v>
      </c>
      <c r="AH56" s="12">
        <v>0.00836344172353807</v>
      </c>
      <c r="AI56" s="12">
        <v>0.00845987902372996</v>
      </c>
      <c r="AJ56" s="12"/>
      <c r="AK56" s="12">
        <v>0.0030102710448048748</v>
      </c>
      <c r="AL56" s="12">
        <v>0.006069986949528064</v>
      </c>
      <c r="AM56" s="12">
        <v>0.00201682367645364</v>
      </c>
      <c r="AN56" s="12">
        <v>0.0024547729271910566</v>
      </c>
      <c r="AO56" s="13">
        <v>0.005538339679345372</v>
      </c>
      <c r="AP56" s="12"/>
      <c r="AQ56" s="12"/>
      <c r="AR56" s="3" t="s">
        <v>66</v>
      </c>
      <c r="AS56" s="13"/>
      <c r="AT56" s="12">
        <v>0.01270712845091444</v>
      </c>
      <c r="AU56" s="12">
        <v>0.010652643886533168</v>
      </c>
      <c r="AV56" s="12"/>
      <c r="AW56" s="13"/>
      <c r="AX56" s="13">
        <v>0.0029029461604298196</v>
      </c>
      <c r="AY56" s="13"/>
      <c r="AZ56" s="12">
        <v>0.014109638010979931</v>
      </c>
      <c r="BA56" s="12">
        <v>0.01810511831694825</v>
      </c>
      <c r="BB56" s="12"/>
      <c r="BC56" s="3" t="s">
        <v>66</v>
      </c>
      <c r="BD56" s="13">
        <v>0.014629118595604616</v>
      </c>
      <c r="BE56" s="12"/>
      <c r="BF56" s="12"/>
      <c r="BG56" s="12"/>
      <c r="BH56" s="12"/>
      <c r="BI56" s="13"/>
    </row>
    <row r="57" spans="1:61" ht="12.75">
      <c r="A57" s="3" t="s">
        <v>67</v>
      </c>
      <c r="B57" s="19">
        <v>0.03389283408650742</v>
      </c>
      <c r="C57" s="19">
        <v>0.035856308993816824</v>
      </c>
      <c r="D57" s="12">
        <v>0.04761457305562737</v>
      </c>
      <c r="E57" s="12">
        <v>0.0413616913277122</v>
      </c>
      <c r="F57" s="12">
        <v>0.029734970911441498</v>
      </c>
      <c r="G57" s="12">
        <v>0.021108179419525065</v>
      </c>
      <c r="H57" s="12">
        <v>0.04139919470239422</v>
      </c>
      <c r="I57" s="12"/>
      <c r="J57" s="38"/>
      <c r="K57" s="3" t="s">
        <v>67</v>
      </c>
      <c r="L57" s="13">
        <v>0.01</v>
      </c>
      <c r="M57" s="12">
        <v>0.00632213136810492</v>
      </c>
      <c r="N57" s="12">
        <v>0.010380167333203849</v>
      </c>
      <c r="O57" s="12">
        <v>0.011325422960988273</v>
      </c>
      <c r="P57" s="12">
        <v>0.03148</v>
      </c>
      <c r="Q57" s="19"/>
      <c r="R57" s="19">
        <v>0.024088392627552628</v>
      </c>
      <c r="S57" s="19">
        <v>0.06600698174235582</v>
      </c>
      <c r="T57" s="19">
        <v>0.03453778875933681</v>
      </c>
      <c r="U57" s="19"/>
      <c r="V57" s="3" t="s">
        <v>67</v>
      </c>
      <c r="W57" s="12">
        <v>0.01863365355531883</v>
      </c>
      <c r="X57" s="12">
        <v>0.03083964824860798</v>
      </c>
      <c r="Y57" s="12">
        <v>0.015105999124617665</v>
      </c>
      <c r="Z57" s="12">
        <v>0.014622621528171804</v>
      </c>
      <c r="AA57" s="19"/>
      <c r="AB57" s="13">
        <v>0.00521167415009621</v>
      </c>
      <c r="AC57" s="19">
        <v>0.00110179457119668</v>
      </c>
      <c r="AD57" s="19">
        <v>0.00118050500191311</v>
      </c>
      <c r="AE57" s="19">
        <v>0.001393189635485</v>
      </c>
      <c r="AF57" s="19"/>
      <c r="AG57" s="3" t="s">
        <v>67</v>
      </c>
      <c r="AH57" s="12">
        <v>0.004628744830320513</v>
      </c>
      <c r="AI57" s="12">
        <v>0.003707202619001375</v>
      </c>
      <c r="AJ57" s="12"/>
      <c r="AK57" s="12">
        <v>0.0012663653089016584</v>
      </c>
      <c r="AL57" s="12">
        <v>0.0025551396332103523</v>
      </c>
      <c r="AM57" s="11" t="s">
        <v>10</v>
      </c>
      <c r="AN57" s="11" t="s">
        <v>10</v>
      </c>
      <c r="AO57" s="19">
        <v>0.001772443129986022</v>
      </c>
      <c r="AP57" s="12"/>
      <c r="AQ57" s="12"/>
      <c r="AR57" s="3" t="s">
        <v>67</v>
      </c>
      <c r="AS57" s="13"/>
      <c r="AT57" s="12">
        <v>0.004812149238575858</v>
      </c>
      <c r="AU57" s="12">
        <v>0.004447550442604789</v>
      </c>
      <c r="AV57" s="12"/>
      <c r="AW57" s="13"/>
      <c r="AX57" s="19">
        <v>0.00162580985172027</v>
      </c>
      <c r="AY57" s="13"/>
      <c r="AZ57" s="12">
        <v>0.0044811149115784816</v>
      </c>
      <c r="BA57" s="12">
        <v>0.006070539670976753</v>
      </c>
      <c r="BB57" s="12"/>
      <c r="BC57" s="3" t="s">
        <v>67</v>
      </c>
      <c r="BD57" s="19">
        <v>0.005102352080446179</v>
      </c>
      <c r="BE57" s="12"/>
      <c r="BF57" s="12"/>
      <c r="BG57" s="12"/>
      <c r="BH57" s="12"/>
      <c r="BI57" s="19"/>
    </row>
    <row r="58" spans="1:61" ht="12.75">
      <c r="A58" s="3" t="s">
        <v>68</v>
      </c>
      <c r="B58" s="13">
        <v>0.1298662302760971</v>
      </c>
      <c r="C58" s="13">
        <v>0.14837869137232193</v>
      </c>
      <c r="D58" s="12">
        <v>0.21739130434782608</v>
      </c>
      <c r="E58" s="12">
        <v>0.1756662864933601</v>
      </c>
      <c r="F58" s="12">
        <v>0.14784964722386498</v>
      </c>
      <c r="G58" s="12">
        <v>0.09630606860158311</v>
      </c>
      <c r="H58" s="12">
        <v>0.19102564102564104</v>
      </c>
      <c r="I58" s="12"/>
      <c r="J58" s="38"/>
      <c r="K58" s="3" t="s">
        <v>68</v>
      </c>
      <c r="L58" s="13">
        <v>0.05</v>
      </c>
      <c r="M58" s="12">
        <v>0.03233</v>
      </c>
      <c r="N58" s="12">
        <v>0.04921133493364226</v>
      </c>
      <c r="O58" s="12">
        <v>0.07094856898075018</v>
      </c>
      <c r="P58" s="12">
        <v>0.156875</v>
      </c>
      <c r="Q58" s="13"/>
      <c r="R58" s="13">
        <v>0.10984536968651383</v>
      </c>
      <c r="S58" s="13">
        <v>0.26862701032187664</v>
      </c>
      <c r="T58" s="13">
        <v>0.1513587907074598</v>
      </c>
      <c r="U58" s="13"/>
      <c r="V58" s="3" t="s">
        <v>68</v>
      </c>
      <c r="W58" s="12">
        <v>0.09609609609609608</v>
      </c>
      <c r="X58" s="12">
        <v>0.12479541734860883</v>
      </c>
      <c r="Y58" s="12">
        <v>0.07273385345507248</v>
      </c>
      <c r="Z58" s="12">
        <v>0.07472075052185226</v>
      </c>
      <c r="AA58" s="13"/>
      <c r="AB58" s="13">
        <v>0.00174360525786717</v>
      </c>
      <c r="AC58" s="13">
        <v>0.0041699882766706</v>
      </c>
      <c r="AD58" s="13">
        <v>0.00489853044086774</v>
      </c>
      <c r="AE58" s="13">
        <v>0.00566747984464461</v>
      </c>
      <c r="AF58" s="13"/>
      <c r="AG58" s="3" t="s">
        <v>68</v>
      </c>
      <c r="AH58" s="12">
        <v>0.026439055660537968</v>
      </c>
      <c r="AI58" s="12">
        <v>0.016008506544678808</v>
      </c>
      <c r="AJ58" s="12"/>
      <c r="AK58" s="12">
        <v>0.005569708024379542</v>
      </c>
      <c r="AL58" s="12">
        <v>0.010456500956022945</v>
      </c>
      <c r="AM58" s="12">
        <v>0.0030592266275085655</v>
      </c>
      <c r="AN58" s="12">
        <v>0.0038911652447238434</v>
      </c>
      <c r="AO58" s="13">
        <v>0.007406188281764318</v>
      </c>
      <c r="AP58" s="12"/>
      <c r="AQ58" s="12"/>
      <c r="AR58" s="3" t="s">
        <v>68</v>
      </c>
      <c r="AS58" s="13"/>
      <c r="AT58" s="12">
        <v>0.016252955082742316</v>
      </c>
      <c r="AU58" s="12">
        <v>0.017034050947765618</v>
      </c>
      <c r="AV58" s="12"/>
      <c r="AW58" s="13"/>
      <c r="AX58" s="13">
        <v>0.007021061457031828</v>
      </c>
      <c r="AY58" s="13"/>
      <c r="AZ58" s="12">
        <v>0.016980811682798434</v>
      </c>
      <c r="BA58" s="12">
        <v>0.016990107981575173</v>
      </c>
      <c r="BB58" s="12"/>
      <c r="BC58" s="3" t="s">
        <v>68</v>
      </c>
      <c r="BD58" s="13">
        <v>0.025373075022575024</v>
      </c>
      <c r="BE58" s="12"/>
      <c r="BF58" s="12"/>
      <c r="BG58" s="12"/>
      <c r="BH58" s="12"/>
      <c r="BI58" s="13"/>
    </row>
    <row r="59" spans="1:61" ht="12.75">
      <c r="A59" s="3" t="s">
        <v>69</v>
      </c>
      <c r="B59" s="13">
        <v>0.02340219496449322</v>
      </c>
      <c r="C59" s="13">
        <v>0.027504342790966994</v>
      </c>
      <c r="D59" s="12">
        <v>0.04351452297204191</v>
      </c>
      <c r="E59" s="12">
        <v>0.03512014787430684</v>
      </c>
      <c r="F59" s="12">
        <v>0.03129996938046473</v>
      </c>
      <c r="G59" s="12">
        <v>0.020448548812664908</v>
      </c>
      <c r="H59" s="12">
        <v>0.041590214067278294</v>
      </c>
      <c r="I59" s="12"/>
      <c r="J59" s="38"/>
      <c r="K59" s="3" t="s">
        <v>69</v>
      </c>
      <c r="L59" s="13">
        <v>0.012</v>
      </c>
      <c r="M59" s="12">
        <v>0.008114</v>
      </c>
      <c r="N59" s="12">
        <v>0.013253810470510271</v>
      </c>
      <c r="O59" s="12">
        <v>0.01704295460761834</v>
      </c>
      <c r="P59" s="12">
        <v>0.036848</v>
      </c>
      <c r="Q59" s="13"/>
      <c r="R59" s="13">
        <v>0.025808671713695795</v>
      </c>
      <c r="S59" s="13">
        <v>0.06215469613259667</v>
      </c>
      <c r="T59" s="13">
        <v>0.03505369928400954</v>
      </c>
      <c r="U59" s="13"/>
      <c r="V59" s="3" t="s">
        <v>69</v>
      </c>
      <c r="W59" s="12">
        <v>0.023312509981291755</v>
      </c>
      <c r="X59" s="12">
        <v>0.02564102564102564</v>
      </c>
      <c r="Y59" s="12">
        <v>0.01894051494525007</v>
      </c>
      <c r="Z59" s="12">
        <v>0.020080573300367728</v>
      </c>
      <c r="AA59" s="13"/>
      <c r="AB59" s="13">
        <v>0.006754329698525</v>
      </c>
      <c r="AC59" s="13">
        <v>0.000851296079197603</v>
      </c>
      <c r="AD59" s="13">
        <v>0.00091211429916394</v>
      </c>
      <c r="AE59" s="13">
        <v>0.00130265929436545</v>
      </c>
      <c r="AF59" s="13"/>
      <c r="AG59" s="3" t="s">
        <v>69</v>
      </c>
      <c r="AH59" s="12">
        <v>0.007683215130023641</v>
      </c>
      <c r="AI59" s="12">
        <v>0.003976143141153081</v>
      </c>
      <c r="AJ59" s="12"/>
      <c r="AK59" s="12">
        <v>0.0015563626105553506</v>
      </c>
      <c r="AL59" s="12">
        <v>0.0026636231428356027</v>
      </c>
      <c r="AM59" s="12">
        <v>0.0012016642193</v>
      </c>
      <c r="AN59" s="12">
        <v>0.001016129464818568</v>
      </c>
      <c r="AO59" s="13">
        <v>0.0016458196181698486</v>
      </c>
      <c r="AP59" s="12"/>
      <c r="AQ59" s="12"/>
      <c r="AR59" s="3" t="s">
        <v>69</v>
      </c>
      <c r="AS59" s="13"/>
      <c r="AT59" s="12">
        <v>0.003378910426099142</v>
      </c>
      <c r="AU59" s="12">
        <v>0.003633022335312417</v>
      </c>
      <c r="AV59" s="12"/>
      <c r="AW59" s="13"/>
      <c r="AX59" s="13">
        <v>0.0017164576895816802</v>
      </c>
      <c r="AY59" s="13"/>
      <c r="AZ59" s="12">
        <v>0.0032074630667345877</v>
      </c>
      <c r="BA59" s="12">
        <v>0.002789166875854189</v>
      </c>
      <c r="BB59" s="12"/>
      <c r="BC59" s="3" t="s">
        <v>69</v>
      </c>
      <c r="BD59" s="13">
        <v>0.005527479469361971</v>
      </c>
      <c r="BE59" s="12"/>
      <c r="BF59" s="12"/>
      <c r="BG59" s="12"/>
      <c r="BH59" s="12"/>
      <c r="BI59" s="13"/>
    </row>
    <row r="60" spans="1:61" ht="12.75">
      <c r="A60" s="3" t="s">
        <v>70</v>
      </c>
      <c r="B60" s="13">
        <v>0.16711261711845626</v>
      </c>
      <c r="C60" s="13">
        <v>0.20390237735274838</v>
      </c>
      <c r="D60" s="12">
        <v>0.3359305492093493</v>
      </c>
      <c r="E60" s="12">
        <v>0.2727027950809702</v>
      </c>
      <c r="F60" s="12">
        <v>0.24622319471598655</v>
      </c>
      <c r="G60" s="12">
        <v>0.16535237543284922</v>
      </c>
      <c r="H60" s="12">
        <v>0.3198877859145363</v>
      </c>
      <c r="I60" s="12"/>
      <c r="J60" s="38"/>
      <c r="K60" s="3" t="s">
        <v>70</v>
      </c>
      <c r="L60" s="13">
        <v>0.10910352709836</v>
      </c>
      <c r="M60" s="12">
        <v>0.07064</v>
      </c>
      <c r="N60" s="12">
        <v>0.12199394729892907</v>
      </c>
      <c r="O60" s="12">
        <v>0.1536772777167947</v>
      </c>
      <c r="P60" s="12">
        <v>0.29037</v>
      </c>
      <c r="Q60" s="13"/>
      <c r="R60" s="13">
        <v>0.21506852851701352</v>
      </c>
      <c r="S60" s="13">
        <v>0.47993827016520857</v>
      </c>
      <c r="T60" s="13">
        <v>0.2755046006980626</v>
      </c>
      <c r="U60" s="13"/>
      <c r="V60" s="3" t="s">
        <v>70</v>
      </c>
      <c r="W60" s="12">
        <v>0.1896224688641027</v>
      </c>
      <c r="X60" s="12">
        <v>0.2159252934638737</v>
      </c>
      <c r="Y60" s="12">
        <v>0.1610509879457408</v>
      </c>
      <c r="Z60" s="12">
        <v>0.17473115351839663</v>
      </c>
      <c r="AA60" s="13"/>
      <c r="AB60" s="13">
        <v>0.0015681077613855</v>
      </c>
      <c r="AC60" s="13">
        <v>0.00627630036404</v>
      </c>
      <c r="AD60" s="13">
        <v>0.00815734227100291</v>
      </c>
      <c r="AE60" s="13">
        <v>0.00937990085624155</v>
      </c>
      <c r="AF60" s="13"/>
      <c r="AG60" s="3" t="s">
        <v>70</v>
      </c>
      <c r="AH60" s="12">
        <v>0.07349757947980694</v>
      </c>
      <c r="AI60" s="12">
        <v>0.03763643054966961</v>
      </c>
      <c r="AJ60" s="12"/>
      <c r="AK60" s="12">
        <v>0.014408091994865029</v>
      </c>
      <c r="AL60" s="12">
        <v>0.0222604467732051</v>
      </c>
      <c r="AM60" s="12">
        <v>0.0118772502311416</v>
      </c>
      <c r="AN60" s="12">
        <v>0.0095303953642526</v>
      </c>
      <c r="AO60" s="13">
        <v>0.013859533626693463</v>
      </c>
      <c r="AP60" s="12"/>
      <c r="AQ60" s="12"/>
      <c r="AR60" s="3" t="s">
        <v>70</v>
      </c>
      <c r="AS60" s="13"/>
      <c r="AT60" s="12">
        <v>0.025354487809767356</v>
      </c>
      <c r="AU60" s="12">
        <v>0.02665697322185872</v>
      </c>
      <c r="AV60" s="12"/>
      <c r="AW60" s="13"/>
      <c r="AX60" s="13">
        <v>0.016898906118062985</v>
      </c>
      <c r="AY60" s="13"/>
      <c r="AZ60" s="12">
        <v>0.02027892429225784</v>
      </c>
      <c r="BA60" s="12">
        <v>0.01830953094310729</v>
      </c>
      <c r="BB60" s="12"/>
      <c r="BC60" s="3" t="s">
        <v>70</v>
      </c>
      <c r="BD60" s="13">
        <v>0.04493208834550037</v>
      </c>
      <c r="BE60" s="12"/>
      <c r="BF60" s="12"/>
      <c r="BG60" s="12"/>
      <c r="BH60" s="12"/>
      <c r="BI60" s="13"/>
    </row>
    <row r="61" spans="1:61" ht="12.75">
      <c r="A61" s="3" t="s">
        <v>71</v>
      </c>
      <c r="B61" s="13">
        <v>0.039353642262087596</v>
      </c>
      <c r="C61" s="13">
        <v>0.05053961003619445</v>
      </c>
      <c r="D61" s="12">
        <v>0.08056084306717194</v>
      </c>
      <c r="E61" s="12">
        <v>0.065037310878346</v>
      </c>
      <c r="F61" s="12">
        <v>0.059613589025353735</v>
      </c>
      <c r="G61" s="12">
        <v>0.039577836411609495</v>
      </c>
      <c r="H61" s="12">
        <v>0.07878715055594515</v>
      </c>
      <c r="I61" s="12"/>
      <c r="J61" s="38"/>
      <c r="K61" s="3" t="s">
        <v>71</v>
      </c>
      <c r="L61" s="13">
        <v>0.029962968058212</v>
      </c>
      <c r="M61" s="12">
        <v>0.018043447253168</v>
      </c>
      <c r="N61" s="12">
        <v>0.03166188056844119</v>
      </c>
      <c r="O61" s="12">
        <v>0.041362414292305</v>
      </c>
      <c r="P61" s="12">
        <v>0.069618</v>
      </c>
      <c r="Q61" s="13"/>
      <c r="R61" s="13">
        <v>0.05625615841791978</v>
      </c>
      <c r="S61" s="13">
        <v>0.11959833285718094</v>
      </c>
      <c r="T61" s="13">
        <v>0.07026330695972234</v>
      </c>
      <c r="U61" s="13"/>
      <c r="V61" s="3" t="s">
        <v>71</v>
      </c>
      <c r="W61" s="12">
        <v>0.04497250874062468</v>
      </c>
      <c r="X61" s="12">
        <v>0.0527065527065527</v>
      </c>
      <c r="Y61" s="12">
        <v>0.04243235036954128</v>
      </c>
      <c r="Z61" s="12">
        <v>0.046392243532020275</v>
      </c>
      <c r="AA61" s="13"/>
      <c r="AB61" s="13">
        <v>0.0124379317924249</v>
      </c>
      <c r="AC61" s="13">
        <v>0.00194654161781946</v>
      </c>
      <c r="AD61" s="13">
        <v>0.00252970444715352</v>
      </c>
      <c r="AE61" s="13">
        <v>0.002593155530064</v>
      </c>
      <c r="AF61" s="13"/>
      <c r="AG61" s="3" t="s">
        <v>71</v>
      </c>
      <c r="AH61" s="12">
        <v>0.022901891252955085</v>
      </c>
      <c r="AI61" s="12">
        <v>0.011044842058758558</v>
      </c>
      <c r="AJ61" s="12"/>
      <c r="AK61" s="12">
        <v>0.005069417680314341</v>
      </c>
      <c r="AL61" s="12">
        <v>0.006520076481835567</v>
      </c>
      <c r="AM61" s="12">
        <v>0.004703866904259261</v>
      </c>
      <c r="AN61" s="12">
        <v>0.0038610939860980677</v>
      </c>
      <c r="AO61" s="13">
        <v>0.004560326161348203</v>
      </c>
      <c r="AP61" s="12"/>
      <c r="AQ61" s="12"/>
      <c r="AR61" s="3" t="s">
        <v>71</v>
      </c>
      <c r="AS61" s="13"/>
      <c r="AT61" s="12">
        <v>0.006973995271867667</v>
      </c>
      <c r="AU61" s="12">
        <v>0.006726039016115351</v>
      </c>
      <c r="AV61" s="12"/>
      <c r="AW61" s="13"/>
      <c r="AX61" s="13">
        <v>0.005350700177337491</v>
      </c>
      <c r="AY61" s="13"/>
      <c r="AZ61" s="12">
        <v>0.005196226517219248</v>
      </c>
      <c r="BA61" s="12">
        <v>0.003558592220917414</v>
      </c>
      <c r="BB61" s="12"/>
      <c r="BC61" s="3" t="s">
        <v>71</v>
      </c>
      <c r="BD61" s="13">
        <v>0.012252671654735425</v>
      </c>
      <c r="BE61" s="12"/>
      <c r="BF61" s="12"/>
      <c r="BG61" s="12"/>
      <c r="BH61" s="12"/>
      <c r="BI61" s="13"/>
    </row>
    <row r="62" spans="1:61" ht="12.75">
      <c r="A62" s="3" t="s">
        <v>72</v>
      </c>
      <c r="B62" s="13">
        <v>0.11523080553432902</v>
      </c>
      <c r="C62" s="13">
        <v>0.14658717696512</v>
      </c>
      <c r="D62" s="12">
        <v>0.23561027756489308</v>
      </c>
      <c r="E62" s="12">
        <v>0.19742690999177265</v>
      </c>
      <c r="F62" s="12">
        <v>0.18314997308778933</v>
      </c>
      <c r="G62" s="12">
        <v>0.12640906585806347</v>
      </c>
      <c r="H62" s="12">
        <v>0.23167777200429968</v>
      </c>
      <c r="I62" s="12"/>
      <c r="J62" s="38"/>
      <c r="K62" s="3" t="s">
        <v>72</v>
      </c>
      <c r="L62" s="13">
        <v>0.0950754167725684</v>
      </c>
      <c r="M62" s="12">
        <v>0.062809573357571</v>
      </c>
      <c r="N62" s="12">
        <v>0.10173291944491762</v>
      </c>
      <c r="O62" s="12">
        <v>0.14432154995453336</v>
      </c>
      <c r="P62" s="12">
        <v>0.226385</v>
      </c>
      <c r="Q62" s="13"/>
      <c r="R62" s="13">
        <v>0.1790473236050123</v>
      </c>
      <c r="S62" s="13">
        <v>0.34805170836400845</v>
      </c>
      <c r="T62" s="13">
        <v>0.21803824508677327</v>
      </c>
      <c r="U62" s="13"/>
      <c r="V62" s="3" t="s">
        <v>72</v>
      </c>
      <c r="W62" s="12">
        <v>0.14193476353881</v>
      </c>
      <c r="X62" s="12">
        <v>0.16973562505890485</v>
      </c>
      <c r="Y62" s="12">
        <v>0.13083539789752527</v>
      </c>
      <c r="Z62" s="12">
        <v>0.15069012918523264</v>
      </c>
      <c r="AA62" s="13"/>
      <c r="AB62" s="13">
        <v>0.00404433197171827</v>
      </c>
      <c r="AC62" s="13">
        <v>0.00847065774077422</v>
      </c>
      <c r="AD62" s="13">
        <v>0.00944916255399602</v>
      </c>
      <c r="AE62" s="13">
        <v>0.0113694878850929</v>
      </c>
      <c r="AF62" s="13"/>
      <c r="AG62" s="3" t="s">
        <v>72</v>
      </c>
      <c r="AH62" s="12">
        <v>0.07769543389911548</v>
      </c>
      <c r="AI62" s="12">
        <v>0.03960073374365921</v>
      </c>
      <c r="AJ62" s="12"/>
      <c r="AK62" s="12">
        <v>0.02099086958111882</v>
      </c>
      <c r="AL62" s="12">
        <v>0.029278202676864245</v>
      </c>
      <c r="AM62" s="12">
        <v>0.019931455560735188</v>
      </c>
      <c r="AN62" s="12">
        <v>0.018894160679958718</v>
      </c>
      <c r="AO62" s="13">
        <v>0.015360339212904575</v>
      </c>
      <c r="AP62" s="12"/>
      <c r="AQ62" s="12"/>
      <c r="AR62" s="3" t="s">
        <v>72</v>
      </c>
      <c r="AS62" s="13"/>
      <c r="AT62" s="12">
        <v>0.032088229874375096</v>
      </c>
      <c r="AU62" s="12">
        <v>0.02970243324096735</v>
      </c>
      <c r="AV62" s="12"/>
      <c r="AW62" s="13"/>
      <c r="AX62" s="13">
        <v>0.021619848511958015</v>
      </c>
      <c r="AY62" s="13"/>
      <c r="AZ62" s="12">
        <v>0.016181562292236898</v>
      </c>
      <c r="BA62" s="12">
        <v>0.0116475338673481</v>
      </c>
      <c r="BB62" s="12"/>
      <c r="BC62" s="3" t="s">
        <v>72</v>
      </c>
      <c r="BD62" s="13">
        <v>0.03979618396328839</v>
      </c>
      <c r="BE62" s="12"/>
      <c r="BF62" s="12"/>
      <c r="BG62" s="12"/>
      <c r="BH62" s="12"/>
      <c r="BI62" s="13"/>
    </row>
    <row r="63" spans="1:61" ht="12.75">
      <c r="A63" s="3" t="s">
        <v>73</v>
      </c>
      <c r="B63" s="13">
        <v>0.018571415937812287</v>
      </c>
      <c r="C63" s="13">
        <v>0.024815948382827368</v>
      </c>
      <c r="D63" s="12">
        <v>0.037549407114624504</v>
      </c>
      <c r="E63" s="12">
        <v>0.03340534040041868</v>
      </c>
      <c r="F63" s="12">
        <v>0.03193121548897595</v>
      </c>
      <c r="G63" s="12">
        <v>0.0222525987856439</v>
      </c>
      <c r="H63" s="12">
        <v>0.037333333333333336</v>
      </c>
      <c r="I63" s="12"/>
      <c r="J63" s="38"/>
      <c r="K63" s="3" t="s">
        <v>73</v>
      </c>
      <c r="L63" s="13">
        <v>0.0173105092735478</v>
      </c>
      <c r="M63" s="12">
        <v>0.0109962367687127</v>
      </c>
      <c r="N63" s="12">
        <v>0.01916213562001485</v>
      </c>
      <c r="O63" s="12">
        <v>0.02414313917966532</v>
      </c>
      <c r="P63" s="12">
        <v>0.03865</v>
      </c>
      <c r="Q63" s="13"/>
      <c r="R63" s="13">
        <v>0.030169040907333904</v>
      </c>
      <c r="S63" s="13">
        <v>0.055816241580261855</v>
      </c>
      <c r="T63" s="13">
        <v>0.034328309412495504</v>
      </c>
      <c r="U63" s="13"/>
      <c r="V63" s="3" t="s">
        <v>73</v>
      </c>
      <c r="W63" s="12">
        <v>0.023589017366661413</v>
      </c>
      <c r="X63" s="12">
        <v>0.030120481927710847</v>
      </c>
      <c r="Y63" s="12">
        <v>0.0232258064516129</v>
      </c>
      <c r="Z63" s="12">
        <v>0.02667578659370725</v>
      </c>
      <c r="AA63" s="13"/>
      <c r="AB63" s="13">
        <v>0.016462854901117544</v>
      </c>
      <c r="AC63" s="13">
        <v>0.00212251031500738</v>
      </c>
      <c r="AD63" s="13">
        <v>0.0020538300048447</v>
      </c>
      <c r="AE63" s="13">
        <v>0.0026182965299685</v>
      </c>
      <c r="AF63" s="13"/>
      <c r="AG63" s="3" t="s">
        <v>73</v>
      </c>
      <c r="AH63" s="12">
        <v>0.013529294482896125</v>
      </c>
      <c r="AI63" s="12">
        <v>0.00779635910030016</v>
      </c>
      <c r="AJ63" s="12"/>
      <c r="AK63" s="12">
        <v>0.004772911680678573</v>
      </c>
      <c r="AL63" s="12">
        <v>0.00669216061185468</v>
      </c>
      <c r="AM63" s="12">
        <v>0.004568550367269686</v>
      </c>
      <c r="AN63" s="12">
        <v>0.004166179699946479</v>
      </c>
      <c r="AO63" s="13">
        <v>0.003073280661804809</v>
      </c>
      <c r="AP63" s="12"/>
      <c r="AQ63" s="12"/>
      <c r="AR63" s="3" t="s">
        <v>73</v>
      </c>
      <c r="AS63" s="13"/>
      <c r="AT63" s="12">
        <v>0.006625862236471384</v>
      </c>
      <c r="AU63" s="12">
        <v>0.005622130847690855</v>
      </c>
      <c r="AV63" s="12"/>
      <c r="AW63" s="13"/>
      <c r="AX63" s="13">
        <v>0.004313319530710835</v>
      </c>
      <c r="AY63" s="13"/>
      <c r="AZ63" s="12">
        <v>0.0032428043810494057</v>
      </c>
      <c r="BA63" s="12">
        <v>0.002431932750185215</v>
      </c>
      <c r="BB63" s="12"/>
      <c r="BC63" s="3" t="s">
        <v>73</v>
      </c>
      <c r="BD63" s="13">
        <v>0.007219565021207473</v>
      </c>
      <c r="BE63" s="12"/>
      <c r="BF63" s="12"/>
      <c r="BG63" s="12"/>
      <c r="BH63" s="12"/>
      <c r="BI63" s="13"/>
    </row>
    <row r="64" spans="1:61" ht="12.75">
      <c r="A64" s="3" t="s">
        <v>74</v>
      </c>
      <c r="B64" s="13">
        <v>0.12823120528489435</v>
      </c>
      <c r="C64" s="13">
        <v>0.1625496986816727</v>
      </c>
      <c r="D64" s="12">
        <v>0.2507061956133915</v>
      </c>
      <c r="E64" s="12">
        <v>0.2232612083650466</v>
      </c>
      <c r="F64" s="12">
        <v>0.21369633826381235</v>
      </c>
      <c r="G64" s="12">
        <v>0.15365512959801336</v>
      </c>
      <c r="H64" s="12">
        <v>0.2611569669462676</v>
      </c>
      <c r="I64" s="12"/>
      <c r="J64" s="38"/>
      <c r="K64" s="3" t="s">
        <v>74</v>
      </c>
      <c r="L64" s="13">
        <v>0.121628194659392</v>
      </c>
      <c r="M64" s="12">
        <v>0.07971462442550584</v>
      </c>
      <c r="N64" s="12">
        <v>0.13565664834522276</v>
      </c>
      <c r="O64" s="12">
        <v>0.17701186146553888</v>
      </c>
      <c r="P64" s="12">
        <v>0.2845</v>
      </c>
      <c r="Q64" s="13"/>
      <c r="R64" s="13">
        <v>0.21027628205265836</v>
      </c>
      <c r="S64" s="13">
        <v>0.3832308078179389</v>
      </c>
      <c r="T64" s="13">
        <v>0.23683158185454742</v>
      </c>
      <c r="U64" s="13"/>
      <c r="V64" s="3" t="s">
        <v>74</v>
      </c>
      <c r="W64" s="12">
        <v>0.15587015587015587</v>
      </c>
      <c r="X64" s="12">
        <v>0.2081447963800905</v>
      </c>
      <c r="Y64" s="12">
        <v>0.1617226412394988</v>
      </c>
      <c r="Z64" s="12">
        <v>0.19158754831509608</v>
      </c>
      <c r="AA64" s="13"/>
      <c r="AB64" s="13">
        <v>0.002994428047005455</v>
      </c>
      <c r="AC64" s="13">
        <v>0.0180109779535844</v>
      </c>
      <c r="AD64" s="13">
        <v>0.018225292606471</v>
      </c>
      <c r="AE64" s="13">
        <v>0.021356686800231</v>
      </c>
      <c r="AF64" s="13"/>
      <c r="AG64" s="3" t="s">
        <v>74</v>
      </c>
      <c r="AH64" s="12">
        <v>0.10082047003198442</v>
      </c>
      <c r="AI64" s="12">
        <v>0.05672893030122737</v>
      </c>
      <c r="AJ64" s="12"/>
      <c r="AK64" s="12">
        <v>0.03875674287472648</v>
      </c>
      <c r="AL64" s="12">
        <v>0.055423557002713224</v>
      </c>
      <c r="AM64" s="12">
        <v>0.04001803825904705</v>
      </c>
      <c r="AN64" s="12">
        <v>0.03671165341860491</v>
      </c>
      <c r="AO64" s="13">
        <v>0.026646732759681893</v>
      </c>
      <c r="AP64" s="12"/>
      <c r="AQ64" s="12"/>
      <c r="AR64" s="3" t="s">
        <v>74</v>
      </c>
      <c r="AS64" s="13"/>
      <c r="AT64" s="12">
        <v>0.05552367350866466</v>
      </c>
      <c r="AU64" s="12">
        <v>0.05295377887047254</v>
      </c>
      <c r="AV64" s="12"/>
      <c r="AW64" s="13"/>
      <c r="AX64" s="13">
        <v>0.03626916403401147</v>
      </c>
      <c r="AY64" s="13"/>
      <c r="AZ64" s="12">
        <v>0.03098672037221735</v>
      </c>
      <c r="BA64" s="12">
        <v>0.018211619012930245</v>
      </c>
      <c r="BB64" s="12"/>
      <c r="BC64" s="3" t="s">
        <v>74</v>
      </c>
      <c r="BD64" s="13">
        <v>0.05031401403581123</v>
      </c>
      <c r="BE64" s="12"/>
      <c r="BF64" s="12"/>
      <c r="BG64" s="12"/>
      <c r="BH64" s="12"/>
      <c r="BI64" s="13"/>
    </row>
    <row r="65" spans="1:61" ht="12.75">
      <c r="A65" s="3" t="s">
        <v>75</v>
      </c>
      <c r="B65" s="13">
        <v>0.0209009791225158</v>
      </c>
      <c r="C65" s="13">
        <v>0.027673756210441623</v>
      </c>
      <c r="D65" s="12">
        <v>0.03986547142293435</v>
      </c>
      <c r="E65" s="12">
        <v>0.03600835393811364</v>
      </c>
      <c r="F65" s="12">
        <v>0.03525885878827055</v>
      </c>
      <c r="G65" s="12">
        <v>0.023281080242123234</v>
      </c>
      <c r="H65" s="12">
        <v>0.04107738175419156</v>
      </c>
      <c r="I65" s="12"/>
      <c r="J65" s="38"/>
      <c r="K65" s="3" t="s">
        <v>75</v>
      </c>
      <c r="L65" s="13">
        <v>0.0174497917974623</v>
      </c>
      <c r="M65" s="12">
        <v>0.01303406150838</v>
      </c>
      <c r="N65" s="12">
        <v>0.02409783721910958</v>
      </c>
      <c r="O65" s="12">
        <v>0.025720568037482933</v>
      </c>
      <c r="P65" s="12">
        <v>0.045946</v>
      </c>
      <c r="Q65" s="13"/>
      <c r="R65" s="13">
        <v>0.0360754749276183</v>
      </c>
      <c r="S65" s="13">
        <v>0.06281772503899767</v>
      </c>
      <c r="T65" s="13">
        <v>0.039554253790584436</v>
      </c>
      <c r="U65" s="13"/>
      <c r="V65" s="3" t="s">
        <v>75</v>
      </c>
      <c r="W65" s="12">
        <v>0.024236722120338856</v>
      </c>
      <c r="X65" s="12">
        <v>0.034132534132534136</v>
      </c>
      <c r="Y65" s="12">
        <v>0.026974778340886157</v>
      </c>
      <c r="Z65" s="12">
        <v>0.032361382684499646</v>
      </c>
      <c r="AA65" s="13"/>
      <c r="AB65" s="13">
        <v>0.02596304494031866</v>
      </c>
      <c r="AC65" s="13">
        <v>0.00371107156764168</v>
      </c>
      <c r="AD65" s="13">
        <v>0.00407886356295701</v>
      </c>
      <c r="AE65" s="13">
        <v>0.00391803665261622</v>
      </c>
      <c r="AF65" s="13"/>
      <c r="AG65" s="3" t="s">
        <v>75</v>
      </c>
      <c r="AH65" s="12">
        <v>0.016886187098953058</v>
      </c>
      <c r="AI65" s="12">
        <v>0.010327644522475535</v>
      </c>
      <c r="AJ65" s="12"/>
      <c r="AK65" s="12">
        <v>0.008084727948904519</v>
      </c>
      <c r="AL65" s="12">
        <v>0.010188341308804551</v>
      </c>
      <c r="AM65" s="12">
        <v>0.008592639930199084</v>
      </c>
      <c r="AN65" s="12">
        <v>0.007433312384893097</v>
      </c>
      <c r="AO65" s="13">
        <v>0.006089648577217526</v>
      </c>
      <c r="AP65" s="12"/>
      <c r="AQ65" s="12"/>
      <c r="AR65" s="3" t="s">
        <v>75</v>
      </c>
      <c r="AS65" s="13"/>
      <c r="AT65" s="12">
        <v>0.011807050677575854</v>
      </c>
      <c r="AU65" s="12">
        <v>0.01036331071733516</v>
      </c>
      <c r="AV65" s="12"/>
      <c r="AW65" s="13"/>
      <c r="AX65" s="13">
        <v>0.006516831050881034</v>
      </c>
      <c r="AY65" s="13"/>
      <c r="AZ65" s="12">
        <v>0.006489687999179465</v>
      </c>
      <c r="BA65" s="12">
        <v>0.003224140004423393</v>
      </c>
      <c r="BB65" s="12"/>
      <c r="BC65" s="3" t="s">
        <v>75</v>
      </c>
      <c r="BD65" s="13">
        <v>0.009739077899340306</v>
      </c>
      <c r="BE65" s="12"/>
      <c r="BF65" s="12"/>
      <c r="BG65" s="12"/>
      <c r="BH65" s="12"/>
      <c r="BI65" s="13"/>
    </row>
    <row r="66" spans="1:61" ht="12.75">
      <c r="A66" s="3" t="s">
        <v>140</v>
      </c>
      <c r="B66" s="13">
        <v>0.015562849120862013</v>
      </c>
      <c r="C66" s="13">
        <v>0.10317892298784</v>
      </c>
      <c r="D66" s="12">
        <v>0.04215446796201817</v>
      </c>
      <c r="E66" s="12">
        <v>0.0632880918764595</v>
      </c>
      <c r="F66" s="12">
        <v>0.08651765183769629</v>
      </c>
      <c r="G66" s="12">
        <v>0.0609110565235398</v>
      </c>
      <c r="H66" s="12">
        <v>0.04049115268378803</v>
      </c>
      <c r="I66" s="12" t="s">
        <v>12</v>
      </c>
      <c r="J66" s="38"/>
      <c r="K66" s="3" t="s">
        <v>140</v>
      </c>
      <c r="L66" s="13">
        <v>0.0547353982300885</v>
      </c>
      <c r="M66" s="12">
        <v>0.122884955752212</v>
      </c>
      <c r="N66" s="12">
        <v>0.0529427885876192</v>
      </c>
      <c r="O66" s="12">
        <v>0.05</v>
      </c>
      <c r="P66" s="12">
        <v>0.139953982300885</v>
      </c>
      <c r="Q66" s="13"/>
      <c r="R66" s="13">
        <v>0.1182381280110117</v>
      </c>
      <c r="S66" s="13">
        <v>0.2544823699525486</v>
      </c>
      <c r="T66" s="13">
        <v>0.17739728951152833</v>
      </c>
      <c r="U66" s="13"/>
      <c r="V66" s="3" t="s">
        <v>140</v>
      </c>
      <c r="W66" s="12">
        <v>0.12276967725738</v>
      </c>
      <c r="X66" s="12">
        <v>0.13700863805873945</v>
      </c>
      <c r="Y66" s="12">
        <v>0.106420910859173</v>
      </c>
      <c r="Z66" s="12">
        <v>0.2279716603302</v>
      </c>
      <c r="AA66" s="13"/>
      <c r="AB66" s="13">
        <v>0.005933403584857871</v>
      </c>
      <c r="AC66" s="13">
        <v>0.07913247362250879</v>
      </c>
      <c r="AD66" s="13">
        <v>0.09321203638908328</v>
      </c>
      <c r="AE66" s="13">
        <v>0.0411588092312196</v>
      </c>
      <c r="AF66" s="13"/>
      <c r="AG66" s="3" t="s">
        <v>140</v>
      </c>
      <c r="AH66" s="12">
        <v>0.043537482933352786</v>
      </c>
      <c r="AI66" s="12">
        <v>0.08319581063768731</v>
      </c>
      <c r="AJ66" s="12" t="s">
        <v>12</v>
      </c>
      <c r="AK66" s="12">
        <v>0.055781781859179855</v>
      </c>
      <c r="AL66" s="12">
        <v>0.09566288455778386</v>
      </c>
      <c r="AM66" s="12">
        <v>0.12892080830908006</v>
      </c>
      <c r="AN66" s="12">
        <v>0.04596483375409593</v>
      </c>
      <c r="AO66" s="13">
        <v>0.23304805793285055</v>
      </c>
      <c r="AP66" s="12" t="s">
        <v>12</v>
      </c>
      <c r="AQ66" s="12"/>
      <c r="AR66" s="3" t="s">
        <v>140</v>
      </c>
      <c r="AS66" s="12" t="s">
        <v>12</v>
      </c>
      <c r="AT66" s="12">
        <v>0.15117860316181006</v>
      </c>
      <c r="AU66" s="12">
        <v>0.06087327796048059</v>
      </c>
      <c r="AV66" s="12" t="s">
        <v>12</v>
      </c>
      <c r="AW66" s="12" t="s">
        <v>12</v>
      </c>
      <c r="AX66" s="13">
        <v>0.13304347826087</v>
      </c>
      <c r="AY66" s="12" t="s">
        <v>12</v>
      </c>
      <c r="AZ66" s="12">
        <v>0.0918537342378402</v>
      </c>
      <c r="BA66" s="12">
        <v>0.1650867715310426</v>
      </c>
      <c r="BB66" s="12"/>
      <c r="BC66" s="3" t="s">
        <v>140</v>
      </c>
      <c r="BD66" s="13">
        <v>0.11433986102337335</v>
      </c>
      <c r="BE66" s="12" t="s">
        <v>12</v>
      </c>
      <c r="BF66" s="12" t="s">
        <v>12</v>
      </c>
      <c r="BG66" s="12" t="s">
        <v>12</v>
      </c>
      <c r="BH66" s="12" t="s">
        <v>12</v>
      </c>
      <c r="BI66" s="13"/>
    </row>
    <row r="67" spans="1:61" ht="12.75">
      <c r="A67" s="3" t="s">
        <v>76</v>
      </c>
      <c r="B67" s="13">
        <v>0.048811979404493853</v>
      </c>
      <c r="C67" s="13">
        <v>0.060973425878863785</v>
      </c>
      <c r="D67" s="12">
        <v>0.033731765004682765</v>
      </c>
      <c r="E67" s="12">
        <v>0.05645582548262692</v>
      </c>
      <c r="F67" s="12">
        <v>0.04752972546856702</v>
      </c>
      <c r="G67" s="12">
        <v>0.030593341762683173</v>
      </c>
      <c r="H67" s="12">
        <v>0.02891566265060241</v>
      </c>
      <c r="I67" s="12"/>
      <c r="J67" s="38"/>
      <c r="K67" s="3" t="s">
        <v>76</v>
      </c>
      <c r="L67" s="13">
        <v>0.00749375</v>
      </c>
      <c r="M67" s="12">
        <v>0.0027134693877551</v>
      </c>
      <c r="N67" s="12">
        <v>0.008995685615522027</v>
      </c>
      <c r="O67" s="12">
        <v>0.020961000143622066</v>
      </c>
      <c r="P67" s="12">
        <v>0.0314255102040816</v>
      </c>
      <c r="Q67" s="13"/>
      <c r="R67" s="13">
        <v>0.031054336696154296</v>
      </c>
      <c r="S67" s="13">
        <v>0.07074518258994744</v>
      </c>
      <c r="T67" s="13">
        <v>0.040019791606030614</v>
      </c>
      <c r="U67" s="13"/>
      <c r="V67" s="3" t="s">
        <v>76</v>
      </c>
      <c r="W67" s="12">
        <v>0.03148284706256325</v>
      </c>
      <c r="X67" s="12">
        <v>0.036256649556150475</v>
      </c>
      <c r="Y67" s="12">
        <v>0.011270890011659544</v>
      </c>
      <c r="Z67" s="12">
        <v>0.011949301995945478</v>
      </c>
      <c r="AA67" s="13"/>
      <c r="AB67" s="13">
        <v>0.0027931034482759</v>
      </c>
      <c r="AC67" s="13">
        <v>0.0032919454941085662</v>
      </c>
      <c r="AD67" s="13">
        <v>0.00421204425971191</v>
      </c>
      <c r="AE67" s="13">
        <v>0.0025628885305593735</v>
      </c>
      <c r="AF67" s="13"/>
      <c r="AG67" s="3" t="s">
        <v>76</v>
      </c>
      <c r="AH67" s="12">
        <v>0.004679936325687509</v>
      </c>
      <c r="AI67" s="12">
        <v>0.0037482023398008445</v>
      </c>
      <c r="AJ67" s="12"/>
      <c r="AK67" s="12">
        <v>0.002560741292930153</v>
      </c>
      <c r="AL67" s="12">
        <v>0.00470111699757616</v>
      </c>
      <c r="AM67" s="12">
        <v>0.00191630697577833</v>
      </c>
      <c r="AN67" s="12">
        <v>0.00516426501204229</v>
      </c>
      <c r="AO67" s="13">
        <v>0.0022700960250618607</v>
      </c>
      <c r="AP67" s="12"/>
      <c r="AQ67" s="12"/>
      <c r="AR67" s="3" t="s">
        <v>76</v>
      </c>
      <c r="AS67" s="13"/>
      <c r="AT67" s="12">
        <v>0.005236764811232894</v>
      </c>
      <c r="AU67" s="12">
        <v>0.0033927056827820165</v>
      </c>
      <c r="AV67" s="12"/>
      <c r="AW67" s="13"/>
      <c r="AX67" s="13">
        <v>0.001695669991832492</v>
      </c>
      <c r="AY67" s="13"/>
      <c r="AZ67" s="12">
        <v>0.020020861586950617</v>
      </c>
      <c r="BA67" s="12">
        <v>0.011591981503575365</v>
      </c>
      <c r="BB67" s="12"/>
      <c r="BC67" s="3" t="s">
        <v>76</v>
      </c>
      <c r="BD67" s="13">
        <v>0.003790271636133923</v>
      </c>
      <c r="BE67" s="12"/>
      <c r="BF67" s="12"/>
      <c r="BG67" s="12"/>
      <c r="BH67" s="12"/>
      <c r="BI67" s="13"/>
    </row>
    <row r="68" spans="1:61" ht="12.75">
      <c r="A68" s="3" t="s">
        <v>77</v>
      </c>
      <c r="B68" s="13">
        <v>0.0008457069076823758</v>
      </c>
      <c r="C68" s="13">
        <v>0.00514186450492183</v>
      </c>
      <c r="D68" s="12">
        <v>0.005599472990777339</v>
      </c>
      <c r="E68" s="12">
        <v>0.014787430683918667</v>
      </c>
      <c r="F68" s="12">
        <v>0.01551389786683904</v>
      </c>
      <c r="G68" s="12">
        <v>0.013390501319261217</v>
      </c>
      <c r="H68" s="12">
        <v>0.007000000000000002</v>
      </c>
      <c r="I68" s="12"/>
      <c r="J68" s="38"/>
      <c r="K68" s="3" t="s">
        <v>77</v>
      </c>
      <c r="L68" s="13">
        <v>0.04189875</v>
      </c>
      <c r="M68" s="12">
        <v>0.008788125</v>
      </c>
      <c r="N68" s="12">
        <v>0.01749502982107356</v>
      </c>
      <c r="O68" s="12">
        <v>0.006813548690606868</v>
      </c>
      <c r="P68" s="12">
        <v>0.01311625</v>
      </c>
      <c r="Q68" s="13"/>
      <c r="R68" s="13">
        <v>0.010224057505544084</v>
      </c>
      <c r="S68" s="13">
        <v>0.007972682627378758</v>
      </c>
      <c r="T68" s="13">
        <v>0.005704057279236277</v>
      </c>
      <c r="U68" s="13"/>
      <c r="V68" s="3" t="s">
        <v>77</v>
      </c>
      <c r="W68" s="12">
        <v>0.005515515515515515</v>
      </c>
      <c r="X68" s="12">
        <v>0.018974358974358972</v>
      </c>
      <c r="Y68" s="12">
        <v>0.006935483870967742</v>
      </c>
      <c r="Z68" s="12">
        <v>0.010601915184678524</v>
      </c>
      <c r="AA68" s="13"/>
      <c r="AB68" s="13">
        <v>0.009435535599743423</v>
      </c>
      <c r="AC68" s="13">
        <v>0.014425556858147712</v>
      </c>
      <c r="AD68" s="13">
        <v>0.009594121763470959</v>
      </c>
      <c r="AE68" s="13">
        <v>0.0028391167192429023</v>
      </c>
      <c r="AF68" s="13"/>
      <c r="AG68" s="3" t="s">
        <v>77</v>
      </c>
      <c r="AH68" s="12">
        <v>0.011820330969267141</v>
      </c>
      <c r="AI68" s="12">
        <v>0.015639496355202117</v>
      </c>
      <c r="AJ68" s="12"/>
      <c r="AK68" s="12">
        <v>0.019920769666100735</v>
      </c>
      <c r="AL68" s="12">
        <v>0.0074091778202676865</v>
      </c>
      <c r="AM68" s="12">
        <v>0.01006689508892152</v>
      </c>
      <c r="AN68" s="12">
        <v>0.00645113007034875</v>
      </c>
      <c r="AO68" s="13">
        <v>0.008959842001316656</v>
      </c>
      <c r="AP68" s="12"/>
      <c r="AQ68" s="12"/>
      <c r="AR68" s="3" t="s">
        <v>77</v>
      </c>
      <c r="AS68" s="13"/>
      <c r="AT68" s="12">
        <v>0.008463356973995273</v>
      </c>
      <c r="AU68" s="12">
        <v>0.0055979643765903305</v>
      </c>
      <c r="AV68" s="12"/>
      <c r="AW68" s="13"/>
      <c r="AX68" s="13">
        <v>0.007028985507246377</v>
      </c>
      <c r="AY68" s="13"/>
      <c r="AZ68" s="12">
        <v>0.009528976529297602</v>
      </c>
      <c r="BA68" s="12">
        <v>0.007231313578062804</v>
      </c>
      <c r="BB68" s="12"/>
      <c r="BC68" s="3" t="s">
        <v>77</v>
      </c>
      <c r="BD68" s="13">
        <v>0.004712571067593177</v>
      </c>
      <c r="BE68" s="12"/>
      <c r="BF68" s="12"/>
      <c r="BG68" s="12"/>
      <c r="BH68" s="12"/>
      <c r="BI68" s="13"/>
    </row>
    <row r="69" spans="1:61" ht="12.75">
      <c r="A69" s="3" t="s">
        <v>139</v>
      </c>
      <c r="B69" s="13">
        <v>0.0007982817456841475</v>
      </c>
      <c r="C69" s="13">
        <v>0.005386407400923769</v>
      </c>
      <c r="D69" s="12">
        <v>0.005450171542028754</v>
      </c>
      <c r="E69" s="12">
        <v>0.0037893532100364492</v>
      </c>
      <c r="F69" s="12">
        <v>0.005300685421149889</v>
      </c>
      <c r="G69" s="12">
        <v>0.007437480525371671</v>
      </c>
      <c r="H69" s="12">
        <v>0.004826126900466462</v>
      </c>
      <c r="I69" s="12" t="s">
        <v>12</v>
      </c>
      <c r="J69" s="38"/>
      <c r="K69" s="3" t="s">
        <v>139</v>
      </c>
      <c r="L69" s="13">
        <v>0.000643593220338983</v>
      </c>
      <c r="M69" s="12">
        <v>0.006476319444444446</v>
      </c>
      <c r="N69" s="12">
        <v>0.006792710691284689</v>
      </c>
      <c r="O69" s="12">
        <v>0.01608203434432109</v>
      </c>
      <c r="P69" s="12">
        <v>0.195180555555556</v>
      </c>
      <c r="Q69" s="13"/>
      <c r="R69" s="13">
        <v>0.013616390079171313</v>
      </c>
      <c r="S69" s="13">
        <v>0.050383817002638075</v>
      </c>
      <c r="T69" s="13">
        <v>0.01804662759568</v>
      </c>
      <c r="U69" s="13"/>
      <c r="V69" s="3" t="s">
        <v>139</v>
      </c>
      <c r="W69" s="12">
        <v>0.008132889540227</v>
      </c>
      <c r="X69" s="12">
        <v>0.016426603258250953</v>
      </c>
      <c r="Y69" s="12">
        <v>0.00767206483935455</v>
      </c>
      <c r="Z69" s="12">
        <v>0.02051363300471869</v>
      </c>
      <c r="AA69" s="13"/>
      <c r="AB69" s="13">
        <v>0.0100898011545863</v>
      </c>
      <c r="AC69" s="13">
        <v>0.010257913247362251</v>
      </c>
      <c r="AD69" s="13">
        <v>0.026242127361791462</v>
      </c>
      <c r="AE69" s="13">
        <v>0.00257728706624606</v>
      </c>
      <c r="AF69" s="13"/>
      <c r="AG69" s="3" t="s">
        <v>139</v>
      </c>
      <c r="AH69" s="12">
        <v>0.0091741142431713</v>
      </c>
      <c r="AI69" s="12">
        <v>0.00543416855302775</v>
      </c>
      <c r="AJ69" s="12" t="s">
        <v>12</v>
      </c>
      <c r="AK69" s="12">
        <v>0.004640724587729982</v>
      </c>
      <c r="AL69" s="12">
        <v>0.019841985641617734</v>
      </c>
      <c r="AM69" s="12">
        <v>0.018470802279297</v>
      </c>
      <c r="AN69" s="12">
        <v>0.016817833610088123</v>
      </c>
      <c r="AO69" s="13">
        <v>0.01684094493011008</v>
      </c>
      <c r="AP69" s="12" t="s">
        <v>12</v>
      </c>
      <c r="AQ69" s="12"/>
      <c r="AR69" s="3" t="s">
        <v>139</v>
      </c>
      <c r="AS69" s="12" t="s">
        <v>12</v>
      </c>
      <c r="AT69" s="12">
        <v>0.009182145456533189</v>
      </c>
      <c r="AU69" s="12">
        <v>0.008471205077674016</v>
      </c>
      <c r="AV69" s="12" t="s">
        <v>12</v>
      </c>
      <c r="AW69" s="12" t="s">
        <v>12</v>
      </c>
      <c r="AX69" s="13">
        <v>0.007021682956971127</v>
      </c>
      <c r="AY69" s="12" t="s">
        <v>12</v>
      </c>
      <c r="AZ69" s="12">
        <v>0.007676257336059567</v>
      </c>
      <c r="BA69" s="12">
        <v>0.013607492217656182</v>
      </c>
      <c r="BB69" s="12"/>
      <c r="BC69" s="3" t="s">
        <v>139</v>
      </c>
      <c r="BD69" s="13">
        <v>0.0176291704006229</v>
      </c>
      <c r="BE69" s="12" t="s">
        <v>12</v>
      </c>
      <c r="BF69" s="12" t="s">
        <v>12</v>
      </c>
      <c r="BG69" s="12" t="s">
        <v>12</v>
      </c>
      <c r="BH69" s="12" t="s">
        <v>12</v>
      </c>
      <c r="BI69" s="13"/>
    </row>
    <row r="70" spans="1:61" ht="12.75">
      <c r="A70" s="3" t="s">
        <v>78</v>
      </c>
      <c r="B70" s="13">
        <v>0.0008380460751684922</v>
      </c>
      <c r="C70" s="13">
        <v>0.0030066783333781003</v>
      </c>
      <c r="D70" s="12">
        <v>0.00304565321956626</v>
      </c>
      <c r="E70" s="12">
        <v>0.003087754453206799</v>
      </c>
      <c r="F70" s="12">
        <v>0.004859171439128605</v>
      </c>
      <c r="G70" s="12">
        <v>0.004132112036242278</v>
      </c>
      <c r="H70" s="12">
        <v>0.0021164021164021165</v>
      </c>
      <c r="I70" s="12"/>
      <c r="J70" s="38"/>
      <c r="K70" s="3" t="s">
        <v>78</v>
      </c>
      <c r="L70" s="12" t="s">
        <v>10</v>
      </c>
      <c r="M70" s="12">
        <v>0.00213473282442748</v>
      </c>
      <c r="N70" s="12">
        <v>0.004</v>
      </c>
      <c r="O70" s="12">
        <v>0.0022196410793148373</v>
      </c>
      <c r="P70" s="12">
        <v>0.0036908396946565</v>
      </c>
      <c r="Q70" s="13"/>
      <c r="R70" s="13">
        <v>0.0044670797330901395</v>
      </c>
      <c r="S70" s="13">
        <v>0.006275506625035884</v>
      </c>
      <c r="T70" s="13">
        <v>0.006196340670338876</v>
      </c>
      <c r="U70" s="13"/>
      <c r="V70" s="3" t="s">
        <v>78</v>
      </c>
      <c r="W70" s="12">
        <v>0.0026770957003515116</v>
      </c>
      <c r="X70" s="12">
        <v>0.005621791401102955</v>
      </c>
      <c r="Y70" s="12">
        <v>0.003093239063190455</v>
      </c>
      <c r="Z70" s="12">
        <v>0.00786593707250342</v>
      </c>
      <c r="AA70" s="13"/>
      <c r="AB70" s="13">
        <v>0.006287363694676</v>
      </c>
      <c r="AC70" s="13">
        <v>0.004565533541978879</v>
      </c>
      <c r="AD70" s="13">
        <v>0.0019438612860586272</v>
      </c>
      <c r="AE70" s="13">
        <v>0.0008190115901804382</v>
      </c>
      <c r="AF70" s="13"/>
      <c r="AG70" s="3" t="s">
        <v>78</v>
      </c>
      <c r="AH70" s="12">
        <v>0.0038091769431284</v>
      </c>
      <c r="AI70" s="12">
        <v>0.0033210241733297773</v>
      </c>
      <c r="AJ70" s="12"/>
      <c r="AK70" s="12">
        <v>0.0028361208135566696</v>
      </c>
      <c r="AL70" s="12">
        <v>0.00812619502868069</v>
      </c>
      <c r="AM70" s="12">
        <v>0.00881057268722467</v>
      </c>
      <c r="AN70" s="12">
        <v>0.00853165693758419</v>
      </c>
      <c r="AO70" s="13">
        <v>0.002563792041677409</v>
      </c>
      <c r="AP70" s="12"/>
      <c r="AQ70" s="12"/>
      <c r="AR70" s="3" t="s">
        <v>78</v>
      </c>
      <c r="AS70" s="13"/>
      <c r="AT70" s="12">
        <v>0.00709219858156028</v>
      </c>
      <c r="AU70" s="12">
        <v>0.00763358778625954</v>
      </c>
      <c r="AV70" s="12"/>
      <c r="AW70" s="13"/>
      <c r="AX70" s="13">
        <v>0.0015677939256473366</v>
      </c>
      <c r="AY70" s="13"/>
      <c r="AZ70" s="12">
        <v>0.004070122261844115</v>
      </c>
      <c r="BA70" s="12">
        <v>0.0025032999736002096</v>
      </c>
      <c r="BB70" s="12"/>
      <c r="BC70" s="3" t="s">
        <v>78</v>
      </c>
      <c r="BD70" s="13">
        <v>0.0032801853959216545</v>
      </c>
      <c r="BE70" s="12"/>
      <c r="BF70" s="12"/>
      <c r="BG70" s="12"/>
      <c r="BH70" s="12"/>
      <c r="BI70" s="13"/>
    </row>
    <row r="71" spans="3:60" ht="12.75">
      <c r="C71" s="8"/>
      <c r="D71" s="8"/>
      <c r="E71" s="8"/>
      <c r="F71" s="8"/>
      <c r="G71" s="8"/>
      <c r="H71" s="8"/>
      <c r="I71" s="8"/>
      <c r="J71" s="18"/>
      <c r="M71" s="8"/>
      <c r="N71" s="8"/>
      <c r="O71" s="8"/>
      <c r="P71" s="8"/>
      <c r="W71" s="8"/>
      <c r="X71" s="8"/>
      <c r="Y71" s="8"/>
      <c r="Z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D71" s="8"/>
      <c r="BE71" s="8"/>
      <c r="BF71" s="8"/>
      <c r="BG71" s="8"/>
      <c r="BH71" s="8"/>
    </row>
    <row r="72" spans="1:61" ht="12.75">
      <c r="A72" s="27" t="s">
        <v>123</v>
      </c>
      <c r="B72" s="13">
        <f aca="true" t="shared" si="1" ref="B72:H72">SUM(B52:B65)</f>
        <v>1.252182693213671</v>
      </c>
      <c r="C72" s="13">
        <f t="shared" si="1"/>
        <v>1.0445505781188378</v>
      </c>
      <c r="D72" s="13">
        <f t="shared" si="1"/>
        <v>1.5599436840866832</v>
      </c>
      <c r="E72" s="13">
        <f t="shared" si="1"/>
        <v>1.3762740651714522</v>
      </c>
      <c r="F72" s="13">
        <f t="shared" si="1"/>
        <v>1.2295495879966303</v>
      </c>
      <c r="G72" s="13">
        <f t="shared" si="1"/>
        <v>0.8572843841967928</v>
      </c>
      <c r="H72" s="13">
        <f t="shared" si="1"/>
        <v>1.525693550923291</v>
      </c>
      <c r="I72" s="8"/>
      <c r="J72" s="18"/>
      <c r="K72" s="27" t="s">
        <v>123</v>
      </c>
      <c r="L72" s="13">
        <f>SUM(L52:L65)</f>
        <v>0.5158470646235866</v>
      </c>
      <c r="M72" s="13">
        <f>SUM(M52:M65)</f>
        <v>0.34732101488954764</v>
      </c>
      <c r="N72" s="13">
        <f>SUM(N52:N65)</f>
        <v>0.5881006265272885</v>
      </c>
      <c r="O72" s="13">
        <f>SUM(O52:O65)</f>
        <v>0.7468297496909967</v>
      </c>
      <c r="P72" s="13">
        <f>SUM(P52:P65)</f>
        <v>1.4797588000000002</v>
      </c>
      <c r="Q72" s="5"/>
      <c r="R72" s="13">
        <f aca="true" t="shared" si="2" ref="R72:Z72">SUM(R52:R65)</f>
        <v>1.173522756427862</v>
      </c>
      <c r="S72" s="13">
        <f t="shared" si="2"/>
        <v>2.498924288599457</v>
      </c>
      <c r="T72" s="13">
        <f t="shared" si="2"/>
        <v>1.3715035823061188</v>
      </c>
      <c r="U72" s="13"/>
      <c r="V72" s="27" t="s">
        <v>123</v>
      </c>
      <c r="W72" s="13">
        <f t="shared" si="2"/>
        <v>1.0796793872365877</v>
      </c>
      <c r="X72" s="13">
        <f t="shared" si="2"/>
        <v>1.237134739574107</v>
      </c>
      <c r="Y72" s="13">
        <f t="shared" si="2"/>
        <v>0.8037062466766501</v>
      </c>
      <c r="Z72" s="13">
        <f t="shared" si="2"/>
        <v>0.9077091302359667</v>
      </c>
      <c r="AA72" s="5"/>
      <c r="AB72" s="13">
        <f>SUM(AB52:AB65)</f>
        <v>0.2164768790493491</v>
      </c>
      <c r="AC72" s="13">
        <f>SUM(AC52:AC65)</f>
        <v>0.08589589497441233</v>
      </c>
      <c r="AD72" s="13">
        <f>SUM(AD52:AD65)</f>
        <v>0.10726099009046815</v>
      </c>
      <c r="AE72" s="13">
        <f>SUM(AE52:AE65)</f>
        <v>0.11307089444751856</v>
      </c>
      <c r="AF72" s="13"/>
      <c r="AG72" s="27" t="s">
        <v>123</v>
      </c>
      <c r="AH72" s="13">
        <f>SUM(AH52:AH65)</f>
        <v>0.4021493789947098</v>
      </c>
      <c r="AI72" s="13">
        <f>SUM(AI52:AI65)</f>
        <v>0.3402516143851298</v>
      </c>
      <c r="AJ72" s="8"/>
      <c r="AK72" s="13">
        <f>SUM(AK52:AK65)</f>
        <v>0.1673400664587592</v>
      </c>
      <c r="AL72" s="13">
        <f>SUM(AL52:AL65)</f>
        <v>0.2350379796941582</v>
      </c>
      <c r="AM72" s="13">
        <f>SUM(AM52:AM65)</f>
        <v>0.12724687798116513</v>
      </c>
      <c r="AN72" s="13">
        <f>SUM(AN52:AN65)</f>
        <v>0.11186817550302972</v>
      </c>
      <c r="AO72" s="13">
        <f>SUM(AO52:AO65)</f>
        <v>0.22571272344353863</v>
      </c>
      <c r="AP72" s="8"/>
      <c r="AQ72" s="8"/>
      <c r="AR72" s="27" t="s">
        <v>123</v>
      </c>
      <c r="AS72" s="8"/>
      <c r="AT72" s="13">
        <f>SUM(AT52:AT65)</f>
        <v>0.3656858298744423</v>
      </c>
      <c r="AU72" s="13">
        <f>SUM(AU52:AU65)</f>
        <v>0.32550972460191463</v>
      </c>
      <c r="AV72" s="8"/>
      <c r="AW72" s="8"/>
      <c r="AX72" s="13">
        <f>SUM(AX52:AX65)</f>
        <v>0.1422148731086961</v>
      </c>
      <c r="AY72" s="8"/>
      <c r="AZ72" s="13">
        <f>SUM(AZ52:AZ65)</f>
        <v>0.5309522617651923</v>
      </c>
      <c r="BA72" s="13">
        <f>SUM(BA52:BA65)</f>
        <v>0.4647311163453224</v>
      </c>
      <c r="BB72" s="13"/>
      <c r="BC72" s="27" t="s">
        <v>123</v>
      </c>
      <c r="BD72" s="13">
        <f>SUM(BD52:BD65)</f>
        <v>0.4122781374606254</v>
      </c>
      <c r="BE72" s="8"/>
      <c r="BF72" s="8"/>
      <c r="BG72" s="8"/>
      <c r="BH72" s="8"/>
      <c r="BI72" s="13"/>
    </row>
    <row r="73" spans="1:61" ht="12.75">
      <c r="A73" s="27" t="s">
        <v>122</v>
      </c>
      <c r="B73" s="13">
        <f aca="true" t="shared" si="3" ref="B73:H73">SUM(B56:B65)</f>
        <v>0.7603556810269206</v>
      </c>
      <c r="C73" s="13">
        <f t="shared" si="3"/>
        <v>0.906148453720134</v>
      </c>
      <c r="D73" s="13">
        <f t="shared" si="3"/>
        <v>1.3825329212821764</v>
      </c>
      <c r="E73" s="13">
        <f t="shared" si="3"/>
        <v>1.1632526045072464</v>
      </c>
      <c r="F73" s="13">
        <f t="shared" si="3"/>
        <v>1.0341645349818134</v>
      </c>
      <c r="G73" s="13">
        <f t="shared" si="3"/>
        <v>0.7076546097608947</v>
      </c>
      <c r="H73" s="13">
        <f t="shared" si="3"/>
        <v>1.3303761182699891</v>
      </c>
      <c r="I73" s="8"/>
      <c r="J73" s="18"/>
      <c r="K73" s="27" t="s">
        <v>122</v>
      </c>
      <c r="L73" s="13">
        <f>SUM(L56:L65)</f>
        <v>0.47883475548562954</v>
      </c>
      <c r="M73" s="13">
        <f>SUM(M56:M65)</f>
        <v>0.31136218363834584</v>
      </c>
      <c r="N73" s="13">
        <f>SUM(N56:N65)</f>
        <v>0.5250328064719816</v>
      </c>
      <c r="O73" s="13">
        <f>SUM(O56:O65)</f>
        <v>0.6833205241975678</v>
      </c>
      <c r="P73" s="13">
        <f>SUM(P56:P65)</f>
        <v>1.238812</v>
      </c>
      <c r="Q73" s="5"/>
      <c r="R73" s="13">
        <f aca="true" t="shared" si="4" ref="R73:Z73">SUM(R56:R65)</f>
        <v>0.9354996608999158</v>
      </c>
      <c r="S73" s="13">
        <f t="shared" si="4"/>
        <v>1.9691699508160057</v>
      </c>
      <c r="T73" s="13">
        <f t="shared" si="4"/>
        <v>1.1605063760756646</v>
      </c>
      <c r="U73" s="13"/>
      <c r="V73" s="27" t="s">
        <v>122</v>
      </c>
      <c r="W73" s="13">
        <f t="shared" si="4"/>
        <v>0.7591985735191377</v>
      </c>
      <c r="X73" s="13">
        <f t="shared" si="4"/>
        <v>0.9500076074261704</v>
      </c>
      <c r="Y73" s="13">
        <f t="shared" si="4"/>
        <v>0.6782239426729711</v>
      </c>
      <c r="Z73" s="13">
        <f t="shared" si="4"/>
        <v>0.7571150961560885</v>
      </c>
      <c r="AA73" s="5"/>
      <c r="AB73" s="13">
        <f>SUM(AB56:AB65)</f>
        <v>0.0941116747808817</v>
      </c>
      <c r="AC73" s="13">
        <f>SUM(AC56:AC65)</f>
        <v>0.049479004161003405</v>
      </c>
      <c r="AD73" s="13">
        <f>SUM(AD56:AD65)</f>
        <v>0.05508366569221879</v>
      </c>
      <c r="AE73" s="13">
        <f>SUM(AE56:AE65)</f>
        <v>0.06275346716120134</v>
      </c>
      <c r="AF73" s="13"/>
      <c r="AG73" s="27" t="s">
        <v>122</v>
      </c>
      <c r="AH73" s="13">
        <f>SUM(AH56:AH65)</f>
        <v>0.3524453135901313</v>
      </c>
      <c r="AI73" s="13">
        <f>SUM(AI56:AI65)</f>
        <v>0.19528667160465368</v>
      </c>
      <c r="AJ73" s="8"/>
      <c r="AK73" s="13">
        <f>SUM(AK56:AK65)</f>
        <v>0.1034854687492492</v>
      </c>
      <c r="AL73" s="13">
        <f>SUM(AL56:AL65)</f>
        <v>0.15210803553687433</v>
      </c>
      <c r="AM73" s="13">
        <f>SUM(AM56:AM65)</f>
        <v>0.09596951577591407</v>
      </c>
      <c r="AN73" s="13">
        <f>SUM(AN56:AN65)</f>
        <v>0.08795886317048734</v>
      </c>
      <c r="AO73" s="13">
        <f>SUM(AO56:AO65)</f>
        <v>0.08595265170891603</v>
      </c>
      <c r="AP73" s="8"/>
      <c r="AQ73" s="8"/>
      <c r="AR73" s="27" t="s">
        <v>122</v>
      </c>
      <c r="AS73" s="8"/>
      <c r="AT73" s="13">
        <f>SUM(AT56:AT65)</f>
        <v>0.17552444257705377</v>
      </c>
      <c r="AU73" s="13">
        <f>SUM(AU56:AU65)</f>
        <v>0.16779193352665597</v>
      </c>
      <c r="AV73" s="8"/>
      <c r="AW73" s="8"/>
      <c r="AX73" s="13">
        <f>SUM(AX56:AX65)</f>
        <v>0.10423504458172543</v>
      </c>
      <c r="AY73" s="8"/>
      <c r="AZ73" s="13">
        <f>SUM(AZ56:AZ65)</f>
        <v>0.12115495352625165</v>
      </c>
      <c r="BA73" s="13">
        <f>SUM(BA56:BA65)</f>
        <v>0.10133828164426603</v>
      </c>
      <c r="BB73" s="13"/>
      <c r="BC73" s="27" t="s">
        <v>122</v>
      </c>
      <c r="BD73" s="13">
        <f>SUM(BD56:BD65)</f>
        <v>0.21488562608787098</v>
      </c>
      <c r="BE73" s="8"/>
      <c r="BF73" s="8"/>
      <c r="BG73" s="8"/>
      <c r="BH73" s="8"/>
      <c r="BI73" s="13"/>
    </row>
    <row r="74" spans="1:61" ht="15.75">
      <c r="A74" s="3" t="s">
        <v>24</v>
      </c>
      <c r="B74" s="5">
        <v>0.07157845651667055</v>
      </c>
      <c r="C74" s="5">
        <v>0.06790720154664089</v>
      </c>
      <c r="D74" s="5">
        <v>0.08178758030564609</v>
      </c>
      <c r="E74" s="5">
        <v>0.0597413711090442</v>
      </c>
      <c r="F74" s="5">
        <v>0.058983984444188495</v>
      </c>
      <c r="G74" s="5">
        <v>0.05287563727150994</v>
      </c>
      <c r="H74" s="5">
        <v>0.06148637108413836</v>
      </c>
      <c r="I74" s="5">
        <v>0.061088843947980226</v>
      </c>
      <c r="J74" s="7"/>
      <c r="K74" s="3" t="s">
        <v>24</v>
      </c>
      <c r="L74" s="9">
        <v>0.04295931787717619</v>
      </c>
      <c r="M74" s="5">
        <v>0.026891250808226828</v>
      </c>
      <c r="N74" s="5">
        <v>0.03275995051038987</v>
      </c>
      <c r="O74" s="5">
        <v>0.011795025204301987</v>
      </c>
      <c r="P74" s="5">
        <v>0.02676334436560758</v>
      </c>
      <c r="Q74" s="5"/>
      <c r="R74" s="5">
        <v>0.033308099924299776</v>
      </c>
      <c r="S74" s="5">
        <v>0.09472327374354861</v>
      </c>
      <c r="T74" s="5">
        <v>0.05721040189125297</v>
      </c>
      <c r="U74" s="5"/>
      <c r="V74" s="3" t="s">
        <v>24</v>
      </c>
      <c r="W74" s="5">
        <v>0.03960261587560846</v>
      </c>
      <c r="X74" s="5">
        <v>0.06752702066101705</v>
      </c>
      <c r="Y74" s="5">
        <v>0.03920975930233961</v>
      </c>
      <c r="Z74" s="5">
        <v>0.04468297108481109</v>
      </c>
      <c r="AA74" s="5"/>
      <c r="AB74" s="5">
        <v>0.014652840396753837</v>
      </c>
      <c r="AC74" s="5">
        <v>0.010808376491781131</v>
      </c>
      <c r="AD74" s="5">
        <v>0.008858032080440507</v>
      </c>
      <c r="AE74" s="5">
        <v>0.00991105463786531</v>
      </c>
      <c r="AF74" s="5"/>
      <c r="AG74" s="3" t="s">
        <v>24</v>
      </c>
      <c r="AH74" s="5">
        <v>0.031752682304485316</v>
      </c>
      <c r="AI74" s="5">
        <v>0.021498706022372093</v>
      </c>
      <c r="AJ74" s="5">
        <v>0.0398803522118541</v>
      </c>
      <c r="AK74" s="5">
        <v>0.019608515256294222</v>
      </c>
      <c r="AL74" s="5">
        <v>0.028509930722779332</v>
      </c>
      <c r="AM74" s="5">
        <v>0.02689937674497307</v>
      </c>
      <c r="AN74" s="5">
        <v>0.028513318218215403</v>
      </c>
      <c r="AO74" s="5">
        <v>0.01659203784156068</v>
      </c>
      <c r="AP74" s="5">
        <v>0.02554790183477586</v>
      </c>
      <c r="AQ74" s="5"/>
      <c r="AR74" s="3" t="s">
        <v>24</v>
      </c>
      <c r="AS74" s="5">
        <v>0.010790182580065848</v>
      </c>
      <c r="AT74" s="5">
        <v>0.030321117639875585</v>
      </c>
      <c r="AU74" s="5">
        <v>0.03006171376273168</v>
      </c>
      <c r="AV74" s="5">
        <v>0.025656775956220023</v>
      </c>
      <c r="AW74" s="5">
        <v>0.02642879417792742</v>
      </c>
      <c r="AX74" s="5">
        <v>0.02083238892745468</v>
      </c>
      <c r="AY74" s="5">
        <v>0.025901628275459783</v>
      </c>
      <c r="AZ74" s="5">
        <v>0.011855529715362977</v>
      </c>
      <c r="BA74" s="5">
        <v>0.045983039838489885</v>
      </c>
      <c r="BB74" s="5"/>
      <c r="BC74" s="3" t="s">
        <v>24</v>
      </c>
      <c r="BD74" s="5">
        <v>0.03319720987533957</v>
      </c>
      <c r="BE74" s="5">
        <v>0.04197370728518818</v>
      </c>
      <c r="BF74" s="5">
        <v>0.04285605354851757</v>
      </c>
      <c r="BG74" s="5">
        <v>0.032243705630265844</v>
      </c>
      <c r="BH74" s="5">
        <v>0.03308940416098672</v>
      </c>
      <c r="BI74" s="5"/>
    </row>
    <row r="75" spans="1:61" ht="15.75">
      <c r="A75" s="3" t="s">
        <v>25</v>
      </c>
      <c r="B75" s="5">
        <v>0.8698997435299607</v>
      </c>
      <c r="C75" s="5">
        <v>0.9574673755437408</v>
      </c>
      <c r="D75" s="5">
        <v>0.8917417174290334</v>
      </c>
      <c r="E75" s="5">
        <v>0.9194681486804395</v>
      </c>
      <c r="F75" s="5">
        <v>0.9468003248214497</v>
      </c>
      <c r="G75" s="5">
        <v>0.987480942355162</v>
      </c>
      <c r="H75" s="5">
        <v>0.893856946589815</v>
      </c>
      <c r="I75" s="5">
        <v>0.960461162028781</v>
      </c>
      <c r="J75" s="7"/>
      <c r="K75" s="3" t="s">
        <v>25</v>
      </c>
      <c r="L75" s="9">
        <v>0.9598828605553297</v>
      </c>
      <c r="M75" s="5">
        <v>1.009244208010345</v>
      </c>
      <c r="N75" s="5">
        <v>0.9567547210780954</v>
      </c>
      <c r="O75" s="5">
        <v>1.0318773230707527</v>
      </c>
      <c r="P75" s="5">
        <v>0.9912750860070834</v>
      </c>
      <c r="Q75" s="5"/>
      <c r="R75" s="5">
        <v>0.971990915972748</v>
      </c>
      <c r="S75" s="5">
        <v>0.8472529091098007</v>
      </c>
      <c r="T75" s="5">
        <v>0.8898345153664305</v>
      </c>
      <c r="U75" s="5"/>
      <c r="V75" s="3" t="s">
        <v>25</v>
      </c>
      <c r="W75" s="5">
        <v>0.9555664685278499</v>
      </c>
      <c r="X75" s="5">
        <v>0.8949324521961886</v>
      </c>
      <c r="Y75" s="5">
        <v>0.951460758922813</v>
      </c>
      <c r="Z75" s="5">
        <v>0.9280495145832734</v>
      </c>
      <c r="AA75" s="5"/>
      <c r="AB75" s="5">
        <v>1.0236699729486023</v>
      </c>
      <c r="AC75" s="5">
        <v>1.041432109885161</v>
      </c>
      <c r="AD75" s="5">
        <v>1.026334689968877</v>
      </c>
      <c r="AE75" s="5">
        <v>0.96569250317662</v>
      </c>
      <c r="AF75" s="5"/>
      <c r="AG75" s="3" t="s">
        <v>25</v>
      </c>
      <c r="AH75" s="5">
        <v>0.9795312853802088</v>
      </c>
      <c r="AI75" s="5">
        <v>0.966303283885344</v>
      </c>
      <c r="AJ75" s="5">
        <v>0.959744846908626</v>
      </c>
      <c r="AK75" s="5">
        <v>1.0071215731349386</v>
      </c>
      <c r="AL75" s="5">
        <v>0.98108424417709</v>
      </c>
      <c r="AM75" s="5">
        <v>0.9942659127442963</v>
      </c>
      <c r="AN75" s="5">
        <v>0.9929087926793807</v>
      </c>
      <c r="AO75" s="5">
        <v>1.0068675686756867</v>
      </c>
      <c r="AP75" s="5">
        <v>1.0151225140644342</v>
      </c>
      <c r="AQ75" s="5"/>
      <c r="AR75" s="3" t="s">
        <v>25</v>
      </c>
      <c r="AS75" s="5">
        <v>1.102738184933274</v>
      </c>
      <c r="AT75" s="5">
        <v>0.9745672997493052</v>
      </c>
      <c r="AU75" s="5">
        <v>1.0096152193855175</v>
      </c>
      <c r="AV75" s="5">
        <v>1.0002635905825632</v>
      </c>
      <c r="AW75" s="5">
        <v>0.9511464206560837</v>
      </c>
      <c r="AX75" s="5">
        <v>1.0071239036826067</v>
      </c>
      <c r="AY75" s="5">
        <v>1.0221050986536526</v>
      </c>
      <c r="AZ75" s="5">
        <v>1.0912416073029019</v>
      </c>
      <c r="BA75" s="5">
        <v>0.9057465811566979</v>
      </c>
      <c r="BB75" s="5"/>
      <c r="BC75" s="3" t="s">
        <v>25</v>
      </c>
      <c r="BD75" s="5">
        <v>0.9281130762719749</v>
      </c>
      <c r="BE75" s="5">
        <v>0.9669175542797622</v>
      </c>
      <c r="BF75" s="5">
        <v>0.9624201153940937</v>
      </c>
      <c r="BG75" s="5">
        <v>0.9554831974658988</v>
      </c>
      <c r="BH75" s="5">
        <v>1.0081178764769676</v>
      </c>
      <c r="BI75" s="5"/>
    </row>
    <row r="76" spans="1:61" ht="15.75">
      <c r="A76" s="3" t="s">
        <v>26</v>
      </c>
      <c r="B76" s="5">
        <v>0.754301207558202</v>
      </c>
      <c r="C76" s="5">
        <v>0.9561746981274865</v>
      </c>
      <c r="D76" s="9">
        <v>1.474742327137597</v>
      </c>
      <c r="E76" s="9">
        <v>1.3133012256767447</v>
      </c>
      <c r="F76" s="9">
        <v>1.2570372839047783</v>
      </c>
      <c r="G76" s="9">
        <v>0.9038537035177256</v>
      </c>
      <c r="H76" s="9">
        <v>1.5362174526251036</v>
      </c>
      <c r="I76" s="9"/>
      <c r="J76" s="36"/>
      <c r="K76" s="3" t="s">
        <v>26</v>
      </c>
      <c r="L76" s="5">
        <v>0.7154599685846588</v>
      </c>
      <c r="M76" s="9">
        <v>0.46890955544415197</v>
      </c>
      <c r="N76" s="9">
        <v>0.7979802843836632</v>
      </c>
      <c r="O76" s="9">
        <v>1.0412462439149346</v>
      </c>
      <c r="P76" s="9">
        <v>1.6735294117647057</v>
      </c>
      <c r="Q76" s="5"/>
      <c r="R76" s="5">
        <v>1.236919306192108</v>
      </c>
      <c r="S76" s="5">
        <v>2.2542988695172874</v>
      </c>
      <c r="T76" s="5">
        <v>1.393126952085573</v>
      </c>
      <c r="U76" s="5"/>
      <c r="V76" s="3" t="s">
        <v>26</v>
      </c>
      <c r="W76" s="9">
        <v>0.9168832698244462</v>
      </c>
      <c r="X76" s="9">
        <v>1.224381155177003</v>
      </c>
      <c r="Y76" s="9">
        <v>0.9513096543499929</v>
      </c>
      <c r="Z76" s="9">
        <v>1.1269855783240945</v>
      </c>
      <c r="AA76" s="5"/>
      <c r="AB76" s="5">
        <v>0.15272379376658035</v>
      </c>
      <c r="AC76" s="5">
        <v>0.10594692913873176</v>
      </c>
      <c r="AD76" s="5">
        <v>0.10720760356747645</v>
      </c>
      <c r="AE76" s="5">
        <v>0.1256275694131235</v>
      </c>
      <c r="AF76" s="5"/>
      <c r="AG76" s="3" t="s">
        <v>26</v>
      </c>
      <c r="AH76" s="9">
        <v>0.5930615884234377</v>
      </c>
      <c r="AI76" s="9">
        <v>0.3336995900072198</v>
      </c>
      <c r="AJ76" s="9"/>
      <c r="AK76" s="9">
        <v>0.22798084043956754</v>
      </c>
      <c r="AL76" s="9">
        <v>0.3260209235453719</v>
      </c>
      <c r="AM76" s="9">
        <v>0.2354002250532179</v>
      </c>
      <c r="AN76" s="9">
        <v>0.21595090246238183</v>
      </c>
      <c r="AO76" s="5">
        <v>0.15674548682165818</v>
      </c>
      <c r="AP76" s="9"/>
      <c r="AQ76" s="9"/>
      <c r="AR76" s="3" t="s">
        <v>26</v>
      </c>
      <c r="AS76" s="12"/>
      <c r="AT76" s="9">
        <v>0.32660984416861566</v>
      </c>
      <c r="AU76" s="9">
        <v>0.3114928168851326</v>
      </c>
      <c r="AV76" s="9"/>
      <c r="AW76" s="9"/>
      <c r="AX76" s="5">
        <v>0.2133480237294792</v>
      </c>
      <c r="AY76" s="9"/>
      <c r="AZ76" s="9">
        <v>0.18227482571892556</v>
      </c>
      <c r="BA76" s="9">
        <v>0.10712717066429556</v>
      </c>
      <c r="BB76" s="9"/>
      <c r="BC76" s="3" t="s">
        <v>26</v>
      </c>
      <c r="BD76" s="5">
        <v>0.2959647884459484</v>
      </c>
      <c r="BE76" s="9"/>
      <c r="BF76" s="9"/>
      <c r="BG76" s="9"/>
      <c r="BH76" s="9"/>
      <c r="BI76" s="5"/>
    </row>
    <row r="77" spans="1:61" ht="15.75">
      <c r="A77" s="3" t="s">
        <v>27</v>
      </c>
      <c r="B77" s="5">
        <v>0.4831106905852708</v>
      </c>
      <c r="C77" s="5">
        <v>0.023120953489355858</v>
      </c>
      <c r="D77" s="5">
        <v>0.08623668040911132</v>
      </c>
      <c r="E77" s="5">
        <v>0.18798671383518922</v>
      </c>
      <c r="F77" s="5">
        <v>0.32717459195523957</v>
      </c>
      <c r="G77" s="5">
        <v>0.4256080774583003</v>
      </c>
      <c r="H77" s="5">
        <v>0.12590280262599762</v>
      </c>
      <c r="I77" s="9"/>
      <c r="J77" s="36"/>
      <c r="K77" s="3" t="s">
        <v>27</v>
      </c>
      <c r="L77" s="5"/>
      <c r="M77" s="5">
        <v>0.3774080458839196</v>
      </c>
      <c r="N77" s="5">
        <v>0.3582662063674722</v>
      </c>
      <c r="O77" s="5">
        <v>0.28896335027510883</v>
      </c>
      <c r="P77" s="5">
        <v>0.4053384469103407</v>
      </c>
      <c r="Q77" s="5"/>
      <c r="R77" s="5">
        <v>0.7018786416220685</v>
      </c>
      <c r="S77" s="5">
        <v>0.9520072681135869</v>
      </c>
      <c r="T77" s="5">
        <v>0.5680975772426067</v>
      </c>
      <c r="U77" s="5"/>
      <c r="V77" s="3" t="s">
        <v>27</v>
      </c>
      <c r="W77" s="5">
        <v>1.298336890455326</v>
      </c>
      <c r="X77" s="5">
        <v>1.3737564520297587</v>
      </c>
      <c r="Y77" s="5">
        <v>1.416809940693006</v>
      </c>
      <c r="Z77" s="5">
        <v>1.4450833097977436</v>
      </c>
      <c r="AA77" s="5"/>
      <c r="AB77" s="5">
        <v>1.56</v>
      </c>
      <c r="AC77" s="5">
        <v>2.0267264917844345</v>
      </c>
      <c r="AD77" s="5">
        <v>2.3656537399039532</v>
      </c>
      <c r="AE77" s="5">
        <v>1.8080008746120635</v>
      </c>
      <c r="AF77" s="5"/>
      <c r="AG77" s="3" t="s">
        <v>27</v>
      </c>
      <c r="AH77" s="5">
        <v>1.2223413797951093</v>
      </c>
      <c r="AI77" s="5">
        <v>2.3273050481445323</v>
      </c>
      <c r="AJ77" s="8"/>
      <c r="AK77" s="5">
        <v>3.0353475892467046</v>
      </c>
      <c r="AL77" s="5">
        <v>1.6879782499989755</v>
      </c>
      <c r="AM77" s="5">
        <v>2.4231903597493143</v>
      </c>
      <c r="AN77" s="5">
        <v>1.13091897656103</v>
      </c>
      <c r="AO77" s="5">
        <v>3.1871908540158445</v>
      </c>
      <c r="AP77" s="9"/>
      <c r="AQ77" s="9"/>
      <c r="AR77" s="3" t="s">
        <v>27</v>
      </c>
      <c r="AS77" s="8"/>
      <c r="AT77" s="5">
        <v>1.8871806521727672</v>
      </c>
      <c r="AU77" s="5">
        <v>2.232821891184847</v>
      </c>
      <c r="AV77" s="9"/>
      <c r="AW77" s="9"/>
      <c r="AX77" s="5">
        <v>2.68202062822316</v>
      </c>
      <c r="AY77" s="9"/>
      <c r="AZ77" s="5">
        <v>2.66044511282616</v>
      </c>
      <c r="BA77" s="5">
        <v>2.327576642948248</v>
      </c>
      <c r="BB77" s="5"/>
      <c r="BC77" s="3" t="s">
        <v>27</v>
      </c>
      <c r="BD77" s="5">
        <v>1.9578074170636912</v>
      </c>
      <c r="BE77" s="8"/>
      <c r="BF77" s="8"/>
      <c r="BG77" s="8"/>
      <c r="BH77" s="8"/>
      <c r="BI77" s="5"/>
    </row>
    <row r="78" spans="1:61" s="14" customFormat="1" ht="15.75">
      <c r="A78" s="3" t="s">
        <v>28</v>
      </c>
      <c r="B78" s="5">
        <v>0.4113555660491198</v>
      </c>
      <c r="C78" s="5">
        <v>0.010992644657187195</v>
      </c>
      <c r="D78" s="9">
        <v>0.03778631705846895</v>
      </c>
      <c r="E78" s="9">
        <v>0.09846168711952845</v>
      </c>
      <c r="F78" s="9">
        <v>0.20450163467180824</v>
      </c>
      <c r="G78" s="9">
        <v>0.258569871741135</v>
      </c>
      <c r="H78" s="9">
        <v>0.06361931551804968</v>
      </c>
      <c r="I78" s="9"/>
      <c r="J78" s="36"/>
      <c r="K78" s="3" t="s">
        <v>28</v>
      </c>
      <c r="L78" s="5"/>
      <c r="M78" s="9">
        <v>0.2356913684488792</v>
      </c>
      <c r="N78" s="9">
        <v>0.21749136939010355</v>
      </c>
      <c r="O78" s="9">
        <v>0.18470905215273406</v>
      </c>
      <c r="P78" s="9">
        <v>0.2721518987341772</v>
      </c>
      <c r="Q78" s="5"/>
      <c r="R78" s="5">
        <v>0.4730369053277285</v>
      </c>
      <c r="S78" s="5">
        <v>0.5370215861261638</v>
      </c>
      <c r="T78" s="5">
        <v>0.2923236768515508</v>
      </c>
      <c r="U78" s="5"/>
      <c r="V78" s="3" t="s">
        <v>28</v>
      </c>
      <c r="W78" s="9">
        <v>1.060152997251631</v>
      </c>
      <c r="X78" s="9">
        <v>0.7137178770960213</v>
      </c>
      <c r="Y78" s="9">
        <v>0.6822122962560493</v>
      </c>
      <c r="Z78" s="9">
        <v>0.8098317526428613</v>
      </c>
      <c r="AA78" s="5"/>
      <c r="AB78" s="5">
        <v>1.6585585431372973</v>
      </c>
      <c r="AC78" s="5">
        <v>2.149664570966368</v>
      </c>
      <c r="AD78" s="5">
        <v>2.2253761462423887</v>
      </c>
      <c r="AE78" s="5">
        <v>2.1850048685491723</v>
      </c>
      <c r="AF78" s="5"/>
      <c r="AG78" s="3" t="s">
        <v>28</v>
      </c>
      <c r="AH78" s="9">
        <v>0.7681344293929327</v>
      </c>
      <c r="AI78" s="9">
        <v>2.8737104684541017</v>
      </c>
      <c r="AJ78" s="8"/>
      <c r="AK78" s="9">
        <v>3.7038934926741756</v>
      </c>
      <c r="AL78" s="9">
        <v>1.964419492452685</v>
      </c>
      <c r="AM78" s="9">
        <v>2.632203963142912</v>
      </c>
      <c r="AN78" s="9">
        <v>1.190352380473541</v>
      </c>
      <c r="AO78" s="5">
        <v>0.970099546201519</v>
      </c>
      <c r="AP78" s="9"/>
      <c r="AQ78" s="9"/>
      <c r="AR78" s="3" t="s">
        <v>28</v>
      </c>
      <c r="AS78" s="8"/>
      <c r="AT78" s="9">
        <v>2.1791734772974323</v>
      </c>
      <c r="AU78" s="9">
        <v>2.4170604982243544</v>
      </c>
      <c r="AV78" s="9"/>
      <c r="AW78" s="9"/>
      <c r="AX78" s="5">
        <v>0.970099546201519</v>
      </c>
      <c r="AY78" s="9"/>
      <c r="AZ78" s="9">
        <v>4.577662073788412</v>
      </c>
      <c r="BA78" s="9">
        <v>3.124145515072853</v>
      </c>
      <c r="BB78" s="9"/>
      <c r="BC78" s="3" t="s">
        <v>28</v>
      </c>
      <c r="BD78" s="5">
        <v>0.970099546201519</v>
      </c>
      <c r="BE78" s="8"/>
      <c r="BF78" s="8"/>
      <c r="BG78" s="8"/>
      <c r="BH78" s="8"/>
      <c r="BI78" s="5"/>
    </row>
    <row r="79" spans="1:61" ht="15.75">
      <c r="A79" s="3" t="s">
        <v>29</v>
      </c>
      <c r="B79" s="5">
        <v>0.7260648733283589</v>
      </c>
      <c r="C79" s="5">
        <v>0.5354980563509649</v>
      </c>
      <c r="D79" s="9">
        <v>0.4156692776704672</v>
      </c>
      <c r="E79" s="9">
        <v>0.4143754143754143</v>
      </c>
      <c r="F79" s="9">
        <v>0.28808676495509233</v>
      </c>
      <c r="G79" s="9">
        <v>0.2839238950350061</v>
      </c>
      <c r="H79" s="9">
        <v>0.3677680854666767</v>
      </c>
      <c r="I79" s="9"/>
      <c r="J79" s="36"/>
      <c r="K79" s="3" t="s">
        <v>29</v>
      </c>
      <c r="L79" s="5">
        <v>0.14894525138449602</v>
      </c>
      <c r="M79" s="9">
        <v>0.1304390369513786</v>
      </c>
      <c r="N79" s="9">
        <v>0.14646556792150667</v>
      </c>
      <c r="O79" s="9">
        <v>0.11152276497677739</v>
      </c>
      <c r="P79" s="9">
        <v>0.22706502636203868</v>
      </c>
      <c r="Q79" s="5"/>
      <c r="R79" s="5">
        <v>0.25820219827825547</v>
      </c>
      <c r="S79" s="5">
        <v>0.3564088802878507</v>
      </c>
      <c r="T79" s="5">
        <v>0.3051197771166228</v>
      </c>
      <c r="U79" s="5"/>
      <c r="V79" s="3" t="s">
        <v>29</v>
      </c>
      <c r="W79" s="9">
        <v>0.29177189292401867</v>
      </c>
      <c r="X79" s="9">
        <v>0.309433270206177</v>
      </c>
      <c r="Y79" s="9">
        <v>0.17314701207004676</v>
      </c>
      <c r="Z79" s="9">
        <v>0.14645411863389296</v>
      </c>
      <c r="AA79" s="5"/>
      <c r="AB79" s="5">
        <v>0.22303813242913806</v>
      </c>
      <c r="AC79" s="5">
        <v>0.17383630523890176</v>
      </c>
      <c r="AD79" s="5">
        <v>0.21937282322401935</v>
      </c>
      <c r="AE79" s="5">
        <v>0.16412107375184104</v>
      </c>
      <c r="AF79" s="5"/>
      <c r="AG79" s="3" t="s">
        <v>29</v>
      </c>
      <c r="AH79" s="9">
        <v>0.09217089568423337</v>
      </c>
      <c r="AI79" s="9">
        <v>0.1656979169536501</v>
      </c>
      <c r="AJ79" s="8"/>
      <c r="AK79" s="9">
        <v>0.08630099841335945</v>
      </c>
      <c r="AL79" s="9">
        <v>0.12168886857243577</v>
      </c>
      <c r="AM79" s="9">
        <v>0.055997627408759534</v>
      </c>
      <c r="AN79" s="9">
        <v>0.07429590390702645</v>
      </c>
      <c r="AO79" s="5">
        <v>1.6796299554620577</v>
      </c>
      <c r="AP79" s="9"/>
      <c r="AQ79" s="9"/>
      <c r="AR79" s="3" t="s">
        <v>29</v>
      </c>
      <c r="AS79" s="8"/>
      <c r="AT79" s="9">
        <v>0.2542884992997416</v>
      </c>
      <c r="AU79" s="9">
        <v>0.22352079941242597</v>
      </c>
      <c r="AV79" s="9"/>
      <c r="AW79" s="9"/>
      <c r="AX79" s="5">
        <v>0.09</v>
      </c>
      <c r="AY79" s="9"/>
      <c r="AZ79" s="9">
        <v>0.5059385239688611</v>
      </c>
      <c r="BA79" s="9">
        <v>1.104613385315143</v>
      </c>
      <c r="BB79" s="9"/>
      <c r="BC79" s="3" t="s">
        <v>29</v>
      </c>
      <c r="BD79" s="5">
        <v>0.32</v>
      </c>
      <c r="BE79" s="8"/>
      <c r="BF79" s="8"/>
      <c r="BG79" s="8"/>
      <c r="BH79" s="8"/>
      <c r="BI79" s="5"/>
    </row>
    <row r="80" spans="1:61" s="15" customFormat="1" ht="15.75">
      <c r="A80" s="3" t="s">
        <v>30</v>
      </c>
      <c r="B80" s="5">
        <v>0.29867082695636954</v>
      </c>
      <c r="C80" s="5">
        <v>0.005886539848080562</v>
      </c>
      <c r="D80" s="9">
        <v>0.01570661111752104</v>
      </c>
      <c r="E80" s="9">
        <v>0.040800102400257</v>
      </c>
      <c r="F80" s="9">
        <v>0.05891421436062938</v>
      </c>
      <c r="G80" s="9">
        <v>0.07341416512344501</v>
      </c>
      <c r="H80" s="9">
        <v>0.02339715386677357</v>
      </c>
      <c r="I80" s="9"/>
      <c r="J80" s="36"/>
      <c r="K80" s="3" t="s">
        <v>30</v>
      </c>
      <c r="L80" s="5"/>
      <c r="M80" s="9">
        <v>0.03074335511822434</v>
      </c>
      <c r="N80" s="9">
        <v>0.031854996935747705</v>
      </c>
      <c r="O80" s="9">
        <v>0.02059926421231268</v>
      </c>
      <c r="P80" s="9">
        <v>0.06179617806055483</v>
      </c>
      <c r="Q80" s="5"/>
      <c r="R80" s="5">
        <v>0.12213916882236252</v>
      </c>
      <c r="S80" s="5">
        <v>0.19139926220163161</v>
      </c>
      <c r="T80" s="5">
        <v>0.08919373512685685</v>
      </c>
      <c r="U80" s="5"/>
      <c r="V80" s="3" t="s">
        <v>30</v>
      </c>
      <c r="W80" s="9">
        <v>0.30932284679718036</v>
      </c>
      <c r="X80" s="9">
        <v>0.2208480567144322</v>
      </c>
      <c r="Y80" s="9">
        <v>0.1181230206941805</v>
      </c>
      <c r="Z80" s="9">
        <v>0.11860319557505108</v>
      </c>
      <c r="AA80" s="5"/>
      <c r="AB80" s="5">
        <v>0.3699217999857348</v>
      </c>
      <c r="AC80" s="5">
        <v>0.37368974651976233</v>
      </c>
      <c r="AD80" s="5">
        <v>0.488187047936581</v>
      </c>
      <c r="AE80" s="5">
        <v>0.35860534517929044</v>
      </c>
      <c r="AF80" s="5"/>
      <c r="AG80" s="3" t="s">
        <v>30</v>
      </c>
      <c r="AH80" s="9">
        <v>0.07079963836304412</v>
      </c>
      <c r="AI80" s="9">
        <v>0.47616783855074274</v>
      </c>
      <c r="AJ80" s="8"/>
      <c r="AK80" s="9">
        <v>0.3196497064345264</v>
      </c>
      <c r="AL80" s="9">
        <v>0.23904798543820577</v>
      </c>
      <c r="AM80" s="9">
        <v>0.147397176791937</v>
      </c>
      <c r="AN80" s="9">
        <v>0.08843830607516238</v>
      </c>
      <c r="AO80" s="5">
        <v>1.629408257580221</v>
      </c>
      <c r="AP80" s="8"/>
      <c r="AQ80" s="8"/>
      <c r="AR80" s="3" t="s">
        <v>30</v>
      </c>
      <c r="AS80" s="8"/>
      <c r="AT80" s="9">
        <v>0.5541387532557636</v>
      </c>
      <c r="AU80" s="9">
        <v>0.5402632947913043</v>
      </c>
      <c r="AV80" s="8"/>
      <c r="AW80" s="8"/>
      <c r="AX80" s="5">
        <v>0.21</v>
      </c>
      <c r="AY80" s="8"/>
      <c r="AZ80" s="9">
        <v>2.3160155928407447</v>
      </c>
      <c r="BA80" s="9">
        <v>3.4509729536217453</v>
      </c>
      <c r="BB80" s="9"/>
      <c r="BC80" s="3" t="s">
        <v>30</v>
      </c>
      <c r="BD80" s="5">
        <v>0.65</v>
      </c>
      <c r="BE80" s="8"/>
      <c r="BF80" s="8"/>
      <c r="BG80" s="8"/>
      <c r="BH80" s="8"/>
      <c r="BI80" s="5"/>
    </row>
    <row r="81" spans="1:61" s="15" customFormat="1" ht="12.75">
      <c r="A81" s="3" t="s">
        <v>38</v>
      </c>
      <c r="B81" s="5">
        <v>0.051294061870332607</v>
      </c>
      <c r="C81" s="5">
        <v>0.052204532136457524</v>
      </c>
      <c r="D81" s="5">
        <v>0.1292904834415048</v>
      </c>
      <c r="E81" s="5">
        <v>0.059874663584950465</v>
      </c>
      <c r="F81" s="5">
        <v>0.06126709762180978</v>
      </c>
      <c r="G81" s="5">
        <v>0.12210394877155625</v>
      </c>
      <c r="H81" s="5">
        <v>0.11918966442263723</v>
      </c>
      <c r="I81" s="9"/>
      <c r="J81" s="36"/>
      <c r="K81" s="3" t="s">
        <v>38</v>
      </c>
      <c r="L81" s="5">
        <v>0.011758263229099784</v>
      </c>
      <c r="M81" s="5">
        <v>0.05270229707779236</v>
      </c>
      <c r="N81" s="5">
        <v>0.12830285053917959</v>
      </c>
      <c r="O81" s="5">
        <v>0.3189305310758323</v>
      </c>
      <c r="P81" s="5">
        <v>1.3946052291383908</v>
      </c>
      <c r="Q81" s="5"/>
      <c r="R81" s="5">
        <v>0.1151607379804186</v>
      </c>
      <c r="S81" s="5">
        <v>0.19798549114436795</v>
      </c>
      <c r="T81" s="5">
        <v>0.10173000751799663</v>
      </c>
      <c r="U81" s="5"/>
      <c r="V81" s="3" t="s">
        <v>38</v>
      </c>
      <c r="W81" s="5">
        <v>0.06624509994578576</v>
      </c>
      <c r="X81" s="5">
        <v>0.11989465402326245</v>
      </c>
      <c r="Y81" s="5">
        <v>0.07209170432216097</v>
      </c>
      <c r="Z81" s="5">
        <v>0.08998325921303647</v>
      </c>
      <c r="AA81" s="5"/>
      <c r="AB81" s="5">
        <v>0.13319220999153333</v>
      </c>
      <c r="AC81" s="5">
        <v>0.12962962962962962</v>
      </c>
      <c r="AD81" s="5">
        <v>0.28153153153153154</v>
      </c>
      <c r="AE81" s="5">
        <v>0.06261811540191857</v>
      </c>
      <c r="AF81" s="5"/>
      <c r="AG81" s="3" t="s">
        <v>38</v>
      </c>
      <c r="AH81" s="5">
        <v>0.21071760756622152</v>
      </c>
      <c r="AI81" s="5">
        <v>0.06531781481994596</v>
      </c>
      <c r="AJ81" s="21"/>
      <c r="AK81" s="16">
        <v>0.08319426940224697</v>
      </c>
      <c r="AL81" s="16">
        <v>0.20741571544011358</v>
      </c>
      <c r="AM81" s="16">
        <v>0.14327246719563172</v>
      </c>
      <c r="AN81" s="16">
        <v>0.3658847914051138</v>
      </c>
      <c r="AO81" s="16">
        <v>0.07226382866903167</v>
      </c>
      <c r="AP81" s="21"/>
      <c r="AQ81" s="21"/>
      <c r="AR81" s="3" t="s">
        <v>38</v>
      </c>
      <c r="AS81" s="9"/>
      <c r="AT81" s="16">
        <v>0.060737070355818275</v>
      </c>
      <c r="AU81" s="16">
        <v>0.13916130955151765</v>
      </c>
      <c r="AV81" s="9"/>
      <c r="AW81" s="9"/>
      <c r="AX81" s="5">
        <v>0.05277735555893313</v>
      </c>
      <c r="AY81" s="9"/>
      <c r="AZ81" s="5">
        <v>0.08357044381214983</v>
      </c>
      <c r="BA81" s="5">
        <v>0.08242630279493628</v>
      </c>
      <c r="BB81" s="5"/>
      <c r="BC81" s="3" t="s">
        <v>38</v>
      </c>
      <c r="BD81" s="5">
        <v>0.154182191956829</v>
      </c>
      <c r="BE81" s="5"/>
      <c r="BF81" s="9"/>
      <c r="BG81" s="9"/>
      <c r="BH81" s="9"/>
      <c r="BI81" s="5"/>
    </row>
    <row r="82" spans="1:61" ht="13.5" thickBot="1">
      <c r="A82" s="25"/>
      <c r="B82" s="26"/>
      <c r="C82" s="26"/>
      <c r="D82" s="26"/>
      <c r="E82" s="26"/>
      <c r="F82" s="26"/>
      <c r="G82" s="26"/>
      <c r="H82" s="26"/>
      <c r="I82" s="26"/>
      <c r="J82" s="28"/>
      <c r="K82" s="25"/>
      <c r="L82" s="26"/>
      <c r="M82" s="26"/>
      <c r="N82" s="26"/>
      <c r="O82" s="26"/>
      <c r="P82" s="26"/>
      <c r="Q82" s="26"/>
      <c r="R82" s="26"/>
      <c r="S82" s="26"/>
      <c r="T82" s="26"/>
      <c r="U82" s="28"/>
      <c r="V82" s="25"/>
      <c r="W82" s="26"/>
      <c r="X82" s="26"/>
      <c r="Y82" s="26"/>
      <c r="Z82" s="26"/>
      <c r="AA82" s="26"/>
      <c r="AB82" s="26"/>
      <c r="AC82" s="26"/>
      <c r="AD82" s="26"/>
      <c r="AE82" s="26"/>
      <c r="AF82" s="28"/>
      <c r="AG82" s="25"/>
      <c r="AH82" s="26"/>
      <c r="AI82" s="26"/>
      <c r="AJ82" s="26"/>
      <c r="AK82" s="26"/>
      <c r="AL82" s="26"/>
      <c r="AM82" s="26"/>
      <c r="AN82" s="26"/>
      <c r="AO82" s="26"/>
      <c r="AP82" s="26"/>
      <c r="AQ82" s="28"/>
      <c r="AR82" s="25"/>
      <c r="AS82" s="26"/>
      <c r="AT82" s="26"/>
      <c r="AU82" s="26"/>
      <c r="AV82" s="26"/>
      <c r="AW82" s="26"/>
      <c r="AX82" s="26"/>
      <c r="AY82" s="26"/>
      <c r="AZ82" s="26"/>
      <c r="BA82" s="26"/>
      <c r="BB82" s="28"/>
      <c r="BC82" s="25"/>
      <c r="BD82" s="26"/>
      <c r="BE82" s="26"/>
      <c r="BF82" s="26"/>
      <c r="BG82" s="26"/>
      <c r="BH82" s="26"/>
      <c r="BI82" s="28"/>
    </row>
    <row r="83" spans="10:28" ht="12.75">
      <c r="J83" s="28"/>
      <c r="AB83" s="13"/>
    </row>
    <row r="84" spans="1:55" ht="12.75" customHeight="1">
      <c r="A84" s="47" t="s">
        <v>35</v>
      </c>
      <c r="B84" s="47"/>
      <c r="C84" s="47"/>
      <c r="D84" s="47"/>
      <c r="E84" s="47"/>
      <c r="F84" s="47"/>
      <c r="G84" s="47"/>
      <c r="H84" s="47"/>
      <c r="I84" s="47"/>
      <c r="J84" s="39"/>
      <c r="K84" s="24"/>
      <c r="L84" s="24"/>
      <c r="M84" s="24"/>
      <c r="V84" s="24"/>
      <c r="AG84" s="24"/>
      <c r="AR84" s="24"/>
      <c r="BC84" s="24"/>
    </row>
    <row r="85" spans="1:55" ht="12" customHeight="1">
      <c r="A85" s="47"/>
      <c r="B85" s="47"/>
      <c r="C85" s="47"/>
      <c r="D85" s="47"/>
      <c r="E85" s="47"/>
      <c r="F85" s="47"/>
      <c r="G85" s="47"/>
      <c r="H85" s="47"/>
      <c r="I85" s="47"/>
      <c r="J85" s="39"/>
      <c r="K85" s="24"/>
      <c r="L85" s="24"/>
      <c r="M85" s="24"/>
      <c r="V85" s="24"/>
      <c r="AG85" s="24"/>
      <c r="AR85" s="24"/>
      <c r="BC85" s="24"/>
    </row>
    <row r="86" spans="1:55" ht="24.75" customHeight="1">
      <c r="A86" s="47"/>
      <c r="B86" s="47"/>
      <c r="C86" s="47"/>
      <c r="D86" s="47"/>
      <c r="E86" s="47"/>
      <c r="F86" s="47"/>
      <c r="G86" s="47"/>
      <c r="H86" s="47"/>
      <c r="I86" s="47"/>
      <c r="J86" s="39"/>
      <c r="K86" s="24"/>
      <c r="L86" s="24"/>
      <c r="M86" s="24"/>
      <c r="V86" s="24"/>
      <c r="AG86" s="24"/>
      <c r="AR86" s="24"/>
      <c r="BC86" s="24"/>
    </row>
    <row r="87" spans="1:55" ht="19.5" customHeight="1">
      <c r="A87" s="47"/>
      <c r="B87" s="47"/>
      <c r="C87" s="47"/>
      <c r="D87" s="47"/>
      <c r="E87" s="47"/>
      <c r="F87" s="47"/>
      <c r="G87" s="47"/>
      <c r="H87" s="47"/>
      <c r="I87" s="47"/>
      <c r="J87" s="39"/>
      <c r="K87" s="24"/>
      <c r="L87" s="24"/>
      <c r="M87" s="24"/>
      <c r="V87" s="24"/>
      <c r="AG87" s="24"/>
      <c r="AR87" s="24"/>
      <c r="BC87" s="24"/>
    </row>
    <row r="88" spans="1:55" ht="19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4"/>
      <c r="L88" s="29"/>
      <c r="M88" s="29"/>
      <c r="V88" s="24"/>
      <c r="AG88" s="24"/>
      <c r="AR88" s="24"/>
      <c r="BC88" s="24"/>
    </row>
    <row r="89" spans="1:1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L89" s="29"/>
      <c r="M89" s="29"/>
    </row>
    <row r="90" spans="1:1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L90" s="29"/>
      <c r="M90" s="29"/>
    </row>
    <row r="91" spans="1:28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L91" s="29"/>
      <c r="M91" s="29"/>
      <c r="AB91" s="1"/>
    </row>
    <row r="98" ht="12.75">
      <c r="AB98" s="11"/>
    </row>
    <row r="101" ht="12.75">
      <c r="AB101" s="42"/>
    </row>
    <row r="102" ht="12.75">
      <c r="AB102" s="1"/>
    </row>
    <row r="103" ht="12.75">
      <c r="AB103" s="1"/>
    </row>
    <row r="104" ht="12.75">
      <c r="AB104" s="1"/>
    </row>
    <row r="105" ht="12.75">
      <c r="AB105" s="1"/>
    </row>
    <row r="106" ht="12.75">
      <c r="AB106" s="5"/>
    </row>
    <row r="107" ht="12.75">
      <c r="AB107" s="1"/>
    </row>
    <row r="108" ht="12.75">
      <c r="AB108" s="5"/>
    </row>
    <row r="111" ht="12.75">
      <c r="AB111" s="5"/>
    </row>
    <row r="112" ht="12.75">
      <c r="AB112" s="5"/>
    </row>
    <row r="113" ht="12.75">
      <c r="AB113" s="5"/>
    </row>
    <row r="114" ht="12.75">
      <c r="AB114" s="5"/>
    </row>
    <row r="115" ht="12.75">
      <c r="AB115" s="5"/>
    </row>
    <row r="116" ht="12.75">
      <c r="AB116" s="5"/>
    </row>
    <row r="117" ht="12.75">
      <c r="AB117" s="5"/>
    </row>
    <row r="118" ht="12.75">
      <c r="AB118" s="5"/>
    </row>
    <row r="119" ht="12.75">
      <c r="AB119" s="5"/>
    </row>
    <row r="120" ht="12.75">
      <c r="AB120" s="5"/>
    </row>
    <row r="121" ht="12.75">
      <c r="AB121" s="5"/>
    </row>
    <row r="122" ht="12.75">
      <c r="AB122" s="5"/>
    </row>
    <row r="123" ht="12.75">
      <c r="AB123" s="5"/>
    </row>
    <row r="124" ht="12.75">
      <c r="AB124" s="5"/>
    </row>
    <row r="125" ht="12.75">
      <c r="AB125" s="5"/>
    </row>
    <row r="126" ht="12.75">
      <c r="AB126" s="5"/>
    </row>
    <row r="127" ht="12.75">
      <c r="AB127" s="5"/>
    </row>
    <row r="131" ht="12.75">
      <c r="AB131" s="40"/>
    </row>
    <row r="132" ht="12.75">
      <c r="AB132" s="41"/>
    </row>
    <row r="133" ht="12.75">
      <c r="AB133" s="41"/>
    </row>
    <row r="134" ht="12.75">
      <c r="AB134" s="41"/>
    </row>
    <row r="135" ht="12.75">
      <c r="AB135" s="41"/>
    </row>
    <row r="136" ht="12.75">
      <c r="AB136" s="41"/>
    </row>
    <row r="137" ht="12.75">
      <c r="AB137" s="41"/>
    </row>
    <row r="138" ht="12.75">
      <c r="AB138" s="41"/>
    </row>
    <row r="139" ht="12.75">
      <c r="AB139" s="41"/>
    </row>
    <row r="140" ht="12.75">
      <c r="AB140" s="41"/>
    </row>
    <row r="141" ht="12.75">
      <c r="AB141" s="41"/>
    </row>
    <row r="142" ht="12.75">
      <c r="AB142" s="41"/>
    </row>
    <row r="143" ht="12.75">
      <c r="AB143" s="41"/>
    </row>
    <row r="144" ht="12.75">
      <c r="AB144" s="41"/>
    </row>
    <row r="145" ht="12.75">
      <c r="AB145" s="41"/>
    </row>
    <row r="146" ht="12.75">
      <c r="AB146" s="41"/>
    </row>
    <row r="147" ht="12.75">
      <c r="AB147" s="41"/>
    </row>
    <row r="148" ht="12.75">
      <c r="AB148" s="41"/>
    </row>
    <row r="149" ht="12.75">
      <c r="AB149" s="41"/>
    </row>
    <row r="150" ht="12.75">
      <c r="AB150" s="41"/>
    </row>
    <row r="152" ht="12.75">
      <c r="AB152" s="8"/>
    </row>
    <row r="153" ht="12.75">
      <c r="AB153" s="5"/>
    </row>
    <row r="154" ht="12.75">
      <c r="AB154" s="5"/>
    </row>
    <row r="155" ht="12.75">
      <c r="AB155" s="5"/>
    </row>
    <row r="156" ht="12.75">
      <c r="AB156" s="5"/>
    </row>
    <row r="157" ht="12.75">
      <c r="AB157" s="5"/>
    </row>
    <row r="158" ht="12.75">
      <c r="AB158" s="5"/>
    </row>
    <row r="159" ht="12.75">
      <c r="AB159" s="5"/>
    </row>
    <row r="160" ht="12.75">
      <c r="AB160" s="5"/>
    </row>
    <row r="161" ht="12.75">
      <c r="AB161" s="5"/>
    </row>
    <row r="162" ht="12.75">
      <c r="AB162" s="5"/>
    </row>
    <row r="163" ht="12.75">
      <c r="AB163" s="5"/>
    </row>
    <row r="164" ht="12.75">
      <c r="AB164" s="5"/>
    </row>
    <row r="165" ht="12.75">
      <c r="AB165" s="5"/>
    </row>
    <row r="166" ht="12.75">
      <c r="AB166" s="5"/>
    </row>
    <row r="167" ht="12.75">
      <c r="AB167" s="5"/>
    </row>
    <row r="168" ht="12.75">
      <c r="AB168" s="5"/>
    </row>
    <row r="169" ht="12.75">
      <c r="AB169" s="5"/>
    </row>
    <row r="170" ht="12.75">
      <c r="AB170" s="5"/>
    </row>
    <row r="171" ht="12.75">
      <c r="AB171" s="5"/>
    </row>
    <row r="173" ht="12.75">
      <c r="AB173" s="41"/>
    </row>
    <row r="174" ht="12.75">
      <c r="AB174" s="41"/>
    </row>
    <row r="175" ht="12.75">
      <c r="AB175" s="41"/>
    </row>
    <row r="176" ht="12.75">
      <c r="AB176" s="41"/>
    </row>
    <row r="177" ht="12.75">
      <c r="AB177" s="41"/>
    </row>
    <row r="178" ht="12.75">
      <c r="AB178" s="41"/>
    </row>
    <row r="179" ht="12.75">
      <c r="AB179" s="41"/>
    </row>
    <row r="180" ht="12.75">
      <c r="AB180" s="41"/>
    </row>
    <row r="181" ht="12.75">
      <c r="AB181" s="41"/>
    </row>
    <row r="182" ht="12.75">
      <c r="AB182" s="41"/>
    </row>
    <row r="183" ht="12.75">
      <c r="AB183" s="41"/>
    </row>
    <row r="184" ht="12.75">
      <c r="AB184" s="41"/>
    </row>
    <row r="185" ht="12.75">
      <c r="AB185" s="41"/>
    </row>
    <row r="186" ht="12.75">
      <c r="AB186" s="41"/>
    </row>
    <row r="189" ht="12.75">
      <c r="AB189" s="8"/>
    </row>
    <row r="190" ht="12.75">
      <c r="AB190" s="13"/>
    </row>
    <row r="191" ht="12.75">
      <c r="AB191" s="13"/>
    </row>
    <row r="192" ht="12.75">
      <c r="AB192" s="13"/>
    </row>
    <row r="193" ht="12.75">
      <c r="AB193" s="13"/>
    </row>
    <row r="194" ht="12.75">
      <c r="AB194" s="13"/>
    </row>
    <row r="195" ht="12.75">
      <c r="AB195" s="13"/>
    </row>
    <row r="196" ht="12.75">
      <c r="AB196" s="13"/>
    </row>
    <row r="197" ht="12.75">
      <c r="AB197" s="13"/>
    </row>
    <row r="198" ht="12.75">
      <c r="AB198" s="13"/>
    </row>
    <row r="199" ht="12.75">
      <c r="AB199" s="13"/>
    </row>
    <row r="200" ht="12.75">
      <c r="AB200" s="13"/>
    </row>
    <row r="201" ht="12.75">
      <c r="AB201" s="13"/>
    </row>
    <row r="202" ht="12.75">
      <c r="AB202" s="13"/>
    </row>
    <row r="203" ht="12.75">
      <c r="AB203" s="13"/>
    </row>
    <row r="205" ht="12.75">
      <c r="AB205" s="5"/>
    </row>
    <row r="206" ht="12.75">
      <c r="AB206" s="6"/>
    </row>
    <row r="208" ht="12.75">
      <c r="AB208" s="5"/>
    </row>
    <row r="209" ht="12.75">
      <c r="AB209" s="1"/>
    </row>
    <row r="210" ht="12.75">
      <c r="AB210" s="6"/>
    </row>
    <row r="211" ht="12.75">
      <c r="AB211" s="6"/>
    </row>
    <row r="212" ht="12.75">
      <c r="AB212" s="6"/>
    </row>
    <row r="213" ht="12.75">
      <c r="AB213" s="6"/>
    </row>
    <row r="214" ht="12.75">
      <c r="AB214" s="1"/>
    </row>
    <row r="215" ht="12.75">
      <c r="AB215" s="1"/>
    </row>
    <row r="216" ht="12.75">
      <c r="AB216" s="6"/>
    </row>
    <row r="217" ht="12.75">
      <c r="AB217" s="6"/>
    </row>
    <row r="218" ht="12.75">
      <c r="AB218" s="6"/>
    </row>
    <row r="219" ht="12.75">
      <c r="AB219" s="6"/>
    </row>
    <row r="221" ht="12.75">
      <c r="AB221" s="1"/>
    </row>
    <row r="222" ht="12.75">
      <c r="AB222" s="6"/>
    </row>
    <row r="223" ht="12.75">
      <c r="AB223" s="6"/>
    </row>
    <row r="224" ht="12.75">
      <c r="AB224" s="6"/>
    </row>
    <row r="225" ht="12.75">
      <c r="AB225" s="6"/>
    </row>
    <row r="226" ht="12.75">
      <c r="AB226" s="6"/>
    </row>
    <row r="227" ht="12.75">
      <c r="AB227" s="6"/>
    </row>
    <row r="228" ht="12.75">
      <c r="AB228" s="6"/>
    </row>
    <row r="229" ht="12.75">
      <c r="AB229" s="6"/>
    </row>
    <row r="230" ht="12.75">
      <c r="AB230" s="6"/>
    </row>
    <row r="231" ht="12.75">
      <c r="AB231" s="5"/>
    </row>
    <row r="232" ht="12.75">
      <c r="AB232" s="5"/>
    </row>
    <row r="233" ht="12.75">
      <c r="AB233" s="5"/>
    </row>
    <row r="234" ht="12.75">
      <c r="AB234" s="5"/>
    </row>
    <row r="235" ht="12.75">
      <c r="AB235" s="6"/>
    </row>
    <row r="236" ht="12.75">
      <c r="AB236" s="6"/>
    </row>
    <row r="237" ht="12.75">
      <c r="AB237" s="6"/>
    </row>
    <row r="238" ht="12.75">
      <c r="AB238" s="13"/>
    </row>
    <row r="239" ht="12.75">
      <c r="AB239" s="13"/>
    </row>
    <row r="243" ht="12.75">
      <c r="AB243" s="28"/>
    </row>
    <row r="244" ht="12.75">
      <c r="AB244" s="28"/>
    </row>
    <row r="245" ht="12.75">
      <c r="AB245" s="28"/>
    </row>
    <row r="246" ht="12.75">
      <c r="AB246" s="28"/>
    </row>
    <row r="247" ht="12.75">
      <c r="AB247" s="28"/>
    </row>
    <row r="248" ht="12.75">
      <c r="AB248" s="28"/>
    </row>
    <row r="249" ht="12.75">
      <c r="AB249" s="28"/>
    </row>
    <row r="250" ht="12.75">
      <c r="AB250" s="28"/>
    </row>
    <row r="251" ht="12.75">
      <c r="AB251" s="28"/>
    </row>
    <row r="252" ht="12.75">
      <c r="AB252" s="28"/>
    </row>
    <row r="253" ht="12.75">
      <c r="AB253" s="28"/>
    </row>
    <row r="254" ht="12.75">
      <c r="AB254" s="28"/>
    </row>
    <row r="255" ht="12.75">
      <c r="AB255" s="28"/>
    </row>
    <row r="256" ht="12.75">
      <c r="AB256" s="28"/>
    </row>
    <row r="257" ht="12.75">
      <c r="AB257" s="28"/>
    </row>
    <row r="258" ht="12.75">
      <c r="AB258" s="28"/>
    </row>
    <row r="259" ht="12.75">
      <c r="AB259" s="28"/>
    </row>
    <row r="260" ht="12.75">
      <c r="AB260" s="28"/>
    </row>
    <row r="261" ht="12.75">
      <c r="AB261" s="28"/>
    </row>
    <row r="262" ht="12.75">
      <c r="AB262" s="28"/>
    </row>
    <row r="263" ht="12.75">
      <c r="AB263" s="28"/>
    </row>
    <row r="264" ht="12.75">
      <c r="AB264" s="28"/>
    </row>
    <row r="265" ht="12.75">
      <c r="AB265" s="28"/>
    </row>
    <row r="271" ht="12.75">
      <c r="AB271" s="8"/>
    </row>
    <row r="274" ht="12.75">
      <c r="AB274" s="16"/>
    </row>
    <row r="275" ht="12.75">
      <c r="AB275" s="16"/>
    </row>
    <row r="276" ht="12.75">
      <c r="AB276" s="16"/>
    </row>
    <row r="277" ht="12.75">
      <c r="AB277" s="16"/>
    </row>
    <row r="278" ht="12.75">
      <c r="AB278" s="16"/>
    </row>
    <row r="279" ht="12.75">
      <c r="AB279" s="16"/>
    </row>
    <row r="280" ht="12.75">
      <c r="AB280" s="16"/>
    </row>
    <row r="281" ht="12.75">
      <c r="AB281" s="16"/>
    </row>
    <row r="282" ht="12.75">
      <c r="AB282" s="16"/>
    </row>
    <row r="283" ht="12.75">
      <c r="AB283" s="16"/>
    </row>
    <row r="284" ht="12.75">
      <c r="AB284" s="16"/>
    </row>
    <row r="285" ht="12.75">
      <c r="AB285" s="16"/>
    </row>
    <row r="286" ht="12.75">
      <c r="AB286" s="16"/>
    </row>
    <row r="287" ht="12.75">
      <c r="AB287" s="16"/>
    </row>
    <row r="288" ht="12.75">
      <c r="AB288" s="16"/>
    </row>
    <row r="289" ht="12.75">
      <c r="AB289" s="16"/>
    </row>
    <row r="290" ht="12.75">
      <c r="AB290" s="16"/>
    </row>
    <row r="291" ht="12.75">
      <c r="AB291" s="16"/>
    </row>
    <row r="292" ht="12.75">
      <c r="AB292" s="16"/>
    </row>
    <row r="293" ht="12.75">
      <c r="AB293" s="16"/>
    </row>
    <row r="294" ht="12.75">
      <c r="AB294" s="16"/>
    </row>
    <row r="302" ht="12.75">
      <c r="AB302" s="11"/>
    </row>
    <row r="305" ht="12.75">
      <c r="AB305" s="11"/>
    </row>
    <row r="306" ht="12.75">
      <c r="AB306" s="11"/>
    </row>
    <row r="308" ht="12.75">
      <c r="AB308" s="11"/>
    </row>
    <row r="309" ht="12.75">
      <c r="AB309" s="11"/>
    </row>
    <row r="311" ht="12.75">
      <c r="AB311" s="11"/>
    </row>
    <row r="312" ht="12.75">
      <c r="AB312" s="11"/>
    </row>
    <row r="314" ht="12.75">
      <c r="AB314" s="11"/>
    </row>
    <row r="447" ht="12.75">
      <c r="AB447" s="7"/>
    </row>
    <row r="556" ht="12.75">
      <c r="AB556" s="11"/>
    </row>
  </sheetData>
  <sheetProtection/>
  <mergeCells count="15">
    <mergeCell ref="A5:I6"/>
    <mergeCell ref="A84:I87"/>
    <mergeCell ref="L8:P8"/>
    <mergeCell ref="B8:I8"/>
    <mergeCell ref="K5:M5"/>
    <mergeCell ref="BD8:BH8"/>
    <mergeCell ref="AS8:BA8"/>
    <mergeCell ref="AR5:AS5"/>
    <mergeCell ref="BC5:BD5"/>
    <mergeCell ref="V5:W5"/>
    <mergeCell ref="AG5:AH5"/>
    <mergeCell ref="AH8:AP8"/>
    <mergeCell ref="AB8:AE8"/>
    <mergeCell ref="R8:T8"/>
    <mergeCell ref="W8:Z8"/>
  </mergeCells>
  <conditionalFormatting sqref="AB272:AB294">
    <cfRule type="cellIs" priority="1" dxfId="1" operator="lessThan" stopIfTrue="1">
      <formula>0</formula>
    </cfRule>
  </conditionalFormatting>
  <printOptions/>
  <pageMargins left="0.8661417322834646" right="0.5905511811023623" top="0.35433070866141736" bottom="0.35433070866141736" header="0.2362204724409449" footer="0.5511811023622047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386"/>
  <sheetViews>
    <sheetView zoomScalePageLayoutView="0" workbookViewId="0" topLeftCell="A49">
      <selection activeCell="A81" sqref="A81:J81"/>
    </sheetView>
  </sheetViews>
  <sheetFormatPr defaultColWidth="10.875" defaultRowHeight="12"/>
  <cols>
    <col min="1" max="7" width="11.875" style="54" customWidth="1"/>
    <col min="8" max="8" width="5.125" style="54" customWidth="1"/>
    <col min="9" max="11" width="11.875" style="54" customWidth="1"/>
    <col min="12" max="12" width="13.875" style="54" customWidth="1"/>
    <col min="13" max="18" width="11.875" style="54" customWidth="1"/>
    <col min="19" max="19" width="4.375" style="54" customWidth="1"/>
    <col min="20" max="21" width="11.875" style="54" customWidth="1"/>
    <col min="22" max="22" width="13.875" style="54" customWidth="1"/>
    <col min="23" max="31" width="11.875" style="54" customWidth="1"/>
    <col min="32" max="32" width="13.875" style="54" customWidth="1"/>
    <col min="33" max="41" width="11.875" style="54" customWidth="1"/>
    <col min="42" max="42" width="13.875" style="54" customWidth="1"/>
    <col min="43" max="51" width="11.875" style="54" customWidth="1"/>
    <col min="52" max="52" width="13.875" style="54" customWidth="1"/>
    <col min="53" max="61" width="11.875" style="54" customWidth="1"/>
    <col min="62" max="62" width="13.875" style="54" customWidth="1"/>
    <col min="63" max="65" width="11.875" style="54" customWidth="1"/>
    <col min="66" max="16384" width="10.875" style="54" customWidth="1"/>
  </cols>
  <sheetData>
    <row r="1" spans="1:65" ht="12" customHeight="1">
      <c r="A1" s="50" t="s">
        <v>151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 t="s">
        <v>152</v>
      </c>
      <c r="M1" s="50"/>
      <c r="N1" s="51"/>
      <c r="O1" s="51"/>
      <c r="P1" s="51"/>
      <c r="Q1" s="51"/>
      <c r="R1" s="51"/>
      <c r="S1" s="51"/>
      <c r="T1" s="51"/>
      <c r="U1" s="51"/>
      <c r="V1" s="52" t="s">
        <v>153</v>
      </c>
      <c r="W1" s="52"/>
      <c r="X1" s="53"/>
      <c r="Y1" s="53"/>
      <c r="Z1" s="53"/>
      <c r="AA1" s="53"/>
      <c r="AB1" s="53"/>
      <c r="AC1" s="53"/>
      <c r="AD1" s="53"/>
      <c r="AE1" s="53"/>
      <c r="AF1" s="52" t="s">
        <v>153</v>
      </c>
      <c r="AG1" s="52"/>
      <c r="AH1" s="53"/>
      <c r="AI1" s="53"/>
      <c r="AJ1" s="53"/>
      <c r="AK1" s="53"/>
      <c r="AL1" s="53"/>
      <c r="AM1" s="53"/>
      <c r="AN1" s="53"/>
      <c r="AO1" s="53"/>
      <c r="AP1" s="52" t="s">
        <v>152</v>
      </c>
      <c r="AQ1" s="52"/>
      <c r="AR1" s="53"/>
      <c r="AS1" s="53"/>
      <c r="AT1" s="53"/>
      <c r="AU1" s="53"/>
      <c r="AV1" s="53"/>
      <c r="AW1" s="53"/>
      <c r="AX1" s="53"/>
      <c r="AY1" s="53"/>
      <c r="AZ1" s="52" t="s">
        <v>153</v>
      </c>
      <c r="BA1" s="52"/>
      <c r="BB1" s="53"/>
      <c r="BC1" s="53"/>
      <c r="BD1" s="53"/>
      <c r="BE1" s="53"/>
      <c r="BF1" s="53"/>
      <c r="BG1" s="53"/>
      <c r="BH1" s="53"/>
      <c r="BI1" s="53"/>
      <c r="BJ1" s="52" t="s">
        <v>153</v>
      </c>
      <c r="BK1" s="52"/>
      <c r="BL1" s="53"/>
      <c r="BM1" s="53"/>
    </row>
    <row r="2" spans="1:65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  <c r="T2" s="55"/>
      <c r="U2" s="56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5"/>
      <c r="AG2" s="55"/>
      <c r="AH2" s="55"/>
      <c r="AI2" s="55"/>
      <c r="AJ2" s="55"/>
      <c r="AK2" s="55"/>
      <c r="AL2" s="55"/>
      <c r="AM2" s="55"/>
      <c r="AN2" s="55"/>
      <c r="AO2" s="56"/>
      <c r="AP2" s="55"/>
      <c r="AQ2" s="55"/>
      <c r="AR2" s="55"/>
      <c r="AS2" s="55"/>
      <c r="AT2" s="55"/>
      <c r="AU2" s="55"/>
      <c r="AV2" s="55"/>
      <c r="AW2" s="55"/>
      <c r="AX2" s="55"/>
      <c r="AY2" s="56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5"/>
      <c r="BK2" s="55"/>
      <c r="BL2" s="55"/>
      <c r="BM2" s="55"/>
    </row>
    <row r="3" spans="11:61" ht="12.75">
      <c r="K3" s="56"/>
      <c r="U3" s="56"/>
      <c r="AE3" s="56"/>
      <c r="AO3" s="56"/>
      <c r="AY3" s="56"/>
      <c r="BD3" s="57"/>
      <c r="BI3" s="56"/>
    </row>
    <row r="4" spans="2:65" ht="12.75">
      <c r="B4" s="58" t="s">
        <v>14</v>
      </c>
      <c r="C4" s="58"/>
      <c r="D4" s="58"/>
      <c r="E4" s="58"/>
      <c r="F4" s="58"/>
      <c r="G4" s="58"/>
      <c r="H4" s="59"/>
      <c r="I4" s="58" t="s">
        <v>16</v>
      </c>
      <c r="J4" s="58"/>
      <c r="K4" s="59"/>
      <c r="M4" s="58" t="s">
        <v>16</v>
      </c>
      <c r="N4" s="58"/>
      <c r="O4" s="58"/>
      <c r="P4" s="58"/>
      <c r="Q4" s="58"/>
      <c r="R4" s="58"/>
      <c r="T4" s="60" t="s">
        <v>17</v>
      </c>
      <c r="U4" s="59"/>
      <c r="W4" s="58" t="s">
        <v>17</v>
      </c>
      <c r="X4" s="58"/>
      <c r="Y4" s="58"/>
      <c r="Z4" s="58"/>
      <c r="AA4" s="58"/>
      <c r="AB4" s="58"/>
      <c r="AC4" s="58"/>
      <c r="AD4" s="60"/>
      <c r="AE4" s="59"/>
      <c r="AG4" s="61" t="s">
        <v>17</v>
      </c>
      <c r="AH4" s="61"/>
      <c r="AI4" s="61"/>
      <c r="AJ4" s="61"/>
      <c r="AK4" s="61"/>
      <c r="AL4" s="61"/>
      <c r="AM4" s="61"/>
      <c r="AN4" s="61"/>
      <c r="AO4" s="62"/>
      <c r="AQ4" s="58" t="s">
        <v>17</v>
      </c>
      <c r="AR4" s="58"/>
      <c r="AS4" s="58"/>
      <c r="AT4" s="58"/>
      <c r="AU4" s="58"/>
      <c r="AV4" s="58"/>
      <c r="AW4" s="58"/>
      <c r="AX4" s="58"/>
      <c r="AY4" s="59"/>
      <c r="BA4" s="61" t="s">
        <v>17</v>
      </c>
      <c r="BB4" s="61"/>
      <c r="BC4" s="61"/>
      <c r="BD4" s="61"/>
      <c r="BE4" s="61"/>
      <c r="BF4" s="61"/>
      <c r="BG4" s="61"/>
      <c r="BH4" s="61"/>
      <c r="BI4" s="62"/>
      <c r="BK4" s="61" t="s">
        <v>17</v>
      </c>
      <c r="BL4" s="61"/>
      <c r="BM4" s="61"/>
    </row>
    <row r="5" spans="1:65" ht="12.75">
      <c r="A5" s="54" t="s">
        <v>154</v>
      </c>
      <c r="B5" s="54">
        <v>1</v>
      </c>
      <c r="C5" s="54">
        <v>2</v>
      </c>
      <c r="D5" s="54">
        <v>2</v>
      </c>
      <c r="E5" s="54">
        <v>2</v>
      </c>
      <c r="F5" s="54">
        <v>3</v>
      </c>
      <c r="G5" s="54">
        <v>3</v>
      </c>
      <c r="I5" s="54">
        <v>3</v>
      </c>
      <c r="J5" s="54">
        <v>3</v>
      </c>
      <c r="L5" s="54" t="s">
        <v>154</v>
      </c>
      <c r="M5" s="54">
        <v>3</v>
      </c>
      <c r="N5" s="54">
        <v>3</v>
      </c>
      <c r="O5" s="54">
        <v>3</v>
      </c>
      <c r="P5" s="54">
        <v>3</v>
      </c>
      <c r="Q5" s="54">
        <v>3</v>
      </c>
      <c r="R5" s="54">
        <v>3</v>
      </c>
      <c r="T5" s="54">
        <v>1</v>
      </c>
      <c r="V5" s="54" t="s">
        <v>154</v>
      </c>
      <c r="W5" s="54">
        <v>1</v>
      </c>
      <c r="X5" s="54">
        <v>1</v>
      </c>
      <c r="Y5" s="54">
        <v>1</v>
      </c>
      <c r="Z5" s="54">
        <v>1</v>
      </c>
      <c r="AA5" s="54">
        <v>2</v>
      </c>
      <c r="AB5" s="54">
        <v>2</v>
      </c>
      <c r="AC5" s="54">
        <v>4</v>
      </c>
      <c r="AD5" s="54">
        <v>4</v>
      </c>
      <c r="AF5" s="54" t="s">
        <v>154</v>
      </c>
      <c r="AG5" s="54">
        <v>4</v>
      </c>
      <c r="AH5" s="54">
        <v>4</v>
      </c>
      <c r="AI5" s="54">
        <v>4</v>
      </c>
      <c r="AJ5" s="54">
        <v>4</v>
      </c>
      <c r="AK5" s="54">
        <v>4</v>
      </c>
      <c r="AL5" s="54">
        <v>3</v>
      </c>
      <c r="AM5" s="54">
        <v>3</v>
      </c>
      <c r="AN5" s="54">
        <v>3</v>
      </c>
      <c r="AP5" s="54" t="s">
        <v>154</v>
      </c>
      <c r="AQ5">
        <v>3</v>
      </c>
      <c r="AR5" s="54">
        <v>3</v>
      </c>
      <c r="AS5" s="54">
        <v>3</v>
      </c>
      <c r="AT5" s="54">
        <v>3</v>
      </c>
      <c r="AU5" s="54">
        <v>3</v>
      </c>
      <c r="AV5" s="54">
        <v>3</v>
      </c>
      <c r="AW5" s="54">
        <v>1</v>
      </c>
      <c r="AX5" s="54">
        <v>1</v>
      </c>
      <c r="AZ5" s="54" t="s">
        <v>154</v>
      </c>
      <c r="BA5" s="54">
        <v>1</v>
      </c>
      <c r="BB5" s="54">
        <v>1</v>
      </c>
      <c r="BC5" s="54">
        <v>1</v>
      </c>
      <c r="BD5" s="54">
        <v>2</v>
      </c>
      <c r="BE5" s="54">
        <v>2</v>
      </c>
      <c r="BF5" s="54">
        <v>3</v>
      </c>
      <c r="BG5" s="54">
        <v>3</v>
      </c>
      <c r="BH5" s="54">
        <v>3</v>
      </c>
      <c r="BJ5" s="54" t="s">
        <v>154</v>
      </c>
      <c r="BK5" s="54">
        <v>4</v>
      </c>
      <c r="BL5" s="54">
        <v>4</v>
      </c>
      <c r="BM5" s="54">
        <v>4</v>
      </c>
    </row>
    <row r="6" spans="1:65" s="57" customFormat="1" ht="12.75">
      <c r="A6" s="49" t="s">
        <v>39</v>
      </c>
      <c r="B6" s="57" t="s">
        <v>80</v>
      </c>
      <c r="C6" s="57" t="s">
        <v>59</v>
      </c>
      <c r="D6" s="57" t="s">
        <v>59</v>
      </c>
      <c r="E6" s="57" t="s">
        <v>59</v>
      </c>
      <c r="F6" s="57" t="s">
        <v>155</v>
      </c>
      <c r="G6" s="57" t="s">
        <v>155</v>
      </c>
      <c r="I6" s="57" t="s">
        <v>155</v>
      </c>
      <c r="J6" s="57" t="s">
        <v>155</v>
      </c>
      <c r="L6" s="49" t="s">
        <v>39</v>
      </c>
      <c r="M6" s="57" t="s">
        <v>155</v>
      </c>
      <c r="N6" s="57" t="s">
        <v>155</v>
      </c>
      <c r="O6" s="57" t="s">
        <v>155</v>
      </c>
      <c r="P6" s="57" t="s">
        <v>155</v>
      </c>
      <c r="Q6" s="57" t="s">
        <v>155</v>
      </c>
      <c r="R6" s="57" t="s">
        <v>155</v>
      </c>
      <c r="T6" s="57" t="s">
        <v>80</v>
      </c>
      <c r="V6" s="49" t="s">
        <v>39</v>
      </c>
      <c r="W6" s="57" t="s">
        <v>80</v>
      </c>
      <c r="X6" s="57" t="s">
        <v>80</v>
      </c>
      <c r="Y6" s="57" t="s">
        <v>80</v>
      </c>
      <c r="Z6" s="57" t="s">
        <v>80</v>
      </c>
      <c r="AA6" s="57" t="s">
        <v>59</v>
      </c>
      <c r="AB6" s="57" t="s">
        <v>59</v>
      </c>
      <c r="AC6" s="57" t="s">
        <v>156</v>
      </c>
      <c r="AD6" s="57" t="s">
        <v>156</v>
      </c>
      <c r="AF6" s="49" t="s">
        <v>39</v>
      </c>
      <c r="AG6" s="57" t="s">
        <v>156</v>
      </c>
      <c r="AH6" s="57" t="s">
        <v>156</v>
      </c>
      <c r="AI6" s="57" t="s">
        <v>156</v>
      </c>
      <c r="AJ6" s="57" t="s">
        <v>156</v>
      </c>
      <c r="AK6" s="57" t="s">
        <v>156</v>
      </c>
      <c r="AL6" s="57" t="s">
        <v>155</v>
      </c>
      <c r="AM6" s="57" t="s">
        <v>155</v>
      </c>
      <c r="AN6" s="57" t="s">
        <v>155</v>
      </c>
      <c r="AP6" s="49" t="s">
        <v>39</v>
      </c>
      <c r="AQ6" s="57" t="s">
        <v>155</v>
      </c>
      <c r="AR6" s="57" t="s">
        <v>155</v>
      </c>
      <c r="AS6" s="57" t="s">
        <v>155</v>
      </c>
      <c r="AT6" s="57" t="s">
        <v>155</v>
      </c>
      <c r="AU6" s="57" t="s">
        <v>155</v>
      </c>
      <c r="AV6" s="57" t="s">
        <v>155</v>
      </c>
      <c r="AW6" s="57" t="s">
        <v>80</v>
      </c>
      <c r="AX6" s="57" t="s">
        <v>80</v>
      </c>
      <c r="AZ6" s="49" t="s">
        <v>39</v>
      </c>
      <c r="BA6" s="57" t="s">
        <v>80</v>
      </c>
      <c r="BB6" s="57" t="s">
        <v>80</v>
      </c>
      <c r="BC6" s="57" t="s">
        <v>80</v>
      </c>
      <c r="BD6" s="57" t="s">
        <v>59</v>
      </c>
      <c r="BE6" s="57" t="s">
        <v>59</v>
      </c>
      <c r="BF6" s="57" t="s">
        <v>157</v>
      </c>
      <c r="BG6" s="57" t="s">
        <v>157</v>
      </c>
      <c r="BH6" s="57" t="s">
        <v>157</v>
      </c>
      <c r="BJ6" s="49" t="s">
        <v>39</v>
      </c>
      <c r="BK6" s="57" t="s">
        <v>156</v>
      </c>
      <c r="BL6" s="57" t="s">
        <v>156</v>
      </c>
      <c r="BM6" s="57" t="s">
        <v>156</v>
      </c>
    </row>
    <row r="7" spans="1:62" s="57" customFormat="1" ht="12.75">
      <c r="A7" s="49" t="s">
        <v>40</v>
      </c>
      <c r="B7" s="57" t="s">
        <v>125</v>
      </c>
      <c r="C7" s="57" t="s">
        <v>58</v>
      </c>
      <c r="D7" s="57" t="s">
        <v>58</v>
      </c>
      <c r="E7" s="57" t="s">
        <v>58</v>
      </c>
      <c r="F7" s="57" t="s">
        <v>158</v>
      </c>
      <c r="G7" s="57" t="s">
        <v>158</v>
      </c>
      <c r="I7" s="57" t="s">
        <v>158</v>
      </c>
      <c r="J7" s="57" t="s">
        <v>158</v>
      </c>
      <c r="L7" s="49" t="s">
        <v>40</v>
      </c>
      <c r="M7" s="57" t="s">
        <v>158</v>
      </c>
      <c r="N7" s="57" t="s">
        <v>158</v>
      </c>
      <c r="O7" s="57" t="s">
        <v>158</v>
      </c>
      <c r="P7" s="57" t="s">
        <v>158</v>
      </c>
      <c r="Q7" s="57" t="s">
        <v>158</v>
      </c>
      <c r="R7" s="57" t="s">
        <v>158</v>
      </c>
      <c r="T7" s="57" t="s">
        <v>126</v>
      </c>
      <c r="V7" s="49" t="s">
        <v>40</v>
      </c>
      <c r="W7" s="57" t="s">
        <v>126</v>
      </c>
      <c r="X7" s="57" t="s">
        <v>126</v>
      </c>
      <c r="Y7" s="57" t="s">
        <v>126</v>
      </c>
      <c r="Z7" s="57" t="s">
        <v>126</v>
      </c>
      <c r="AA7" s="57" t="s">
        <v>58</v>
      </c>
      <c r="AB7" s="57" t="s">
        <v>58</v>
      </c>
      <c r="AF7" s="49" t="s">
        <v>40</v>
      </c>
      <c r="AL7" s="57" t="s">
        <v>158</v>
      </c>
      <c r="AM7" s="57" t="s">
        <v>158</v>
      </c>
      <c r="AN7" s="57" t="s">
        <v>158</v>
      </c>
      <c r="AP7" s="49" t="s">
        <v>40</v>
      </c>
      <c r="AQ7" s="57" t="s">
        <v>158</v>
      </c>
      <c r="AR7" s="57" t="s">
        <v>158</v>
      </c>
      <c r="AS7" s="57" t="s">
        <v>158</v>
      </c>
      <c r="AT7" s="57" t="s">
        <v>158</v>
      </c>
      <c r="AU7" s="57" t="s">
        <v>159</v>
      </c>
      <c r="AV7" s="57" t="s">
        <v>159</v>
      </c>
      <c r="AW7" s="63" t="s">
        <v>126</v>
      </c>
      <c r="AX7" s="63" t="s">
        <v>126</v>
      </c>
      <c r="AY7" s="63"/>
      <c r="AZ7" s="49" t="s">
        <v>40</v>
      </c>
      <c r="BA7" s="63" t="s">
        <v>126</v>
      </c>
      <c r="BB7" s="63" t="s">
        <v>126</v>
      </c>
      <c r="BC7" s="63" t="s">
        <v>126</v>
      </c>
      <c r="BD7" s="57" t="s">
        <v>58</v>
      </c>
      <c r="BE7" s="57" t="s">
        <v>58</v>
      </c>
      <c r="BJ7" s="49" t="s">
        <v>40</v>
      </c>
    </row>
    <row r="8" spans="1:62" s="57" customFormat="1" ht="12.75">
      <c r="A8" s="49" t="s">
        <v>130</v>
      </c>
      <c r="B8" s="57" t="s">
        <v>83</v>
      </c>
      <c r="C8" s="57" t="s">
        <v>160</v>
      </c>
      <c r="D8" s="57" t="s">
        <v>60</v>
      </c>
      <c r="E8" s="57" t="s">
        <v>58</v>
      </c>
      <c r="L8" s="49" t="s">
        <v>130</v>
      </c>
      <c r="T8" s="57" t="s">
        <v>85</v>
      </c>
      <c r="V8" s="49" t="s">
        <v>130</v>
      </c>
      <c r="W8" s="57" t="s">
        <v>85</v>
      </c>
      <c r="X8" s="57" t="s">
        <v>85</v>
      </c>
      <c r="Y8" s="57" t="s">
        <v>85</v>
      </c>
      <c r="Z8" s="57" t="s">
        <v>161</v>
      </c>
      <c r="AA8" s="57" t="s">
        <v>160</v>
      </c>
      <c r="AB8" s="57" t="s">
        <v>60</v>
      </c>
      <c r="AF8" s="49" t="s">
        <v>130</v>
      </c>
      <c r="AP8" s="49" t="s">
        <v>130</v>
      </c>
      <c r="AW8" s="57" t="s">
        <v>85</v>
      </c>
      <c r="AX8" s="57" t="s">
        <v>85</v>
      </c>
      <c r="AZ8" s="49" t="s">
        <v>130</v>
      </c>
      <c r="BA8" s="57" t="s">
        <v>85</v>
      </c>
      <c r="BB8" s="57" t="s">
        <v>85</v>
      </c>
      <c r="BC8" s="57" t="s">
        <v>86</v>
      </c>
      <c r="BD8" s="57" t="s">
        <v>60</v>
      </c>
      <c r="BE8" s="57" t="s">
        <v>162</v>
      </c>
      <c r="BJ8" s="49" t="s">
        <v>130</v>
      </c>
    </row>
    <row r="9" spans="1:65" s="57" customFormat="1" ht="12.75">
      <c r="A9" s="49" t="s">
        <v>132</v>
      </c>
      <c r="B9" s="57" t="s">
        <v>163</v>
      </c>
      <c r="C9" s="57" t="s">
        <v>164</v>
      </c>
      <c r="D9" s="57" t="s">
        <v>61</v>
      </c>
      <c r="E9" s="57" t="s">
        <v>165</v>
      </c>
      <c r="F9" s="57" t="s">
        <v>166</v>
      </c>
      <c r="G9" s="57" t="s">
        <v>167</v>
      </c>
      <c r="I9" s="57" t="s">
        <v>168</v>
      </c>
      <c r="J9" s="57" t="s">
        <v>169</v>
      </c>
      <c r="L9" s="49" t="s">
        <v>132</v>
      </c>
      <c r="M9" s="57" t="s">
        <v>170</v>
      </c>
      <c r="N9" s="57" t="s">
        <v>171</v>
      </c>
      <c r="O9" s="57" t="s">
        <v>172</v>
      </c>
      <c r="P9" s="57" t="s">
        <v>173</v>
      </c>
      <c r="Q9" s="57" t="s">
        <v>174</v>
      </c>
      <c r="R9" s="57" t="s">
        <v>175</v>
      </c>
      <c r="T9" s="57" t="s">
        <v>176</v>
      </c>
      <c r="V9" s="49" t="s">
        <v>132</v>
      </c>
      <c r="W9" s="57" t="s">
        <v>177</v>
      </c>
      <c r="X9" s="57" t="s">
        <v>178</v>
      </c>
      <c r="Y9" s="57" t="s">
        <v>179</v>
      </c>
      <c r="Z9" s="57" t="s">
        <v>180</v>
      </c>
      <c r="AA9" s="57" t="s">
        <v>181</v>
      </c>
      <c r="AB9" s="57" t="s">
        <v>182</v>
      </c>
      <c r="AC9" s="57" t="s">
        <v>183</v>
      </c>
      <c r="AD9" s="57" t="s">
        <v>184</v>
      </c>
      <c r="AF9" s="49" t="s">
        <v>132</v>
      </c>
      <c r="AG9" s="57" t="s">
        <v>185</v>
      </c>
      <c r="AH9" s="57" t="s">
        <v>186</v>
      </c>
      <c r="AI9" s="57" t="s">
        <v>187</v>
      </c>
      <c r="AJ9" s="57" t="s">
        <v>188</v>
      </c>
      <c r="AK9" s="57" t="s">
        <v>189</v>
      </c>
      <c r="AL9" s="57" t="s">
        <v>190</v>
      </c>
      <c r="AM9" s="57" t="s">
        <v>191</v>
      </c>
      <c r="AN9" s="57" t="s">
        <v>192</v>
      </c>
      <c r="AP9" s="49" t="s">
        <v>132</v>
      </c>
      <c r="AQ9" s="57" t="s">
        <v>193</v>
      </c>
      <c r="AR9" s="57" t="s">
        <v>194</v>
      </c>
      <c r="AS9" s="57" t="s">
        <v>195</v>
      </c>
      <c r="AT9" s="57" t="s">
        <v>196</v>
      </c>
      <c r="AU9" s="57" t="s">
        <v>197</v>
      </c>
      <c r="AV9" s="57" t="s">
        <v>198</v>
      </c>
      <c r="AW9" s="57" t="s">
        <v>199</v>
      </c>
      <c r="AX9" s="57" t="s">
        <v>200</v>
      </c>
      <c r="AZ9" s="49" t="s">
        <v>132</v>
      </c>
      <c r="BA9" s="57" t="s">
        <v>201</v>
      </c>
      <c r="BB9" s="57" t="s">
        <v>202</v>
      </c>
      <c r="BC9" s="57" t="s">
        <v>203</v>
      </c>
      <c r="BD9" s="57" t="s">
        <v>204</v>
      </c>
      <c r="BE9" s="57" t="s">
        <v>205</v>
      </c>
      <c r="BF9" s="57" t="s">
        <v>206</v>
      </c>
      <c r="BG9" s="57" t="s">
        <v>207</v>
      </c>
      <c r="BH9" s="57" t="s">
        <v>208</v>
      </c>
      <c r="BJ9" s="49" t="s">
        <v>132</v>
      </c>
      <c r="BK9" s="57" t="s">
        <v>209</v>
      </c>
      <c r="BL9" s="57" t="s">
        <v>210</v>
      </c>
      <c r="BM9" s="57" t="s">
        <v>211</v>
      </c>
    </row>
    <row r="10" spans="1:65" s="57" customFormat="1" ht="12.75">
      <c r="A10" s="49" t="s">
        <v>124</v>
      </c>
      <c r="F10" s="57" t="s">
        <v>212</v>
      </c>
      <c r="G10" s="57" t="s">
        <v>212</v>
      </c>
      <c r="I10" s="57" t="s">
        <v>212</v>
      </c>
      <c r="J10" s="57" t="s">
        <v>212</v>
      </c>
      <c r="L10" s="49" t="s">
        <v>124</v>
      </c>
      <c r="M10" s="57" t="s">
        <v>212</v>
      </c>
      <c r="N10" s="57" t="s">
        <v>212</v>
      </c>
      <c r="O10" s="57" t="s">
        <v>212</v>
      </c>
      <c r="V10" s="49" t="s">
        <v>124</v>
      </c>
      <c r="AF10" s="49" t="s">
        <v>124</v>
      </c>
      <c r="AP10" s="49" t="s">
        <v>124</v>
      </c>
      <c r="AW10" s="57" t="s">
        <v>128</v>
      </c>
      <c r="AX10" s="57" t="s">
        <v>128</v>
      </c>
      <c r="AZ10" s="49" t="s">
        <v>124</v>
      </c>
      <c r="BA10" s="57" t="s">
        <v>128</v>
      </c>
      <c r="BB10" s="57" t="s">
        <v>128</v>
      </c>
      <c r="BC10" s="57" t="s">
        <v>128</v>
      </c>
      <c r="BD10" s="57" t="s">
        <v>128</v>
      </c>
      <c r="BE10" s="57" t="s">
        <v>128</v>
      </c>
      <c r="BF10" s="57" t="s">
        <v>128</v>
      </c>
      <c r="BG10" s="57" t="s">
        <v>128</v>
      </c>
      <c r="BH10" s="57" t="s">
        <v>128</v>
      </c>
      <c r="BJ10" s="49" t="s">
        <v>124</v>
      </c>
      <c r="BK10" s="57" t="s">
        <v>128</v>
      </c>
      <c r="BL10" s="57" t="s">
        <v>128</v>
      </c>
      <c r="BM10" s="57" t="s">
        <v>128</v>
      </c>
    </row>
    <row r="11" spans="1:62" s="57" customFormat="1" ht="12.75">
      <c r="A11" s="49"/>
      <c r="L11" s="49"/>
      <c r="V11" s="49"/>
      <c r="AF11" s="49"/>
      <c r="AP11" s="49"/>
      <c r="AZ11" s="49"/>
      <c r="BJ11" s="49"/>
    </row>
    <row r="12" spans="1:62" s="57" customFormat="1" ht="12.75">
      <c r="A12" s="64" t="s">
        <v>121</v>
      </c>
      <c r="L12" s="64" t="s">
        <v>121</v>
      </c>
      <c r="V12" s="64" t="s">
        <v>121</v>
      </c>
      <c r="AF12" s="64" t="s">
        <v>121</v>
      </c>
      <c r="AP12" s="64" t="s">
        <v>121</v>
      </c>
      <c r="AZ12" s="64" t="s">
        <v>121</v>
      </c>
      <c r="BJ12" s="64" t="s">
        <v>121</v>
      </c>
    </row>
    <row r="13" spans="1:65" ht="12.75">
      <c r="A13" s="49" t="s">
        <v>118</v>
      </c>
      <c r="B13" s="65">
        <v>66</v>
      </c>
      <c r="C13" s="65">
        <v>68</v>
      </c>
      <c r="D13" s="54">
        <v>71</v>
      </c>
      <c r="E13" s="65">
        <v>70</v>
      </c>
      <c r="F13" s="57" t="s">
        <v>213</v>
      </c>
      <c r="G13" s="57" t="s">
        <v>213</v>
      </c>
      <c r="H13" s="57"/>
      <c r="I13" s="57" t="s">
        <v>213</v>
      </c>
      <c r="J13" s="57" t="s">
        <v>213</v>
      </c>
      <c r="K13" s="57"/>
      <c r="L13" s="49" t="s">
        <v>118</v>
      </c>
      <c r="M13" s="57" t="s">
        <v>213</v>
      </c>
      <c r="N13" s="57" t="s">
        <v>213</v>
      </c>
      <c r="O13" s="57" t="s">
        <v>213</v>
      </c>
      <c r="P13" s="57" t="s">
        <v>213</v>
      </c>
      <c r="Q13" s="57" t="s">
        <v>213</v>
      </c>
      <c r="R13" s="57" t="s">
        <v>213</v>
      </c>
      <c r="S13" s="65"/>
      <c r="T13" s="65">
        <v>73</v>
      </c>
      <c r="U13" s="65"/>
      <c r="V13" s="49" t="s">
        <v>118</v>
      </c>
      <c r="W13" s="65">
        <v>77</v>
      </c>
      <c r="X13" s="65">
        <v>69.67279559843958</v>
      </c>
      <c r="Y13" s="65">
        <v>78.72235496528381</v>
      </c>
      <c r="Z13" s="65">
        <v>70</v>
      </c>
      <c r="AA13" s="65">
        <v>71</v>
      </c>
      <c r="AB13" s="65">
        <v>77.41217204200024</v>
      </c>
      <c r="AC13" s="65">
        <v>71</v>
      </c>
      <c r="AD13" s="65">
        <v>69</v>
      </c>
      <c r="AE13" s="65"/>
      <c r="AF13" s="49" t="s">
        <v>118</v>
      </c>
      <c r="AG13" s="65">
        <v>68</v>
      </c>
      <c r="AH13" s="65">
        <v>71</v>
      </c>
      <c r="AI13" s="65">
        <v>71</v>
      </c>
      <c r="AJ13" s="65">
        <v>73</v>
      </c>
      <c r="AK13" s="65">
        <v>71</v>
      </c>
      <c r="AL13" s="57" t="s">
        <v>213</v>
      </c>
      <c r="AM13" s="57" t="s">
        <v>213</v>
      </c>
      <c r="AN13" s="57" t="s">
        <v>213</v>
      </c>
      <c r="AO13" s="57"/>
      <c r="AP13" s="49" t="s">
        <v>118</v>
      </c>
      <c r="AQ13" s="57" t="s">
        <v>213</v>
      </c>
      <c r="AR13" s="57" t="s">
        <v>213</v>
      </c>
      <c r="AS13" s="57" t="s">
        <v>213</v>
      </c>
      <c r="AT13" s="57" t="s">
        <v>213</v>
      </c>
      <c r="AU13" s="57" t="s">
        <v>213</v>
      </c>
      <c r="AV13" s="57" t="s">
        <v>213</v>
      </c>
      <c r="AW13" s="65">
        <v>77</v>
      </c>
      <c r="AX13" s="65">
        <v>75</v>
      </c>
      <c r="AY13" s="65"/>
      <c r="AZ13" s="49" t="s">
        <v>118</v>
      </c>
      <c r="BA13" s="65">
        <v>77</v>
      </c>
      <c r="BB13" s="65">
        <v>72</v>
      </c>
      <c r="BC13" s="65">
        <v>79</v>
      </c>
      <c r="BD13" s="65">
        <v>75</v>
      </c>
      <c r="BE13" s="65">
        <v>78</v>
      </c>
      <c r="BF13" s="57" t="s">
        <v>213</v>
      </c>
      <c r="BG13" s="57" t="s">
        <v>213</v>
      </c>
      <c r="BH13" s="57" t="s">
        <v>213</v>
      </c>
      <c r="BI13" s="57"/>
      <c r="BJ13" s="49" t="s">
        <v>118</v>
      </c>
      <c r="BK13" s="65">
        <v>70</v>
      </c>
      <c r="BL13" s="65">
        <v>70</v>
      </c>
      <c r="BM13" s="65">
        <v>71</v>
      </c>
    </row>
    <row r="14" spans="1:65" ht="12.75">
      <c r="A14" s="49" t="s">
        <v>119</v>
      </c>
      <c r="B14" s="65">
        <v>22</v>
      </c>
      <c r="C14" s="65">
        <v>19</v>
      </c>
      <c r="D14" s="54">
        <v>18</v>
      </c>
      <c r="E14" s="65">
        <v>19</v>
      </c>
      <c r="F14" s="57" t="s">
        <v>213</v>
      </c>
      <c r="G14" s="57" t="s">
        <v>213</v>
      </c>
      <c r="H14" s="57"/>
      <c r="I14" s="57" t="s">
        <v>213</v>
      </c>
      <c r="J14" s="57" t="s">
        <v>213</v>
      </c>
      <c r="K14" s="57"/>
      <c r="L14" s="49" t="s">
        <v>119</v>
      </c>
      <c r="M14" s="57" t="s">
        <v>213</v>
      </c>
      <c r="N14" s="57" t="s">
        <v>213</v>
      </c>
      <c r="O14" s="57" t="s">
        <v>213</v>
      </c>
      <c r="P14" s="57" t="s">
        <v>213</v>
      </c>
      <c r="Q14" s="57" t="s">
        <v>213</v>
      </c>
      <c r="R14" s="57" t="s">
        <v>213</v>
      </c>
      <c r="S14" s="65"/>
      <c r="T14" s="65">
        <v>21.10701981159136</v>
      </c>
      <c r="U14" s="65"/>
      <c r="V14" s="49" t="s">
        <v>119</v>
      </c>
      <c r="W14" s="65">
        <v>22</v>
      </c>
      <c r="X14" s="65">
        <v>26</v>
      </c>
      <c r="Y14" s="65">
        <v>20</v>
      </c>
      <c r="Z14" s="65">
        <v>28</v>
      </c>
      <c r="AA14" s="65">
        <v>21</v>
      </c>
      <c r="AB14" s="65">
        <v>18</v>
      </c>
      <c r="AC14" s="65">
        <v>27</v>
      </c>
      <c r="AD14" s="65">
        <v>30</v>
      </c>
      <c r="AE14" s="65"/>
      <c r="AF14" s="49" t="s">
        <v>119</v>
      </c>
      <c r="AG14" s="65">
        <v>30</v>
      </c>
      <c r="AH14" s="65">
        <v>28</v>
      </c>
      <c r="AI14" s="65">
        <v>28</v>
      </c>
      <c r="AJ14" s="65">
        <v>26</v>
      </c>
      <c r="AK14" s="65">
        <v>27</v>
      </c>
      <c r="AL14" s="57" t="s">
        <v>213</v>
      </c>
      <c r="AM14" s="57" t="s">
        <v>213</v>
      </c>
      <c r="AN14" s="57" t="s">
        <v>213</v>
      </c>
      <c r="AO14" s="57"/>
      <c r="AP14" s="49" t="s">
        <v>119</v>
      </c>
      <c r="AQ14" s="57" t="s">
        <v>213</v>
      </c>
      <c r="AR14" s="57" t="s">
        <v>213</v>
      </c>
      <c r="AS14" s="57" t="s">
        <v>213</v>
      </c>
      <c r="AT14" s="57" t="s">
        <v>213</v>
      </c>
      <c r="AU14" s="57" t="s">
        <v>213</v>
      </c>
      <c r="AV14" s="57" t="s">
        <v>213</v>
      </c>
      <c r="AW14" s="65">
        <v>18</v>
      </c>
      <c r="AX14" s="65">
        <v>22</v>
      </c>
      <c r="AY14" s="65"/>
      <c r="AZ14" s="49" t="s">
        <v>119</v>
      </c>
      <c r="BA14" s="65">
        <v>19.358180298031606</v>
      </c>
      <c r="BB14" s="65">
        <v>26.367288927789748</v>
      </c>
      <c r="BC14" s="65">
        <v>19</v>
      </c>
      <c r="BD14" s="65">
        <v>22</v>
      </c>
      <c r="BE14" s="65">
        <v>17</v>
      </c>
      <c r="BF14" s="57" t="s">
        <v>213</v>
      </c>
      <c r="BG14" s="57" t="s">
        <v>213</v>
      </c>
      <c r="BH14" s="57" t="s">
        <v>213</v>
      </c>
      <c r="BI14" s="57"/>
      <c r="BJ14" s="49" t="s">
        <v>119</v>
      </c>
      <c r="BK14" s="65">
        <v>30</v>
      </c>
      <c r="BL14" s="65">
        <v>29</v>
      </c>
      <c r="BM14" s="65">
        <v>28</v>
      </c>
    </row>
    <row r="15" spans="1:65" ht="12.75">
      <c r="A15" s="49" t="s">
        <v>120</v>
      </c>
      <c r="B15" s="65">
        <v>11.005481905596506</v>
      </c>
      <c r="C15" s="65">
        <v>10.980702212993355</v>
      </c>
      <c r="D15" s="54">
        <v>10</v>
      </c>
      <c r="E15" s="65">
        <v>10.878146967847847</v>
      </c>
      <c r="F15" s="57" t="s">
        <v>213</v>
      </c>
      <c r="G15" s="57" t="s">
        <v>213</v>
      </c>
      <c r="H15" s="57"/>
      <c r="I15" s="57" t="s">
        <v>213</v>
      </c>
      <c r="J15" s="57" t="s">
        <v>213</v>
      </c>
      <c r="K15" s="57"/>
      <c r="L15" s="49" t="s">
        <v>120</v>
      </c>
      <c r="M15" s="57" t="s">
        <v>213</v>
      </c>
      <c r="N15" s="57" t="s">
        <v>213</v>
      </c>
      <c r="O15" s="57" t="s">
        <v>213</v>
      </c>
      <c r="P15" s="57" t="s">
        <v>213</v>
      </c>
      <c r="Q15" s="57" t="s">
        <v>213</v>
      </c>
      <c r="R15" s="57" t="s">
        <v>213</v>
      </c>
      <c r="S15" s="65"/>
      <c r="T15" s="65">
        <v>3.396642827517697</v>
      </c>
      <c r="U15" s="65"/>
      <c r="V15" s="49" t="s">
        <v>120</v>
      </c>
      <c r="W15" s="65">
        <v>0</v>
      </c>
      <c r="X15" s="65">
        <v>1</v>
      </c>
      <c r="Y15" s="65">
        <v>0</v>
      </c>
      <c r="Z15" s="65">
        <v>0.4058778891945836</v>
      </c>
      <c r="AA15" s="65">
        <v>4</v>
      </c>
      <c r="AB15" s="65">
        <v>2</v>
      </c>
      <c r="AC15" s="65">
        <v>0.961672281374198</v>
      </c>
      <c r="AD15" s="65">
        <v>0.3742071363057796</v>
      </c>
      <c r="AE15" s="65"/>
      <c r="AF15" s="49" t="s">
        <v>120</v>
      </c>
      <c r="AG15" s="65">
        <v>0.2408050061478765</v>
      </c>
      <c r="AH15" s="65">
        <v>0.38542103574229947</v>
      </c>
      <c r="AI15" s="65">
        <v>0.7799406289641454</v>
      </c>
      <c r="AJ15" s="65">
        <v>0.21407922355050887</v>
      </c>
      <c r="AK15" s="65">
        <v>1</v>
      </c>
      <c r="AL15" s="57" t="s">
        <v>213</v>
      </c>
      <c r="AM15" s="57" t="s">
        <v>213</v>
      </c>
      <c r="AN15" s="57" t="s">
        <v>213</v>
      </c>
      <c r="AO15" s="57"/>
      <c r="AP15" s="49" t="s">
        <v>120</v>
      </c>
      <c r="AQ15" s="57" t="s">
        <v>213</v>
      </c>
      <c r="AR15" s="57" t="s">
        <v>213</v>
      </c>
      <c r="AS15" s="57" t="s">
        <v>213</v>
      </c>
      <c r="AT15" s="57" t="s">
        <v>213</v>
      </c>
      <c r="AU15" s="57" t="s">
        <v>213</v>
      </c>
      <c r="AV15" s="57" t="s">
        <v>213</v>
      </c>
      <c r="AW15" s="65">
        <v>1</v>
      </c>
      <c r="AX15" s="65">
        <v>0</v>
      </c>
      <c r="AY15" s="65"/>
      <c r="AZ15" s="49" t="s">
        <v>120</v>
      </c>
      <c r="BA15" s="65">
        <v>0</v>
      </c>
      <c r="BB15" s="65">
        <v>0</v>
      </c>
      <c r="BC15" s="65">
        <v>0</v>
      </c>
      <c r="BD15" s="65">
        <v>0</v>
      </c>
      <c r="BE15" s="65">
        <v>0.17151437939978564</v>
      </c>
      <c r="BF15" s="57" t="s">
        <v>213</v>
      </c>
      <c r="BG15" s="57" t="s">
        <v>213</v>
      </c>
      <c r="BH15" s="57" t="s">
        <v>213</v>
      </c>
      <c r="BI15" s="57"/>
      <c r="BJ15" s="49" t="s">
        <v>120</v>
      </c>
      <c r="BK15" s="65">
        <v>0.37518110939174204</v>
      </c>
      <c r="BL15" s="65">
        <v>0.17489253771411264</v>
      </c>
      <c r="BM15" s="65">
        <v>0</v>
      </c>
    </row>
    <row r="16" spans="1:65" ht="12.75">
      <c r="A16" s="49" t="s">
        <v>129</v>
      </c>
      <c r="B16" s="65">
        <v>1</v>
      </c>
      <c r="C16" s="65">
        <v>2</v>
      </c>
      <c r="D16" s="54">
        <v>1</v>
      </c>
      <c r="E16" s="65">
        <v>0.12482123572443732</v>
      </c>
      <c r="F16" s="57" t="s">
        <v>213</v>
      </c>
      <c r="G16" s="57" t="s">
        <v>213</v>
      </c>
      <c r="H16" s="57"/>
      <c r="I16" s="57" t="s">
        <v>213</v>
      </c>
      <c r="J16" s="57" t="s">
        <v>213</v>
      </c>
      <c r="K16" s="57"/>
      <c r="L16" s="49" t="s">
        <v>129</v>
      </c>
      <c r="M16" s="57" t="s">
        <v>213</v>
      </c>
      <c r="N16" s="57" t="s">
        <v>213</v>
      </c>
      <c r="O16" s="57" t="s">
        <v>213</v>
      </c>
      <c r="P16" s="57" t="s">
        <v>213</v>
      </c>
      <c r="Q16" s="57" t="s">
        <v>213</v>
      </c>
      <c r="R16" s="57" t="s">
        <v>213</v>
      </c>
      <c r="S16" s="65"/>
      <c r="T16" s="65">
        <v>2</v>
      </c>
      <c r="U16" s="65"/>
      <c r="V16" s="49" t="s">
        <v>129</v>
      </c>
      <c r="W16" s="65">
        <v>1</v>
      </c>
      <c r="X16" s="65">
        <v>3</v>
      </c>
      <c r="Y16" s="65">
        <v>1</v>
      </c>
      <c r="Z16" s="65">
        <v>2</v>
      </c>
      <c r="AA16" s="65">
        <v>4</v>
      </c>
      <c r="AB16" s="65">
        <v>2</v>
      </c>
      <c r="AC16" s="65">
        <v>0.6262401634182465</v>
      </c>
      <c r="AD16" s="65">
        <v>0.7214940944345737</v>
      </c>
      <c r="AE16" s="65"/>
      <c r="AF16" s="49" t="s">
        <v>129</v>
      </c>
      <c r="AG16" s="65">
        <v>2</v>
      </c>
      <c r="AH16" s="65">
        <v>0.6114787358071408</v>
      </c>
      <c r="AI16" s="65">
        <v>0.5820849746148083</v>
      </c>
      <c r="AJ16" s="65">
        <v>0.6043277070943295</v>
      </c>
      <c r="AK16" s="65">
        <v>0.6501098690142848</v>
      </c>
      <c r="AL16" s="57" t="s">
        <v>213</v>
      </c>
      <c r="AM16" s="57" t="s">
        <v>213</v>
      </c>
      <c r="AN16" s="57" t="s">
        <v>213</v>
      </c>
      <c r="AO16" s="57"/>
      <c r="AP16" s="49" t="s">
        <v>129</v>
      </c>
      <c r="AQ16" s="57" t="s">
        <v>213</v>
      </c>
      <c r="AR16" s="57" t="s">
        <v>213</v>
      </c>
      <c r="AS16" s="57" t="s">
        <v>213</v>
      </c>
      <c r="AT16" s="57" t="s">
        <v>213</v>
      </c>
      <c r="AU16" s="57" t="s">
        <v>213</v>
      </c>
      <c r="AV16" s="57" t="s">
        <v>213</v>
      </c>
      <c r="AW16" s="65">
        <v>4</v>
      </c>
      <c r="AX16" s="65">
        <v>3</v>
      </c>
      <c r="AY16" s="65"/>
      <c r="AZ16" s="49" t="s">
        <v>129</v>
      </c>
      <c r="BA16" s="65">
        <v>4</v>
      </c>
      <c r="BB16" s="65">
        <v>2</v>
      </c>
      <c r="BC16" s="65">
        <v>2</v>
      </c>
      <c r="BD16" s="65">
        <v>3</v>
      </c>
      <c r="BE16" s="65">
        <v>5</v>
      </c>
      <c r="BF16" s="57" t="s">
        <v>213</v>
      </c>
      <c r="BG16" s="57" t="s">
        <v>213</v>
      </c>
      <c r="BH16" s="57" t="s">
        <v>213</v>
      </c>
      <c r="BI16" s="57"/>
      <c r="BJ16" s="49" t="s">
        <v>129</v>
      </c>
      <c r="BK16" s="65">
        <v>0</v>
      </c>
      <c r="BL16" s="65">
        <v>0.5729359180480811</v>
      </c>
      <c r="BM16" s="65">
        <v>0.6216072962217175</v>
      </c>
    </row>
    <row r="17" spans="1:65" ht="12.75">
      <c r="A17" s="4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49"/>
      <c r="M17" s="65"/>
      <c r="N17" s="65"/>
      <c r="O17" s="65"/>
      <c r="P17" s="65"/>
      <c r="Q17" s="65"/>
      <c r="R17" s="65"/>
      <c r="S17" s="65"/>
      <c r="T17" s="65"/>
      <c r="U17" s="65"/>
      <c r="V17" s="49"/>
      <c r="W17" s="65"/>
      <c r="X17" s="65"/>
      <c r="Y17" s="65"/>
      <c r="Z17" s="65"/>
      <c r="AA17" s="65"/>
      <c r="AB17" s="65"/>
      <c r="AC17" s="65"/>
      <c r="AD17" s="65"/>
      <c r="AE17" s="65"/>
      <c r="AF17" s="49"/>
      <c r="AG17" s="65"/>
      <c r="AH17" s="65"/>
      <c r="AI17" s="65"/>
      <c r="AJ17" s="65"/>
      <c r="AK17" s="65"/>
      <c r="AL17" s="65"/>
      <c r="AM17" s="65"/>
      <c r="AN17" s="65"/>
      <c r="AO17" s="65"/>
      <c r="AP17" s="49"/>
      <c r="AQ17" s="65"/>
      <c r="AR17" s="65"/>
      <c r="AS17" s="65"/>
      <c r="AT17" s="65"/>
      <c r="AU17" s="65"/>
      <c r="AV17" s="65"/>
      <c r="AW17" s="65"/>
      <c r="AX17" s="65"/>
      <c r="AY17" s="65"/>
      <c r="AZ17" s="49"/>
      <c r="BA17" s="65"/>
      <c r="BB17" s="65"/>
      <c r="BC17" s="65"/>
      <c r="BE17" s="65"/>
      <c r="BJ17" s="49"/>
      <c r="BK17" s="65"/>
      <c r="BL17" s="65"/>
      <c r="BM17" s="65"/>
    </row>
    <row r="18" spans="1:62" ht="12.75">
      <c r="A18" s="64" t="s">
        <v>111</v>
      </c>
      <c r="L18" s="64" t="s">
        <v>111</v>
      </c>
      <c r="V18" s="64" t="s">
        <v>111</v>
      </c>
      <c r="AF18" s="64" t="s">
        <v>111</v>
      </c>
      <c r="AP18" s="64" t="s">
        <v>111</v>
      </c>
      <c r="AZ18" s="64" t="s">
        <v>111</v>
      </c>
      <c r="BJ18" s="64" t="s">
        <v>111</v>
      </c>
    </row>
    <row r="19" spans="1:209" ht="15.75">
      <c r="A19" s="49" t="s">
        <v>214</v>
      </c>
      <c r="B19" s="66">
        <v>42.34242951028196</v>
      </c>
      <c r="C19" s="66">
        <v>41.739245277407306</v>
      </c>
      <c r="D19" s="66">
        <v>42.12627050037401</v>
      </c>
      <c r="E19" s="66">
        <v>41.08415072786416</v>
      </c>
      <c r="F19" s="66">
        <v>41.4</v>
      </c>
      <c r="G19" s="66">
        <v>41.1</v>
      </c>
      <c r="H19" s="66"/>
      <c r="I19" s="66">
        <v>43.8</v>
      </c>
      <c r="J19" s="66">
        <v>43.6</v>
      </c>
      <c r="K19" s="66"/>
      <c r="L19" s="49" t="s">
        <v>214</v>
      </c>
      <c r="M19" s="66">
        <v>43.1</v>
      </c>
      <c r="N19" s="66">
        <v>44.1</v>
      </c>
      <c r="O19" s="66">
        <v>43.8</v>
      </c>
      <c r="P19" s="66">
        <v>43.4</v>
      </c>
      <c r="Q19" s="66">
        <v>44.2</v>
      </c>
      <c r="R19" s="66">
        <v>43</v>
      </c>
      <c r="S19" s="66"/>
      <c r="T19" s="66">
        <v>43.00551231218697</v>
      </c>
      <c r="U19" s="66"/>
      <c r="V19" s="49" t="s">
        <v>214</v>
      </c>
      <c r="W19" s="66">
        <v>41.24111852729035</v>
      </c>
      <c r="X19" s="66">
        <v>44.514576393172945</v>
      </c>
      <c r="Y19" s="66">
        <v>44.1977967463346</v>
      </c>
      <c r="Z19" s="66">
        <v>40.51893408134642</v>
      </c>
      <c r="AA19" s="66">
        <v>45.07450698608214</v>
      </c>
      <c r="AB19" s="66">
        <v>40.1795912752693</v>
      </c>
      <c r="AC19" s="66">
        <v>40.245132902899165</v>
      </c>
      <c r="AD19" s="66">
        <v>41.27515366732577</v>
      </c>
      <c r="AE19" s="66"/>
      <c r="AF19" s="49" t="s">
        <v>214</v>
      </c>
      <c r="AG19" s="66">
        <v>42.188431720843035</v>
      </c>
      <c r="AH19" s="66">
        <v>41.08609093473605</v>
      </c>
      <c r="AI19" s="66">
        <v>41.744858744104114</v>
      </c>
      <c r="AJ19" s="66">
        <v>41.00171966928881</v>
      </c>
      <c r="AK19" s="66">
        <v>46.51475551799378</v>
      </c>
      <c r="AL19" s="66">
        <v>43.3</v>
      </c>
      <c r="AM19" s="66">
        <v>43.7</v>
      </c>
      <c r="AN19" s="66">
        <v>44.3</v>
      </c>
      <c r="AO19" s="66"/>
      <c r="AP19" s="49" t="s">
        <v>214</v>
      </c>
      <c r="AQ19" s="66">
        <v>43.2</v>
      </c>
      <c r="AR19" s="66">
        <v>43.6</v>
      </c>
      <c r="AS19" s="66">
        <v>44.8</v>
      </c>
      <c r="AT19" s="66">
        <v>43.6</v>
      </c>
      <c r="AU19" s="66">
        <v>39.5</v>
      </c>
      <c r="AV19" s="66">
        <v>37.7</v>
      </c>
      <c r="AW19" s="66">
        <v>43.075425563909775</v>
      </c>
      <c r="AX19" s="66">
        <v>44.962008</v>
      </c>
      <c r="AY19" s="66"/>
      <c r="AZ19" s="49" t="s">
        <v>214</v>
      </c>
      <c r="BA19" s="66">
        <v>44.61338000000001</v>
      </c>
      <c r="BB19" s="66">
        <v>43.481688065670376</v>
      </c>
      <c r="BC19" s="66">
        <v>36.992650884800184</v>
      </c>
      <c r="BD19" s="67">
        <v>42.85474811125331</v>
      </c>
      <c r="BE19" s="66">
        <v>39.238182366186194</v>
      </c>
      <c r="BF19" s="66">
        <v>42.1</v>
      </c>
      <c r="BG19" s="66">
        <v>43.2</v>
      </c>
      <c r="BH19" s="66">
        <v>42.6</v>
      </c>
      <c r="BI19" s="66"/>
      <c r="BJ19" s="49" t="s">
        <v>214</v>
      </c>
      <c r="BK19" s="66">
        <v>41.751313893729886</v>
      </c>
      <c r="BL19" s="66">
        <v>41.382344177775295</v>
      </c>
      <c r="BM19" s="66">
        <v>41.256551748548006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</row>
    <row r="20" spans="1:209" ht="15.75">
      <c r="A20" s="49" t="s">
        <v>215</v>
      </c>
      <c r="B20" s="66">
        <v>0.0700370998516006</v>
      </c>
      <c r="C20" s="66">
        <v>0.061052040873828324</v>
      </c>
      <c r="D20" s="66">
        <v>0.08144276558796329</v>
      </c>
      <c r="E20" s="66">
        <v>0.06101606543742202</v>
      </c>
      <c r="F20" s="66">
        <v>0.076</v>
      </c>
      <c r="G20" s="66">
        <v>0.061</v>
      </c>
      <c r="H20" s="66"/>
      <c r="I20" s="66">
        <v>0.018</v>
      </c>
      <c r="J20" s="66">
        <v>0.026</v>
      </c>
      <c r="K20" s="66"/>
      <c r="L20" s="49" t="s">
        <v>215</v>
      </c>
      <c r="M20" s="66">
        <v>0.019</v>
      </c>
      <c r="N20" s="66">
        <v>0.02</v>
      </c>
      <c r="O20" s="66">
        <v>0.024</v>
      </c>
      <c r="P20" s="66">
        <v>0.018</v>
      </c>
      <c r="Q20" s="66">
        <v>0.011</v>
      </c>
      <c r="R20" s="66">
        <v>0.006</v>
      </c>
      <c r="S20" s="66"/>
      <c r="T20" s="67" t="s">
        <v>10</v>
      </c>
      <c r="U20" s="67"/>
      <c r="V20" s="49" t="s">
        <v>215</v>
      </c>
      <c r="W20" s="67" t="s">
        <v>10</v>
      </c>
      <c r="X20" s="67" t="s">
        <v>10</v>
      </c>
      <c r="Y20" s="67" t="s">
        <v>10</v>
      </c>
      <c r="Z20" s="66">
        <v>0.010004675081813933</v>
      </c>
      <c r="AA20" s="66">
        <v>0.010179427955303104</v>
      </c>
      <c r="AB20" s="66">
        <v>0.04073976301674961</v>
      </c>
      <c r="AC20" s="66">
        <v>0.024749607074501474</v>
      </c>
      <c r="AD20" s="66">
        <v>0.011641306409810794</v>
      </c>
      <c r="AE20" s="66"/>
      <c r="AF20" s="49" t="s">
        <v>215</v>
      </c>
      <c r="AG20" s="66">
        <v>0.009310543053492212</v>
      </c>
      <c r="AH20" s="66">
        <v>0.007998553922314024</v>
      </c>
      <c r="AI20" s="66">
        <v>0.007745527136341036</v>
      </c>
      <c r="AJ20" s="66">
        <v>0.00784666932590223</v>
      </c>
      <c r="AK20" s="66">
        <v>0.025554943084943733</v>
      </c>
      <c r="AL20" s="66">
        <v>0.002</v>
      </c>
      <c r="AM20" s="66">
        <v>0.006</v>
      </c>
      <c r="AN20" s="66">
        <v>0.006</v>
      </c>
      <c r="AO20" s="66"/>
      <c r="AP20" s="49" t="s">
        <v>215</v>
      </c>
      <c r="AQ20" s="66">
        <v>0.006</v>
      </c>
      <c r="AR20" s="66">
        <v>0.002</v>
      </c>
      <c r="AS20" s="66">
        <v>0.017</v>
      </c>
      <c r="AT20" s="66">
        <v>0.001</v>
      </c>
      <c r="AU20" s="66">
        <v>0.006</v>
      </c>
      <c r="AV20" s="66">
        <v>0.005</v>
      </c>
      <c r="AW20" s="67" t="s">
        <v>10</v>
      </c>
      <c r="AX20" s="67" t="s">
        <v>10</v>
      </c>
      <c r="AY20" s="67"/>
      <c r="AZ20" s="49" t="s">
        <v>215</v>
      </c>
      <c r="BA20" s="67" t="s">
        <v>10</v>
      </c>
      <c r="BB20" s="67" t="s">
        <v>10</v>
      </c>
      <c r="BC20" s="67" t="s">
        <v>10</v>
      </c>
      <c r="BD20" s="67">
        <v>0.00710184113144309</v>
      </c>
      <c r="BE20" s="66">
        <v>0.010175877169654096</v>
      </c>
      <c r="BF20" s="66">
        <v>0.001</v>
      </c>
      <c r="BG20" s="66">
        <v>0.002</v>
      </c>
      <c r="BH20" s="66">
        <v>0.001</v>
      </c>
      <c r="BI20" s="66"/>
      <c r="BJ20" s="49" t="s">
        <v>215</v>
      </c>
      <c r="BK20" s="66">
        <v>0.008436507202784852</v>
      </c>
      <c r="BL20" s="66">
        <v>0.010077706202559985</v>
      </c>
      <c r="BM20" s="66">
        <v>0.007375435511259966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</row>
    <row r="21" spans="1:65" s="66" customFormat="1" ht="15.75">
      <c r="A21" s="49" t="s">
        <v>216</v>
      </c>
      <c r="B21" s="66">
        <v>1.6408691965232138</v>
      </c>
      <c r="C21" s="66">
        <v>2.6455884378658943</v>
      </c>
      <c r="D21" s="66">
        <v>2.8606771412772107</v>
      </c>
      <c r="E21" s="66">
        <v>2.3999652405385996</v>
      </c>
      <c r="F21" s="66">
        <v>2.48</v>
      </c>
      <c r="G21" s="66">
        <v>2.45</v>
      </c>
      <c r="I21" s="66">
        <v>1.84</v>
      </c>
      <c r="J21" s="66">
        <v>2.17</v>
      </c>
      <c r="L21" s="49" t="s">
        <v>216</v>
      </c>
      <c r="M21" s="66">
        <v>1.76</v>
      </c>
      <c r="N21" s="66">
        <v>1.92</v>
      </c>
      <c r="O21" s="66">
        <v>1.99</v>
      </c>
      <c r="P21" s="66">
        <v>1.73</v>
      </c>
      <c r="Q21" s="66">
        <v>1.88</v>
      </c>
      <c r="R21" s="66">
        <v>1.57</v>
      </c>
      <c r="T21" s="66">
        <v>0.4799499165275459</v>
      </c>
      <c r="V21" s="49" t="s">
        <v>216</v>
      </c>
      <c r="W21" s="66">
        <v>0.5398837334481645</v>
      </c>
      <c r="X21" s="66">
        <v>0.5400555212831586</v>
      </c>
      <c r="Y21" s="66">
        <v>0.4897539666599719</v>
      </c>
      <c r="Z21" s="66">
        <v>0.6402992052360917</v>
      </c>
      <c r="AA21" s="66">
        <v>1.353863918055313</v>
      </c>
      <c r="AB21" s="66">
        <v>1.7925495727369827</v>
      </c>
      <c r="AC21" s="66">
        <v>1.3275617177677699</v>
      </c>
      <c r="AD21" s="66">
        <v>0.6555408195735885</v>
      </c>
      <c r="AF21" s="49" t="s">
        <v>216</v>
      </c>
      <c r="AG21" s="66">
        <v>0.5952664253679577</v>
      </c>
      <c r="AH21" s="66">
        <v>0.5474655793510935</v>
      </c>
      <c r="AI21" s="66">
        <v>0.4767401973840916</v>
      </c>
      <c r="AJ21" s="66">
        <v>0.48894558237028274</v>
      </c>
      <c r="AK21" s="66">
        <v>0.85240829718251</v>
      </c>
      <c r="AL21" s="66">
        <v>1.26</v>
      </c>
      <c r="AM21" s="66">
        <v>1.28</v>
      </c>
      <c r="AN21" s="66">
        <v>1.49</v>
      </c>
      <c r="AP21" s="49" t="s">
        <v>216</v>
      </c>
      <c r="AQ21" s="66">
        <v>1.36</v>
      </c>
      <c r="AR21" s="66">
        <v>1.28</v>
      </c>
      <c r="AS21" s="66">
        <v>1.74</v>
      </c>
      <c r="AT21" s="66">
        <v>1.38</v>
      </c>
      <c r="AU21" s="66">
        <v>1.01</v>
      </c>
      <c r="AV21" s="66">
        <v>0.87</v>
      </c>
      <c r="AW21" s="66">
        <v>0.31974335839599</v>
      </c>
      <c r="AX21" s="66">
        <v>0.14994</v>
      </c>
      <c r="AZ21" s="49" t="s">
        <v>216</v>
      </c>
      <c r="BA21" s="66">
        <v>0.46013800000000005</v>
      </c>
      <c r="BB21" s="66">
        <v>0.32986108187749946</v>
      </c>
      <c r="BC21" s="66">
        <v>0.2798687448728466</v>
      </c>
      <c r="BD21" s="67">
        <v>0.3462598469065144</v>
      </c>
      <c r="BE21" s="66">
        <v>0.2442210520716983</v>
      </c>
      <c r="BF21" s="66">
        <v>0.44</v>
      </c>
      <c r="BG21" s="66">
        <v>0.58</v>
      </c>
      <c r="BH21" s="66">
        <v>0.4</v>
      </c>
      <c r="BJ21" s="49" t="s">
        <v>216</v>
      </c>
      <c r="BK21" s="66">
        <v>0.5431013759915866</v>
      </c>
      <c r="BL21" s="66">
        <v>0.37764877980119516</v>
      </c>
      <c r="BM21" s="66">
        <v>0.34214554531099417</v>
      </c>
    </row>
    <row r="22" spans="1:65" s="66" customFormat="1" ht="12.75">
      <c r="A22" s="49" t="s">
        <v>1</v>
      </c>
      <c r="B22" s="66">
        <v>7.928970111299553</v>
      </c>
      <c r="C22" s="66">
        <v>6.584518286154364</v>
      </c>
      <c r="D22" s="66">
        <v>6.733075584889115</v>
      </c>
      <c r="E22" s="66">
        <v>6.491928717568693</v>
      </c>
      <c r="F22" s="66">
        <v>7.8732500000000005</v>
      </c>
      <c r="G22" s="66">
        <v>7.648300000000001</v>
      </c>
      <c r="I22" s="66">
        <v>8.05321</v>
      </c>
      <c r="J22" s="66">
        <v>7.927238000000001</v>
      </c>
      <c r="L22" s="49" t="s">
        <v>1</v>
      </c>
      <c r="M22" s="66">
        <v>8.089202</v>
      </c>
      <c r="N22" s="66">
        <v>8.071206</v>
      </c>
      <c r="O22" s="66">
        <v>7.936236000000001</v>
      </c>
      <c r="P22" s="66">
        <v>7.96323</v>
      </c>
      <c r="Q22" s="66">
        <v>8.161186</v>
      </c>
      <c r="R22" s="66">
        <v>8.197178</v>
      </c>
      <c r="T22" s="66">
        <v>8.06680502746092</v>
      </c>
      <c r="V22" s="49" t="s">
        <v>1</v>
      </c>
      <c r="W22" s="66">
        <v>7.794066353814254</v>
      </c>
      <c r="X22" s="66">
        <v>8.49922203707561</v>
      </c>
      <c r="Y22" s="66">
        <v>8.073000101389031</v>
      </c>
      <c r="Z22" s="66">
        <v>6.883216456287985</v>
      </c>
      <c r="AA22" s="66">
        <v>7.023078763769787</v>
      </c>
      <c r="AB22" s="66">
        <v>6.485731503261288</v>
      </c>
      <c r="AC22" s="66">
        <v>5.411797385176398</v>
      </c>
      <c r="AD22" s="66">
        <v>6.075466879276504</v>
      </c>
      <c r="AF22" s="49" t="s">
        <v>1</v>
      </c>
      <c r="AG22" s="66">
        <v>5.886651152731381</v>
      </c>
      <c r="AH22" s="66">
        <v>5.12262163202633</v>
      </c>
      <c r="AI22" s="66">
        <v>4.46757271246028</v>
      </c>
      <c r="AJ22" s="66">
        <v>5.104972277266845</v>
      </c>
      <c r="AK22" s="66">
        <v>5.566584868936867</v>
      </c>
      <c r="AL22" s="66">
        <v>8.05321</v>
      </c>
      <c r="AM22" s="66">
        <v>7.900244</v>
      </c>
      <c r="AN22" s="66">
        <v>7.990224000000001</v>
      </c>
      <c r="AP22" s="49" t="s">
        <v>1</v>
      </c>
      <c r="AQ22" s="66">
        <v>8.116196</v>
      </c>
      <c r="AR22" s="66">
        <v>7.936236000000001</v>
      </c>
      <c r="AS22" s="66">
        <v>7.684291999999999</v>
      </c>
      <c r="AT22" s="66">
        <v>7.9992220000000005</v>
      </c>
      <c r="AU22" s="66">
        <v>7.099422</v>
      </c>
      <c r="AV22" s="66">
        <v>7.522328</v>
      </c>
      <c r="AW22" s="66">
        <v>7.914792887452012</v>
      </c>
      <c r="AX22" s="66">
        <v>8.006796</v>
      </c>
      <c r="AZ22" s="49" t="s">
        <v>1</v>
      </c>
      <c r="BA22" s="66">
        <v>8.229805168584697</v>
      </c>
      <c r="BB22" s="66">
        <v>7.7199744</v>
      </c>
      <c r="BC22" s="66">
        <v>8.695921715692018</v>
      </c>
      <c r="BD22" s="67">
        <v>6.775948396570547</v>
      </c>
      <c r="BE22" s="66">
        <v>6.262078258248676</v>
      </c>
      <c r="BF22" s="66">
        <v>7.8732500000000005</v>
      </c>
      <c r="BG22" s="66">
        <v>7.9992220000000005</v>
      </c>
      <c r="BH22" s="66">
        <v>7.909242</v>
      </c>
      <c r="BJ22" s="49" t="s">
        <v>1</v>
      </c>
      <c r="BK22" s="66">
        <v>4.476338777302305</v>
      </c>
      <c r="BL22" s="66">
        <v>4.991399216327153</v>
      </c>
      <c r="BM22" s="66">
        <v>4.827089959838007</v>
      </c>
    </row>
    <row r="23" spans="1:65" s="66" customFormat="1" ht="12.75">
      <c r="A23" s="49" t="s">
        <v>49</v>
      </c>
      <c r="B23" s="66">
        <v>0.13006889972440108</v>
      </c>
      <c r="C23" s="66">
        <v>0.13227942189329475</v>
      </c>
      <c r="D23" s="66">
        <v>0.1425248397789358</v>
      </c>
      <c r="E23" s="66">
        <v>0.1322014751144144</v>
      </c>
      <c r="F23" s="66">
        <v>0.13</v>
      </c>
      <c r="G23" s="66">
        <v>0.13</v>
      </c>
      <c r="I23" s="66">
        <v>0.13</v>
      </c>
      <c r="J23" s="66">
        <v>0.13</v>
      </c>
      <c r="L23" s="49" t="s">
        <v>49</v>
      </c>
      <c r="M23" s="66">
        <v>0.13</v>
      </c>
      <c r="N23" s="66">
        <v>0.13</v>
      </c>
      <c r="O23" s="66">
        <v>0.13</v>
      </c>
      <c r="P23" s="66">
        <v>0.13</v>
      </c>
      <c r="Q23" s="66">
        <v>0.13</v>
      </c>
      <c r="R23" s="66">
        <v>0.13</v>
      </c>
      <c r="T23" s="66">
        <v>0.12998643572621035</v>
      </c>
      <c r="V23" s="49" t="s">
        <v>49</v>
      </c>
      <c r="W23" s="66">
        <v>0.11997416298848101</v>
      </c>
      <c r="X23" s="66">
        <v>0.13001336623483448</v>
      </c>
      <c r="Y23" s="66">
        <v>0.12993472584856397</v>
      </c>
      <c r="Z23" s="66">
        <v>0.11005142589995325</v>
      </c>
      <c r="AA23" s="66">
        <v>0.14251199137424347</v>
      </c>
      <c r="AB23" s="66">
        <v>0.13240422980443622</v>
      </c>
      <c r="AC23" s="66">
        <v>0.10921652325274347</v>
      </c>
      <c r="AD23" s="66">
        <v>0.09688108344925285</v>
      </c>
      <c r="AF23" s="49" t="s">
        <v>49</v>
      </c>
      <c r="AG23" s="66">
        <v>0.11630445807684624</v>
      </c>
      <c r="AH23" s="66">
        <v>0.11804448124083443</v>
      </c>
      <c r="AI23" s="66">
        <v>0.10559535186391551</v>
      </c>
      <c r="AJ23" s="66">
        <v>0.08266025760539096</v>
      </c>
      <c r="AK23" s="66">
        <v>0.11282440071550591</v>
      </c>
      <c r="AL23" s="66">
        <v>0.13</v>
      </c>
      <c r="AM23" s="66">
        <v>0.12</v>
      </c>
      <c r="AN23" s="66">
        <v>0.13</v>
      </c>
      <c r="AP23" s="49" t="s">
        <v>49</v>
      </c>
      <c r="AQ23" s="66">
        <v>0.13</v>
      </c>
      <c r="AR23" s="66">
        <v>0.13</v>
      </c>
      <c r="AS23" s="66">
        <v>0.13</v>
      </c>
      <c r="AT23" s="66">
        <v>0.13</v>
      </c>
      <c r="AU23" s="66">
        <v>0.13</v>
      </c>
      <c r="AV23" s="66">
        <v>0.14</v>
      </c>
      <c r="AW23" s="66">
        <v>0.11990375939849623</v>
      </c>
      <c r="AX23" s="66">
        <v>0.11995199999999999</v>
      </c>
      <c r="AZ23" s="49" t="s">
        <v>49</v>
      </c>
      <c r="BA23" s="66">
        <v>0.130039</v>
      </c>
      <c r="BB23" s="66">
        <v>0.11994948431909071</v>
      </c>
      <c r="BC23" s="66">
        <v>0.10994843548576116</v>
      </c>
      <c r="BD23" s="67">
        <v>0.13239347087602021</v>
      </c>
      <c r="BE23" s="66">
        <v>0.12211052603584915</v>
      </c>
      <c r="BF23" s="66">
        <v>0.12</v>
      </c>
      <c r="BG23" s="66">
        <v>0.13</v>
      </c>
      <c r="BH23" s="66">
        <v>0.12</v>
      </c>
      <c r="BJ23" s="49" t="s">
        <v>49</v>
      </c>
      <c r="BK23" s="66">
        <v>0.10263927171796902</v>
      </c>
      <c r="BL23" s="66">
        <v>0.05408135483479062</v>
      </c>
      <c r="BM23" s="66">
        <v>0.050165068894643706</v>
      </c>
    </row>
    <row r="24" spans="1:65" s="66" customFormat="1" ht="12.75">
      <c r="A24" s="49" t="s">
        <v>147</v>
      </c>
      <c r="B24" s="66">
        <v>39.71103561585753</v>
      </c>
      <c r="C24" s="66">
        <v>39.388741703764914</v>
      </c>
      <c r="D24" s="66">
        <v>40.334529657438814</v>
      </c>
      <c r="E24" s="66">
        <v>40.4536513850108</v>
      </c>
      <c r="F24" s="66">
        <v>38.3</v>
      </c>
      <c r="G24" s="66">
        <v>38.6</v>
      </c>
      <c r="I24" s="66">
        <v>42.7</v>
      </c>
      <c r="J24" s="66">
        <v>41.5</v>
      </c>
      <c r="L24" s="49" t="s">
        <v>147</v>
      </c>
      <c r="M24" s="66">
        <v>42.8</v>
      </c>
      <c r="N24" s="66">
        <v>42.4</v>
      </c>
      <c r="O24" s="66">
        <v>41.6</v>
      </c>
      <c r="P24" s="66">
        <v>42.2</v>
      </c>
      <c r="Q24" s="66">
        <v>42.4</v>
      </c>
      <c r="R24" s="66">
        <v>42.4</v>
      </c>
      <c r="T24" s="66">
        <v>43.38547266277128</v>
      </c>
      <c r="V24" s="49" t="s">
        <v>147</v>
      </c>
      <c r="W24" s="66">
        <v>42.41086661642804</v>
      </c>
      <c r="X24" s="66">
        <v>42.81440160394818</v>
      </c>
      <c r="Y24" s="66">
        <v>45.846968266720225</v>
      </c>
      <c r="Z24" s="66">
        <v>37.36746143057504</v>
      </c>
      <c r="AA24" s="66">
        <v>44.76912414742305</v>
      </c>
      <c r="AB24" s="66">
        <v>41.13697570616292</v>
      </c>
      <c r="AC24" s="66">
        <v>38.74774664714223</v>
      </c>
      <c r="AD24" s="66">
        <v>37.899687189924734</v>
      </c>
      <c r="AF24" s="49" t="s">
        <v>147</v>
      </c>
      <c r="AG24" s="66">
        <v>38.4091760954378</v>
      </c>
      <c r="AH24" s="66">
        <v>39.49720350994786</v>
      </c>
      <c r="AI24" s="66">
        <v>39.90545616347917</v>
      </c>
      <c r="AJ24" s="66">
        <v>39.53033906009383</v>
      </c>
      <c r="AK24" s="66">
        <v>43.79334636645318</v>
      </c>
      <c r="AL24" s="66">
        <v>43.9</v>
      </c>
      <c r="AM24" s="66">
        <v>45</v>
      </c>
      <c r="AN24" s="66">
        <v>43.7</v>
      </c>
      <c r="AP24" s="49" t="s">
        <v>147</v>
      </c>
      <c r="AQ24" s="66">
        <v>43.7</v>
      </c>
      <c r="AR24" s="66">
        <v>42.6</v>
      </c>
      <c r="AS24" s="66">
        <v>41.3</v>
      </c>
      <c r="AT24" s="66">
        <v>43.4</v>
      </c>
      <c r="AU24" s="66">
        <v>38.5</v>
      </c>
      <c r="AV24" s="66">
        <v>37.7</v>
      </c>
      <c r="AW24" s="66">
        <v>47.891559899749375</v>
      </c>
      <c r="AX24" s="66">
        <v>46.04157599999999</v>
      </c>
      <c r="AZ24" s="49" t="s">
        <v>147</v>
      </c>
      <c r="BA24" s="66">
        <v>45.873757999999995</v>
      </c>
      <c r="BB24" s="66">
        <v>42.70201641759629</v>
      </c>
      <c r="BC24" s="66">
        <v>38.76182116488925</v>
      </c>
      <c r="BD24" s="67">
        <v>44.2703398383123</v>
      </c>
      <c r="BE24" s="66">
        <v>42.39270428877896</v>
      </c>
      <c r="BF24" s="66">
        <v>45</v>
      </c>
      <c r="BG24" s="66">
        <v>46</v>
      </c>
      <c r="BH24" s="66">
        <v>46.8</v>
      </c>
      <c r="BJ24" s="49" t="s">
        <v>147</v>
      </c>
      <c r="BK24" s="66">
        <v>40.2215429134507</v>
      </c>
      <c r="BL24" s="66">
        <v>39.9513499276223</v>
      </c>
      <c r="BM24" s="66">
        <v>39.93000248705766</v>
      </c>
    </row>
    <row r="25" spans="1:65" s="66" customFormat="1" ht="12.75">
      <c r="A25" s="49" t="s">
        <v>148</v>
      </c>
      <c r="B25" s="66">
        <v>2.4312878948484204</v>
      </c>
      <c r="C25" s="66">
        <v>2.218224151749096</v>
      </c>
      <c r="D25" s="66">
        <v>2.310938473558458</v>
      </c>
      <c r="E25" s="66">
        <v>2.227086388465904</v>
      </c>
      <c r="F25" s="66">
        <v>2.51</v>
      </c>
      <c r="G25" s="66">
        <v>2.3</v>
      </c>
      <c r="I25" s="66">
        <v>1.9</v>
      </c>
      <c r="J25" s="66">
        <v>2.22</v>
      </c>
      <c r="L25" s="49" t="s">
        <v>148</v>
      </c>
      <c r="M25" s="66">
        <v>1.73</v>
      </c>
      <c r="N25" s="66">
        <v>1.93</v>
      </c>
      <c r="O25" s="66">
        <v>1.82</v>
      </c>
      <c r="P25" s="66">
        <v>1.75</v>
      </c>
      <c r="Q25" s="66">
        <v>1.97</v>
      </c>
      <c r="R25" s="66">
        <v>1.65</v>
      </c>
      <c r="T25" s="66">
        <v>0.7599207011686143</v>
      </c>
      <c r="V25" s="49" t="s">
        <v>148</v>
      </c>
      <c r="W25" s="66">
        <v>0.7598363655937131</v>
      </c>
      <c r="X25" s="66">
        <v>0.7800801974090068</v>
      </c>
      <c r="Y25" s="66">
        <v>0.7896033340028119</v>
      </c>
      <c r="Z25" s="66">
        <v>0.07003272557269753</v>
      </c>
      <c r="AA25" s="66">
        <v>1.5167347653401626</v>
      </c>
      <c r="AB25" s="66">
        <v>1.212007949748301</v>
      </c>
      <c r="AC25" s="66">
        <v>0.16690222287968504</v>
      </c>
      <c r="AD25" s="66">
        <v>0.06499046236885568</v>
      </c>
      <c r="AF25" s="49" t="s">
        <v>148</v>
      </c>
      <c r="AG25" s="66">
        <v>0.05792539410245764</v>
      </c>
      <c r="AH25" s="66">
        <v>0.08179786979541138</v>
      </c>
      <c r="AI25" s="66">
        <v>0.14781547975567627</v>
      </c>
      <c r="AJ25" s="66">
        <v>0.04780062844452685</v>
      </c>
      <c r="AK25" s="66">
        <v>0.7556494758104731</v>
      </c>
      <c r="AL25" s="66">
        <v>1.24</v>
      </c>
      <c r="AM25" s="66">
        <v>1.11</v>
      </c>
      <c r="AN25" s="66">
        <v>1.6</v>
      </c>
      <c r="AP25" s="49" t="s">
        <v>148</v>
      </c>
      <c r="AQ25" s="66">
        <v>1.24</v>
      </c>
      <c r="AR25" s="66">
        <v>1.45</v>
      </c>
      <c r="AS25" s="66">
        <v>1.95</v>
      </c>
      <c r="AT25" s="66">
        <v>1.36</v>
      </c>
      <c r="AU25" s="66">
        <v>0.06</v>
      </c>
      <c r="AV25" s="66">
        <v>0.06</v>
      </c>
      <c r="AW25" s="66">
        <v>0.3397273182957394</v>
      </c>
      <c r="AX25" s="66">
        <v>0.6797280000000001</v>
      </c>
      <c r="AZ25" s="49" t="s">
        <v>148</v>
      </c>
      <c r="BA25" s="66">
        <v>0.720216</v>
      </c>
      <c r="BB25" s="66">
        <v>0.619739002315302</v>
      </c>
      <c r="BC25" s="66">
        <v>0.449789054259932</v>
      </c>
      <c r="BD25" s="67">
        <v>0.5601262229370088</v>
      </c>
      <c r="BE25" s="66">
        <v>0.03052763150896229</v>
      </c>
      <c r="BF25" s="66">
        <v>0.39</v>
      </c>
      <c r="BG25" s="66">
        <v>0.56</v>
      </c>
      <c r="BH25" s="66">
        <v>0.17</v>
      </c>
      <c r="BJ25" s="49" t="s">
        <v>148</v>
      </c>
      <c r="BK25" s="66">
        <v>0.06595369335882095</v>
      </c>
      <c r="BL25" s="66">
        <v>0.04088126101038484</v>
      </c>
      <c r="BM25" s="66">
        <v>0.168737049918347</v>
      </c>
    </row>
    <row r="26" spans="1:65" s="66" customFormat="1" ht="15.75">
      <c r="A26" s="49" t="s">
        <v>217</v>
      </c>
      <c r="B26" s="67" t="s">
        <v>10</v>
      </c>
      <c r="C26" s="66">
        <v>0.02035068029127611</v>
      </c>
      <c r="D26" s="66">
        <v>0.030541037095486234</v>
      </c>
      <c r="E26" s="67" t="s">
        <v>10</v>
      </c>
      <c r="F26" s="66">
        <v>0.151</v>
      </c>
      <c r="G26" s="66">
        <v>0.124</v>
      </c>
      <c r="I26" s="66">
        <v>0.036</v>
      </c>
      <c r="J26" s="66">
        <v>0.065</v>
      </c>
      <c r="L26" s="49" t="s">
        <v>217</v>
      </c>
      <c r="M26" s="66">
        <v>0.021</v>
      </c>
      <c r="N26" s="66">
        <v>0.218</v>
      </c>
      <c r="O26" s="66">
        <v>0.032</v>
      </c>
      <c r="P26" s="66">
        <v>0.018</v>
      </c>
      <c r="Q26" s="66">
        <v>0.027</v>
      </c>
      <c r="R26" s="66">
        <v>0.017</v>
      </c>
      <c r="T26" s="67" t="s">
        <v>10</v>
      </c>
      <c r="U26" s="67"/>
      <c r="V26" s="49" t="s">
        <v>217</v>
      </c>
      <c r="W26" s="67" t="s">
        <v>10</v>
      </c>
      <c r="X26" s="67" t="s">
        <v>10</v>
      </c>
      <c r="Y26" s="67" t="s">
        <v>10</v>
      </c>
      <c r="Z26" s="67" t="s">
        <v>10</v>
      </c>
      <c r="AA26" s="67" t="s">
        <v>10</v>
      </c>
      <c r="AB26" s="67" t="s">
        <v>10</v>
      </c>
      <c r="AC26" s="66">
        <v>0.058166080192884176</v>
      </c>
      <c r="AD26" s="66">
        <v>0.07085210608928857</v>
      </c>
      <c r="AF26" s="49" t="s">
        <v>217</v>
      </c>
      <c r="AG26" s="66">
        <v>0.029962832905258436</v>
      </c>
      <c r="AH26" s="66">
        <v>0.057700960510465346</v>
      </c>
      <c r="AI26" s="66">
        <v>0.05572976824584397</v>
      </c>
      <c r="AJ26" s="66">
        <v>0.05769904166304382</v>
      </c>
      <c r="AK26" s="66">
        <v>0.06572369861876425</v>
      </c>
      <c r="AL26" s="66">
        <v>0.033</v>
      </c>
      <c r="AM26" s="66">
        <v>0.008</v>
      </c>
      <c r="AN26" s="66">
        <v>0.014</v>
      </c>
      <c r="AP26" s="49" t="s">
        <v>217</v>
      </c>
      <c r="AQ26" s="66">
        <v>0.01</v>
      </c>
      <c r="AR26" s="66">
        <v>0.016</v>
      </c>
      <c r="AS26" s="66">
        <v>0.03</v>
      </c>
      <c r="AT26" s="66">
        <v>0.011</v>
      </c>
      <c r="AU26" s="66">
        <v>0.007</v>
      </c>
      <c r="AV26" s="66">
        <v>0.008</v>
      </c>
      <c r="AW26" s="67" t="s">
        <v>10</v>
      </c>
      <c r="AX26" s="67" t="s">
        <v>10</v>
      </c>
      <c r="AY26" s="67"/>
      <c r="AZ26" s="49" t="s">
        <v>217</v>
      </c>
      <c r="BA26" s="67" t="s">
        <v>10</v>
      </c>
      <c r="BB26" s="67" t="s">
        <v>10</v>
      </c>
      <c r="BC26" s="67" t="s">
        <v>10</v>
      </c>
      <c r="BD26" s="67" t="s">
        <v>10</v>
      </c>
      <c r="BE26" s="67" t="s">
        <v>10</v>
      </c>
      <c r="BF26" s="66">
        <v>0.012</v>
      </c>
      <c r="BG26" s="66">
        <v>0.013</v>
      </c>
      <c r="BH26" s="66">
        <v>0.011</v>
      </c>
      <c r="BJ26" s="49" t="s">
        <v>217</v>
      </c>
      <c r="BK26" s="66">
        <v>0.025476096082741716</v>
      </c>
      <c r="BL26" s="66">
        <v>0.05442161502435074</v>
      </c>
      <c r="BM26" s="66">
        <v>0.059760197719825964</v>
      </c>
    </row>
    <row r="27" spans="1:65" s="66" customFormat="1" ht="15.75">
      <c r="A27" s="49" t="s">
        <v>218</v>
      </c>
      <c r="B27" s="67" t="s">
        <v>10</v>
      </c>
      <c r="C27" s="67" t="s">
        <v>10</v>
      </c>
      <c r="D27" s="67" t="s">
        <v>10</v>
      </c>
      <c r="E27" s="67" t="s">
        <v>10</v>
      </c>
      <c r="F27" s="67" t="s">
        <v>10</v>
      </c>
      <c r="G27" s="67" t="s">
        <v>10</v>
      </c>
      <c r="H27" s="67"/>
      <c r="I27" s="67" t="s">
        <v>10</v>
      </c>
      <c r="J27" s="67" t="s">
        <v>10</v>
      </c>
      <c r="K27" s="67"/>
      <c r="L27" s="49" t="s">
        <v>218</v>
      </c>
      <c r="M27" s="67" t="s">
        <v>10</v>
      </c>
      <c r="N27" s="67" t="s">
        <v>10</v>
      </c>
      <c r="O27" s="67" t="s">
        <v>10</v>
      </c>
      <c r="P27" s="67" t="s">
        <v>10</v>
      </c>
      <c r="Q27" s="67" t="s">
        <v>10</v>
      </c>
      <c r="R27" s="67" t="s">
        <v>10</v>
      </c>
      <c r="T27" s="67" t="s">
        <v>10</v>
      </c>
      <c r="U27" s="67"/>
      <c r="V27" s="49" t="s">
        <v>218</v>
      </c>
      <c r="W27" s="67" t="s">
        <v>10</v>
      </c>
      <c r="X27" s="67" t="s">
        <v>10</v>
      </c>
      <c r="Y27" s="67" t="s">
        <v>10</v>
      </c>
      <c r="Z27" s="67" t="s">
        <v>10</v>
      </c>
      <c r="AA27" s="67" t="s">
        <v>10</v>
      </c>
      <c r="AB27" s="67" t="s">
        <v>10</v>
      </c>
      <c r="AC27" s="67" t="s">
        <v>10</v>
      </c>
      <c r="AD27" s="67" t="s">
        <v>10</v>
      </c>
      <c r="AE27" s="67"/>
      <c r="AF27" s="49" t="s">
        <v>218</v>
      </c>
      <c r="AG27" s="66">
        <v>0.005155339453760914</v>
      </c>
      <c r="AH27" s="67" t="s">
        <v>10</v>
      </c>
      <c r="AI27" s="67" t="s">
        <v>10</v>
      </c>
      <c r="AJ27" s="67" t="s">
        <v>10</v>
      </c>
      <c r="AK27" s="67" t="s">
        <v>10</v>
      </c>
      <c r="AL27" s="67" t="s">
        <v>10</v>
      </c>
      <c r="AM27" s="67" t="s">
        <v>10</v>
      </c>
      <c r="AN27" s="67" t="s">
        <v>10</v>
      </c>
      <c r="AO27" s="67"/>
      <c r="AP27" s="49" t="s">
        <v>218</v>
      </c>
      <c r="AQ27" s="67" t="s">
        <v>10</v>
      </c>
      <c r="AR27" s="67" t="s">
        <v>10</v>
      </c>
      <c r="AS27" s="67" t="s">
        <v>10</v>
      </c>
      <c r="AT27" s="67" t="s">
        <v>10</v>
      </c>
      <c r="AU27" s="67" t="s">
        <v>10</v>
      </c>
      <c r="AV27" s="67" t="s">
        <v>10</v>
      </c>
      <c r="AW27" s="67" t="s">
        <v>10</v>
      </c>
      <c r="AX27" s="67" t="s">
        <v>10</v>
      </c>
      <c r="AY27" s="67"/>
      <c r="AZ27" s="49" t="s">
        <v>218</v>
      </c>
      <c r="BA27" s="67" t="s">
        <v>10</v>
      </c>
      <c r="BB27" s="67" t="s">
        <v>10</v>
      </c>
      <c r="BC27" s="67" t="s">
        <v>10</v>
      </c>
      <c r="BD27" s="67" t="s">
        <v>10</v>
      </c>
      <c r="BE27" s="67" t="s">
        <v>10</v>
      </c>
      <c r="BF27" s="67" t="s">
        <v>10</v>
      </c>
      <c r="BG27" s="67" t="s">
        <v>10</v>
      </c>
      <c r="BH27" s="67" t="s">
        <v>10</v>
      </c>
      <c r="BI27" s="67"/>
      <c r="BJ27" s="49" t="s">
        <v>218</v>
      </c>
      <c r="BK27" s="67" t="s">
        <v>10</v>
      </c>
      <c r="BL27" s="67" t="s">
        <v>10</v>
      </c>
      <c r="BM27" s="67" t="s">
        <v>10</v>
      </c>
    </row>
    <row r="28" spans="1:65" s="66" customFormat="1" ht="15.75">
      <c r="A28" s="49" t="s">
        <v>219</v>
      </c>
      <c r="B28" s="66">
        <v>0.02001059995760017</v>
      </c>
      <c r="C28" s="67" t="s">
        <v>10</v>
      </c>
      <c r="D28" s="67" t="s">
        <v>10</v>
      </c>
      <c r="E28" s="67" t="s">
        <v>10</v>
      </c>
      <c r="F28" s="66">
        <v>0.012</v>
      </c>
      <c r="G28" s="66">
        <v>0.015</v>
      </c>
      <c r="I28" s="66">
        <v>0.012</v>
      </c>
      <c r="J28" s="66">
        <v>0.016</v>
      </c>
      <c r="L28" s="49" t="s">
        <v>219</v>
      </c>
      <c r="M28" s="66">
        <v>0.015</v>
      </c>
      <c r="N28" s="66">
        <v>0.013</v>
      </c>
      <c r="O28" s="66">
        <v>0.013</v>
      </c>
      <c r="P28" s="66">
        <v>0.014</v>
      </c>
      <c r="Q28" s="66">
        <v>0.015</v>
      </c>
      <c r="R28" s="66">
        <v>0.024</v>
      </c>
      <c r="T28" s="67" t="s">
        <v>10</v>
      </c>
      <c r="U28" s="67"/>
      <c r="V28" s="49" t="s">
        <v>219</v>
      </c>
      <c r="W28" s="67" t="s">
        <v>10</v>
      </c>
      <c r="X28" s="67" t="s">
        <v>10</v>
      </c>
      <c r="Y28" s="67" t="s">
        <v>10</v>
      </c>
      <c r="Z28" s="67" t="s">
        <v>10</v>
      </c>
      <c r="AA28" s="67" t="s">
        <v>10</v>
      </c>
      <c r="AB28" s="67" t="s">
        <v>10</v>
      </c>
      <c r="AC28" s="67" t="s">
        <v>10</v>
      </c>
      <c r="AD28" s="67" t="s">
        <v>10</v>
      </c>
      <c r="AE28" s="67"/>
      <c r="AF28" s="49" t="s">
        <v>219</v>
      </c>
      <c r="AG28" s="66">
        <v>0.011816038028020014</v>
      </c>
      <c r="AH28" s="66">
        <v>0.011076478469634863</v>
      </c>
      <c r="AI28" s="66">
        <v>0.008486055570564855</v>
      </c>
      <c r="AJ28" s="66">
        <v>0.008016813941387355</v>
      </c>
      <c r="AK28" s="66">
        <v>0.013152431203989099</v>
      </c>
      <c r="AL28" s="66">
        <v>0.013</v>
      </c>
      <c r="AM28" s="66">
        <v>0.013</v>
      </c>
      <c r="AN28" s="66">
        <v>0.015</v>
      </c>
      <c r="AP28" s="49" t="s">
        <v>219</v>
      </c>
      <c r="AQ28" s="66">
        <v>0.014</v>
      </c>
      <c r="AR28" s="66">
        <v>0.016</v>
      </c>
      <c r="AS28" s="66">
        <v>0.012</v>
      </c>
      <c r="AT28" s="66">
        <v>0.018</v>
      </c>
      <c r="AU28" s="66">
        <v>0.014</v>
      </c>
      <c r="AV28" s="66">
        <v>0.016</v>
      </c>
      <c r="AW28" s="67" t="s">
        <v>10</v>
      </c>
      <c r="AX28" s="67" t="s">
        <v>10</v>
      </c>
      <c r="AY28" s="67"/>
      <c r="AZ28" s="49" t="s">
        <v>219</v>
      </c>
      <c r="BA28" s="67" t="s">
        <v>10</v>
      </c>
      <c r="BB28" s="67" t="s">
        <v>10</v>
      </c>
      <c r="BC28" s="67" t="s">
        <v>10</v>
      </c>
      <c r="BD28" s="67" t="s">
        <v>10</v>
      </c>
      <c r="BE28" s="67" t="s">
        <v>10</v>
      </c>
      <c r="BF28" s="66">
        <v>0.017</v>
      </c>
      <c r="BG28" s="66">
        <v>0.02</v>
      </c>
      <c r="BH28" s="66">
        <v>0.021</v>
      </c>
      <c r="BJ28" s="49" t="s">
        <v>219</v>
      </c>
      <c r="BK28" s="67" t="s">
        <v>10</v>
      </c>
      <c r="BL28" s="66">
        <v>0.007795961401980365</v>
      </c>
      <c r="BM28" s="66">
        <v>0.008172507201259333</v>
      </c>
    </row>
    <row r="29" spans="1:65" s="66" customFormat="1" ht="12.75">
      <c r="A29" s="49" t="s">
        <v>0</v>
      </c>
      <c r="B29" s="66">
        <v>5.66</v>
      </c>
      <c r="C29" s="66">
        <v>7.12</v>
      </c>
      <c r="D29" s="66">
        <v>5.34</v>
      </c>
      <c r="E29" s="66">
        <v>7.04</v>
      </c>
      <c r="F29" s="66">
        <v>5.55</v>
      </c>
      <c r="G29" s="66">
        <v>6.01</v>
      </c>
      <c r="I29" s="66">
        <v>0.57</v>
      </c>
      <c r="J29" s="66">
        <v>0.92</v>
      </c>
      <c r="L29" s="49" t="s">
        <v>0</v>
      </c>
      <c r="M29" s="66">
        <v>0.91</v>
      </c>
      <c r="N29" s="66">
        <v>0.52</v>
      </c>
      <c r="O29" s="66">
        <v>0.97</v>
      </c>
      <c r="P29" s="66">
        <v>0.59</v>
      </c>
      <c r="Q29" s="66">
        <v>0.19</v>
      </c>
      <c r="R29" s="66">
        <v>0.87</v>
      </c>
      <c r="T29" s="66">
        <v>4.16</v>
      </c>
      <c r="V29" s="49" t="s">
        <v>0</v>
      </c>
      <c r="W29" s="66">
        <v>7.11</v>
      </c>
      <c r="X29" s="66">
        <v>2.74</v>
      </c>
      <c r="Y29" s="66">
        <v>0.42</v>
      </c>
      <c r="Z29" s="66">
        <v>14.44</v>
      </c>
      <c r="AA29" s="66">
        <v>0.06</v>
      </c>
      <c r="AB29" s="66">
        <v>9.01</v>
      </c>
      <c r="AC29" s="66">
        <v>12.95</v>
      </c>
      <c r="AD29" s="66">
        <v>13.67</v>
      </c>
      <c r="AF29" s="49" t="s">
        <v>0</v>
      </c>
      <c r="AG29" s="66">
        <v>12.53</v>
      </c>
      <c r="AH29" s="66">
        <v>13.39</v>
      </c>
      <c r="AI29" s="66">
        <v>13.22</v>
      </c>
      <c r="AJ29" s="66">
        <v>13.32</v>
      </c>
      <c r="AK29" s="66">
        <v>2.34</v>
      </c>
      <c r="AL29" s="66">
        <v>0.45</v>
      </c>
      <c r="AM29" s="66">
        <v>0</v>
      </c>
      <c r="AN29" s="66">
        <v>0.15</v>
      </c>
      <c r="AP29" s="49" t="s">
        <v>0</v>
      </c>
      <c r="AQ29" s="66">
        <v>0.49</v>
      </c>
      <c r="AR29" s="66">
        <v>1.25</v>
      </c>
      <c r="AS29" s="66">
        <v>0.46</v>
      </c>
      <c r="AT29" s="66">
        <v>0.84</v>
      </c>
      <c r="AU29" s="66">
        <v>12.79</v>
      </c>
      <c r="AV29" s="66">
        <v>13.75</v>
      </c>
      <c r="AW29" s="66">
        <v>0.25</v>
      </c>
      <c r="AX29" s="66">
        <v>0</v>
      </c>
      <c r="AZ29" s="49" t="s">
        <v>0</v>
      </c>
      <c r="BA29" s="66">
        <v>0</v>
      </c>
      <c r="BB29" s="66">
        <v>4.98</v>
      </c>
      <c r="BC29" s="66">
        <v>14.67</v>
      </c>
      <c r="BD29" s="67">
        <v>5.03</v>
      </c>
      <c r="BE29" s="66">
        <v>11.62</v>
      </c>
      <c r="BF29" s="66">
        <v>2.46</v>
      </c>
      <c r="BG29" s="66">
        <v>0.82</v>
      </c>
      <c r="BH29" s="66">
        <v>0.28</v>
      </c>
      <c r="BJ29" s="49" t="s">
        <v>0</v>
      </c>
      <c r="BK29" s="66">
        <v>12.87</v>
      </c>
      <c r="BL29" s="66">
        <v>13.31</v>
      </c>
      <c r="BM29" s="66">
        <v>13.32</v>
      </c>
    </row>
    <row r="30" spans="1:65" s="66" customFormat="1" ht="12.75">
      <c r="A30" s="49" t="s">
        <v>133</v>
      </c>
      <c r="B30" s="66">
        <v>99.93470892834429</v>
      </c>
      <c r="C30" s="66">
        <v>99.91</v>
      </c>
      <c r="D30" s="66">
        <v>99.96</v>
      </c>
      <c r="E30" s="66">
        <v>99.89</v>
      </c>
      <c r="F30" s="66">
        <v>98.48225</v>
      </c>
      <c r="G30" s="66">
        <v>98.43830000000001</v>
      </c>
      <c r="I30" s="66">
        <v>99.05921000000001</v>
      </c>
      <c r="J30" s="66">
        <v>98.57423800000001</v>
      </c>
      <c r="L30" s="49" t="s">
        <v>133</v>
      </c>
      <c r="M30" s="66">
        <v>98.574202</v>
      </c>
      <c r="N30" s="66">
        <v>99.32220600000002</v>
      </c>
      <c r="O30" s="66">
        <v>98.315236</v>
      </c>
      <c r="P30" s="66">
        <v>97.81323</v>
      </c>
      <c r="Q30" s="66">
        <v>98.98418600000001</v>
      </c>
      <c r="R30" s="66">
        <v>97.86417800000001</v>
      </c>
      <c r="T30" s="66">
        <v>99.98764705584153</v>
      </c>
      <c r="V30" s="49" t="s">
        <v>133</v>
      </c>
      <c r="W30" s="66">
        <v>99.975745759563</v>
      </c>
      <c r="X30" s="66">
        <v>100.01834911912373</v>
      </c>
      <c r="Y30" s="66">
        <v>99.94705714095521</v>
      </c>
      <c r="Z30" s="66">
        <v>100.04</v>
      </c>
      <c r="AA30" s="66">
        <v>99.95</v>
      </c>
      <c r="AB30" s="66">
        <v>99.99</v>
      </c>
      <c r="AC30" s="66">
        <v>99.05</v>
      </c>
      <c r="AD30" s="66">
        <v>99.83</v>
      </c>
      <c r="AF30" s="49" t="s">
        <v>133</v>
      </c>
      <c r="AG30" s="66">
        <v>99.84</v>
      </c>
      <c r="AH30" s="66">
        <v>99.92</v>
      </c>
      <c r="AI30" s="66">
        <v>100.14</v>
      </c>
      <c r="AJ30" s="66">
        <v>99.65</v>
      </c>
      <c r="AK30" s="66">
        <v>100.04</v>
      </c>
      <c r="AL30" s="66">
        <v>98.38121</v>
      </c>
      <c r="AM30" s="66">
        <v>99.13724400000001</v>
      </c>
      <c r="AN30" s="66">
        <v>99.39522400000001</v>
      </c>
      <c r="AP30" s="49" t="s">
        <v>133</v>
      </c>
      <c r="AQ30" s="66">
        <v>98.26619600000001</v>
      </c>
      <c r="AR30" s="66">
        <v>98.28023600000002</v>
      </c>
      <c r="AS30" s="66">
        <v>98.12329199999999</v>
      </c>
      <c r="AT30" s="66">
        <v>98.739222</v>
      </c>
      <c r="AU30" s="66">
        <v>99.116422</v>
      </c>
      <c r="AV30" s="66">
        <v>97.77132800000001</v>
      </c>
      <c r="AW30" s="66">
        <v>99.91115278720139</v>
      </c>
      <c r="AX30" s="66">
        <v>99.96</v>
      </c>
      <c r="AZ30" s="49" t="s">
        <v>133</v>
      </c>
      <c r="BA30" s="66">
        <v>100.0273361685847</v>
      </c>
      <c r="BB30" s="66">
        <v>99.95322845177856</v>
      </c>
      <c r="BC30" s="66">
        <v>99.96</v>
      </c>
      <c r="BD30" s="67">
        <v>99.97691772798714</v>
      </c>
      <c r="BE30" s="66">
        <v>99.92</v>
      </c>
      <c r="BF30" s="66">
        <v>98.41324999999998</v>
      </c>
      <c r="BG30" s="66">
        <v>99.324222</v>
      </c>
      <c r="BH30" s="66">
        <v>98.312242</v>
      </c>
      <c r="BJ30" s="49" t="s">
        <v>133</v>
      </c>
      <c r="BK30" s="66">
        <v>100.08</v>
      </c>
      <c r="BL30" s="66">
        <v>100.18</v>
      </c>
      <c r="BM30" s="66">
        <v>99.97</v>
      </c>
    </row>
    <row r="31" spans="1:62" s="66" customFormat="1" ht="12.75">
      <c r="A31" s="49"/>
      <c r="L31" s="49"/>
      <c r="V31" s="49"/>
      <c r="AF31" s="49"/>
      <c r="AP31" s="49"/>
      <c r="AZ31" s="49"/>
      <c r="BJ31" s="49"/>
    </row>
    <row r="32" spans="1:65" s="66" customFormat="1" ht="12.75">
      <c r="A32" s="49" t="s">
        <v>102</v>
      </c>
      <c r="B32" s="68">
        <v>89.92427587491252</v>
      </c>
      <c r="C32" s="68">
        <v>91.4236190969287</v>
      </c>
      <c r="D32" s="68">
        <v>91.43472327389132</v>
      </c>
      <c r="E32" s="68">
        <v>91.73845648421516</v>
      </c>
      <c r="F32" s="68">
        <v>89.7</v>
      </c>
      <c r="G32" s="68">
        <v>90</v>
      </c>
      <c r="H32" s="68"/>
      <c r="I32" s="68">
        <v>90.4</v>
      </c>
      <c r="J32" s="68">
        <v>90.3</v>
      </c>
      <c r="K32" s="68"/>
      <c r="L32" s="49" t="s">
        <v>102</v>
      </c>
      <c r="M32" s="68">
        <v>90.4</v>
      </c>
      <c r="N32" s="68">
        <v>90.4</v>
      </c>
      <c r="O32" s="68">
        <v>90.3</v>
      </c>
      <c r="P32" s="68">
        <v>90.4</v>
      </c>
      <c r="Q32" s="68">
        <v>90.3</v>
      </c>
      <c r="R32" s="68">
        <v>90.2</v>
      </c>
      <c r="S32" s="68"/>
      <c r="T32" s="68">
        <v>90.55181993919942</v>
      </c>
      <c r="U32" s="68"/>
      <c r="V32" s="49" t="s">
        <v>102</v>
      </c>
      <c r="W32" s="68">
        <v>90.65123139006614</v>
      </c>
      <c r="X32" s="68">
        <v>89.97665059036515</v>
      </c>
      <c r="Y32" s="68">
        <v>91.0072206430697</v>
      </c>
      <c r="Z32" s="68">
        <v>90.63148651412965</v>
      </c>
      <c r="AA32" s="68">
        <v>91.90902514180135</v>
      </c>
      <c r="AB32" s="68">
        <v>91.87165899112593</v>
      </c>
      <c r="AC32" s="68">
        <v>92.73194512635669</v>
      </c>
      <c r="AD32" s="68">
        <v>91.74668947325888</v>
      </c>
      <c r="AE32" s="68"/>
      <c r="AF32" s="49" t="s">
        <v>102</v>
      </c>
      <c r="AG32" s="68">
        <v>92.95412926555329</v>
      </c>
      <c r="AH32" s="68">
        <v>93.21564606975217</v>
      </c>
      <c r="AI32" s="68">
        <v>94.0888592035641</v>
      </c>
      <c r="AJ32" s="68">
        <v>93.2427255362202</v>
      </c>
      <c r="AK32" s="68">
        <v>93.3418888834694</v>
      </c>
      <c r="AL32" s="68">
        <v>90.7</v>
      </c>
      <c r="AM32" s="68">
        <v>91</v>
      </c>
      <c r="AN32" s="68">
        <v>90.7</v>
      </c>
      <c r="AO32" s="68"/>
      <c r="AP32" s="49" t="s">
        <v>102</v>
      </c>
      <c r="AQ32" s="68">
        <v>90.6</v>
      </c>
      <c r="AR32" s="68">
        <v>90.5</v>
      </c>
      <c r="AS32" s="68">
        <v>90.6</v>
      </c>
      <c r="AT32" s="68">
        <v>90.6</v>
      </c>
      <c r="AU32" s="68">
        <v>90.6</v>
      </c>
      <c r="AV32" s="68">
        <v>89.9</v>
      </c>
      <c r="AW32" s="68">
        <v>91.5129478972134</v>
      </c>
      <c r="AX32" s="68">
        <v>91.10875746226806</v>
      </c>
      <c r="AY32" s="68"/>
      <c r="AZ32" s="49" t="s">
        <v>102</v>
      </c>
      <c r="BA32" s="68">
        <v>90.85339075243544</v>
      </c>
      <c r="BB32" s="68">
        <v>90.78923725954921</v>
      </c>
      <c r="BC32" s="68">
        <v>88.81830413623676</v>
      </c>
      <c r="BD32" s="69">
        <v>92.09021847081442</v>
      </c>
      <c r="BE32" s="68">
        <v>92.34517398888413</v>
      </c>
      <c r="BF32" s="68">
        <v>91.1</v>
      </c>
      <c r="BG32" s="68">
        <v>91.1</v>
      </c>
      <c r="BH32" s="68">
        <v>91.3</v>
      </c>
      <c r="BI32" s="68"/>
      <c r="BJ32" s="49" t="s">
        <v>102</v>
      </c>
      <c r="BK32" s="68">
        <v>94.78292587296202</v>
      </c>
      <c r="BL32" s="68">
        <v>93.4482717880977</v>
      </c>
      <c r="BM32" s="68">
        <v>93.64707095742155</v>
      </c>
    </row>
    <row r="33" spans="1:62" s="66" customFormat="1" ht="12.75">
      <c r="A33" s="49"/>
      <c r="L33" s="49"/>
      <c r="V33" s="49"/>
      <c r="AF33" s="49"/>
      <c r="AP33" s="49"/>
      <c r="AZ33" s="49"/>
      <c r="BD33" s="67"/>
      <c r="BJ33" s="49"/>
    </row>
    <row r="34" spans="1:209" s="66" customFormat="1" ht="12.75">
      <c r="A34" s="70" t="s">
        <v>2</v>
      </c>
      <c r="B34" s="67" t="s">
        <v>10</v>
      </c>
      <c r="C34" s="65">
        <v>39.283</v>
      </c>
      <c r="D34" s="65">
        <v>44.74</v>
      </c>
      <c r="E34" s="65">
        <v>42.241</v>
      </c>
      <c r="F34" s="65">
        <v>46.7</v>
      </c>
      <c r="G34" s="65">
        <v>47</v>
      </c>
      <c r="H34" s="65"/>
      <c r="I34" s="65">
        <v>46.5</v>
      </c>
      <c r="J34" s="65">
        <v>45.2</v>
      </c>
      <c r="K34" s="65"/>
      <c r="L34" s="70" t="s">
        <v>2</v>
      </c>
      <c r="M34" s="65">
        <v>47.1</v>
      </c>
      <c r="N34" s="65">
        <v>47</v>
      </c>
      <c r="O34" s="65">
        <v>46.8</v>
      </c>
      <c r="P34" s="65">
        <v>46.3</v>
      </c>
      <c r="Q34" s="65">
        <v>47.5</v>
      </c>
      <c r="R34" s="65">
        <v>47.1</v>
      </c>
      <c r="S34" s="65"/>
      <c r="T34" s="67" t="s">
        <v>32</v>
      </c>
      <c r="U34" s="67"/>
      <c r="V34" s="70" t="s">
        <v>2</v>
      </c>
      <c r="W34" s="67" t="s">
        <v>32</v>
      </c>
      <c r="X34" s="67" t="s">
        <v>32</v>
      </c>
      <c r="Y34" s="67" t="s">
        <v>32</v>
      </c>
      <c r="Z34" s="67" t="s">
        <v>32</v>
      </c>
      <c r="AA34" s="65">
        <v>45.913</v>
      </c>
      <c r="AB34" s="65">
        <v>43.873000000000005</v>
      </c>
      <c r="AC34" s="65">
        <v>17.67728</v>
      </c>
      <c r="AD34" s="65">
        <v>19.03668</v>
      </c>
      <c r="AE34" s="65"/>
      <c r="AF34" s="70" t="s">
        <v>2</v>
      </c>
      <c r="AG34" s="65">
        <v>32.22039</v>
      </c>
      <c r="AH34" s="65">
        <v>24.31612</v>
      </c>
      <c r="AI34" s="65">
        <v>20.26971</v>
      </c>
      <c r="AJ34" s="65">
        <v>19.58393</v>
      </c>
      <c r="AK34" s="65">
        <v>33.30168</v>
      </c>
      <c r="AL34" s="65">
        <v>45.5</v>
      </c>
      <c r="AM34" s="65">
        <v>46.1</v>
      </c>
      <c r="AN34" s="65">
        <v>46</v>
      </c>
      <c r="AO34" s="65"/>
      <c r="AP34" s="70" t="s">
        <v>2</v>
      </c>
      <c r="AQ34" s="65">
        <v>47</v>
      </c>
      <c r="AR34" s="65">
        <v>44.6</v>
      </c>
      <c r="AS34" s="65">
        <v>43.9</v>
      </c>
      <c r="AT34" s="65">
        <v>46.2</v>
      </c>
      <c r="AU34" s="65">
        <v>49.4</v>
      </c>
      <c r="AV34" s="65">
        <v>39.6</v>
      </c>
      <c r="AW34" s="67" t="s">
        <v>32</v>
      </c>
      <c r="AX34" s="67" t="s">
        <v>32</v>
      </c>
      <c r="AY34" s="67"/>
      <c r="AZ34" s="70" t="s">
        <v>2</v>
      </c>
      <c r="BA34" s="67" t="s">
        <v>32</v>
      </c>
      <c r="BB34" s="67" t="s">
        <v>32</v>
      </c>
      <c r="BC34" s="67" t="s">
        <v>32</v>
      </c>
      <c r="BD34" s="71">
        <v>41.68</v>
      </c>
      <c r="BE34" s="65">
        <v>38.314</v>
      </c>
      <c r="BF34" s="65">
        <v>44.8</v>
      </c>
      <c r="BG34" s="65">
        <v>45.3</v>
      </c>
      <c r="BH34" s="65">
        <v>47</v>
      </c>
      <c r="BI34" s="65"/>
      <c r="BJ34" s="70" t="s">
        <v>2</v>
      </c>
      <c r="BK34" s="65">
        <v>25.5204</v>
      </c>
      <c r="BL34" s="65">
        <v>10.34566</v>
      </c>
      <c r="BM34" s="65">
        <v>9.39766</v>
      </c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</row>
    <row r="35" spans="1:209" s="66" customFormat="1" ht="12.75">
      <c r="A35" s="70" t="s">
        <v>81</v>
      </c>
      <c r="B35" s="67" t="s">
        <v>10</v>
      </c>
      <c r="C35" s="67" t="s">
        <v>10</v>
      </c>
      <c r="D35" s="67" t="s">
        <v>10</v>
      </c>
      <c r="E35" s="67" t="s">
        <v>10</v>
      </c>
      <c r="F35" s="65">
        <v>24.5</v>
      </c>
      <c r="G35" s="65">
        <v>23</v>
      </c>
      <c r="H35" s="65"/>
      <c r="I35" s="65">
        <v>25.3</v>
      </c>
      <c r="J35" s="65">
        <v>27.5</v>
      </c>
      <c r="K35" s="65"/>
      <c r="L35" s="70" t="s">
        <v>81</v>
      </c>
      <c r="M35" s="65">
        <v>23.4</v>
      </c>
      <c r="N35" s="65">
        <v>28.1</v>
      </c>
      <c r="O35" s="65">
        <v>25.6</v>
      </c>
      <c r="P35" s="65">
        <v>26</v>
      </c>
      <c r="Q35" s="65">
        <v>36</v>
      </c>
      <c r="R35" s="65">
        <v>23.6</v>
      </c>
      <c r="S35" s="65"/>
      <c r="T35" s="67" t="s">
        <v>32</v>
      </c>
      <c r="U35" s="67"/>
      <c r="V35" s="70" t="s">
        <v>81</v>
      </c>
      <c r="W35" s="67" t="s">
        <v>32</v>
      </c>
      <c r="X35" s="67" t="s">
        <v>32</v>
      </c>
      <c r="Y35" s="67" t="s">
        <v>32</v>
      </c>
      <c r="Z35" s="67" t="s">
        <v>32</v>
      </c>
      <c r="AA35" s="67" t="s">
        <v>32</v>
      </c>
      <c r="AB35" s="67" t="s">
        <v>32</v>
      </c>
      <c r="AC35" s="65">
        <v>14.91554</v>
      </c>
      <c r="AD35" s="65">
        <v>13.31386</v>
      </c>
      <c r="AE35" s="65"/>
      <c r="AF35" s="70" t="s">
        <v>81</v>
      </c>
      <c r="AG35" s="65">
        <v>9.421420000000001</v>
      </c>
      <c r="AH35" s="65">
        <v>11.18128</v>
      </c>
      <c r="AI35" s="65">
        <v>8.38691</v>
      </c>
      <c r="AJ35" s="65">
        <v>7.29832</v>
      </c>
      <c r="AK35" s="65">
        <v>28.15692</v>
      </c>
      <c r="AL35" s="65">
        <v>21.9</v>
      </c>
      <c r="AM35" s="65">
        <v>19.3</v>
      </c>
      <c r="AN35" s="65">
        <v>25.4</v>
      </c>
      <c r="AO35" s="65"/>
      <c r="AP35" s="70" t="s">
        <v>81</v>
      </c>
      <c r="AQ35" s="65">
        <v>21</v>
      </c>
      <c r="AR35" s="65">
        <v>24.7</v>
      </c>
      <c r="AS35" s="65">
        <v>30.9</v>
      </c>
      <c r="AT35" s="65">
        <v>18.4</v>
      </c>
      <c r="AU35" s="65">
        <v>13.3</v>
      </c>
      <c r="AV35" s="65">
        <v>8</v>
      </c>
      <c r="AW35" s="67" t="s">
        <v>32</v>
      </c>
      <c r="AX35" s="67" t="s">
        <v>32</v>
      </c>
      <c r="AY35" s="67"/>
      <c r="AZ35" s="70" t="s">
        <v>81</v>
      </c>
      <c r="BA35" s="67" t="s">
        <v>32</v>
      </c>
      <c r="BB35" s="67" t="s">
        <v>32</v>
      </c>
      <c r="BC35" s="67" t="s">
        <v>32</v>
      </c>
      <c r="BD35" s="67" t="s">
        <v>32</v>
      </c>
      <c r="BE35" s="67" t="s">
        <v>32</v>
      </c>
      <c r="BF35" s="65">
        <v>9.8</v>
      </c>
      <c r="BG35" s="65">
        <v>7.8</v>
      </c>
      <c r="BH35" s="65">
        <v>8.4</v>
      </c>
      <c r="BI35" s="65"/>
      <c r="BJ35" s="70" t="s">
        <v>81</v>
      </c>
      <c r="BK35" s="65">
        <v>9.43993</v>
      </c>
      <c r="BL35" s="65">
        <v>2.39563</v>
      </c>
      <c r="BM35" s="65">
        <v>5.59929</v>
      </c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</row>
    <row r="36" spans="1:209" s="66" customFormat="1" ht="12.75">
      <c r="A36" s="70" t="s">
        <v>107</v>
      </c>
      <c r="B36" s="67" t="s">
        <v>10</v>
      </c>
      <c r="C36" s="67" t="s">
        <v>10</v>
      </c>
      <c r="D36" s="67" t="s">
        <v>10</v>
      </c>
      <c r="E36" s="65">
        <v>8.64</v>
      </c>
      <c r="F36" s="65">
        <v>13.5</v>
      </c>
      <c r="G36" s="65">
        <v>12</v>
      </c>
      <c r="H36" s="65"/>
      <c r="I36" s="65">
        <v>11.2</v>
      </c>
      <c r="J36" s="65">
        <v>12.6</v>
      </c>
      <c r="K36" s="65"/>
      <c r="L36" s="70" t="s">
        <v>107</v>
      </c>
      <c r="M36" s="65">
        <v>11.7</v>
      </c>
      <c r="N36" s="65">
        <v>12.9</v>
      </c>
      <c r="O36" s="65">
        <v>11.7</v>
      </c>
      <c r="P36" s="65">
        <v>13.3</v>
      </c>
      <c r="Q36" s="65">
        <v>13.3</v>
      </c>
      <c r="R36" s="65">
        <v>13.2</v>
      </c>
      <c r="S36" s="65"/>
      <c r="T36" s="65">
        <v>7.689401459854015</v>
      </c>
      <c r="U36" s="65"/>
      <c r="V36" s="70" t="s">
        <v>107</v>
      </c>
      <c r="W36" s="65">
        <v>7.648321167883211</v>
      </c>
      <c r="X36" s="65">
        <v>9.065591240875913</v>
      </c>
      <c r="Y36" s="65">
        <v>7.915343065693429</v>
      </c>
      <c r="Z36" s="65">
        <v>8.702715328467152</v>
      </c>
      <c r="AA36" s="67" t="s">
        <v>32</v>
      </c>
      <c r="AB36" s="67" t="s">
        <v>32</v>
      </c>
      <c r="AC36" s="65">
        <v>8.92</v>
      </c>
      <c r="AD36" s="65">
        <v>6.8</v>
      </c>
      <c r="AE36" s="65"/>
      <c r="AF36" s="70" t="s">
        <v>107</v>
      </c>
      <c r="AG36" s="65">
        <v>6.437474452554745</v>
      </c>
      <c r="AH36" s="65">
        <v>7.159875912408759</v>
      </c>
      <c r="AI36" s="65">
        <v>6.14305109489051</v>
      </c>
      <c r="AJ36" s="65">
        <v>6.736686131386861</v>
      </c>
      <c r="AK36" s="65">
        <v>9.833627737226276</v>
      </c>
      <c r="AL36" s="65">
        <v>10.2</v>
      </c>
      <c r="AM36" s="65">
        <v>9</v>
      </c>
      <c r="AN36" s="65">
        <v>11.2</v>
      </c>
      <c r="AO36" s="65"/>
      <c r="AP36" s="70" t="s">
        <v>107</v>
      </c>
      <c r="AQ36" s="65">
        <v>11.4</v>
      </c>
      <c r="AR36" s="65">
        <v>11.9</v>
      </c>
      <c r="AS36" s="65">
        <v>13.2</v>
      </c>
      <c r="AT36" s="65">
        <v>11.5</v>
      </c>
      <c r="AU36" s="65">
        <v>12.8</v>
      </c>
      <c r="AV36" s="65">
        <v>9.6</v>
      </c>
      <c r="AW36" s="65">
        <v>5.957182481751824</v>
      </c>
      <c r="AX36" s="65">
        <v>7.237518248175182</v>
      </c>
      <c r="AY36" s="65"/>
      <c r="AZ36" s="70" t="s">
        <v>107</v>
      </c>
      <c r="BA36" s="65">
        <v>8.572627737226275</v>
      </c>
      <c r="BB36" s="65">
        <v>8.100204379562042</v>
      </c>
      <c r="BC36" s="65">
        <v>6.059883211678832</v>
      </c>
      <c r="BD36" s="71">
        <v>5.16</v>
      </c>
      <c r="BE36" s="67" t="s">
        <v>32</v>
      </c>
      <c r="BF36" s="65">
        <v>8.4</v>
      </c>
      <c r="BG36" s="65">
        <v>9.4</v>
      </c>
      <c r="BH36" s="65">
        <v>6.8</v>
      </c>
      <c r="BI36" s="65"/>
      <c r="BJ36" s="70" t="s">
        <v>107</v>
      </c>
      <c r="BK36" s="65">
        <v>3.7511761263199497</v>
      </c>
      <c r="BL36" s="65">
        <v>3.7860729927007295</v>
      </c>
      <c r="BM36" s="65">
        <v>3.5582408759124085</v>
      </c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</row>
    <row r="37" spans="1:209" s="66" customFormat="1" ht="12.75">
      <c r="A37" s="70" t="s">
        <v>82</v>
      </c>
      <c r="B37" s="67" t="s">
        <v>10</v>
      </c>
      <c r="C37" s="67" t="s">
        <v>10</v>
      </c>
      <c r="D37" s="67" t="s">
        <v>10</v>
      </c>
      <c r="E37" s="67" t="s">
        <v>10</v>
      </c>
      <c r="F37" s="65">
        <v>1.94</v>
      </c>
      <c r="G37" s="65">
        <v>1.98</v>
      </c>
      <c r="H37" s="65"/>
      <c r="I37" s="65">
        <v>1.32</v>
      </c>
      <c r="J37" s="65">
        <v>1.63</v>
      </c>
      <c r="K37" s="65"/>
      <c r="L37" s="70" t="s">
        <v>82</v>
      </c>
      <c r="M37" s="65">
        <v>1.33</v>
      </c>
      <c r="N37" s="65">
        <v>1.46</v>
      </c>
      <c r="O37" s="65">
        <v>1.46</v>
      </c>
      <c r="P37" s="65">
        <v>1.32</v>
      </c>
      <c r="Q37" s="65">
        <v>1.51</v>
      </c>
      <c r="R37" s="65">
        <v>1.26</v>
      </c>
      <c r="S37" s="65"/>
      <c r="T37" s="67" t="s">
        <v>32</v>
      </c>
      <c r="U37" s="67"/>
      <c r="V37" s="70" t="s">
        <v>82</v>
      </c>
      <c r="W37" s="67" t="s">
        <v>32</v>
      </c>
      <c r="X37" s="67" t="s">
        <v>32</v>
      </c>
      <c r="Y37" s="67" t="s">
        <v>32</v>
      </c>
      <c r="Z37" s="67" t="s">
        <v>32</v>
      </c>
      <c r="AA37" s="67" t="s">
        <v>10</v>
      </c>
      <c r="AB37" s="67" t="s">
        <v>10</v>
      </c>
      <c r="AC37" s="67" t="s">
        <v>10</v>
      </c>
      <c r="AD37" s="67" t="s">
        <v>10</v>
      </c>
      <c r="AE37" s="67"/>
      <c r="AF37" s="70" t="s">
        <v>82</v>
      </c>
      <c r="AG37" s="67" t="s">
        <v>10</v>
      </c>
      <c r="AH37" s="67" t="s">
        <v>10</v>
      </c>
      <c r="AI37" s="67" t="s">
        <v>10</v>
      </c>
      <c r="AJ37" s="67" t="s">
        <v>10</v>
      </c>
      <c r="AK37" s="65">
        <v>3.38967</v>
      </c>
      <c r="AL37" s="65">
        <v>1.01</v>
      </c>
      <c r="AM37" s="65">
        <v>0.99</v>
      </c>
      <c r="AN37" s="65">
        <v>1.12</v>
      </c>
      <c r="AO37" s="65"/>
      <c r="AP37" s="70" t="s">
        <v>82</v>
      </c>
      <c r="AQ37" s="65">
        <v>1.12</v>
      </c>
      <c r="AR37" s="65">
        <v>1.05</v>
      </c>
      <c r="AS37" s="65">
        <v>1.36</v>
      </c>
      <c r="AT37" s="65">
        <v>1.1</v>
      </c>
      <c r="AU37" s="65">
        <v>0.84</v>
      </c>
      <c r="AV37" s="65">
        <v>0.72</v>
      </c>
      <c r="AW37" s="67" t="s">
        <v>10</v>
      </c>
      <c r="AX37" s="67" t="s">
        <v>10</v>
      </c>
      <c r="AY37" s="67"/>
      <c r="AZ37" s="70" t="s">
        <v>82</v>
      </c>
      <c r="BA37" s="67" t="s">
        <v>10</v>
      </c>
      <c r="BB37" s="67" t="s">
        <v>10</v>
      </c>
      <c r="BC37" s="67" t="s">
        <v>10</v>
      </c>
      <c r="BD37" s="67" t="s">
        <v>10</v>
      </c>
      <c r="BE37" s="67" t="s">
        <v>10</v>
      </c>
      <c r="BF37" s="67" t="s">
        <v>10</v>
      </c>
      <c r="BG37" s="67" t="s">
        <v>10</v>
      </c>
      <c r="BH37" s="67" t="s">
        <v>10</v>
      </c>
      <c r="BI37" s="67"/>
      <c r="BJ37" s="70" t="s">
        <v>82</v>
      </c>
      <c r="BK37" s="67" t="s">
        <v>10</v>
      </c>
      <c r="BL37" s="67" t="s">
        <v>10</v>
      </c>
      <c r="BM37" s="67" t="s">
        <v>10</v>
      </c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</row>
    <row r="38" spans="1:65" ht="12.75">
      <c r="A38" s="70" t="s">
        <v>3</v>
      </c>
      <c r="B38" s="65">
        <v>1965</v>
      </c>
      <c r="C38" s="65">
        <v>1983.8805</v>
      </c>
      <c r="D38" s="65">
        <v>2016.559</v>
      </c>
      <c r="E38" s="65">
        <v>1933.7795</v>
      </c>
      <c r="F38" s="65">
        <v>1896</v>
      </c>
      <c r="G38" s="65">
        <v>1927</v>
      </c>
      <c r="H38" s="65"/>
      <c r="I38" s="65">
        <v>2162</v>
      </c>
      <c r="J38" s="65">
        <v>2127</v>
      </c>
      <c r="K38" s="65"/>
      <c r="L38" s="70" t="s">
        <v>3</v>
      </c>
      <c r="M38" s="65">
        <v>2217</v>
      </c>
      <c r="N38" s="65">
        <v>2168</v>
      </c>
      <c r="O38" s="65">
        <v>2148</v>
      </c>
      <c r="P38" s="65">
        <v>2174</v>
      </c>
      <c r="Q38" s="65">
        <v>2201</v>
      </c>
      <c r="R38" s="65">
        <v>2140</v>
      </c>
      <c r="S38" s="65"/>
      <c r="T38" s="65">
        <v>2361.4170499999996</v>
      </c>
      <c r="U38" s="65"/>
      <c r="V38" s="70" t="s">
        <v>3</v>
      </c>
      <c r="W38" s="65">
        <v>2287.8067</v>
      </c>
      <c r="X38" s="65">
        <v>2067.24015</v>
      </c>
      <c r="Y38" s="65">
        <v>2477.4003</v>
      </c>
      <c r="Z38" s="65">
        <v>2056.2898499999997</v>
      </c>
      <c r="AA38" s="65">
        <v>2326.9645</v>
      </c>
      <c r="AB38" s="65">
        <v>1988.5495</v>
      </c>
      <c r="AC38" s="65">
        <v>2172.0048</v>
      </c>
      <c r="AD38" s="65">
        <v>2410.1671</v>
      </c>
      <c r="AE38" s="65"/>
      <c r="AF38" s="70" t="s">
        <v>3</v>
      </c>
      <c r="AG38" s="65">
        <v>2110.4358</v>
      </c>
      <c r="AH38" s="65">
        <v>2065.4648</v>
      </c>
      <c r="AI38" s="65">
        <v>2067.2942</v>
      </c>
      <c r="AJ38" s="65">
        <v>2241.7514</v>
      </c>
      <c r="AK38" s="65">
        <v>2124.077</v>
      </c>
      <c r="AL38" s="65">
        <v>2275</v>
      </c>
      <c r="AM38" s="65">
        <v>2328</v>
      </c>
      <c r="AN38" s="65">
        <v>2253</v>
      </c>
      <c r="AO38" s="65"/>
      <c r="AP38" s="70" t="s">
        <v>3</v>
      </c>
      <c r="AQ38" s="65">
        <v>2259</v>
      </c>
      <c r="AR38" s="65">
        <v>2156</v>
      </c>
      <c r="AS38" s="65">
        <v>2093</v>
      </c>
      <c r="AT38" s="65">
        <v>2187</v>
      </c>
      <c r="AU38" s="65">
        <v>2101</v>
      </c>
      <c r="AV38" s="65">
        <v>2188</v>
      </c>
      <c r="AW38" s="65">
        <v>2674.84955</v>
      </c>
      <c r="AX38" s="65">
        <v>2460.71035</v>
      </c>
      <c r="AY38" s="65"/>
      <c r="AZ38" s="70" t="s">
        <v>3</v>
      </c>
      <c r="BA38" s="65">
        <v>2455.73775</v>
      </c>
      <c r="BB38" s="65">
        <v>2298.2015499999998</v>
      </c>
      <c r="BC38" s="65">
        <v>2102.94765</v>
      </c>
      <c r="BD38" s="71">
        <v>2367.335</v>
      </c>
      <c r="BE38" s="65">
        <v>1335.9144999999999</v>
      </c>
      <c r="BF38" s="65">
        <v>2380</v>
      </c>
      <c r="BG38" s="65">
        <v>2404</v>
      </c>
      <c r="BH38" s="65">
        <v>2526</v>
      </c>
      <c r="BI38" s="65"/>
      <c r="BJ38" s="70" t="s">
        <v>3</v>
      </c>
      <c r="BK38" s="65">
        <v>2181.5148</v>
      </c>
      <c r="BL38" s="65">
        <v>2849.8703</v>
      </c>
      <c r="BM38" s="65">
        <v>2608.4154</v>
      </c>
    </row>
    <row r="39" spans="1:65" ht="12.75">
      <c r="A39" s="70" t="s">
        <v>4</v>
      </c>
      <c r="B39" s="65">
        <v>102.8</v>
      </c>
      <c r="C39" s="65">
        <v>100.4103</v>
      </c>
      <c r="D39" s="65">
        <v>102.0021</v>
      </c>
      <c r="E39" s="65">
        <v>96.317105</v>
      </c>
      <c r="F39" s="65">
        <v>107</v>
      </c>
      <c r="G39" s="65">
        <v>104</v>
      </c>
      <c r="H39" s="65"/>
      <c r="I39" s="65">
        <v>112</v>
      </c>
      <c r="J39" s="65">
        <v>121</v>
      </c>
      <c r="K39" s="65"/>
      <c r="L39" s="70" t="s">
        <v>4</v>
      </c>
      <c r="M39" s="65">
        <v>115</v>
      </c>
      <c r="N39" s="65">
        <v>112</v>
      </c>
      <c r="O39" s="65">
        <v>114</v>
      </c>
      <c r="P39" s="65">
        <v>112</v>
      </c>
      <c r="Q39" s="65">
        <v>117</v>
      </c>
      <c r="R39" s="65">
        <v>117</v>
      </c>
      <c r="S39" s="65"/>
      <c r="T39" s="65">
        <v>114.17160000000001</v>
      </c>
      <c r="U39" s="65"/>
      <c r="V39" s="70" t="s">
        <v>4</v>
      </c>
      <c r="W39" s="65">
        <v>115.40140000000001</v>
      </c>
      <c r="X39" s="65">
        <v>114</v>
      </c>
      <c r="Y39" s="65">
        <v>117.68939999999999</v>
      </c>
      <c r="Z39" s="65">
        <v>101.5876</v>
      </c>
      <c r="AA39" s="65">
        <v>113.90270000000001</v>
      </c>
      <c r="AB39" s="65">
        <v>103.1391</v>
      </c>
      <c r="AC39" s="65">
        <v>107.71165</v>
      </c>
      <c r="AD39" s="65">
        <v>113.93096</v>
      </c>
      <c r="AE39" s="65"/>
      <c r="AF39" s="70" t="s">
        <v>4</v>
      </c>
      <c r="AG39" s="65">
        <v>102.68634</v>
      </c>
      <c r="AH39" s="65">
        <v>104.06408</v>
      </c>
      <c r="AI39" s="65">
        <v>103.90488</v>
      </c>
      <c r="AJ39" s="65">
        <v>102.62245</v>
      </c>
      <c r="AK39" s="65">
        <v>110.23466</v>
      </c>
      <c r="AL39" s="65">
        <v>121</v>
      </c>
      <c r="AM39" s="65">
        <v>123</v>
      </c>
      <c r="AN39" s="65">
        <v>120</v>
      </c>
      <c r="AO39" s="65"/>
      <c r="AP39" s="70" t="s">
        <v>4</v>
      </c>
      <c r="AQ39" s="65">
        <v>128</v>
      </c>
      <c r="AR39" s="65">
        <v>120</v>
      </c>
      <c r="AS39" s="65">
        <v>119</v>
      </c>
      <c r="AT39" s="65">
        <v>118</v>
      </c>
      <c r="AU39" s="65">
        <v>116</v>
      </c>
      <c r="AV39" s="65">
        <v>114</v>
      </c>
      <c r="AW39" s="65">
        <v>126.727</v>
      </c>
      <c r="AX39" s="65">
        <v>117.00299999999999</v>
      </c>
      <c r="AY39" s="65"/>
      <c r="AZ39" s="70" t="s">
        <v>4</v>
      </c>
      <c r="BA39" s="65">
        <v>120.52080000000001</v>
      </c>
      <c r="BB39" s="65">
        <v>112.28399999999999</v>
      </c>
      <c r="BC39" s="65">
        <v>102.30259999999998</v>
      </c>
      <c r="BD39" s="71">
        <v>115.4945</v>
      </c>
      <c r="BE39" s="65">
        <v>116.1009</v>
      </c>
      <c r="BF39" s="65">
        <v>130</v>
      </c>
      <c r="BG39" s="65">
        <v>117</v>
      </c>
      <c r="BH39" s="65">
        <v>119</v>
      </c>
      <c r="BI39" s="65"/>
      <c r="BJ39" s="70" t="s">
        <v>4</v>
      </c>
      <c r="BK39" s="65">
        <v>103.6471</v>
      </c>
      <c r="BL39" s="65">
        <v>123.37701</v>
      </c>
      <c r="BM39" s="65">
        <v>109.36329</v>
      </c>
    </row>
    <row r="40" spans="1:65" ht="12.75">
      <c r="A40" s="70" t="s">
        <v>5</v>
      </c>
      <c r="B40" s="65">
        <v>2373.8</v>
      </c>
      <c r="C40" s="65">
        <v>2545.9225</v>
      </c>
      <c r="D40" s="65">
        <v>2677.083</v>
      </c>
      <c r="E40" s="65">
        <v>2579.5595000000003</v>
      </c>
      <c r="F40" s="65">
        <v>2404</v>
      </c>
      <c r="G40" s="65">
        <v>2685</v>
      </c>
      <c r="H40" s="65"/>
      <c r="I40" s="65">
        <v>2608</v>
      </c>
      <c r="J40" s="65">
        <v>2586</v>
      </c>
      <c r="K40" s="65"/>
      <c r="L40" s="70" t="s">
        <v>5</v>
      </c>
      <c r="M40" s="65">
        <v>2673</v>
      </c>
      <c r="N40" s="65">
        <v>2791</v>
      </c>
      <c r="O40" s="65">
        <v>2724</v>
      </c>
      <c r="P40" s="65">
        <v>2738</v>
      </c>
      <c r="Q40" s="65">
        <v>2864</v>
      </c>
      <c r="R40" s="65">
        <v>2750</v>
      </c>
      <c r="S40" s="65"/>
      <c r="T40" s="65">
        <v>2842.25757</v>
      </c>
      <c r="U40" s="65"/>
      <c r="V40" s="70" t="s">
        <v>5</v>
      </c>
      <c r="W40" s="65">
        <v>2721.14727</v>
      </c>
      <c r="X40" s="65">
        <v>3181.0363399999997</v>
      </c>
      <c r="Y40" s="65">
        <v>2628.77845</v>
      </c>
      <c r="Z40" s="65">
        <v>2581.85773</v>
      </c>
      <c r="AA40" s="65">
        <v>3219.0335</v>
      </c>
      <c r="AB40" s="65">
        <v>2398.2825000000003</v>
      </c>
      <c r="AC40" s="65">
        <v>1990.2342</v>
      </c>
      <c r="AD40" s="65">
        <v>2256</v>
      </c>
      <c r="AE40" s="65"/>
      <c r="AF40" s="70" t="s">
        <v>5</v>
      </c>
      <c r="AG40" s="65">
        <v>2272.1269</v>
      </c>
      <c r="AH40" s="65">
        <v>1800.9279</v>
      </c>
      <c r="AI40" s="65">
        <v>2301.4941</v>
      </c>
      <c r="AJ40" s="65">
        <v>1650.0783</v>
      </c>
      <c r="AK40" s="65">
        <v>3224.0101</v>
      </c>
      <c r="AL40" s="65">
        <v>2771</v>
      </c>
      <c r="AM40" s="65">
        <v>2794</v>
      </c>
      <c r="AN40" s="65">
        <v>2884</v>
      </c>
      <c r="AO40" s="65"/>
      <c r="AP40" s="70" t="s">
        <v>5</v>
      </c>
      <c r="AQ40" s="65">
        <v>2727</v>
      </c>
      <c r="AR40" s="65">
        <v>2882</v>
      </c>
      <c r="AS40" s="65">
        <v>2947</v>
      </c>
      <c r="AT40" s="65">
        <v>2836</v>
      </c>
      <c r="AU40" s="65">
        <v>4046</v>
      </c>
      <c r="AV40" s="65">
        <v>2192</v>
      </c>
      <c r="AW40" s="65">
        <v>3008.9683099999997</v>
      </c>
      <c r="AX40" s="65">
        <v>3065.91808</v>
      </c>
      <c r="AY40" s="65"/>
      <c r="AZ40" s="70" t="s">
        <v>5</v>
      </c>
      <c r="BA40" s="65">
        <v>3030.67676</v>
      </c>
      <c r="BB40" s="65">
        <v>2954.83683</v>
      </c>
      <c r="BC40" s="65">
        <v>2134.4615000000003</v>
      </c>
      <c r="BD40" s="71">
        <v>2625.2365</v>
      </c>
      <c r="BE40" s="65">
        <v>4002.0105000000003</v>
      </c>
      <c r="BF40" s="65">
        <v>3156</v>
      </c>
      <c r="BG40" s="65">
        <v>2727</v>
      </c>
      <c r="BH40" s="65">
        <v>3369</v>
      </c>
      <c r="BI40" s="65"/>
      <c r="BJ40" s="70" t="s">
        <v>5</v>
      </c>
      <c r="BK40" s="65">
        <v>1228.428</v>
      </c>
      <c r="BL40" s="65">
        <v>1754.8835</v>
      </c>
      <c r="BM40" s="65">
        <v>1747.2675</v>
      </c>
    </row>
    <row r="41" spans="1:65" ht="12.75">
      <c r="A41" s="70" t="s">
        <v>6</v>
      </c>
      <c r="B41" s="65">
        <v>66.4</v>
      </c>
      <c r="C41" s="65">
        <v>65.8081</v>
      </c>
      <c r="D41" s="65">
        <v>65.668755</v>
      </c>
      <c r="E41" s="65">
        <v>69.709905</v>
      </c>
      <c r="F41" s="65">
        <v>68.3</v>
      </c>
      <c r="G41" s="65">
        <v>66.6</v>
      </c>
      <c r="H41" s="65"/>
      <c r="I41" s="65">
        <v>63</v>
      </c>
      <c r="J41" s="65">
        <v>67.9</v>
      </c>
      <c r="K41" s="65"/>
      <c r="L41" s="70" t="s">
        <v>6</v>
      </c>
      <c r="M41" s="65">
        <v>62</v>
      </c>
      <c r="N41" s="65">
        <v>71</v>
      </c>
      <c r="O41" s="65">
        <v>66.5</v>
      </c>
      <c r="P41" s="65">
        <v>65.9</v>
      </c>
      <c r="Q41" s="65">
        <v>70.1</v>
      </c>
      <c r="R41" s="65">
        <v>64.4</v>
      </c>
      <c r="S41" s="65"/>
      <c r="T41" s="65">
        <v>35.57612</v>
      </c>
      <c r="U41" s="65"/>
      <c r="V41" s="70" t="s">
        <v>6</v>
      </c>
      <c r="W41" s="65">
        <v>35.63486</v>
      </c>
      <c r="X41" s="65">
        <v>51.60656</v>
      </c>
      <c r="Y41" s="65">
        <v>49.921640000000004</v>
      </c>
      <c r="Z41" s="65">
        <v>53.77922</v>
      </c>
      <c r="AA41" s="65">
        <v>58.97995</v>
      </c>
      <c r="AB41" s="65">
        <v>51.7802</v>
      </c>
      <c r="AC41" s="65">
        <v>46.90938</v>
      </c>
      <c r="AD41" s="65">
        <v>29.81673</v>
      </c>
      <c r="AE41" s="65"/>
      <c r="AF41" s="70" t="s">
        <v>6</v>
      </c>
      <c r="AG41" s="65">
        <v>33.98377</v>
      </c>
      <c r="AH41" s="65">
        <v>29.46674</v>
      </c>
      <c r="AI41" s="65">
        <v>31.2694</v>
      </c>
      <c r="AJ41" s="65">
        <v>25.67216</v>
      </c>
      <c r="AK41" s="65">
        <v>44.31054</v>
      </c>
      <c r="AL41" s="65">
        <v>52.7</v>
      </c>
      <c r="AM41" s="65">
        <v>50.8</v>
      </c>
      <c r="AN41" s="65">
        <v>60.6</v>
      </c>
      <c r="AO41" s="65"/>
      <c r="AP41" s="70" t="s">
        <v>6</v>
      </c>
      <c r="AQ41" s="65">
        <v>56.6</v>
      </c>
      <c r="AR41" s="65">
        <v>65</v>
      </c>
      <c r="AS41" s="65">
        <v>66.8</v>
      </c>
      <c r="AT41" s="65">
        <v>57.5</v>
      </c>
      <c r="AU41" s="65">
        <v>62</v>
      </c>
      <c r="AV41" s="65">
        <v>28.5</v>
      </c>
      <c r="AW41" s="65">
        <v>29.78044</v>
      </c>
      <c r="AX41" s="65">
        <v>45.82019</v>
      </c>
      <c r="AY41" s="65"/>
      <c r="AZ41" s="70" t="s">
        <v>6</v>
      </c>
      <c r="BA41" s="65">
        <v>48.613609999999994</v>
      </c>
      <c r="BB41" s="65">
        <v>33.87266</v>
      </c>
      <c r="BC41" s="65">
        <v>24.94418</v>
      </c>
      <c r="BD41" s="71">
        <v>31.017049999999998</v>
      </c>
      <c r="BE41" s="65">
        <v>30.45965</v>
      </c>
      <c r="BF41" s="65">
        <v>34.5</v>
      </c>
      <c r="BG41" s="65">
        <v>38.2</v>
      </c>
      <c r="BH41" s="65">
        <v>34.8</v>
      </c>
      <c r="BI41" s="65"/>
      <c r="BJ41" s="70" t="s">
        <v>6</v>
      </c>
      <c r="BK41" s="65">
        <v>27.18934</v>
      </c>
      <c r="BL41" s="65">
        <v>14.09836</v>
      </c>
      <c r="BM41" s="65">
        <v>8.16728</v>
      </c>
    </row>
    <row r="42" spans="1:65" ht="12.75">
      <c r="A42" s="70" t="s">
        <v>138</v>
      </c>
      <c r="B42" s="65">
        <v>7.3</v>
      </c>
      <c r="C42" s="65">
        <v>5.4064</v>
      </c>
      <c r="D42" s="65">
        <v>6.070600000000001</v>
      </c>
      <c r="E42" s="65">
        <v>6.3658</v>
      </c>
      <c r="F42" s="67" t="s">
        <v>32</v>
      </c>
      <c r="G42" s="67" t="s">
        <v>32</v>
      </c>
      <c r="H42" s="67"/>
      <c r="I42" s="67" t="s">
        <v>32</v>
      </c>
      <c r="J42" s="67" t="s">
        <v>32</v>
      </c>
      <c r="K42" s="67"/>
      <c r="L42" s="70" t="s">
        <v>138</v>
      </c>
      <c r="M42" s="67" t="s">
        <v>32</v>
      </c>
      <c r="N42" s="67" t="s">
        <v>32</v>
      </c>
      <c r="O42" s="67" t="s">
        <v>32</v>
      </c>
      <c r="P42" s="67" t="s">
        <v>32</v>
      </c>
      <c r="Q42" s="67" t="s">
        <v>32</v>
      </c>
      <c r="R42" s="67" t="s">
        <v>32</v>
      </c>
      <c r="S42" s="65"/>
      <c r="T42" s="65">
        <v>4.36791</v>
      </c>
      <c r="U42" s="65"/>
      <c r="V42" s="70" t="s">
        <v>138</v>
      </c>
      <c r="W42" s="65">
        <v>4.59392</v>
      </c>
      <c r="X42" s="65">
        <v>3.1959200000000005</v>
      </c>
      <c r="Y42" s="65">
        <v>3.4615400000000003</v>
      </c>
      <c r="Z42" s="65">
        <v>7.7767</v>
      </c>
      <c r="AA42" s="65">
        <v>6.3657999499999995</v>
      </c>
      <c r="AB42" s="65">
        <v>5.9968</v>
      </c>
      <c r="AC42" s="67" t="s">
        <v>10</v>
      </c>
      <c r="AD42" s="67" t="s">
        <v>10</v>
      </c>
      <c r="AE42" s="67"/>
      <c r="AF42" s="70" t="s">
        <v>138</v>
      </c>
      <c r="AG42" s="67" t="s">
        <v>10</v>
      </c>
      <c r="AH42" s="67" t="s">
        <v>10</v>
      </c>
      <c r="AI42" s="67" t="s">
        <v>10</v>
      </c>
      <c r="AJ42" s="67" t="s">
        <v>10</v>
      </c>
      <c r="AK42" s="65">
        <v>0.5381</v>
      </c>
      <c r="AL42" s="67" t="s">
        <v>32</v>
      </c>
      <c r="AM42" s="67" t="s">
        <v>32</v>
      </c>
      <c r="AN42" s="67" t="s">
        <v>32</v>
      </c>
      <c r="AO42" s="67"/>
      <c r="AP42" s="70" t="s">
        <v>138</v>
      </c>
      <c r="AQ42" s="67" t="s">
        <v>32</v>
      </c>
      <c r="AR42" s="67" t="s">
        <v>32</v>
      </c>
      <c r="AS42" s="67" t="s">
        <v>32</v>
      </c>
      <c r="AT42" s="67" t="s">
        <v>32</v>
      </c>
      <c r="AU42" s="67" t="s">
        <v>32</v>
      </c>
      <c r="AV42" s="67" t="s">
        <v>32</v>
      </c>
      <c r="AW42" s="65">
        <v>2.89069</v>
      </c>
      <c r="AX42" s="65">
        <v>3.4848400000000006</v>
      </c>
      <c r="AY42" s="65"/>
      <c r="AZ42" s="70" t="s">
        <v>138</v>
      </c>
      <c r="BA42" s="65">
        <v>5.090210000000001</v>
      </c>
      <c r="BB42" s="65">
        <v>4.475090000000001</v>
      </c>
      <c r="BC42" s="65">
        <v>3.8832700000000004</v>
      </c>
      <c r="BD42" s="67" t="s">
        <v>10</v>
      </c>
      <c r="BE42" s="65">
        <v>7</v>
      </c>
      <c r="BF42" s="67" t="s">
        <v>32</v>
      </c>
      <c r="BG42" s="67" t="s">
        <v>32</v>
      </c>
      <c r="BH42" s="67" t="s">
        <v>32</v>
      </c>
      <c r="BI42" s="67"/>
      <c r="BJ42" s="70" t="s">
        <v>138</v>
      </c>
      <c r="BK42" s="67" t="s">
        <v>10</v>
      </c>
      <c r="BL42" s="67" t="s">
        <v>10</v>
      </c>
      <c r="BM42" s="67" t="s">
        <v>10</v>
      </c>
    </row>
    <row r="43" spans="1:62" ht="12.75">
      <c r="A43" s="70"/>
      <c r="L43" s="70"/>
      <c r="V43" s="70"/>
      <c r="AF43" s="70"/>
      <c r="AP43" s="70"/>
      <c r="AZ43" s="70"/>
      <c r="BD43" s="71"/>
      <c r="BJ43" s="70"/>
    </row>
    <row r="44" spans="1:62" ht="12.75">
      <c r="A44" s="64" t="s">
        <v>13</v>
      </c>
      <c r="L44" s="64" t="s">
        <v>13</v>
      </c>
      <c r="V44" s="64" t="s">
        <v>13</v>
      </c>
      <c r="AF44" s="64" t="s">
        <v>13</v>
      </c>
      <c r="AP44" s="64" t="s">
        <v>13</v>
      </c>
      <c r="AZ44" s="64" t="s">
        <v>13</v>
      </c>
      <c r="BD44" s="71"/>
      <c r="BJ44" s="64" t="s">
        <v>13</v>
      </c>
    </row>
    <row r="45" spans="1:65" ht="12.75">
      <c r="A45" s="54" t="s">
        <v>7</v>
      </c>
      <c r="B45" s="67" t="s">
        <v>12</v>
      </c>
      <c r="C45" s="67" t="s">
        <v>12</v>
      </c>
      <c r="D45" s="72">
        <v>0.05982939160851282</v>
      </c>
      <c r="E45" s="67" t="s">
        <v>32</v>
      </c>
      <c r="F45" s="67" t="s">
        <v>32</v>
      </c>
      <c r="G45" s="67" t="s">
        <v>32</v>
      </c>
      <c r="H45" s="67"/>
      <c r="I45" s="67" t="s">
        <v>32</v>
      </c>
      <c r="J45" s="67" t="s">
        <v>32</v>
      </c>
      <c r="K45" s="67"/>
      <c r="L45" s="54" t="s">
        <v>7</v>
      </c>
      <c r="M45" s="67" t="s">
        <v>32</v>
      </c>
      <c r="N45" s="67" t="s">
        <v>32</v>
      </c>
      <c r="O45" s="67" t="s">
        <v>32</v>
      </c>
      <c r="P45" s="67" t="s">
        <v>32</v>
      </c>
      <c r="Q45" s="67" t="s">
        <v>32</v>
      </c>
      <c r="R45" s="67" t="s">
        <v>32</v>
      </c>
      <c r="S45" s="72"/>
      <c r="T45" s="73" t="s">
        <v>12</v>
      </c>
      <c r="U45" s="73"/>
      <c r="V45" s="54" t="s">
        <v>7</v>
      </c>
      <c r="W45" s="73" t="s">
        <v>12</v>
      </c>
      <c r="X45" s="73" t="s">
        <v>12</v>
      </c>
      <c r="Y45" s="73" t="s">
        <v>12</v>
      </c>
      <c r="Z45" s="73" t="s">
        <v>12</v>
      </c>
      <c r="AA45" s="73" t="s">
        <v>12</v>
      </c>
      <c r="AB45" s="73" t="s">
        <v>12</v>
      </c>
      <c r="AC45" s="72">
        <v>0.03719000912620659</v>
      </c>
      <c r="AD45" s="72">
        <v>0.040668575097488</v>
      </c>
      <c r="AE45" s="72"/>
      <c r="AF45" s="54" t="s">
        <v>7</v>
      </c>
      <c r="AG45" s="73" t="s">
        <v>12</v>
      </c>
      <c r="AH45" s="73" t="s">
        <v>12</v>
      </c>
      <c r="AI45" s="73" t="s">
        <v>12</v>
      </c>
      <c r="AJ45" s="73" t="s">
        <v>12</v>
      </c>
      <c r="AK45" s="73" t="s">
        <v>12</v>
      </c>
      <c r="AL45" s="67" t="s">
        <v>32</v>
      </c>
      <c r="AM45" s="67" t="s">
        <v>32</v>
      </c>
      <c r="AN45" s="67" t="s">
        <v>32</v>
      </c>
      <c r="AO45" s="67"/>
      <c r="AP45" s="54" t="s">
        <v>7</v>
      </c>
      <c r="AQ45" s="67" t="s">
        <v>32</v>
      </c>
      <c r="AR45" s="67" t="s">
        <v>32</v>
      </c>
      <c r="AS45" s="67" t="s">
        <v>32</v>
      </c>
      <c r="AT45" s="67" t="s">
        <v>32</v>
      </c>
      <c r="AU45" s="67" t="s">
        <v>32</v>
      </c>
      <c r="AV45" s="67" t="s">
        <v>32</v>
      </c>
      <c r="AW45" s="73" t="s">
        <v>12</v>
      </c>
      <c r="AX45" s="73" t="s">
        <v>12</v>
      </c>
      <c r="AY45" s="73"/>
      <c r="AZ45" s="54" t="s">
        <v>7</v>
      </c>
      <c r="BA45" s="73" t="s">
        <v>12</v>
      </c>
      <c r="BB45" s="73" t="s">
        <v>12</v>
      </c>
      <c r="BC45" s="73" t="s">
        <v>12</v>
      </c>
      <c r="BD45" s="67" t="s">
        <v>32</v>
      </c>
      <c r="BE45" s="73" t="s">
        <v>12</v>
      </c>
      <c r="BF45" s="67" t="s">
        <v>32</v>
      </c>
      <c r="BG45" s="67" t="s">
        <v>32</v>
      </c>
      <c r="BH45" s="67" t="s">
        <v>32</v>
      </c>
      <c r="BI45" s="67"/>
      <c r="BJ45" s="54" t="s">
        <v>7</v>
      </c>
      <c r="BK45" s="72">
        <v>0.11899791893037508</v>
      </c>
      <c r="BL45" s="73" t="s">
        <v>12</v>
      </c>
      <c r="BM45" s="73" t="s">
        <v>12</v>
      </c>
    </row>
    <row r="46" spans="1:65" ht="12.75">
      <c r="A46" s="54" t="s">
        <v>8</v>
      </c>
      <c r="B46" s="74" t="s">
        <v>220</v>
      </c>
      <c r="C46" s="74" t="s">
        <v>11</v>
      </c>
      <c r="D46" s="66">
        <v>4.45563946713402</v>
      </c>
      <c r="E46" s="66">
        <v>2</v>
      </c>
      <c r="F46" s="67" t="s">
        <v>32</v>
      </c>
      <c r="G46" s="67" t="s">
        <v>32</v>
      </c>
      <c r="H46" s="67"/>
      <c r="I46" s="67" t="s">
        <v>32</v>
      </c>
      <c r="J46" s="67" t="s">
        <v>32</v>
      </c>
      <c r="K46" s="67"/>
      <c r="L46" s="54" t="s">
        <v>8</v>
      </c>
      <c r="M46" s="67" t="s">
        <v>32</v>
      </c>
      <c r="N46" s="67" t="s">
        <v>32</v>
      </c>
      <c r="O46" s="67" t="s">
        <v>32</v>
      </c>
      <c r="P46" s="67" t="s">
        <v>32</v>
      </c>
      <c r="Q46" s="67" t="s">
        <v>32</v>
      </c>
      <c r="R46" s="67" t="s">
        <v>32</v>
      </c>
      <c r="S46" s="72"/>
      <c r="T46" s="73" t="s">
        <v>12</v>
      </c>
      <c r="U46" s="73"/>
      <c r="V46" s="54" t="s">
        <v>8</v>
      </c>
      <c r="W46" s="71" t="s">
        <v>221</v>
      </c>
      <c r="X46" s="71" t="s">
        <v>11</v>
      </c>
      <c r="Y46" s="71" t="s">
        <v>11</v>
      </c>
      <c r="Z46" s="71" t="s">
        <v>222</v>
      </c>
      <c r="AA46" s="73" t="s">
        <v>12</v>
      </c>
      <c r="AB46" s="74" t="s">
        <v>11</v>
      </c>
      <c r="AC46" s="72">
        <v>0.8753</v>
      </c>
      <c r="AD46" s="72">
        <v>0.55489</v>
      </c>
      <c r="AE46" s="72"/>
      <c r="AF46" s="54" t="s">
        <v>8</v>
      </c>
      <c r="AG46" s="73" t="s">
        <v>12</v>
      </c>
      <c r="AH46" s="73" t="s">
        <v>12</v>
      </c>
      <c r="AI46" s="73" t="s">
        <v>12</v>
      </c>
      <c r="AJ46" s="73" t="s">
        <v>12</v>
      </c>
      <c r="AK46" s="73" t="s">
        <v>12</v>
      </c>
      <c r="AL46" s="67" t="s">
        <v>32</v>
      </c>
      <c r="AM46" s="67" t="s">
        <v>32</v>
      </c>
      <c r="AN46" s="67" t="s">
        <v>32</v>
      </c>
      <c r="AO46" s="67"/>
      <c r="AP46" s="54" t="s">
        <v>8</v>
      </c>
      <c r="AQ46" s="67" t="s">
        <v>32</v>
      </c>
      <c r="AR46" s="67" t="s">
        <v>32</v>
      </c>
      <c r="AS46" s="67" t="s">
        <v>32</v>
      </c>
      <c r="AT46" s="67" t="s">
        <v>32</v>
      </c>
      <c r="AU46" s="67" t="s">
        <v>32</v>
      </c>
      <c r="AV46" s="67" t="s">
        <v>32</v>
      </c>
      <c r="AW46" s="74" t="s">
        <v>221</v>
      </c>
      <c r="AX46" s="74" t="s">
        <v>223</v>
      </c>
      <c r="AY46" s="74"/>
      <c r="AZ46" s="54" t="s">
        <v>8</v>
      </c>
      <c r="BA46" s="74" t="s">
        <v>220</v>
      </c>
      <c r="BB46" s="74" t="s">
        <v>11</v>
      </c>
      <c r="BC46" s="74" t="s">
        <v>223</v>
      </c>
      <c r="BD46" s="67" t="s">
        <v>32</v>
      </c>
      <c r="BE46" s="73" t="s">
        <v>12</v>
      </c>
      <c r="BF46" s="67" t="s">
        <v>32</v>
      </c>
      <c r="BG46" s="67" t="s">
        <v>32</v>
      </c>
      <c r="BH46" s="67" t="s">
        <v>32</v>
      </c>
      <c r="BI46" s="67"/>
      <c r="BJ46" s="54" t="s">
        <v>8</v>
      </c>
      <c r="BK46" s="72">
        <v>0.4085056454539542</v>
      </c>
      <c r="BL46" s="73" t="s">
        <v>12</v>
      </c>
      <c r="BM46" s="74" t="s">
        <v>11</v>
      </c>
    </row>
    <row r="47" spans="1:65" ht="12.75">
      <c r="A47" s="49" t="s">
        <v>99</v>
      </c>
      <c r="B47" s="67" t="s">
        <v>12</v>
      </c>
      <c r="C47" s="67" t="s">
        <v>12</v>
      </c>
      <c r="D47" s="66">
        <v>1.4565758572558936</v>
      </c>
      <c r="E47" s="66">
        <v>2.1195590125078096</v>
      </c>
      <c r="F47" s="67" t="s">
        <v>32</v>
      </c>
      <c r="G47" s="67" t="s">
        <v>32</v>
      </c>
      <c r="H47" s="67"/>
      <c r="I47" s="67" t="s">
        <v>32</v>
      </c>
      <c r="J47" s="67" t="s">
        <v>32</v>
      </c>
      <c r="K47" s="67"/>
      <c r="L47" s="49" t="s">
        <v>99</v>
      </c>
      <c r="M47" s="67" t="s">
        <v>32</v>
      </c>
      <c r="N47" s="67" t="s">
        <v>32</v>
      </c>
      <c r="O47" s="67" t="s">
        <v>32</v>
      </c>
      <c r="P47" s="67" t="s">
        <v>32</v>
      </c>
      <c r="Q47" s="67" t="s">
        <v>32</v>
      </c>
      <c r="R47" s="67" t="s">
        <v>32</v>
      </c>
      <c r="S47" s="72"/>
      <c r="T47" s="73" t="s">
        <v>12</v>
      </c>
      <c r="U47" s="73"/>
      <c r="V47" s="49" t="s">
        <v>99</v>
      </c>
      <c r="W47" s="73" t="s">
        <v>12</v>
      </c>
      <c r="X47" s="73" t="s">
        <v>12</v>
      </c>
      <c r="Y47" s="73" t="s">
        <v>12</v>
      </c>
      <c r="Z47" s="73" t="s">
        <v>12</v>
      </c>
      <c r="AA47" s="73" t="s">
        <v>12</v>
      </c>
      <c r="AB47" s="73" t="s">
        <v>12</v>
      </c>
      <c r="AC47" s="72">
        <v>0.3033748697871248</v>
      </c>
      <c r="AD47" s="72">
        <v>0.44</v>
      </c>
      <c r="AE47" s="72"/>
      <c r="AF47" s="49" t="s">
        <v>99</v>
      </c>
      <c r="AG47" s="73" t="s">
        <v>12</v>
      </c>
      <c r="AH47" s="73" t="s">
        <v>12</v>
      </c>
      <c r="AI47" s="73" t="s">
        <v>12</v>
      </c>
      <c r="AJ47" s="73" t="s">
        <v>12</v>
      </c>
      <c r="AK47" s="73" t="s">
        <v>12</v>
      </c>
      <c r="AL47" s="67" t="s">
        <v>32</v>
      </c>
      <c r="AM47" s="67" t="s">
        <v>32</v>
      </c>
      <c r="AN47" s="67" t="s">
        <v>32</v>
      </c>
      <c r="AO47" s="67"/>
      <c r="AP47" s="49" t="s">
        <v>99</v>
      </c>
      <c r="AQ47" s="67" t="s">
        <v>32</v>
      </c>
      <c r="AR47" s="67" t="s">
        <v>32</v>
      </c>
      <c r="AS47" s="67" t="s">
        <v>32</v>
      </c>
      <c r="AT47" s="67" t="s">
        <v>32</v>
      </c>
      <c r="AU47" s="67" t="s">
        <v>32</v>
      </c>
      <c r="AV47" s="67" t="s">
        <v>32</v>
      </c>
      <c r="AW47" s="73" t="s">
        <v>12</v>
      </c>
      <c r="AX47" s="73" t="s">
        <v>12</v>
      </c>
      <c r="AY47" s="73"/>
      <c r="AZ47" s="49" t="s">
        <v>99</v>
      </c>
      <c r="BA47" s="73" t="s">
        <v>12</v>
      </c>
      <c r="BB47" s="73" t="s">
        <v>12</v>
      </c>
      <c r="BC47" s="73" t="s">
        <v>12</v>
      </c>
      <c r="BD47" s="74">
        <v>0.098679994822687</v>
      </c>
      <c r="BE47" s="73" t="s">
        <v>12</v>
      </c>
      <c r="BF47" s="67" t="s">
        <v>32</v>
      </c>
      <c r="BG47" s="67" t="s">
        <v>32</v>
      </c>
      <c r="BH47" s="67" t="s">
        <v>32</v>
      </c>
      <c r="BI47" s="67"/>
      <c r="BJ47" s="49" t="s">
        <v>99</v>
      </c>
      <c r="BK47" s="72">
        <v>0.1</v>
      </c>
      <c r="BL47" s="73" t="s">
        <v>12</v>
      </c>
      <c r="BM47" s="73" t="s">
        <v>12</v>
      </c>
    </row>
    <row r="48" spans="1:65" ht="12.75">
      <c r="A48" s="49" t="s">
        <v>98</v>
      </c>
      <c r="B48" s="67" t="s">
        <v>12</v>
      </c>
      <c r="C48" s="67" t="s">
        <v>12</v>
      </c>
      <c r="D48" s="66">
        <v>1.7969503956765107</v>
      </c>
      <c r="E48" s="66">
        <v>1.52588</v>
      </c>
      <c r="F48" s="67" t="s">
        <v>32</v>
      </c>
      <c r="G48" s="67" t="s">
        <v>32</v>
      </c>
      <c r="H48" s="67"/>
      <c r="I48" s="67" t="s">
        <v>32</v>
      </c>
      <c r="J48" s="67" t="s">
        <v>32</v>
      </c>
      <c r="K48" s="67"/>
      <c r="L48" s="49" t="s">
        <v>98</v>
      </c>
      <c r="M48" s="67" t="s">
        <v>32</v>
      </c>
      <c r="N48" s="67" t="s">
        <v>32</v>
      </c>
      <c r="O48" s="67" t="s">
        <v>32</v>
      </c>
      <c r="P48" s="67" t="s">
        <v>32</v>
      </c>
      <c r="Q48" s="67" t="s">
        <v>32</v>
      </c>
      <c r="R48" s="67" t="s">
        <v>32</v>
      </c>
      <c r="S48" s="72"/>
      <c r="T48" s="73" t="s">
        <v>12</v>
      </c>
      <c r="U48" s="73"/>
      <c r="V48" s="49" t="s">
        <v>98</v>
      </c>
      <c r="W48" s="73" t="s">
        <v>12</v>
      </c>
      <c r="X48" s="73" t="s">
        <v>12</v>
      </c>
      <c r="Y48" s="73" t="s">
        <v>12</v>
      </c>
      <c r="Z48" s="73" t="s">
        <v>12</v>
      </c>
      <c r="AA48" s="73" t="s">
        <v>12</v>
      </c>
      <c r="AB48" s="73" t="s">
        <v>12</v>
      </c>
      <c r="AC48" s="72">
        <v>0.16480647529551556</v>
      </c>
      <c r="AD48" s="72">
        <v>0.18</v>
      </c>
      <c r="AE48" s="72"/>
      <c r="AF48" s="49" t="s">
        <v>98</v>
      </c>
      <c r="AG48" s="73" t="s">
        <v>12</v>
      </c>
      <c r="AH48" s="73" t="s">
        <v>12</v>
      </c>
      <c r="AI48" s="73" t="s">
        <v>12</v>
      </c>
      <c r="AJ48" s="73" t="s">
        <v>12</v>
      </c>
      <c r="AK48" s="73" t="s">
        <v>12</v>
      </c>
      <c r="AL48" s="67" t="s">
        <v>32</v>
      </c>
      <c r="AM48" s="67" t="s">
        <v>32</v>
      </c>
      <c r="AN48" s="67" t="s">
        <v>32</v>
      </c>
      <c r="AO48" s="67"/>
      <c r="AP48" s="49" t="s">
        <v>98</v>
      </c>
      <c r="AQ48" s="67" t="s">
        <v>32</v>
      </c>
      <c r="AR48" s="67" t="s">
        <v>32</v>
      </c>
      <c r="AS48" s="67" t="s">
        <v>32</v>
      </c>
      <c r="AT48" s="67" t="s">
        <v>32</v>
      </c>
      <c r="AU48" s="67" t="s">
        <v>32</v>
      </c>
      <c r="AV48" s="67" t="s">
        <v>32</v>
      </c>
      <c r="AW48" s="73" t="s">
        <v>12</v>
      </c>
      <c r="AX48" s="73" t="s">
        <v>12</v>
      </c>
      <c r="AY48" s="73"/>
      <c r="AZ48" s="49" t="s">
        <v>98</v>
      </c>
      <c r="BA48" s="73" t="s">
        <v>12</v>
      </c>
      <c r="BB48" s="73" t="s">
        <v>12</v>
      </c>
      <c r="BC48" s="73" t="s">
        <v>12</v>
      </c>
      <c r="BD48" s="74">
        <v>0.17103</v>
      </c>
      <c r="BE48" s="73" t="s">
        <v>12</v>
      </c>
      <c r="BF48" s="67" t="s">
        <v>32</v>
      </c>
      <c r="BG48" s="67" t="s">
        <v>32</v>
      </c>
      <c r="BH48" s="67" t="s">
        <v>32</v>
      </c>
      <c r="BI48" s="67"/>
      <c r="BJ48" s="49" t="s">
        <v>98</v>
      </c>
      <c r="BK48" s="72">
        <v>0.1525338651320286</v>
      </c>
      <c r="BL48" s="73" t="s">
        <v>12</v>
      </c>
      <c r="BM48" s="73" t="s">
        <v>12</v>
      </c>
    </row>
    <row r="49" spans="1:65" ht="12.75">
      <c r="A49" s="49" t="s">
        <v>100</v>
      </c>
      <c r="B49" s="72"/>
      <c r="C49" s="72"/>
      <c r="D49" s="72">
        <v>0.0013339688295541626</v>
      </c>
      <c r="E49" s="72">
        <v>0.02563297407750975</v>
      </c>
      <c r="F49" s="72">
        <v>0.035</v>
      </c>
      <c r="G49" s="72">
        <v>0.026</v>
      </c>
      <c r="H49" s="72"/>
      <c r="I49" s="72">
        <v>0.012</v>
      </c>
      <c r="J49" s="72">
        <v>0.012</v>
      </c>
      <c r="K49" s="72"/>
      <c r="L49" s="49" t="s">
        <v>100</v>
      </c>
      <c r="M49" s="72">
        <v>0.013</v>
      </c>
      <c r="N49" s="72">
        <v>0.015</v>
      </c>
      <c r="O49" s="72">
        <v>0.047</v>
      </c>
      <c r="P49" s="72">
        <v>0.015</v>
      </c>
      <c r="Q49" s="72">
        <v>0.023</v>
      </c>
      <c r="R49" s="72">
        <v>0.014</v>
      </c>
      <c r="S49" s="72"/>
      <c r="T49" s="72"/>
      <c r="U49" s="72"/>
      <c r="V49" s="49" t="s">
        <v>100</v>
      </c>
      <c r="W49" s="72"/>
      <c r="X49" s="72"/>
      <c r="Y49" s="72"/>
      <c r="Z49" s="72"/>
      <c r="AA49" s="72"/>
      <c r="AB49" s="72"/>
      <c r="AC49" s="72">
        <v>0.026327202966432067</v>
      </c>
      <c r="AD49" s="72">
        <v>0.029927439323761993</v>
      </c>
      <c r="AE49" s="72"/>
      <c r="AF49" s="49" t="s">
        <v>100</v>
      </c>
      <c r="AG49" s="72"/>
      <c r="AH49" s="72"/>
      <c r="AI49" s="72"/>
      <c r="AJ49" s="72"/>
      <c r="AK49" s="72"/>
      <c r="AL49" s="72">
        <v>0.005</v>
      </c>
      <c r="AM49" s="72">
        <v>0.008</v>
      </c>
      <c r="AN49" s="72">
        <v>0.016</v>
      </c>
      <c r="AO49" s="72"/>
      <c r="AP49" s="49" t="s">
        <v>100</v>
      </c>
      <c r="AQ49" s="72">
        <v>0.007</v>
      </c>
      <c r="AR49" s="72">
        <v>0.008</v>
      </c>
      <c r="AS49" s="72">
        <v>0.015</v>
      </c>
      <c r="AT49" s="72">
        <v>0.009</v>
      </c>
      <c r="AU49" s="72">
        <v>0.008</v>
      </c>
      <c r="AV49" s="72">
        <v>0.007</v>
      </c>
      <c r="AW49" s="72"/>
      <c r="AX49" s="72"/>
      <c r="AY49" s="72"/>
      <c r="AZ49" s="49" t="s">
        <v>100</v>
      </c>
      <c r="BA49" s="72"/>
      <c r="BB49" s="72"/>
      <c r="BC49" s="72"/>
      <c r="BD49" s="74">
        <v>0.21991</v>
      </c>
      <c r="BE49" s="72"/>
      <c r="BF49" s="72">
        <v>0.009</v>
      </c>
      <c r="BG49" s="72">
        <v>0.011</v>
      </c>
      <c r="BH49" s="72">
        <v>0.011</v>
      </c>
      <c r="BI49" s="72"/>
      <c r="BJ49" s="49" t="s">
        <v>100</v>
      </c>
      <c r="BK49" s="72">
        <v>0.015</v>
      </c>
      <c r="BL49" s="72"/>
      <c r="BM49" s="72"/>
    </row>
    <row r="50" spans="1:65" ht="12.75">
      <c r="A50" s="49" t="s">
        <v>101</v>
      </c>
      <c r="B50" s="72"/>
      <c r="C50" s="72"/>
      <c r="D50" s="72">
        <v>0.013541177098816238</v>
      </c>
      <c r="E50" s="72">
        <v>0.09</v>
      </c>
      <c r="F50" s="72">
        <v>0.104</v>
      </c>
      <c r="G50" s="72">
        <v>0.075</v>
      </c>
      <c r="H50" s="72"/>
      <c r="I50" s="72">
        <v>0.029</v>
      </c>
      <c r="J50" s="72">
        <v>0.025</v>
      </c>
      <c r="K50" s="72"/>
      <c r="L50" s="49" t="s">
        <v>101</v>
      </c>
      <c r="M50" s="72">
        <v>0.029</v>
      </c>
      <c r="N50" s="72">
        <v>0.033</v>
      </c>
      <c r="O50" s="72">
        <v>0.094</v>
      </c>
      <c r="P50" s="72">
        <v>0.033</v>
      </c>
      <c r="Q50" s="72">
        <v>0.045</v>
      </c>
      <c r="R50" s="72">
        <v>0.032</v>
      </c>
      <c r="S50" s="72"/>
      <c r="T50" s="72"/>
      <c r="U50" s="72"/>
      <c r="V50" s="49" t="s">
        <v>101</v>
      </c>
      <c r="W50" s="72"/>
      <c r="X50" s="72"/>
      <c r="Y50" s="72"/>
      <c r="Z50" s="72"/>
      <c r="AA50" s="72"/>
      <c r="AB50" s="72"/>
      <c r="AC50" s="72">
        <v>0.06427763217475338</v>
      </c>
      <c r="AD50" s="72">
        <v>0.0699100022330646</v>
      </c>
      <c r="AE50" s="72"/>
      <c r="AF50" s="49" t="s">
        <v>101</v>
      </c>
      <c r="AG50" s="72"/>
      <c r="AH50" s="72"/>
      <c r="AI50" s="72"/>
      <c r="AJ50" s="72"/>
      <c r="AK50" s="72"/>
      <c r="AL50" s="72">
        <v>0.014</v>
      </c>
      <c r="AM50" s="72">
        <v>0.017</v>
      </c>
      <c r="AN50" s="72">
        <v>0.029</v>
      </c>
      <c r="AO50" s="72"/>
      <c r="AP50" s="49" t="s">
        <v>101</v>
      </c>
      <c r="AQ50" s="72">
        <v>0.016</v>
      </c>
      <c r="AR50" s="72">
        <v>0.018</v>
      </c>
      <c r="AS50" s="72">
        <v>0.035</v>
      </c>
      <c r="AT50" s="72">
        <v>0.026</v>
      </c>
      <c r="AU50" s="72">
        <v>0.015</v>
      </c>
      <c r="AV50" s="72">
        <v>0.011</v>
      </c>
      <c r="AW50" s="72"/>
      <c r="AX50" s="72"/>
      <c r="AY50" s="72"/>
      <c r="AZ50" s="49" t="s">
        <v>101</v>
      </c>
      <c r="BA50" s="72"/>
      <c r="BB50" s="72"/>
      <c r="BC50" s="72"/>
      <c r="BD50" s="74">
        <v>0.01896</v>
      </c>
      <c r="BE50" s="72"/>
      <c r="BF50" s="72">
        <v>0.019</v>
      </c>
      <c r="BG50" s="72">
        <v>0.023</v>
      </c>
      <c r="BH50" s="72">
        <v>0.024</v>
      </c>
      <c r="BI50" s="72"/>
      <c r="BJ50" s="49" t="s">
        <v>101</v>
      </c>
      <c r="BK50" s="72">
        <v>0.035</v>
      </c>
      <c r="BL50" s="72"/>
      <c r="BM50" s="72"/>
    </row>
    <row r="51" spans="1:65" ht="12.75">
      <c r="A51" s="49" t="s">
        <v>108</v>
      </c>
      <c r="B51" s="72"/>
      <c r="C51" s="72"/>
      <c r="D51" s="72">
        <v>0.009840588456935138</v>
      </c>
      <c r="E51" s="72">
        <v>0.0235763077294427</v>
      </c>
      <c r="F51" s="72">
        <v>0.027</v>
      </c>
      <c r="G51" s="72">
        <v>0.018</v>
      </c>
      <c r="H51" s="72"/>
      <c r="I51" s="72">
        <v>0.004</v>
      </c>
      <c r="J51" s="72">
        <v>0.004</v>
      </c>
      <c r="K51" s="72"/>
      <c r="L51" s="49" t="s">
        <v>108</v>
      </c>
      <c r="M51" s="72">
        <v>0.003</v>
      </c>
      <c r="N51" s="72">
        <v>0.004</v>
      </c>
      <c r="O51" s="72">
        <v>0.01</v>
      </c>
      <c r="P51" s="72">
        <v>0.004</v>
      </c>
      <c r="Q51" s="72">
        <v>0.005</v>
      </c>
      <c r="R51" s="72">
        <v>0.004</v>
      </c>
      <c r="S51" s="72"/>
      <c r="T51" s="72"/>
      <c r="U51" s="72"/>
      <c r="V51" s="49" t="s">
        <v>108</v>
      </c>
      <c r="W51" s="72"/>
      <c r="X51" s="72"/>
      <c r="Y51" s="72"/>
      <c r="Z51" s="72"/>
      <c r="AA51" s="72"/>
      <c r="AB51" s="72"/>
      <c r="AC51" s="72">
        <v>0.01</v>
      </c>
      <c r="AD51" s="72">
        <v>0.01045</v>
      </c>
      <c r="AE51" s="72"/>
      <c r="AF51" s="49" t="s">
        <v>108</v>
      </c>
      <c r="AG51" s="72"/>
      <c r="AH51" s="72"/>
      <c r="AI51" s="72"/>
      <c r="AJ51" s="72"/>
      <c r="AK51" s="72"/>
      <c r="AL51" s="72">
        <v>0.002</v>
      </c>
      <c r="AM51" s="72">
        <v>0.002</v>
      </c>
      <c r="AN51" s="72">
        <v>0.003</v>
      </c>
      <c r="AO51" s="72"/>
      <c r="AP51" s="49" t="s">
        <v>108</v>
      </c>
      <c r="AQ51" s="72">
        <v>0.002</v>
      </c>
      <c r="AR51" s="72">
        <v>0.002</v>
      </c>
      <c r="AS51" s="72">
        <v>0.004</v>
      </c>
      <c r="AT51" s="72">
        <v>0.002</v>
      </c>
      <c r="AU51" s="72">
        <v>0.002</v>
      </c>
      <c r="AV51" s="72">
        <v>0.001</v>
      </c>
      <c r="AW51" s="72"/>
      <c r="AX51" s="72"/>
      <c r="AY51" s="72"/>
      <c r="AZ51" s="49" t="s">
        <v>108</v>
      </c>
      <c r="BA51" s="72"/>
      <c r="BB51" s="72"/>
      <c r="BC51" s="72"/>
      <c r="BD51" s="74">
        <v>0.04475893765615917</v>
      </c>
      <c r="BE51" s="72"/>
      <c r="BF51" s="72">
        <v>0.002</v>
      </c>
      <c r="BG51" s="72">
        <v>0.003</v>
      </c>
      <c r="BH51" s="72">
        <v>0.002</v>
      </c>
      <c r="BI51" s="72"/>
      <c r="BJ51" s="49" t="s">
        <v>108</v>
      </c>
      <c r="BK51" s="72">
        <v>0.00483547</v>
      </c>
      <c r="BL51" s="72"/>
      <c r="BM51" s="72"/>
    </row>
    <row r="52" spans="1:65" ht="12.75">
      <c r="A52" s="49" t="s">
        <v>106</v>
      </c>
      <c r="B52" s="72"/>
      <c r="C52" s="72"/>
      <c r="D52" s="72">
        <v>0.11368639001339813</v>
      </c>
      <c r="E52" s="72">
        <v>0.179036691765424</v>
      </c>
      <c r="F52" s="72">
        <v>0.233</v>
      </c>
      <c r="G52" s="72">
        <v>0.175</v>
      </c>
      <c r="H52" s="72"/>
      <c r="I52" s="72">
        <v>0.03</v>
      </c>
      <c r="J52" s="72">
        <v>0.04</v>
      </c>
      <c r="K52" s="72"/>
      <c r="L52" s="49" t="s">
        <v>106</v>
      </c>
      <c r="M52" s="72">
        <v>0.016</v>
      </c>
      <c r="N52" s="72">
        <v>0.025</v>
      </c>
      <c r="O52" s="72">
        <v>0.045</v>
      </c>
      <c r="P52" s="72">
        <v>0.016</v>
      </c>
      <c r="Q52" s="72">
        <v>0.024</v>
      </c>
      <c r="R52" s="72">
        <v>0.018</v>
      </c>
      <c r="S52" s="72"/>
      <c r="T52" s="72"/>
      <c r="U52" s="72"/>
      <c r="V52" s="49" t="s">
        <v>106</v>
      </c>
      <c r="W52" s="72"/>
      <c r="X52" s="72"/>
      <c r="Y52" s="72"/>
      <c r="Z52" s="72"/>
      <c r="AA52" s="72"/>
      <c r="AB52" s="72"/>
      <c r="AC52" s="72">
        <v>0.044</v>
      </c>
      <c r="AD52" s="72">
        <v>0.05</v>
      </c>
      <c r="AE52" s="72"/>
      <c r="AF52" s="49" t="s">
        <v>106</v>
      </c>
      <c r="AG52" s="72"/>
      <c r="AH52" s="72"/>
      <c r="AI52" s="72"/>
      <c r="AJ52" s="72"/>
      <c r="AK52" s="72"/>
      <c r="AL52" s="72">
        <v>0.006</v>
      </c>
      <c r="AM52" s="72">
        <v>0.01</v>
      </c>
      <c r="AN52" s="72">
        <v>0.015</v>
      </c>
      <c r="AO52" s="72"/>
      <c r="AP52" s="49" t="s">
        <v>106</v>
      </c>
      <c r="AQ52" s="72">
        <v>0.007</v>
      </c>
      <c r="AR52" s="72">
        <v>0.009</v>
      </c>
      <c r="AS52" s="72">
        <v>0.017</v>
      </c>
      <c r="AT52" s="72">
        <v>0.008</v>
      </c>
      <c r="AU52" s="72">
        <v>0.007</v>
      </c>
      <c r="AV52" s="72">
        <v>0.006</v>
      </c>
      <c r="AW52" s="72"/>
      <c r="AX52" s="72"/>
      <c r="AY52" s="72"/>
      <c r="AZ52" s="49" t="s">
        <v>106</v>
      </c>
      <c r="BA52" s="72"/>
      <c r="BB52" s="72"/>
      <c r="BC52" s="72"/>
      <c r="BD52" s="74">
        <v>0.00583144971204312</v>
      </c>
      <c r="BE52" s="72"/>
      <c r="BF52" s="72">
        <v>0.008</v>
      </c>
      <c r="BG52" s="72">
        <v>0.01</v>
      </c>
      <c r="BH52" s="72">
        <v>0.01</v>
      </c>
      <c r="BI52" s="72"/>
      <c r="BJ52" s="49" t="s">
        <v>106</v>
      </c>
      <c r="BK52" s="72">
        <v>0.01797256</v>
      </c>
      <c r="BL52" s="72"/>
      <c r="BM52" s="72"/>
    </row>
    <row r="53" spans="1:65" ht="12.75">
      <c r="A53" s="49" t="s">
        <v>66</v>
      </c>
      <c r="B53" s="72"/>
      <c r="C53" s="72"/>
      <c r="D53" s="72">
        <v>0.07834054293402365</v>
      </c>
      <c r="E53" s="72">
        <v>0.09653208496309</v>
      </c>
      <c r="F53" s="72">
        <v>0.14</v>
      </c>
      <c r="G53" s="72">
        <v>0.113</v>
      </c>
      <c r="H53" s="72"/>
      <c r="I53" s="72">
        <v>0.027</v>
      </c>
      <c r="J53" s="72">
        <v>0.051</v>
      </c>
      <c r="K53" s="72"/>
      <c r="L53" s="49" t="s">
        <v>66</v>
      </c>
      <c r="M53" s="72">
        <v>0.013</v>
      </c>
      <c r="N53" s="72">
        <v>0.021</v>
      </c>
      <c r="O53" s="72">
        <v>0.025</v>
      </c>
      <c r="P53" s="72">
        <v>0.013</v>
      </c>
      <c r="Q53" s="72">
        <v>0.016</v>
      </c>
      <c r="R53" s="72">
        <v>0.014</v>
      </c>
      <c r="S53" s="72"/>
      <c r="T53" s="72"/>
      <c r="U53" s="72"/>
      <c r="V53" s="49" t="s">
        <v>66</v>
      </c>
      <c r="W53" s="72"/>
      <c r="X53" s="72"/>
      <c r="Y53" s="72"/>
      <c r="Z53" s="72"/>
      <c r="AA53" s="72"/>
      <c r="AB53" s="72"/>
      <c r="AC53" s="72">
        <v>0.012</v>
      </c>
      <c r="AD53" s="72">
        <v>0.015</v>
      </c>
      <c r="AE53" s="72"/>
      <c r="AF53" s="49" t="s">
        <v>66</v>
      </c>
      <c r="AG53" s="72"/>
      <c r="AH53" s="72"/>
      <c r="AI53" s="72"/>
      <c r="AJ53" s="72"/>
      <c r="AK53" s="72"/>
      <c r="AL53" s="72">
        <v>0.004</v>
      </c>
      <c r="AM53" s="72">
        <v>0.004</v>
      </c>
      <c r="AN53" s="72">
        <v>0.007</v>
      </c>
      <c r="AO53" s="72"/>
      <c r="AP53" s="49" t="s">
        <v>66</v>
      </c>
      <c r="AQ53" s="72">
        <v>0.005</v>
      </c>
      <c r="AR53" s="72">
        <v>0.005</v>
      </c>
      <c r="AS53" s="72">
        <v>0.011</v>
      </c>
      <c r="AT53" s="72">
        <v>0.004</v>
      </c>
      <c r="AU53" s="72">
        <v>0.002</v>
      </c>
      <c r="AV53" s="72">
        <v>0.002</v>
      </c>
      <c r="AW53" s="72"/>
      <c r="AX53" s="72"/>
      <c r="AY53" s="72"/>
      <c r="AZ53" s="49" t="s">
        <v>66</v>
      </c>
      <c r="BA53" s="72"/>
      <c r="BB53" s="72"/>
      <c r="BC53" s="72"/>
      <c r="BD53" s="74">
        <v>0.021901026073974</v>
      </c>
      <c r="BE53" s="72"/>
      <c r="BF53" s="72">
        <v>0.002</v>
      </c>
      <c r="BG53" s="72">
        <v>0.003</v>
      </c>
      <c r="BH53" s="72">
        <v>0.003</v>
      </c>
      <c r="BI53" s="72"/>
      <c r="BJ53" s="49" t="s">
        <v>66</v>
      </c>
      <c r="BK53" s="72">
        <v>0.006</v>
      </c>
      <c r="BL53" s="72"/>
      <c r="BM53" s="72"/>
    </row>
    <row r="54" spans="1:65" ht="12.75">
      <c r="A54" s="49" t="s">
        <v>67</v>
      </c>
      <c r="B54" s="72"/>
      <c r="C54" s="72"/>
      <c r="D54" s="72">
        <v>0.035856308993816824</v>
      </c>
      <c r="E54" s="72">
        <v>0.04708694849502834</v>
      </c>
      <c r="F54" s="72">
        <v>0.067</v>
      </c>
      <c r="G54" s="72">
        <v>0.048</v>
      </c>
      <c r="H54" s="72"/>
      <c r="I54" s="72">
        <v>0.013</v>
      </c>
      <c r="J54" s="72">
        <v>0.025</v>
      </c>
      <c r="K54" s="72"/>
      <c r="L54" s="49" t="s">
        <v>67</v>
      </c>
      <c r="M54" s="72">
        <v>0.009</v>
      </c>
      <c r="N54" s="72">
        <v>0.011</v>
      </c>
      <c r="O54" s="72">
        <v>0.014</v>
      </c>
      <c r="P54" s="72">
        <v>0.009</v>
      </c>
      <c r="Q54" s="72">
        <v>0.01</v>
      </c>
      <c r="R54" s="72">
        <v>0.008</v>
      </c>
      <c r="S54" s="72"/>
      <c r="T54" s="72"/>
      <c r="U54" s="72"/>
      <c r="V54" s="49" t="s">
        <v>67</v>
      </c>
      <c r="W54" s="72"/>
      <c r="X54" s="72"/>
      <c r="Y54" s="72"/>
      <c r="Z54" s="72"/>
      <c r="AA54" s="72"/>
      <c r="AB54" s="72"/>
      <c r="AC54" s="72">
        <v>0.005</v>
      </c>
      <c r="AD54" s="72">
        <v>0.006</v>
      </c>
      <c r="AE54" s="72"/>
      <c r="AF54" s="49" t="s">
        <v>67</v>
      </c>
      <c r="AG54" s="72"/>
      <c r="AH54" s="72"/>
      <c r="AI54" s="72"/>
      <c r="AJ54" s="72"/>
      <c r="AK54" s="72"/>
      <c r="AL54" s="72">
        <v>0.003</v>
      </c>
      <c r="AM54" s="72">
        <v>0.004</v>
      </c>
      <c r="AN54" s="72">
        <v>0.002</v>
      </c>
      <c r="AO54" s="72"/>
      <c r="AP54" s="49" t="s">
        <v>67</v>
      </c>
      <c r="AQ54" s="72">
        <v>0.003</v>
      </c>
      <c r="AR54" s="72">
        <v>0.004</v>
      </c>
      <c r="AS54" s="72">
        <v>0.008</v>
      </c>
      <c r="AT54" s="72">
        <v>0.004</v>
      </c>
      <c r="AU54" s="72">
        <v>0.002</v>
      </c>
      <c r="AV54" s="72">
        <v>0.002</v>
      </c>
      <c r="AW54" s="72"/>
      <c r="AX54" s="72"/>
      <c r="AY54" s="72"/>
      <c r="AZ54" s="49" t="s">
        <v>67</v>
      </c>
      <c r="BA54" s="72"/>
      <c r="BB54" s="72"/>
      <c r="BC54" s="72"/>
      <c r="BD54" s="74">
        <v>0.007335904118079654</v>
      </c>
      <c r="BE54" s="72"/>
      <c r="BF54" s="72">
        <v>0.002</v>
      </c>
      <c r="BG54" s="72">
        <v>0.002</v>
      </c>
      <c r="BH54" s="72">
        <v>0.004</v>
      </c>
      <c r="BI54" s="72"/>
      <c r="BJ54" s="49" t="s">
        <v>67</v>
      </c>
      <c r="BK54" s="72">
        <v>0.0021469</v>
      </c>
      <c r="BL54" s="72"/>
      <c r="BM54" s="72"/>
    </row>
    <row r="55" spans="1:65" ht="12.75">
      <c r="A55" s="49" t="s">
        <v>68</v>
      </c>
      <c r="B55" s="72"/>
      <c r="C55" s="72"/>
      <c r="D55" s="72">
        <v>0.14837869137232193</v>
      </c>
      <c r="E55" s="72">
        <v>0.22130184850247586</v>
      </c>
      <c r="F55" s="72">
        <v>0.261</v>
      </c>
      <c r="G55" s="72">
        <v>0.21</v>
      </c>
      <c r="H55" s="72"/>
      <c r="I55" s="72">
        <v>0.074</v>
      </c>
      <c r="J55" s="72">
        <v>0.109</v>
      </c>
      <c r="K55" s="72"/>
      <c r="L55" s="49" t="s">
        <v>68</v>
      </c>
      <c r="M55" s="72">
        <v>0.052</v>
      </c>
      <c r="N55" s="72">
        <v>0.063</v>
      </c>
      <c r="O55" s="72">
        <v>0.069</v>
      </c>
      <c r="P55" s="72">
        <v>0.045</v>
      </c>
      <c r="Q55" s="72">
        <v>0.055</v>
      </c>
      <c r="R55" s="72">
        <v>0.04</v>
      </c>
      <c r="S55" s="72"/>
      <c r="T55" s="72"/>
      <c r="U55" s="72"/>
      <c r="V55" s="49" t="s">
        <v>68</v>
      </c>
      <c r="W55" s="72"/>
      <c r="X55" s="72"/>
      <c r="Y55" s="72"/>
      <c r="Z55" s="72"/>
      <c r="AA55" s="72"/>
      <c r="AB55" s="72"/>
      <c r="AC55" s="72">
        <v>0.025</v>
      </c>
      <c r="AD55" s="72">
        <v>0.027</v>
      </c>
      <c r="AE55" s="72"/>
      <c r="AF55" s="49" t="s">
        <v>68</v>
      </c>
      <c r="AG55" s="72"/>
      <c r="AH55" s="72"/>
      <c r="AI55" s="72"/>
      <c r="AJ55" s="72"/>
      <c r="AK55" s="72"/>
      <c r="AL55" s="72">
        <v>0.014</v>
      </c>
      <c r="AM55" s="72">
        <v>0.014</v>
      </c>
      <c r="AN55" s="72">
        <v>0.018</v>
      </c>
      <c r="AO55" s="72"/>
      <c r="AP55" s="49" t="s">
        <v>68</v>
      </c>
      <c r="AQ55" s="72">
        <v>0.012</v>
      </c>
      <c r="AR55" s="72">
        <v>0.013</v>
      </c>
      <c r="AS55" s="72">
        <v>0.039</v>
      </c>
      <c r="AT55" s="72">
        <v>0.014</v>
      </c>
      <c r="AU55" s="72">
        <v>0.006</v>
      </c>
      <c r="AV55" s="72">
        <v>0.006</v>
      </c>
      <c r="AW55" s="72"/>
      <c r="AX55" s="72"/>
      <c r="AY55" s="72"/>
      <c r="AZ55" s="49" t="s">
        <v>68</v>
      </c>
      <c r="BA55" s="72"/>
      <c r="BB55" s="72"/>
      <c r="BC55" s="72"/>
      <c r="BD55" s="74">
        <v>0.0031063396065</v>
      </c>
      <c r="BE55" s="72"/>
      <c r="BF55" s="72">
        <v>0.002</v>
      </c>
      <c r="BG55" s="72">
        <v>0.005</v>
      </c>
      <c r="BH55" s="72">
        <v>0.005</v>
      </c>
      <c r="BI55" s="72"/>
      <c r="BJ55" s="49" t="s">
        <v>68</v>
      </c>
      <c r="BK55" s="72">
        <v>0.008</v>
      </c>
      <c r="BL55" s="72"/>
      <c r="BM55" s="72"/>
    </row>
    <row r="56" spans="1:65" ht="12.75">
      <c r="A56" s="49" t="s">
        <v>69</v>
      </c>
      <c r="B56" s="72"/>
      <c r="C56" s="72"/>
      <c r="D56" s="72">
        <v>0.027504342790966994</v>
      </c>
      <c r="E56" s="72">
        <v>0.0506468304896422</v>
      </c>
      <c r="F56" s="72">
        <v>0.053</v>
      </c>
      <c r="G56" s="72">
        <v>0.043</v>
      </c>
      <c r="H56" s="72"/>
      <c r="I56" s="72">
        <v>0.018</v>
      </c>
      <c r="J56" s="72">
        <v>0.027</v>
      </c>
      <c r="K56" s="72"/>
      <c r="L56" s="49" t="s">
        <v>69</v>
      </c>
      <c r="M56" s="72">
        <v>0.013</v>
      </c>
      <c r="N56" s="72">
        <v>0.017</v>
      </c>
      <c r="O56" s="72">
        <v>0.016</v>
      </c>
      <c r="P56" s="72">
        <v>0.012</v>
      </c>
      <c r="Q56" s="72">
        <v>0.014</v>
      </c>
      <c r="R56" s="72">
        <v>0.01</v>
      </c>
      <c r="S56" s="72"/>
      <c r="T56" s="72"/>
      <c r="U56" s="72"/>
      <c r="V56" s="49" t="s">
        <v>69</v>
      </c>
      <c r="W56" s="72"/>
      <c r="X56" s="72"/>
      <c r="Y56" s="72"/>
      <c r="Z56" s="72"/>
      <c r="AA56" s="72"/>
      <c r="AB56" s="72"/>
      <c r="AC56" s="72">
        <v>0.005597017787298286</v>
      </c>
      <c r="AD56" s="72">
        <v>0.007</v>
      </c>
      <c r="AE56" s="72"/>
      <c r="AF56" s="49" t="s">
        <v>69</v>
      </c>
      <c r="AG56" s="72"/>
      <c r="AH56" s="72"/>
      <c r="AI56" s="72"/>
      <c r="AJ56" s="72"/>
      <c r="AK56" s="72"/>
      <c r="AL56" s="72">
        <v>0.004</v>
      </c>
      <c r="AM56" s="72">
        <v>0.004</v>
      </c>
      <c r="AN56" s="72">
        <v>0.006</v>
      </c>
      <c r="AO56" s="72"/>
      <c r="AP56" s="49" t="s">
        <v>69</v>
      </c>
      <c r="AQ56" s="72">
        <v>0.004</v>
      </c>
      <c r="AR56" s="72">
        <v>0.004</v>
      </c>
      <c r="AS56" s="72">
        <v>0.01</v>
      </c>
      <c r="AT56" s="72">
        <v>0.005</v>
      </c>
      <c r="AU56" s="72">
        <v>0.002</v>
      </c>
      <c r="AV56" s="72">
        <v>0.002</v>
      </c>
      <c r="AW56" s="72"/>
      <c r="AX56" s="72"/>
      <c r="AY56" s="72"/>
      <c r="AZ56" s="49" t="s">
        <v>69</v>
      </c>
      <c r="BA56" s="72"/>
      <c r="BB56" s="72"/>
      <c r="BC56" s="72"/>
      <c r="BD56" s="74">
        <v>0.01285</v>
      </c>
      <c r="BE56" s="72"/>
      <c r="BF56" s="72">
        <v>0.001</v>
      </c>
      <c r="BG56" s="72">
        <v>0.002</v>
      </c>
      <c r="BH56" s="72">
        <v>0.001</v>
      </c>
      <c r="BI56" s="72"/>
      <c r="BJ56" s="49" t="s">
        <v>69</v>
      </c>
      <c r="BK56" s="72">
        <v>0.001906</v>
      </c>
      <c r="BL56" s="72"/>
      <c r="BM56" s="72"/>
    </row>
    <row r="57" spans="1:65" ht="12.75">
      <c r="A57" s="49" t="s">
        <v>70</v>
      </c>
      <c r="B57" s="72"/>
      <c r="C57" s="72"/>
      <c r="D57" s="72">
        <v>0.20390237735274838</v>
      </c>
      <c r="E57" s="72">
        <v>0.38423243353120884</v>
      </c>
      <c r="F57" s="72">
        <v>0.409</v>
      </c>
      <c r="G57" s="72">
        <v>0.341</v>
      </c>
      <c r="H57" s="72"/>
      <c r="I57" s="72">
        <v>0.165</v>
      </c>
      <c r="J57" s="72">
        <v>0.227</v>
      </c>
      <c r="K57" s="72"/>
      <c r="L57" s="49" t="s">
        <v>70</v>
      </c>
      <c r="M57" s="72">
        <v>0.124</v>
      </c>
      <c r="N57" s="72">
        <v>0.143</v>
      </c>
      <c r="O57" s="72">
        <v>0.153</v>
      </c>
      <c r="P57" s="72">
        <v>0.114</v>
      </c>
      <c r="Q57" s="72">
        <v>0.128</v>
      </c>
      <c r="R57" s="72">
        <v>0.101</v>
      </c>
      <c r="S57" s="72"/>
      <c r="T57" s="72"/>
      <c r="U57" s="72"/>
      <c r="V57" s="49" t="s">
        <v>70</v>
      </c>
      <c r="W57" s="72"/>
      <c r="X57" s="72"/>
      <c r="Y57" s="72"/>
      <c r="Z57" s="72"/>
      <c r="AA57" s="72"/>
      <c r="AB57" s="72"/>
      <c r="AC57" s="72">
        <v>0.04727646579545542</v>
      </c>
      <c r="AD57" s="72">
        <v>0.059</v>
      </c>
      <c r="AE57" s="72"/>
      <c r="AF57" s="49" t="s">
        <v>70</v>
      </c>
      <c r="AG57" s="72"/>
      <c r="AH57" s="72"/>
      <c r="AI57" s="72"/>
      <c r="AJ57" s="72"/>
      <c r="AK57" s="72"/>
      <c r="AL57" s="72">
        <v>0.044</v>
      </c>
      <c r="AM57" s="72">
        <v>0.048</v>
      </c>
      <c r="AN57" s="72">
        <v>0.061</v>
      </c>
      <c r="AO57" s="72"/>
      <c r="AP57" s="49" t="s">
        <v>70</v>
      </c>
      <c r="AQ57" s="72">
        <v>0.048</v>
      </c>
      <c r="AR57" s="72">
        <v>0.042</v>
      </c>
      <c r="AS57" s="72">
        <v>0.103</v>
      </c>
      <c r="AT57" s="72">
        <v>0.051</v>
      </c>
      <c r="AU57" s="72">
        <v>0.024</v>
      </c>
      <c r="AV57" s="72">
        <v>0.02</v>
      </c>
      <c r="AW57" s="72"/>
      <c r="AX57" s="72"/>
      <c r="AY57" s="72"/>
      <c r="AZ57" s="49" t="s">
        <v>70</v>
      </c>
      <c r="BA57" s="72"/>
      <c r="BB57" s="72"/>
      <c r="BC57" s="72"/>
      <c r="BD57" s="74">
        <v>0.0026366</v>
      </c>
      <c r="BE57" s="72"/>
      <c r="BF57" s="72">
        <v>0.004</v>
      </c>
      <c r="BG57" s="72">
        <v>0.013</v>
      </c>
      <c r="BH57" s="72">
        <v>0.012</v>
      </c>
      <c r="BI57" s="72"/>
      <c r="BJ57" s="49" t="s">
        <v>70</v>
      </c>
      <c r="BK57" s="72">
        <v>0.015</v>
      </c>
      <c r="BL57" s="72"/>
      <c r="BM57" s="72"/>
    </row>
    <row r="58" spans="1:65" ht="12.75">
      <c r="A58" s="49" t="s">
        <v>71</v>
      </c>
      <c r="B58" s="72"/>
      <c r="C58" s="72"/>
      <c r="D58" s="72">
        <v>0.05053961003619445</v>
      </c>
      <c r="E58" s="72">
        <v>0.09804007243709638</v>
      </c>
      <c r="F58" s="72">
        <v>0.092</v>
      </c>
      <c r="G58" s="72">
        <v>0.077</v>
      </c>
      <c r="H58" s="72"/>
      <c r="I58" s="72">
        <v>0.041</v>
      </c>
      <c r="J58" s="72">
        <v>0.055</v>
      </c>
      <c r="K58" s="72"/>
      <c r="L58" s="49" t="s">
        <v>71</v>
      </c>
      <c r="M58" s="72">
        <v>0.031</v>
      </c>
      <c r="N58" s="72">
        <v>0.036</v>
      </c>
      <c r="O58" s="72">
        <v>0.037</v>
      </c>
      <c r="P58" s="72">
        <v>0.029</v>
      </c>
      <c r="Q58" s="72">
        <v>0.034</v>
      </c>
      <c r="R58" s="72">
        <v>0.026</v>
      </c>
      <c r="S58" s="72"/>
      <c r="T58" s="72"/>
      <c r="U58" s="72"/>
      <c r="V58" s="49" t="s">
        <v>71</v>
      </c>
      <c r="W58" s="72"/>
      <c r="X58" s="72"/>
      <c r="Y58" s="72"/>
      <c r="Z58" s="72"/>
      <c r="AA58" s="72"/>
      <c r="AB58" s="72"/>
      <c r="AC58" s="72">
        <v>0.01476254812743126</v>
      </c>
      <c r="AD58" s="72">
        <v>0.0175426</v>
      </c>
      <c r="AE58" s="72"/>
      <c r="AF58" s="49" t="s">
        <v>71</v>
      </c>
      <c r="AG58" s="72"/>
      <c r="AH58" s="72"/>
      <c r="AI58" s="72"/>
      <c r="AJ58" s="72"/>
      <c r="AK58" s="72"/>
      <c r="AL58" s="72">
        <v>0.013</v>
      </c>
      <c r="AM58" s="72">
        <v>0.014</v>
      </c>
      <c r="AN58" s="72">
        <v>0.018</v>
      </c>
      <c r="AO58" s="72"/>
      <c r="AP58" s="49" t="s">
        <v>71</v>
      </c>
      <c r="AQ58" s="72">
        <v>0.013</v>
      </c>
      <c r="AR58" s="72">
        <v>0.013</v>
      </c>
      <c r="AS58" s="72">
        <v>0.028</v>
      </c>
      <c r="AT58" s="72">
        <v>0.015</v>
      </c>
      <c r="AU58" s="72">
        <v>0.008</v>
      </c>
      <c r="AV58" s="72">
        <v>0.006</v>
      </c>
      <c r="AW58" s="72"/>
      <c r="AX58" s="72"/>
      <c r="AY58" s="72"/>
      <c r="AZ58" s="49" t="s">
        <v>71</v>
      </c>
      <c r="BA58" s="72"/>
      <c r="BB58" s="72"/>
      <c r="BC58" s="72"/>
      <c r="BD58" s="74">
        <v>0.02032</v>
      </c>
      <c r="BE58" s="72"/>
      <c r="BF58" s="67" t="s">
        <v>10</v>
      </c>
      <c r="BG58" s="72">
        <v>0.004</v>
      </c>
      <c r="BH58" s="72">
        <v>0.004</v>
      </c>
      <c r="BI58" s="72"/>
      <c r="BJ58" s="49" t="s">
        <v>71</v>
      </c>
      <c r="BK58" s="72">
        <v>0.00463571</v>
      </c>
      <c r="BL58" s="72"/>
      <c r="BM58" s="72"/>
    </row>
    <row r="59" spans="1:65" ht="12.75">
      <c r="A59" s="49" t="s">
        <v>72</v>
      </c>
      <c r="B59" s="72"/>
      <c r="C59" s="72"/>
      <c r="D59" s="72">
        <v>0.14658717696512</v>
      </c>
      <c r="E59" s="72">
        <v>0.299906035046514</v>
      </c>
      <c r="F59" s="72">
        <v>0.294</v>
      </c>
      <c r="G59" s="72">
        <v>0.243</v>
      </c>
      <c r="H59" s="72"/>
      <c r="I59" s="72">
        <v>0.14</v>
      </c>
      <c r="J59" s="72">
        <v>0.18</v>
      </c>
      <c r="K59" s="72"/>
      <c r="L59" s="49" t="s">
        <v>72</v>
      </c>
      <c r="M59" s="72">
        <v>0.108</v>
      </c>
      <c r="N59" s="72">
        <v>0.127</v>
      </c>
      <c r="O59" s="72">
        <v>0.13</v>
      </c>
      <c r="P59" s="72">
        <v>0.103</v>
      </c>
      <c r="Q59" s="72">
        <v>0.113</v>
      </c>
      <c r="R59" s="72">
        <v>0.094</v>
      </c>
      <c r="S59" s="72"/>
      <c r="T59" s="72"/>
      <c r="U59" s="72"/>
      <c r="V59" s="49" t="s">
        <v>72</v>
      </c>
      <c r="W59" s="72"/>
      <c r="X59" s="72"/>
      <c r="Y59" s="72"/>
      <c r="Z59" s="72"/>
      <c r="AA59" s="72"/>
      <c r="AB59" s="72"/>
      <c r="AC59" s="72">
        <v>0.049997747126015187</v>
      </c>
      <c r="AD59" s="72">
        <v>0.061</v>
      </c>
      <c r="AE59" s="72"/>
      <c r="AF59" s="49" t="s">
        <v>72</v>
      </c>
      <c r="AG59" s="72"/>
      <c r="AH59" s="72"/>
      <c r="AI59" s="72"/>
      <c r="AJ59" s="72"/>
      <c r="AK59" s="72"/>
      <c r="AL59" s="72">
        <v>0.055</v>
      </c>
      <c r="AM59" s="72">
        <v>0.054</v>
      </c>
      <c r="AN59" s="72">
        <v>0.064</v>
      </c>
      <c r="AO59" s="72"/>
      <c r="AP59" s="49" t="s">
        <v>72</v>
      </c>
      <c r="AQ59" s="72">
        <v>0.057</v>
      </c>
      <c r="AR59" s="72">
        <v>0.05</v>
      </c>
      <c r="AS59" s="72">
        <v>0.099</v>
      </c>
      <c r="AT59" s="72">
        <v>0.056</v>
      </c>
      <c r="AU59" s="72">
        <v>0.033</v>
      </c>
      <c r="AV59" s="72">
        <v>0.025</v>
      </c>
      <c r="AW59" s="72"/>
      <c r="AX59" s="72"/>
      <c r="AY59" s="72"/>
      <c r="AZ59" s="49" t="s">
        <v>72</v>
      </c>
      <c r="BA59" s="72"/>
      <c r="BB59" s="72"/>
      <c r="BC59" s="72"/>
      <c r="BD59" s="74">
        <v>0.00566</v>
      </c>
      <c r="BE59" s="72"/>
      <c r="BF59" s="72">
        <v>0.007</v>
      </c>
      <c r="BG59" s="72">
        <v>0.019</v>
      </c>
      <c r="BH59" s="72">
        <v>0.015</v>
      </c>
      <c r="BI59" s="72"/>
      <c r="BJ59" s="49" t="s">
        <v>72</v>
      </c>
      <c r="BK59" s="72">
        <v>0.015</v>
      </c>
      <c r="BL59" s="72"/>
      <c r="BM59" s="72"/>
    </row>
    <row r="60" spans="1:65" ht="12.75">
      <c r="A60" s="49" t="s">
        <v>73</v>
      </c>
      <c r="B60" s="72"/>
      <c r="C60" s="72"/>
      <c r="D60" s="72">
        <v>0.024815948382827368</v>
      </c>
      <c r="E60" s="72">
        <v>0.051504695581822434</v>
      </c>
      <c r="F60" s="72">
        <v>0.044</v>
      </c>
      <c r="G60" s="72">
        <v>0.037</v>
      </c>
      <c r="H60" s="72"/>
      <c r="I60" s="72">
        <v>0.022</v>
      </c>
      <c r="J60" s="72">
        <v>0.028</v>
      </c>
      <c r="K60" s="72"/>
      <c r="L60" s="49" t="s">
        <v>73</v>
      </c>
      <c r="M60" s="72">
        <v>0.018</v>
      </c>
      <c r="N60" s="72">
        <v>0.021</v>
      </c>
      <c r="O60" s="72">
        <v>0.021</v>
      </c>
      <c r="P60" s="72">
        <v>0.019</v>
      </c>
      <c r="Q60" s="72">
        <v>0.019</v>
      </c>
      <c r="R60" s="72">
        <v>0.016</v>
      </c>
      <c r="S60" s="72"/>
      <c r="T60" s="72"/>
      <c r="U60" s="72"/>
      <c r="V60" s="49" t="s">
        <v>73</v>
      </c>
      <c r="W60" s="72"/>
      <c r="X60" s="72"/>
      <c r="Y60" s="72"/>
      <c r="Z60" s="72"/>
      <c r="AA60" s="72"/>
      <c r="AB60" s="72"/>
      <c r="AC60" s="72">
        <v>0.009697367863105124</v>
      </c>
      <c r="AD60" s="72">
        <v>0.01</v>
      </c>
      <c r="AE60" s="72"/>
      <c r="AF60" s="49" t="s">
        <v>73</v>
      </c>
      <c r="AG60" s="72"/>
      <c r="AH60" s="72"/>
      <c r="AI60" s="72"/>
      <c r="AJ60" s="72"/>
      <c r="AK60" s="72"/>
      <c r="AL60" s="72">
        <v>0.01</v>
      </c>
      <c r="AM60" s="72">
        <v>0.01</v>
      </c>
      <c r="AN60" s="72">
        <v>0.011</v>
      </c>
      <c r="AO60" s="72"/>
      <c r="AP60" s="49" t="s">
        <v>73</v>
      </c>
      <c r="AQ60" s="72">
        <v>0.011</v>
      </c>
      <c r="AR60" s="72">
        <v>0.009</v>
      </c>
      <c r="AS60" s="72">
        <v>0.017</v>
      </c>
      <c r="AT60" s="72">
        <v>0.01</v>
      </c>
      <c r="AU60" s="72">
        <v>0.006</v>
      </c>
      <c r="AV60" s="72">
        <v>0.005</v>
      </c>
      <c r="AW60" s="72"/>
      <c r="AX60" s="72"/>
      <c r="AY60" s="72"/>
      <c r="AZ60" s="49" t="s">
        <v>73</v>
      </c>
      <c r="BA60" s="72"/>
      <c r="BB60" s="72"/>
      <c r="BC60" s="72"/>
      <c r="BD60" s="74">
        <v>0.0183692428201898</v>
      </c>
      <c r="BE60" s="72"/>
      <c r="BF60" s="72">
        <v>0.002</v>
      </c>
      <c r="BG60" s="72">
        <v>0.004</v>
      </c>
      <c r="BH60" s="72">
        <v>0.003</v>
      </c>
      <c r="BI60" s="72"/>
      <c r="BJ60" s="49" t="s">
        <v>73</v>
      </c>
      <c r="BK60" s="72">
        <v>0.003</v>
      </c>
      <c r="BL60" s="72"/>
      <c r="BM60" s="72"/>
    </row>
    <row r="61" spans="1:65" ht="12.75">
      <c r="A61" s="49" t="s">
        <v>74</v>
      </c>
      <c r="B61" s="72"/>
      <c r="C61" s="72"/>
      <c r="D61" s="72">
        <v>0.1625496986816727</v>
      </c>
      <c r="E61" s="72">
        <v>0.320192448261881</v>
      </c>
      <c r="F61" s="72">
        <v>0.301</v>
      </c>
      <c r="G61" s="72">
        <v>0.251</v>
      </c>
      <c r="H61" s="72"/>
      <c r="I61" s="72">
        <v>0.168</v>
      </c>
      <c r="J61" s="72">
        <v>0.193</v>
      </c>
      <c r="K61" s="72"/>
      <c r="L61" s="49" t="s">
        <v>74</v>
      </c>
      <c r="M61" s="72">
        <v>0.136</v>
      </c>
      <c r="N61" s="72">
        <v>0.156</v>
      </c>
      <c r="O61" s="72">
        <v>0.156</v>
      </c>
      <c r="P61" s="72">
        <v>0.133</v>
      </c>
      <c r="Q61" s="72">
        <v>0.142</v>
      </c>
      <c r="R61" s="72">
        <v>0.12</v>
      </c>
      <c r="S61" s="72"/>
      <c r="T61" s="72"/>
      <c r="U61" s="72"/>
      <c r="V61" s="49" t="s">
        <v>74</v>
      </c>
      <c r="W61" s="72"/>
      <c r="X61" s="72"/>
      <c r="Y61" s="72"/>
      <c r="Z61" s="72"/>
      <c r="AA61" s="72"/>
      <c r="AB61" s="72"/>
      <c r="AC61" s="72">
        <v>0.07133223861137063</v>
      </c>
      <c r="AD61" s="72">
        <v>0.08</v>
      </c>
      <c r="AE61" s="72"/>
      <c r="AF61" s="49" t="s">
        <v>74</v>
      </c>
      <c r="AG61" s="72"/>
      <c r="AH61" s="72"/>
      <c r="AI61" s="72"/>
      <c r="AJ61" s="72"/>
      <c r="AK61" s="72"/>
      <c r="AL61" s="72">
        <v>0.079</v>
      </c>
      <c r="AM61" s="72">
        <v>0.08</v>
      </c>
      <c r="AN61" s="72">
        <v>0.09</v>
      </c>
      <c r="AO61" s="72"/>
      <c r="AP61" s="49" t="s">
        <v>74</v>
      </c>
      <c r="AQ61" s="72">
        <v>0.082</v>
      </c>
      <c r="AR61" s="72">
        <v>0.073</v>
      </c>
      <c r="AS61" s="72">
        <v>0.125</v>
      </c>
      <c r="AT61" s="72">
        <v>0.082</v>
      </c>
      <c r="AU61" s="72">
        <v>0.054</v>
      </c>
      <c r="AV61" s="72">
        <v>0.043</v>
      </c>
      <c r="AW61" s="72"/>
      <c r="AX61" s="72"/>
      <c r="AY61" s="72"/>
      <c r="AZ61" s="49" t="s">
        <v>74</v>
      </c>
      <c r="BA61" s="72"/>
      <c r="BB61" s="72"/>
      <c r="BC61" s="72"/>
      <c r="BD61" s="74">
        <v>0.003845</v>
      </c>
      <c r="BE61" s="72"/>
      <c r="BF61" s="72">
        <v>0.016</v>
      </c>
      <c r="BG61" s="72">
        <v>0.034</v>
      </c>
      <c r="BH61" s="72">
        <v>0.026</v>
      </c>
      <c r="BI61" s="72"/>
      <c r="BJ61" s="49" t="s">
        <v>74</v>
      </c>
      <c r="BK61" s="72">
        <v>0.025</v>
      </c>
      <c r="BL61" s="72"/>
      <c r="BM61" s="72"/>
    </row>
    <row r="62" spans="1:65" ht="12.75">
      <c r="A62" s="49" t="s">
        <v>75</v>
      </c>
      <c r="B62" s="72"/>
      <c r="C62" s="72"/>
      <c r="D62" s="72">
        <v>0.027673756210441623</v>
      </c>
      <c r="E62" s="72">
        <v>0.05360634770766305</v>
      </c>
      <c r="F62" s="72">
        <v>0.046</v>
      </c>
      <c r="G62" s="72">
        <v>0.041</v>
      </c>
      <c r="H62" s="72"/>
      <c r="I62" s="72">
        <v>0.027</v>
      </c>
      <c r="J62" s="72">
        <v>0.032</v>
      </c>
      <c r="K62" s="72"/>
      <c r="L62" s="49" t="s">
        <v>75</v>
      </c>
      <c r="M62" s="72">
        <v>0.023</v>
      </c>
      <c r="N62" s="72">
        <v>0.026</v>
      </c>
      <c r="O62" s="72">
        <v>0.026</v>
      </c>
      <c r="P62" s="72">
        <v>0.023</v>
      </c>
      <c r="Q62" s="72">
        <v>0.024</v>
      </c>
      <c r="R62" s="72">
        <v>0.02</v>
      </c>
      <c r="S62" s="72"/>
      <c r="T62" s="72"/>
      <c r="U62" s="72"/>
      <c r="V62" s="49" t="s">
        <v>75</v>
      </c>
      <c r="W62" s="72"/>
      <c r="X62" s="72"/>
      <c r="Y62" s="72"/>
      <c r="Z62" s="72"/>
      <c r="AA62" s="72"/>
      <c r="AB62" s="72"/>
      <c r="AC62" s="72">
        <v>0.011270797085738624</v>
      </c>
      <c r="AD62" s="72">
        <v>0.014</v>
      </c>
      <c r="AE62" s="72"/>
      <c r="AF62" s="49" t="s">
        <v>75</v>
      </c>
      <c r="AG62" s="72"/>
      <c r="AH62" s="72"/>
      <c r="AI62" s="72"/>
      <c r="AJ62" s="72"/>
      <c r="AK62" s="72"/>
      <c r="AL62" s="72">
        <v>0.015</v>
      </c>
      <c r="AM62" s="72">
        <v>0.014</v>
      </c>
      <c r="AN62" s="72">
        <v>0.017</v>
      </c>
      <c r="AO62" s="72"/>
      <c r="AP62" s="49" t="s">
        <v>75</v>
      </c>
      <c r="AQ62" s="72">
        <v>0.015</v>
      </c>
      <c r="AR62" s="72">
        <v>0.013</v>
      </c>
      <c r="AS62" s="72">
        <v>0.021</v>
      </c>
      <c r="AT62" s="72">
        <v>0.015</v>
      </c>
      <c r="AU62" s="72">
        <v>0.01</v>
      </c>
      <c r="AV62" s="72">
        <v>0.008</v>
      </c>
      <c r="AW62" s="72"/>
      <c r="AX62" s="72"/>
      <c r="AY62" s="72"/>
      <c r="AZ62" s="49" t="s">
        <v>75</v>
      </c>
      <c r="BA62" s="72"/>
      <c r="BB62" s="72"/>
      <c r="BC62" s="72"/>
      <c r="BD62" s="74">
        <v>0.0323</v>
      </c>
      <c r="BE62" s="72"/>
      <c r="BF62" s="72">
        <v>0.004</v>
      </c>
      <c r="BG62" s="72">
        <v>0.007</v>
      </c>
      <c r="BH62" s="72">
        <v>0.005</v>
      </c>
      <c r="BI62" s="72"/>
      <c r="BJ62" s="49" t="s">
        <v>75</v>
      </c>
      <c r="BK62" s="72">
        <v>0.006</v>
      </c>
      <c r="BL62" s="72"/>
      <c r="BM62" s="72"/>
    </row>
    <row r="63" spans="1:65" ht="12.75">
      <c r="A63" s="49" t="s">
        <v>140</v>
      </c>
      <c r="B63" s="67" t="s">
        <v>12</v>
      </c>
      <c r="C63" s="67" t="s">
        <v>12</v>
      </c>
      <c r="D63" s="72">
        <v>0.10317892298784</v>
      </c>
      <c r="E63" s="72">
        <v>0.062931</v>
      </c>
      <c r="F63" s="67" t="s">
        <v>32</v>
      </c>
      <c r="G63" s="67" t="s">
        <v>32</v>
      </c>
      <c r="H63" s="67"/>
      <c r="I63" s="67" t="s">
        <v>32</v>
      </c>
      <c r="J63" s="67" t="s">
        <v>32</v>
      </c>
      <c r="K63" s="67"/>
      <c r="L63" s="49" t="s">
        <v>140</v>
      </c>
      <c r="M63" s="67" t="s">
        <v>32</v>
      </c>
      <c r="N63" s="67" t="s">
        <v>32</v>
      </c>
      <c r="O63" s="67" t="s">
        <v>32</v>
      </c>
      <c r="P63" s="67" t="s">
        <v>32</v>
      </c>
      <c r="Q63" s="67" t="s">
        <v>32</v>
      </c>
      <c r="R63" s="67" t="s">
        <v>32</v>
      </c>
      <c r="S63" s="72"/>
      <c r="T63" s="73" t="s">
        <v>12</v>
      </c>
      <c r="U63" s="73"/>
      <c r="V63" s="49" t="s">
        <v>140</v>
      </c>
      <c r="W63" s="73" t="s">
        <v>12</v>
      </c>
      <c r="X63" s="73" t="s">
        <v>12</v>
      </c>
      <c r="Y63" s="73" t="s">
        <v>12</v>
      </c>
      <c r="Z63" s="73" t="s">
        <v>12</v>
      </c>
      <c r="AA63" s="73" t="s">
        <v>12</v>
      </c>
      <c r="AB63" s="73" t="s">
        <v>12</v>
      </c>
      <c r="AC63" s="72">
        <v>0.05166346802350269</v>
      </c>
      <c r="AD63" s="72">
        <v>0.045415168793058666</v>
      </c>
      <c r="AE63" s="72"/>
      <c r="AF63" s="49" t="s">
        <v>140</v>
      </c>
      <c r="AG63" s="73" t="s">
        <v>12</v>
      </c>
      <c r="AH63" s="73" t="s">
        <v>12</v>
      </c>
      <c r="AI63" s="73" t="s">
        <v>12</v>
      </c>
      <c r="AJ63" s="73" t="s">
        <v>12</v>
      </c>
      <c r="AK63" s="73" t="s">
        <v>12</v>
      </c>
      <c r="AL63" s="67" t="s">
        <v>32</v>
      </c>
      <c r="AM63" s="67" t="s">
        <v>32</v>
      </c>
      <c r="AN63" s="67" t="s">
        <v>32</v>
      </c>
      <c r="AO63" s="67"/>
      <c r="AP63" s="49" t="s">
        <v>140</v>
      </c>
      <c r="AQ63" s="67" t="s">
        <v>32</v>
      </c>
      <c r="AR63" s="67" t="s">
        <v>32</v>
      </c>
      <c r="AS63" s="67" t="s">
        <v>32</v>
      </c>
      <c r="AT63" s="67" t="s">
        <v>32</v>
      </c>
      <c r="AU63" s="67" t="s">
        <v>32</v>
      </c>
      <c r="AV63" s="67" t="s">
        <v>32</v>
      </c>
      <c r="AW63" s="73" t="s">
        <v>12</v>
      </c>
      <c r="AX63" s="73" t="s">
        <v>12</v>
      </c>
      <c r="AY63" s="73"/>
      <c r="AZ63" s="49" t="s">
        <v>140</v>
      </c>
      <c r="BA63" s="73" t="s">
        <v>12</v>
      </c>
      <c r="BB63" s="73" t="s">
        <v>12</v>
      </c>
      <c r="BC63" s="73" t="s">
        <v>12</v>
      </c>
      <c r="BD63" s="74">
        <v>0.00741561471994497</v>
      </c>
      <c r="BE63" s="73" t="s">
        <v>12</v>
      </c>
      <c r="BF63" s="67" t="s">
        <v>32</v>
      </c>
      <c r="BG63" s="67" t="s">
        <v>32</v>
      </c>
      <c r="BH63" s="67" t="s">
        <v>32</v>
      </c>
      <c r="BI63" s="67"/>
      <c r="BJ63" s="49" t="s">
        <v>140</v>
      </c>
      <c r="BK63" s="72">
        <v>0.055260392836120276</v>
      </c>
      <c r="BL63" s="73" t="s">
        <v>12</v>
      </c>
      <c r="BM63" s="73" t="s">
        <v>12</v>
      </c>
    </row>
    <row r="64" spans="1:65" ht="12.75">
      <c r="A64" s="49" t="s">
        <v>76</v>
      </c>
      <c r="B64" s="72"/>
      <c r="C64" s="72"/>
      <c r="D64" s="72">
        <v>0.060973425878863785</v>
      </c>
      <c r="E64" s="72">
        <v>0.09019733333333334</v>
      </c>
      <c r="F64" s="67" t="s">
        <v>32</v>
      </c>
      <c r="G64" s="67" t="s">
        <v>32</v>
      </c>
      <c r="H64" s="67"/>
      <c r="I64" s="67" t="s">
        <v>32</v>
      </c>
      <c r="J64" s="67" t="s">
        <v>32</v>
      </c>
      <c r="K64" s="67"/>
      <c r="L64" s="49" t="s">
        <v>76</v>
      </c>
      <c r="M64" s="67" t="s">
        <v>32</v>
      </c>
      <c r="N64" s="67" t="s">
        <v>32</v>
      </c>
      <c r="O64" s="67" t="s">
        <v>32</v>
      </c>
      <c r="P64" s="67" t="s">
        <v>32</v>
      </c>
      <c r="Q64" s="67" t="s">
        <v>32</v>
      </c>
      <c r="R64" s="67" t="s">
        <v>32</v>
      </c>
      <c r="S64" s="72"/>
      <c r="T64" s="72"/>
      <c r="U64" s="72"/>
      <c r="V64" s="49" t="s">
        <v>76</v>
      </c>
      <c r="W64" s="72"/>
      <c r="X64" s="72"/>
      <c r="Y64" s="72"/>
      <c r="Z64" s="72"/>
      <c r="AA64" s="72"/>
      <c r="AB64" s="72"/>
      <c r="AC64" s="72">
        <v>0.009547030658151804</v>
      </c>
      <c r="AD64" s="72">
        <v>0.006014649854718808</v>
      </c>
      <c r="AE64" s="72"/>
      <c r="AF64" s="49" t="s">
        <v>76</v>
      </c>
      <c r="AG64" s="72"/>
      <c r="AH64" s="72"/>
      <c r="AI64" s="72"/>
      <c r="AJ64" s="72"/>
      <c r="AK64" s="72"/>
      <c r="AL64" s="67" t="s">
        <v>32</v>
      </c>
      <c r="AM64" s="67" t="s">
        <v>32</v>
      </c>
      <c r="AN64" s="67" t="s">
        <v>32</v>
      </c>
      <c r="AO64" s="67"/>
      <c r="AP64" s="49" t="s">
        <v>76</v>
      </c>
      <c r="AQ64" s="67" t="s">
        <v>32</v>
      </c>
      <c r="AR64" s="67" t="s">
        <v>32</v>
      </c>
      <c r="AS64" s="67" t="s">
        <v>32</v>
      </c>
      <c r="AT64" s="67" t="s">
        <v>32</v>
      </c>
      <c r="AU64" s="67" t="s">
        <v>32</v>
      </c>
      <c r="AV64" s="67" t="s">
        <v>32</v>
      </c>
      <c r="AW64" s="72"/>
      <c r="AX64" s="72"/>
      <c r="AY64" s="72"/>
      <c r="AZ64" s="49" t="s">
        <v>76</v>
      </c>
      <c r="BA64" s="72"/>
      <c r="BB64" s="72"/>
      <c r="BC64" s="72"/>
      <c r="BD64" s="74">
        <v>0.021077333333333333</v>
      </c>
      <c r="BE64" s="72"/>
      <c r="BF64" s="67" t="s">
        <v>32</v>
      </c>
      <c r="BG64" s="67" t="s">
        <v>32</v>
      </c>
      <c r="BH64" s="67" t="s">
        <v>32</v>
      </c>
      <c r="BI64" s="67"/>
      <c r="BJ64" s="49" t="s">
        <v>76</v>
      </c>
      <c r="BK64" s="72">
        <v>0.0035063462480130142</v>
      </c>
      <c r="BL64" s="72"/>
      <c r="BM64" s="72"/>
    </row>
    <row r="65" spans="1:65" ht="12.75">
      <c r="A65" s="49" t="s">
        <v>77</v>
      </c>
      <c r="B65" s="72"/>
      <c r="C65" s="72"/>
      <c r="D65" s="72">
        <v>0.00514186450492183</v>
      </c>
      <c r="E65" s="72">
        <v>0.040468</v>
      </c>
      <c r="F65" s="67" t="s">
        <v>32</v>
      </c>
      <c r="G65" s="67" t="s">
        <v>32</v>
      </c>
      <c r="H65" s="67"/>
      <c r="I65" s="67" t="s">
        <v>32</v>
      </c>
      <c r="J65" s="67" t="s">
        <v>32</v>
      </c>
      <c r="K65" s="67"/>
      <c r="L65" s="49" t="s">
        <v>77</v>
      </c>
      <c r="M65" s="67" t="s">
        <v>32</v>
      </c>
      <c r="N65" s="67" t="s">
        <v>32</v>
      </c>
      <c r="O65" s="67" t="s">
        <v>32</v>
      </c>
      <c r="P65" s="67" t="s">
        <v>32</v>
      </c>
      <c r="Q65" s="67" t="s">
        <v>32</v>
      </c>
      <c r="R65" s="67" t="s">
        <v>32</v>
      </c>
      <c r="S65" s="72"/>
      <c r="T65" s="72"/>
      <c r="U65" s="72"/>
      <c r="V65" s="49" t="s">
        <v>77</v>
      </c>
      <c r="W65" s="72"/>
      <c r="X65" s="72"/>
      <c r="Y65" s="72"/>
      <c r="Z65" s="72"/>
      <c r="AA65" s="72"/>
      <c r="AB65" s="72"/>
      <c r="AC65" s="72">
        <v>0.079533656031632</v>
      </c>
      <c r="AD65" s="72">
        <v>0.06134830183823777</v>
      </c>
      <c r="AE65" s="72"/>
      <c r="AF65" s="49" t="s">
        <v>77</v>
      </c>
      <c r="AG65" s="72"/>
      <c r="AH65" s="72"/>
      <c r="AI65" s="72"/>
      <c r="AJ65" s="72"/>
      <c r="AK65" s="72"/>
      <c r="AL65" s="67" t="s">
        <v>32</v>
      </c>
      <c r="AM65" s="67" t="s">
        <v>32</v>
      </c>
      <c r="AN65" s="67" t="s">
        <v>32</v>
      </c>
      <c r="AO65" s="67"/>
      <c r="AP65" s="49" t="s">
        <v>77</v>
      </c>
      <c r="AQ65" s="67" t="s">
        <v>32</v>
      </c>
      <c r="AR65" s="67" t="s">
        <v>32</v>
      </c>
      <c r="AS65" s="67" t="s">
        <v>32</v>
      </c>
      <c r="AT65" s="67" t="s">
        <v>32</v>
      </c>
      <c r="AU65" s="67" t="s">
        <v>32</v>
      </c>
      <c r="AV65" s="67" t="s">
        <v>32</v>
      </c>
      <c r="AW65" s="72"/>
      <c r="AX65" s="72"/>
      <c r="AY65" s="72"/>
      <c r="AZ65" s="49" t="s">
        <v>77</v>
      </c>
      <c r="BA65" s="72"/>
      <c r="BB65" s="72"/>
      <c r="BC65" s="72"/>
      <c r="BD65" s="74">
        <v>0.017345</v>
      </c>
      <c r="BE65" s="72"/>
      <c r="BF65" s="67" t="s">
        <v>32</v>
      </c>
      <c r="BG65" s="67" t="s">
        <v>32</v>
      </c>
      <c r="BH65" s="67" t="s">
        <v>32</v>
      </c>
      <c r="BI65" s="67"/>
      <c r="BJ65" s="49" t="s">
        <v>77</v>
      </c>
      <c r="BK65" s="72">
        <v>0.09956627539228784</v>
      </c>
      <c r="BL65" s="72"/>
      <c r="BM65" s="72"/>
    </row>
    <row r="66" spans="1:65" ht="12.75">
      <c r="A66" s="49" t="s">
        <v>139</v>
      </c>
      <c r="B66" s="67" t="s">
        <v>12</v>
      </c>
      <c r="C66" s="67" t="s">
        <v>12</v>
      </c>
      <c r="D66" s="72">
        <v>0.005386407400923769</v>
      </c>
      <c r="E66" s="72">
        <v>0.0079908</v>
      </c>
      <c r="F66" s="67" t="s">
        <v>32</v>
      </c>
      <c r="G66" s="67" t="s">
        <v>32</v>
      </c>
      <c r="H66" s="67"/>
      <c r="I66" s="67" t="s">
        <v>32</v>
      </c>
      <c r="J66" s="67" t="s">
        <v>32</v>
      </c>
      <c r="K66" s="67"/>
      <c r="L66" s="49" t="s">
        <v>139</v>
      </c>
      <c r="M66" s="67" t="s">
        <v>32</v>
      </c>
      <c r="N66" s="67" t="s">
        <v>32</v>
      </c>
      <c r="O66" s="67" t="s">
        <v>32</v>
      </c>
      <c r="P66" s="67" t="s">
        <v>32</v>
      </c>
      <c r="Q66" s="67" t="s">
        <v>32</v>
      </c>
      <c r="R66" s="67" t="s">
        <v>32</v>
      </c>
      <c r="S66" s="72"/>
      <c r="T66" s="73" t="s">
        <v>12</v>
      </c>
      <c r="U66" s="73"/>
      <c r="V66" s="49" t="s">
        <v>139</v>
      </c>
      <c r="W66" s="73" t="s">
        <v>12</v>
      </c>
      <c r="X66" s="73" t="s">
        <v>12</v>
      </c>
      <c r="Y66" s="73" t="s">
        <v>12</v>
      </c>
      <c r="Z66" s="73" t="s">
        <v>12</v>
      </c>
      <c r="AA66" s="73" t="s">
        <v>12</v>
      </c>
      <c r="AB66" s="73" t="s">
        <v>12</v>
      </c>
      <c r="AC66" s="72">
        <v>0.03</v>
      </c>
      <c r="AD66" s="72">
        <v>0.04</v>
      </c>
      <c r="AE66" s="72"/>
      <c r="AF66" s="49" t="s">
        <v>139</v>
      </c>
      <c r="AG66" s="73" t="s">
        <v>12</v>
      </c>
      <c r="AH66" s="73" t="s">
        <v>12</v>
      </c>
      <c r="AI66" s="73" t="s">
        <v>12</v>
      </c>
      <c r="AJ66" s="73" t="s">
        <v>12</v>
      </c>
      <c r="AK66" s="73" t="s">
        <v>12</v>
      </c>
      <c r="AL66" s="67" t="s">
        <v>32</v>
      </c>
      <c r="AM66" s="67" t="s">
        <v>32</v>
      </c>
      <c r="AN66" s="67" t="s">
        <v>32</v>
      </c>
      <c r="AO66" s="67"/>
      <c r="AP66" s="49" t="s">
        <v>139</v>
      </c>
      <c r="AQ66" s="67" t="s">
        <v>32</v>
      </c>
      <c r="AR66" s="67" t="s">
        <v>32</v>
      </c>
      <c r="AS66" s="67" t="s">
        <v>32</v>
      </c>
      <c r="AT66" s="67" t="s">
        <v>32</v>
      </c>
      <c r="AU66" s="67" t="s">
        <v>32</v>
      </c>
      <c r="AV66" s="67" t="s">
        <v>32</v>
      </c>
      <c r="AW66" s="73" t="s">
        <v>12</v>
      </c>
      <c r="AX66" s="73" t="s">
        <v>12</v>
      </c>
      <c r="AY66" s="73"/>
      <c r="AZ66" s="49" t="s">
        <v>139</v>
      </c>
      <c r="BA66" s="73" t="s">
        <v>12</v>
      </c>
      <c r="BB66" s="73" t="s">
        <v>12</v>
      </c>
      <c r="BC66" s="73" t="s">
        <v>12</v>
      </c>
      <c r="BD66" s="74">
        <v>0.01287542</v>
      </c>
      <c r="BE66" s="73" t="s">
        <v>12</v>
      </c>
      <c r="BF66" s="67" t="s">
        <v>32</v>
      </c>
      <c r="BG66" s="67" t="s">
        <v>32</v>
      </c>
      <c r="BH66" s="67" t="s">
        <v>32</v>
      </c>
      <c r="BI66" s="67"/>
      <c r="BJ66" s="49" t="s">
        <v>139</v>
      </c>
      <c r="BK66" s="72">
        <v>0.01</v>
      </c>
      <c r="BL66" s="73" t="s">
        <v>12</v>
      </c>
      <c r="BM66" s="73" t="s">
        <v>12</v>
      </c>
    </row>
    <row r="67" spans="1:65" ht="12.75">
      <c r="A67" s="49" t="s">
        <v>78</v>
      </c>
      <c r="B67" s="72"/>
      <c r="C67" s="72"/>
      <c r="D67" s="72">
        <v>0.0030066783333781003</v>
      </c>
      <c r="E67" s="72">
        <v>0.0037145</v>
      </c>
      <c r="F67" s="67" t="s">
        <v>32</v>
      </c>
      <c r="G67" s="67" t="s">
        <v>32</v>
      </c>
      <c r="H67" s="67"/>
      <c r="I67" s="67" t="s">
        <v>32</v>
      </c>
      <c r="J67" s="67" t="s">
        <v>32</v>
      </c>
      <c r="K67" s="67"/>
      <c r="L67" s="49" t="s">
        <v>78</v>
      </c>
      <c r="M67" s="67" t="s">
        <v>32</v>
      </c>
      <c r="N67" s="67" t="s">
        <v>32</v>
      </c>
      <c r="O67" s="67" t="s">
        <v>32</v>
      </c>
      <c r="P67" s="67" t="s">
        <v>32</v>
      </c>
      <c r="Q67" s="67" t="s">
        <v>32</v>
      </c>
      <c r="R67" s="67" t="s">
        <v>32</v>
      </c>
      <c r="S67" s="72"/>
      <c r="T67" s="72"/>
      <c r="U67" s="72"/>
      <c r="V67" s="49" t="s">
        <v>78</v>
      </c>
      <c r="W67" s="72"/>
      <c r="X67" s="72"/>
      <c r="Y67" s="72"/>
      <c r="Z67" s="72"/>
      <c r="AA67" s="72"/>
      <c r="AB67" s="72"/>
      <c r="AC67" s="72">
        <v>0.02</v>
      </c>
      <c r="AD67" s="72">
        <v>0.02</v>
      </c>
      <c r="AE67" s="72"/>
      <c r="AF67" s="49" t="s">
        <v>78</v>
      </c>
      <c r="AG67" s="72"/>
      <c r="AH67" s="72"/>
      <c r="AI67" s="72"/>
      <c r="AJ67" s="72"/>
      <c r="AK67" s="72"/>
      <c r="AL67" s="67" t="s">
        <v>32</v>
      </c>
      <c r="AM67" s="67" t="s">
        <v>32</v>
      </c>
      <c r="AN67" s="67" t="s">
        <v>32</v>
      </c>
      <c r="AO67" s="67"/>
      <c r="AP67" s="49" t="s">
        <v>78</v>
      </c>
      <c r="AQ67" s="67" t="s">
        <v>32</v>
      </c>
      <c r="AR67" s="67" t="s">
        <v>32</v>
      </c>
      <c r="AS67" s="67" t="s">
        <v>32</v>
      </c>
      <c r="AT67" s="67" t="s">
        <v>32</v>
      </c>
      <c r="AU67" s="67" t="s">
        <v>32</v>
      </c>
      <c r="AV67" s="67" t="s">
        <v>32</v>
      </c>
      <c r="AW67" s="72"/>
      <c r="AX67" s="72"/>
      <c r="AY67" s="72"/>
      <c r="AZ67" s="49" t="s">
        <v>78</v>
      </c>
      <c r="BA67" s="72"/>
      <c r="BB67" s="72"/>
      <c r="BC67" s="72"/>
      <c r="BD67" s="74">
        <v>0.0045460000000000006</v>
      </c>
      <c r="BE67" s="72"/>
      <c r="BF67" s="67" t="s">
        <v>32</v>
      </c>
      <c r="BG67" s="67" t="s">
        <v>32</v>
      </c>
      <c r="BH67" s="67" t="s">
        <v>32</v>
      </c>
      <c r="BI67" s="67"/>
      <c r="BJ67" s="49" t="s">
        <v>78</v>
      </c>
      <c r="BK67" s="72">
        <v>0.005</v>
      </c>
      <c r="BL67" s="72"/>
      <c r="BM67" s="72"/>
    </row>
    <row r="68" spans="1:62" ht="12.75">
      <c r="A68" s="49"/>
      <c r="L68" s="49"/>
      <c r="V68" s="49"/>
      <c r="AF68" s="49"/>
      <c r="AP68" s="49"/>
      <c r="AZ68" s="49"/>
      <c r="BJ68" s="49"/>
    </row>
    <row r="69" spans="1:63" ht="12.75">
      <c r="A69" s="75" t="s">
        <v>224</v>
      </c>
      <c r="B69" s="72"/>
      <c r="C69" s="72"/>
      <c r="D69" s="72">
        <f>SUM(D48:D62)</f>
        <v>2.8415009737953483</v>
      </c>
      <c r="E69" s="72">
        <f>SUM(E48:E62)</f>
        <v>3.4671757185887984</v>
      </c>
      <c r="F69" s="72">
        <f>SUM(F48:F62)</f>
        <v>2.1060000000000003</v>
      </c>
      <c r="G69" s="72">
        <f>SUM(G48:G62)</f>
        <v>1.6979999999999995</v>
      </c>
      <c r="H69" s="72"/>
      <c r="I69" s="72">
        <f aca="true" t="shared" si="0" ref="I69:R69">SUM(I48:I62)</f>
        <v>0.77</v>
      </c>
      <c r="J69" s="72">
        <f t="shared" si="0"/>
        <v>1.0080000000000002</v>
      </c>
      <c r="K69" s="72"/>
      <c r="L69" s="75" t="s">
        <v>224</v>
      </c>
      <c r="M69" s="72">
        <f t="shared" si="0"/>
        <v>0.5880000000000001</v>
      </c>
      <c r="N69" s="72">
        <f t="shared" si="0"/>
        <v>0.698</v>
      </c>
      <c r="O69" s="72">
        <f t="shared" si="0"/>
        <v>0.8430000000000002</v>
      </c>
      <c r="P69" s="72">
        <f t="shared" si="0"/>
        <v>0.5680000000000001</v>
      </c>
      <c r="Q69" s="72">
        <f t="shared" si="0"/>
        <v>0.652</v>
      </c>
      <c r="R69" s="72">
        <f t="shared" si="0"/>
        <v>0.517</v>
      </c>
      <c r="S69" s="72"/>
      <c r="T69" s="72"/>
      <c r="U69" s="72"/>
      <c r="V69" s="75" t="s">
        <v>224</v>
      </c>
      <c r="W69" s="72"/>
      <c r="X69" s="72"/>
      <c r="Y69" s="72"/>
      <c r="Z69" s="72"/>
      <c r="AA69" s="72"/>
      <c r="AB69" s="72"/>
      <c r="AC69" s="72">
        <f>SUM(AC48:AC62)</f>
        <v>0.5613454928331155</v>
      </c>
      <c r="AD69" s="72">
        <f>SUM(AD48:AD62)</f>
        <v>0.6368300415568265</v>
      </c>
      <c r="AE69" s="72"/>
      <c r="AF69" s="75" t="s">
        <v>224</v>
      </c>
      <c r="AG69" s="72"/>
      <c r="AH69" s="72"/>
      <c r="AI69" s="72"/>
      <c r="AJ69" s="72"/>
      <c r="AK69" s="72"/>
      <c r="AL69" s="72">
        <f aca="true" t="shared" si="1" ref="AL69:AV69">SUM(AL48:AL62)</f>
        <v>0.268</v>
      </c>
      <c r="AM69" s="72">
        <f t="shared" si="1"/>
        <v>0.28300000000000003</v>
      </c>
      <c r="AN69" s="72">
        <f t="shared" si="1"/>
        <v>0.357</v>
      </c>
      <c r="AO69" s="72"/>
      <c r="AP69" s="75" t="s">
        <v>224</v>
      </c>
      <c r="AQ69" s="72">
        <f t="shared" si="1"/>
        <v>0.28200000000000003</v>
      </c>
      <c r="AR69" s="72">
        <f t="shared" si="1"/>
        <v>0.263</v>
      </c>
      <c r="AS69" s="72">
        <f t="shared" si="1"/>
        <v>0.532</v>
      </c>
      <c r="AT69" s="72">
        <f t="shared" si="1"/>
        <v>0.30100000000000005</v>
      </c>
      <c r="AU69" s="72">
        <f t="shared" si="1"/>
        <v>0.17900000000000002</v>
      </c>
      <c r="AV69" s="72">
        <f t="shared" si="1"/>
        <v>0.14400000000000002</v>
      </c>
      <c r="AZ69" s="76" t="s">
        <v>224</v>
      </c>
      <c r="BD69" s="72">
        <f>SUM(BD48:BD62)</f>
        <v>0.5888144999869457</v>
      </c>
      <c r="BF69" s="72">
        <f>SUM(BF48:BF62)</f>
        <v>0.07800000000000001</v>
      </c>
      <c r="BG69" s="72">
        <f>SUM(BG48:BG62)</f>
        <v>0.14</v>
      </c>
      <c r="BH69" s="72">
        <f>SUM(BH48:BH62)</f>
        <v>0.125</v>
      </c>
      <c r="BI69" s="72"/>
      <c r="BJ69" s="75" t="s">
        <v>224</v>
      </c>
      <c r="BK69" s="72">
        <f>SUM(BK48:BK62)</f>
        <v>0.3120305051320287</v>
      </c>
    </row>
    <row r="70" spans="1:65" ht="12.75">
      <c r="A70" s="75" t="s">
        <v>225</v>
      </c>
      <c r="B70" s="72"/>
      <c r="C70" s="72"/>
      <c r="D70" s="72">
        <f>SUM(D53:D62)</f>
        <v>0.906148453720134</v>
      </c>
      <c r="E70" s="72">
        <f>SUM(E53:E62)</f>
        <v>1.623049745016422</v>
      </c>
      <c r="F70" s="72">
        <f>SUM(F53:F62)</f>
        <v>1.707</v>
      </c>
      <c r="G70" s="72">
        <f>SUM(G53:G62)</f>
        <v>1.404</v>
      </c>
      <c r="H70" s="72"/>
      <c r="I70" s="72">
        <f aca="true" t="shared" si="2" ref="I70:R70">SUM(I53:I62)</f>
        <v>0.6950000000000001</v>
      </c>
      <c r="J70" s="72">
        <f t="shared" si="2"/>
        <v>0.927</v>
      </c>
      <c r="K70" s="72"/>
      <c r="L70" s="75" t="s">
        <v>225</v>
      </c>
      <c r="M70" s="72">
        <f t="shared" si="2"/>
        <v>0.527</v>
      </c>
      <c r="N70" s="72">
        <f t="shared" si="2"/>
        <v>0.621</v>
      </c>
      <c r="O70" s="72">
        <f t="shared" si="2"/>
        <v>0.647</v>
      </c>
      <c r="P70" s="72">
        <f t="shared" si="2"/>
        <v>0.5</v>
      </c>
      <c r="Q70" s="72">
        <f t="shared" si="2"/>
        <v>0.555</v>
      </c>
      <c r="R70" s="72">
        <f t="shared" si="2"/>
        <v>0.449</v>
      </c>
      <c r="S70" s="72"/>
      <c r="T70" s="72"/>
      <c r="U70" s="72"/>
      <c r="V70" s="75" t="s">
        <v>225</v>
      </c>
      <c r="W70" s="72"/>
      <c r="X70" s="72"/>
      <c r="Y70" s="72"/>
      <c r="Z70" s="72"/>
      <c r="AA70" s="72"/>
      <c r="AB70" s="72"/>
      <c r="AC70" s="72">
        <f>SUM(AC53:AC62)</f>
        <v>0.2519341823964146</v>
      </c>
      <c r="AD70" s="72">
        <f>SUM(AD53:AD62)</f>
        <v>0.2965426</v>
      </c>
      <c r="AE70" s="72"/>
      <c r="AF70" s="75" t="s">
        <v>225</v>
      </c>
      <c r="AG70" s="72"/>
      <c r="AH70" s="72"/>
      <c r="AI70" s="72"/>
      <c r="AJ70" s="72"/>
      <c r="AK70" s="72"/>
      <c r="AL70" s="72">
        <f aca="true" t="shared" si="3" ref="AL70:AV70">SUM(AL53:AL62)</f>
        <v>0.24100000000000005</v>
      </c>
      <c r="AM70" s="72">
        <f t="shared" si="3"/>
        <v>0.246</v>
      </c>
      <c r="AN70" s="72">
        <f t="shared" si="3"/>
        <v>0.29400000000000004</v>
      </c>
      <c r="AO70" s="72"/>
      <c r="AP70" s="75" t="s">
        <v>225</v>
      </c>
      <c r="AQ70" s="72">
        <f t="shared" si="3"/>
        <v>0.25000000000000006</v>
      </c>
      <c r="AR70" s="72">
        <f t="shared" si="3"/>
        <v>0.22600000000000003</v>
      </c>
      <c r="AS70" s="72">
        <f t="shared" si="3"/>
        <v>0.461</v>
      </c>
      <c r="AT70" s="72">
        <f t="shared" si="3"/>
        <v>0.256</v>
      </c>
      <c r="AU70" s="72">
        <f t="shared" si="3"/>
        <v>0.14700000000000002</v>
      </c>
      <c r="AV70" s="72">
        <f t="shared" si="3"/>
        <v>0.119</v>
      </c>
      <c r="AZ70" s="76" t="s">
        <v>225</v>
      </c>
      <c r="BD70" s="72">
        <f>SUM(BD53:BD62)</f>
        <v>0.12832411261874346</v>
      </c>
      <c r="BE70" s="66"/>
      <c r="BF70" s="72">
        <f>SUM(BF53:BF62)</f>
        <v>0.039999999999999994</v>
      </c>
      <c r="BG70" s="72">
        <f>SUM(BG53:BG62)</f>
        <v>0.09300000000000001</v>
      </c>
      <c r="BH70" s="72">
        <f>SUM(BH53:BH62)</f>
        <v>0.078</v>
      </c>
      <c r="BI70" s="72"/>
      <c r="BJ70" s="75" t="s">
        <v>225</v>
      </c>
      <c r="BK70" s="72">
        <f>SUM(BK53:BK62)</f>
        <v>0.08668861</v>
      </c>
      <c r="BL70" s="66"/>
      <c r="BM70" s="66"/>
    </row>
    <row r="71" spans="1:65" s="72" customFormat="1" ht="15.75">
      <c r="A71" s="49" t="s">
        <v>226</v>
      </c>
      <c r="B71" s="66">
        <v>0.0387523629489603</v>
      </c>
      <c r="C71" s="66">
        <v>0.06338371526084835</v>
      </c>
      <c r="D71" s="66">
        <v>0.06790720154664089</v>
      </c>
      <c r="E71" s="66">
        <v>0.05841584158415841</v>
      </c>
      <c r="F71" s="66">
        <v>0.05990338164251207</v>
      </c>
      <c r="G71" s="66">
        <v>0.059610705596107066</v>
      </c>
      <c r="H71" s="66"/>
      <c r="I71" s="66">
        <v>0.04200913242009133</v>
      </c>
      <c r="J71" s="66">
        <v>0.049770642201834865</v>
      </c>
      <c r="K71" s="66"/>
      <c r="L71" s="49" t="s">
        <v>226</v>
      </c>
      <c r="M71" s="66">
        <v>0.04083526682134571</v>
      </c>
      <c r="N71" s="66">
        <v>0.04353741496598639</v>
      </c>
      <c r="O71" s="66">
        <v>0.0454337899543379</v>
      </c>
      <c r="P71" s="66">
        <v>0.03986175115207373</v>
      </c>
      <c r="Q71" s="66">
        <v>0.042533936651583705</v>
      </c>
      <c r="R71" s="66">
        <v>0.03651162790697674</v>
      </c>
      <c r="S71" s="66"/>
      <c r="T71" s="66">
        <v>0.011160195303417811</v>
      </c>
      <c r="U71" s="66"/>
      <c r="V71" s="49" t="s">
        <v>226</v>
      </c>
      <c r="W71" s="66">
        <v>0.01309090909090909</v>
      </c>
      <c r="X71" s="66">
        <v>0.012132105144911252</v>
      </c>
      <c r="Y71" s="66">
        <v>0.011080958842152874</v>
      </c>
      <c r="Z71" s="66">
        <v>0.015802469135802473</v>
      </c>
      <c r="AA71" s="66">
        <v>0.030036133694670283</v>
      </c>
      <c r="AB71" s="66">
        <v>0.04461343472750317</v>
      </c>
      <c r="AC71" s="66">
        <v>0.032986888649885304</v>
      </c>
      <c r="AD71" s="66">
        <v>0.015882213906632348</v>
      </c>
      <c r="AE71" s="66"/>
      <c r="AF71" s="49" t="s">
        <v>226</v>
      </c>
      <c r="AG71" s="66">
        <v>0.014109707355485047</v>
      </c>
      <c r="AH71" s="66">
        <v>0.013324839791177146</v>
      </c>
      <c r="AI71" s="66">
        <v>0.011420333227296514</v>
      </c>
      <c r="AJ71" s="66">
        <v>0.011925001836850118</v>
      </c>
      <c r="AK71" s="66">
        <v>0.01832554611305576</v>
      </c>
      <c r="AL71" s="66">
        <v>0.029099307159353348</v>
      </c>
      <c r="AM71" s="66">
        <v>0.029290617848970253</v>
      </c>
      <c r="AN71" s="66">
        <v>0.03363431151241535</v>
      </c>
      <c r="AO71" s="66"/>
      <c r="AP71" s="49" t="s">
        <v>226</v>
      </c>
      <c r="AQ71" s="66">
        <v>0.031481481481481485</v>
      </c>
      <c r="AR71" s="66">
        <v>0.029357798165137616</v>
      </c>
      <c r="AS71" s="66">
        <v>0.038839285714285715</v>
      </c>
      <c r="AT71" s="66">
        <v>0.03165137614678899</v>
      </c>
      <c r="AU71" s="66">
        <v>0.025569620253164557</v>
      </c>
      <c r="AV71" s="66">
        <v>0.023076923076923075</v>
      </c>
      <c r="AW71" s="66">
        <v>0.007422871723498028</v>
      </c>
      <c r="AX71" s="66">
        <v>0.003334815473543797</v>
      </c>
      <c r="AY71" s="66"/>
      <c r="AZ71" s="49" t="s">
        <v>226</v>
      </c>
      <c r="BA71" s="66">
        <v>0.01031390134529148</v>
      </c>
      <c r="BB71" s="66">
        <v>0.007586206896551725</v>
      </c>
      <c r="BC71" s="66">
        <v>0.007565522831667117</v>
      </c>
      <c r="BD71" s="66">
        <v>0.008079847908745249</v>
      </c>
      <c r="BE71" s="66"/>
      <c r="BF71" s="66">
        <v>0.010451306413301664</v>
      </c>
      <c r="BG71" s="66">
        <v>0.013425925925925926</v>
      </c>
      <c r="BH71" s="66">
        <v>0.009389671361502348</v>
      </c>
      <c r="BI71" s="66"/>
      <c r="BJ71" s="49" t="s">
        <v>226</v>
      </c>
      <c r="BK71" s="66">
        <v>0.013008006822825957</v>
      </c>
      <c r="BL71" s="66">
        <v>0.009125843093345454</v>
      </c>
      <c r="BM71" s="66">
        <v>0.008293120263572094</v>
      </c>
    </row>
    <row r="72" spans="1:65" s="72" customFormat="1" ht="15.75">
      <c r="A72" s="49" t="s">
        <v>227</v>
      </c>
      <c r="B72" s="66">
        <v>0.9378544423440452</v>
      </c>
      <c r="C72" s="66">
        <v>0.9436860068259384</v>
      </c>
      <c r="D72" s="66">
        <v>0.9574673755437408</v>
      </c>
      <c r="E72" s="66">
        <v>0.9846534653465346</v>
      </c>
      <c r="F72" s="66">
        <v>0.9251207729468598</v>
      </c>
      <c r="G72" s="66">
        <v>0.9391727493917275</v>
      </c>
      <c r="H72" s="66"/>
      <c r="I72" s="66">
        <v>0.9748858447488585</v>
      </c>
      <c r="J72" s="66">
        <v>0.9518348623853212</v>
      </c>
      <c r="K72" s="66"/>
      <c r="L72" s="49" t="s">
        <v>227</v>
      </c>
      <c r="M72" s="66">
        <v>0.9930394431554525</v>
      </c>
      <c r="N72" s="66">
        <v>0.9614512471655328</v>
      </c>
      <c r="O72" s="66">
        <v>0.9497716894977171</v>
      </c>
      <c r="P72" s="66">
        <v>0.9723502304147466</v>
      </c>
      <c r="Q72" s="66">
        <v>0.9592760180995474</v>
      </c>
      <c r="R72" s="66">
        <v>0.986046511627907</v>
      </c>
      <c r="S72" s="66"/>
      <c r="T72" s="66">
        <v>1.0088351546152057</v>
      </c>
      <c r="U72" s="66"/>
      <c r="V72" s="49" t="s">
        <v>227</v>
      </c>
      <c r="W72" s="66">
        <v>1.0283636363636364</v>
      </c>
      <c r="X72" s="66">
        <v>0.9618063356549088</v>
      </c>
      <c r="Y72" s="66">
        <v>1.037313432835821</v>
      </c>
      <c r="Z72" s="66">
        <v>0.9222222222222224</v>
      </c>
      <c r="AA72" s="66">
        <v>0.9932249322493225</v>
      </c>
      <c r="AB72" s="66">
        <v>1.0238276299112803</v>
      </c>
      <c r="AC72" s="66">
        <v>0.962793357910639</v>
      </c>
      <c r="AD72" s="66">
        <v>0.9182203776972703</v>
      </c>
      <c r="AE72" s="66"/>
      <c r="AF72" s="49" t="s">
        <v>227</v>
      </c>
      <c r="AG72" s="66">
        <v>0.9104196228385018</v>
      </c>
      <c r="AH72" s="66">
        <v>0.9613278511379414</v>
      </c>
      <c r="AI72" s="66">
        <v>0.9559370270743884</v>
      </c>
      <c r="AJ72" s="66">
        <v>0.9641141732331516</v>
      </c>
      <c r="AK72" s="66">
        <v>0.9414936374224766</v>
      </c>
      <c r="AL72" s="66">
        <v>1.0138568129330254</v>
      </c>
      <c r="AM72" s="66">
        <v>1.0297482837528604</v>
      </c>
      <c r="AN72" s="66">
        <v>0.9864559819413093</v>
      </c>
      <c r="AO72" s="66"/>
      <c r="AP72" s="49" t="s">
        <v>227</v>
      </c>
      <c r="AQ72" s="66">
        <v>1.0115740740740742</v>
      </c>
      <c r="AR72" s="66">
        <v>0.9770642201834863</v>
      </c>
      <c r="AS72" s="66">
        <v>0.921875</v>
      </c>
      <c r="AT72" s="66">
        <v>0.9954128440366972</v>
      </c>
      <c r="AU72" s="66">
        <v>0.9746835443037973</v>
      </c>
      <c r="AV72" s="66">
        <v>1</v>
      </c>
      <c r="AW72" s="66">
        <v>1.111807005335189</v>
      </c>
      <c r="AX72" s="66">
        <v>1.0240106714095154</v>
      </c>
      <c r="AY72" s="66"/>
      <c r="AZ72" s="49" t="s">
        <v>227</v>
      </c>
      <c r="BA72" s="66">
        <v>1.028251121076233</v>
      </c>
      <c r="BB72" s="66">
        <v>0.9820689655172413</v>
      </c>
      <c r="BC72" s="66">
        <v>1.0478249121858956</v>
      </c>
      <c r="BD72" s="66">
        <v>1.033032319391635</v>
      </c>
      <c r="BE72" s="66">
        <v>1.0803941908713692</v>
      </c>
      <c r="BF72" s="66">
        <v>1.0688836104513066</v>
      </c>
      <c r="BG72" s="66">
        <v>1.0648148148148149</v>
      </c>
      <c r="BH72" s="66">
        <v>1.0985915492957747</v>
      </c>
      <c r="BI72" s="66"/>
      <c r="BJ72" s="49" t="s">
        <v>227</v>
      </c>
      <c r="BK72" s="66">
        <v>0.9633599319970402</v>
      </c>
      <c r="BL72" s="66">
        <v>0.96542017426549</v>
      </c>
      <c r="BM72" s="66">
        <v>0.9678463369993827</v>
      </c>
    </row>
    <row r="73" spans="1:65" s="72" customFormat="1" ht="15.75">
      <c r="A73" s="49" t="s">
        <v>228</v>
      </c>
      <c r="D73" s="66">
        <v>0.9561746981274865</v>
      </c>
      <c r="E73" s="66">
        <v>1.8834849897757704</v>
      </c>
      <c r="F73" s="66">
        <v>1.7705882352941174</v>
      </c>
      <c r="G73" s="66">
        <v>1.476470588235294</v>
      </c>
      <c r="H73" s="66"/>
      <c r="I73" s="66">
        <v>0.9882352941176471</v>
      </c>
      <c r="J73" s="66">
        <v>1.1352941176470588</v>
      </c>
      <c r="K73" s="66"/>
      <c r="L73" s="49" t="s">
        <v>228</v>
      </c>
      <c r="M73" s="66">
        <v>0.8</v>
      </c>
      <c r="N73" s="66">
        <v>0.9176470588235294</v>
      </c>
      <c r="O73" s="66">
        <v>0.9176470588235294</v>
      </c>
      <c r="P73" s="66">
        <v>0.7823529411764706</v>
      </c>
      <c r="Q73" s="66">
        <v>0.8352941176470587</v>
      </c>
      <c r="R73" s="66">
        <v>0.7058823529411764</v>
      </c>
      <c r="S73" s="66"/>
      <c r="T73" s="66"/>
      <c r="U73" s="66"/>
      <c r="V73" s="49" t="s">
        <v>228</v>
      </c>
      <c r="W73" s="66"/>
      <c r="X73" s="66"/>
      <c r="Y73" s="66"/>
      <c r="Z73" s="66"/>
      <c r="AA73" s="66"/>
      <c r="AB73" s="66"/>
      <c r="AC73" s="66">
        <v>0.4196014035962978</v>
      </c>
      <c r="AD73" s="66">
        <v>0.47058823529411764</v>
      </c>
      <c r="AE73" s="66"/>
      <c r="AF73" s="49" t="s">
        <v>228</v>
      </c>
      <c r="AG73" s="66"/>
      <c r="AH73" s="66"/>
      <c r="AI73" s="66"/>
      <c r="AJ73" s="66"/>
      <c r="AK73" s="66"/>
      <c r="AL73" s="66">
        <v>0.46470588235294114</v>
      </c>
      <c r="AM73" s="66">
        <v>0.47058823529411764</v>
      </c>
      <c r="AN73" s="66">
        <v>0.5294117647058822</v>
      </c>
      <c r="AO73" s="66"/>
      <c r="AP73" s="49" t="s">
        <v>228</v>
      </c>
      <c r="AQ73" s="66">
        <v>0.4823529411764706</v>
      </c>
      <c r="AR73" s="66">
        <v>0.42941176470588227</v>
      </c>
      <c r="AS73" s="66">
        <v>0.7352941176470588</v>
      </c>
      <c r="AT73" s="66">
        <v>0.4823529411764706</v>
      </c>
      <c r="AU73" s="66">
        <v>0.3176470588235294</v>
      </c>
      <c r="AV73" s="66">
        <v>0.25294117647058817</v>
      </c>
      <c r="AW73" s="66"/>
      <c r="AX73" s="66"/>
      <c r="AY73" s="66"/>
      <c r="AZ73" s="49" t="s">
        <v>228</v>
      </c>
      <c r="BA73" s="66"/>
      <c r="BB73" s="66"/>
      <c r="BC73" s="66"/>
      <c r="BD73" s="72">
        <v>0.19</v>
      </c>
      <c r="BE73" s="66"/>
      <c r="BF73" s="66">
        <v>0.09411764705882353</v>
      </c>
      <c r="BG73" s="66">
        <v>0.2</v>
      </c>
      <c r="BH73" s="66">
        <v>0.15294117647058822</v>
      </c>
      <c r="BI73" s="66"/>
      <c r="BJ73" s="49" t="s">
        <v>228</v>
      </c>
      <c r="BK73" s="66">
        <v>0.14705882352941177</v>
      </c>
      <c r="BL73" s="66"/>
      <c r="BM73" s="66"/>
    </row>
    <row r="74" spans="1:65" ht="15.75">
      <c r="A74" s="49" t="s">
        <v>229</v>
      </c>
      <c r="D74" s="66">
        <v>0.023120953489355858</v>
      </c>
      <c r="E74" s="66">
        <v>0.2821145520262169</v>
      </c>
      <c r="F74" s="66">
        <v>0.2959924666340704</v>
      </c>
      <c r="G74" s="66">
        <v>0.29275467148884876</v>
      </c>
      <c r="H74" s="66"/>
      <c r="I74" s="66">
        <v>0.7881856540084389</v>
      </c>
      <c r="J74" s="66">
        <v>0.5911392405063293</v>
      </c>
      <c r="K74" s="66"/>
      <c r="L74" s="49" t="s">
        <v>229</v>
      </c>
      <c r="M74" s="66">
        <v>1.6010021097046414</v>
      </c>
      <c r="N74" s="66">
        <v>1.1822784810126583</v>
      </c>
      <c r="O74" s="66">
        <v>2.058040318799813</v>
      </c>
      <c r="P74" s="66">
        <v>1.8473101265822784</v>
      </c>
      <c r="Q74" s="66">
        <v>1.8883614627285514</v>
      </c>
      <c r="R74" s="66">
        <v>1.5325832161275204</v>
      </c>
      <c r="S74" s="66"/>
      <c r="T74" s="66"/>
      <c r="U74" s="66"/>
      <c r="V74" s="49" t="s">
        <v>229</v>
      </c>
      <c r="W74" s="66"/>
      <c r="X74" s="66"/>
      <c r="Y74" s="66"/>
      <c r="Z74" s="66"/>
      <c r="AA74" s="66"/>
      <c r="AB74" s="66"/>
      <c r="AC74" s="66">
        <v>1.1790183913812597</v>
      </c>
      <c r="AD74" s="66">
        <v>1.1794189168098608</v>
      </c>
      <c r="AE74" s="66"/>
      <c r="AF74" s="49" t="s">
        <v>229</v>
      </c>
      <c r="AG74" s="66"/>
      <c r="AH74" s="66"/>
      <c r="AI74" s="66"/>
      <c r="AJ74" s="66"/>
      <c r="AK74" s="66"/>
      <c r="AL74" s="66">
        <v>1.6420534458509144</v>
      </c>
      <c r="AM74" s="66">
        <v>1.576371308016878</v>
      </c>
      <c r="AN74" s="66">
        <v>2.1018284106891705</v>
      </c>
      <c r="AO74" s="66"/>
      <c r="AP74" s="49" t="s">
        <v>229</v>
      </c>
      <c r="AQ74" s="66">
        <v>1.9704641350210974</v>
      </c>
      <c r="AR74" s="66">
        <v>1.751523675574309</v>
      </c>
      <c r="AS74" s="66">
        <v>1.7386448250186153</v>
      </c>
      <c r="AT74" s="66">
        <v>2.2167721518987342</v>
      </c>
      <c r="AU74" s="66">
        <v>2.2519590114526826</v>
      </c>
      <c r="AV74" s="66">
        <v>2.29887482419128</v>
      </c>
      <c r="AW74" s="66"/>
      <c r="AX74" s="66"/>
      <c r="AY74" s="66"/>
      <c r="AZ74" s="49" t="s">
        <v>229</v>
      </c>
      <c r="BA74" s="66"/>
      <c r="BB74" s="66"/>
      <c r="BC74" s="66"/>
      <c r="BD74" s="72">
        <v>1.71</v>
      </c>
      <c r="BE74" s="66"/>
      <c r="BF74" s="66">
        <v>2.2167721518987342</v>
      </c>
      <c r="BG74" s="66">
        <v>2.167510548523207</v>
      </c>
      <c r="BH74" s="66">
        <v>2.167510548523207</v>
      </c>
      <c r="BI74" s="66"/>
      <c r="BJ74" s="49" t="s">
        <v>229</v>
      </c>
      <c r="BK74" s="66">
        <v>1.6445604869487966</v>
      </c>
      <c r="BL74" s="66"/>
      <c r="BM74" s="66"/>
    </row>
    <row r="75" spans="1:65" ht="15.75">
      <c r="A75" s="49" t="s">
        <v>230</v>
      </c>
      <c r="D75" s="66">
        <v>0.010992644657187195</v>
      </c>
      <c r="E75" s="66">
        <v>0.17142351527478583</v>
      </c>
      <c r="F75" s="66">
        <v>0.16139240506329117</v>
      </c>
      <c r="G75" s="66">
        <v>0.14853814271311752</v>
      </c>
      <c r="H75" s="66"/>
      <c r="I75" s="66">
        <v>0.2869198312236287</v>
      </c>
      <c r="J75" s="66">
        <v>0.15189873417721522</v>
      </c>
      <c r="K75" s="66"/>
      <c r="L75" s="49" t="s">
        <v>230</v>
      </c>
      <c r="M75" s="66">
        <v>0.6455696202531646</v>
      </c>
      <c r="N75" s="66">
        <v>0.46112115732368897</v>
      </c>
      <c r="O75" s="66">
        <v>1.2136708860759495</v>
      </c>
      <c r="P75" s="66">
        <v>0.744888023369036</v>
      </c>
      <c r="Q75" s="66">
        <v>0.9280063291139241</v>
      </c>
      <c r="R75" s="66">
        <v>0.6455696202531646</v>
      </c>
      <c r="S75" s="66"/>
      <c r="T75" s="66"/>
      <c r="U75" s="66"/>
      <c r="V75" s="49" t="s">
        <v>230</v>
      </c>
      <c r="W75" s="66"/>
      <c r="X75" s="66"/>
      <c r="Y75" s="66"/>
      <c r="Z75" s="66"/>
      <c r="AA75" s="66"/>
      <c r="AB75" s="66"/>
      <c r="AC75" s="66">
        <v>1.4163368684472948</v>
      </c>
      <c r="AD75" s="66">
        <v>1.288016375959377</v>
      </c>
      <c r="AE75" s="66"/>
      <c r="AF75" s="49" t="s">
        <v>230</v>
      </c>
      <c r="AG75" s="66"/>
      <c r="AH75" s="66"/>
      <c r="AI75" s="66"/>
      <c r="AJ75" s="66"/>
      <c r="AK75" s="66"/>
      <c r="AL75" s="66">
        <v>0.8069620253164558</v>
      </c>
      <c r="AM75" s="66">
        <v>1.2911392405063293</v>
      </c>
      <c r="AN75" s="66">
        <v>1.4755877034358047</v>
      </c>
      <c r="AO75" s="66"/>
      <c r="AP75" s="49" t="s">
        <v>230</v>
      </c>
      <c r="AQ75" s="66">
        <v>0.9037974683544304</v>
      </c>
      <c r="AR75" s="66">
        <v>1.0329113924050635</v>
      </c>
      <c r="AS75" s="66">
        <v>0.8803222094361336</v>
      </c>
      <c r="AT75" s="66">
        <v>1.4525316455696202</v>
      </c>
      <c r="AU75" s="66">
        <v>2.5822784810126587</v>
      </c>
      <c r="AV75" s="66">
        <v>2.259493670886076</v>
      </c>
      <c r="AW75" s="66"/>
      <c r="AX75" s="66"/>
      <c r="AY75" s="66"/>
      <c r="AZ75" s="49" t="s">
        <v>230</v>
      </c>
      <c r="BA75" s="66"/>
      <c r="BB75" s="66"/>
      <c r="BC75" s="66"/>
      <c r="BD75" s="67">
        <v>1.6685059950325674</v>
      </c>
      <c r="BE75" s="66"/>
      <c r="BF75" s="66">
        <v>2.9050632911392404</v>
      </c>
      <c r="BG75" s="66">
        <v>2.367088607594937</v>
      </c>
      <c r="BH75" s="66">
        <v>2.367088607594937</v>
      </c>
      <c r="BI75" s="66"/>
      <c r="BJ75" s="49" t="s">
        <v>230</v>
      </c>
      <c r="BK75" s="66">
        <v>1.6139240506329116</v>
      </c>
      <c r="BL75" s="66"/>
      <c r="BM75" s="66"/>
    </row>
    <row r="76" spans="1:65" ht="15.75">
      <c r="A76" s="49" t="s">
        <v>231</v>
      </c>
      <c r="D76" s="66">
        <v>0.5354980563509649</v>
      </c>
      <c r="E76" s="66">
        <v>0.3349793936847829</v>
      </c>
      <c r="F76" s="66">
        <v>0.5167958656330751</v>
      </c>
      <c r="G76" s="66">
        <v>0.5002213368747234</v>
      </c>
      <c r="H76" s="66"/>
      <c r="I76" s="66">
        <v>0.17857142857142858</v>
      </c>
      <c r="J76" s="66">
        <v>0.2936096718480138</v>
      </c>
      <c r="K76" s="66"/>
      <c r="L76" s="49" t="s">
        <v>231</v>
      </c>
      <c r="M76" s="66">
        <v>0.10620915032679738</v>
      </c>
      <c r="N76" s="66">
        <v>0.1495726495726496</v>
      </c>
      <c r="O76" s="66">
        <v>0.1780626780626781</v>
      </c>
      <c r="P76" s="66">
        <v>0.10860484544695072</v>
      </c>
      <c r="Q76" s="66">
        <v>0.12519561815336464</v>
      </c>
      <c r="R76" s="66">
        <v>0.12962962962962965</v>
      </c>
      <c r="S76" s="66"/>
      <c r="T76" s="66"/>
      <c r="U76" s="66"/>
      <c r="V76" s="49" t="s">
        <v>231</v>
      </c>
      <c r="W76" s="66"/>
      <c r="X76" s="66"/>
      <c r="Y76" s="66"/>
      <c r="Z76" s="66"/>
      <c r="AA76" s="66"/>
      <c r="AB76" s="66"/>
      <c r="AC76" s="66">
        <v>0.18691875641216665</v>
      </c>
      <c r="AD76" s="66">
        <v>0.20833333333333334</v>
      </c>
      <c r="AE76" s="66"/>
      <c r="AF76" s="49" t="s">
        <v>231</v>
      </c>
      <c r="AG76" s="66"/>
      <c r="AH76" s="66"/>
      <c r="AI76" s="66"/>
      <c r="AJ76" s="66"/>
      <c r="AK76" s="66"/>
      <c r="AL76" s="66">
        <v>0.05625879043600563</v>
      </c>
      <c r="AM76" s="66">
        <v>0.05555555555555556</v>
      </c>
      <c r="AN76" s="66">
        <v>0.08641975308641978</v>
      </c>
      <c r="AO76" s="66"/>
      <c r="AP76" s="49" t="s">
        <v>231</v>
      </c>
      <c r="AQ76" s="66">
        <v>0.06775067750677508</v>
      </c>
      <c r="AR76" s="66">
        <v>0.07610350076103503</v>
      </c>
      <c r="AS76" s="66">
        <v>0.09777777777777778</v>
      </c>
      <c r="AT76" s="66">
        <v>0.05420054200542006</v>
      </c>
      <c r="AU76" s="66">
        <v>0.041152263374485604</v>
      </c>
      <c r="AV76" s="66">
        <v>0.05167958656330751</v>
      </c>
      <c r="AW76" s="66"/>
      <c r="AX76" s="66"/>
      <c r="AY76" s="66"/>
      <c r="AZ76" s="49" t="s">
        <v>231</v>
      </c>
      <c r="BA76" s="66"/>
      <c r="BB76" s="66"/>
      <c r="BC76" s="66"/>
      <c r="BD76" s="67">
        <v>0.2523530828372774</v>
      </c>
      <c r="BE76" s="66"/>
      <c r="BF76" s="66">
        <v>0.1388888888888889</v>
      </c>
      <c r="BG76" s="66">
        <v>0.09803921568627451</v>
      </c>
      <c r="BH76" s="66">
        <v>0.12820512820512822</v>
      </c>
      <c r="BI76" s="66"/>
      <c r="BJ76" s="49" t="s">
        <v>231</v>
      </c>
      <c r="BK76" s="66">
        <v>0.26666666666666666</v>
      </c>
      <c r="BL76" s="66"/>
      <c r="BM76" s="66"/>
    </row>
    <row r="77" spans="1:65" ht="15.75">
      <c r="A77" s="49" t="s">
        <v>232</v>
      </c>
      <c r="D77" s="66">
        <v>0.005886539848080562</v>
      </c>
      <c r="E77" s="66">
        <v>0.057423345210061885</v>
      </c>
      <c r="F77" s="66">
        <v>0.08340692768128743</v>
      </c>
      <c r="G77" s="66">
        <v>0.07430194832484409</v>
      </c>
      <c r="H77" s="66"/>
      <c r="I77" s="66">
        <v>0.051235684147076556</v>
      </c>
      <c r="J77" s="66">
        <v>0.04459893749590084</v>
      </c>
      <c r="K77" s="66"/>
      <c r="L77" s="49" t="s">
        <v>232</v>
      </c>
      <c r="M77" s="66">
        <v>0.06856540084388185</v>
      </c>
      <c r="N77" s="66">
        <v>0.06897111327491075</v>
      </c>
      <c r="O77" s="66">
        <v>0.21610948826138704</v>
      </c>
      <c r="P77" s="66">
        <v>0.08089844865327878</v>
      </c>
      <c r="Q77" s="66">
        <v>0.11618232602365249</v>
      </c>
      <c r="R77" s="66">
        <v>0.08368495077355839</v>
      </c>
      <c r="S77" s="66"/>
      <c r="T77" s="66"/>
      <c r="U77" s="66"/>
      <c r="V77" s="49" t="s">
        <v>232</v>
      </c>
      <c r="W77" s="66"/>
      <c r="X77" s="66"/>
      <c r="Y77" s="66"/>
      <c r="Z77" s="66"/>
      <c r="AA77" s="66"/>
      <c r="AB77" s="66"/>
      <c r="AC77" s="66">
        <v>0.2647399261108708</v>
      </c>
      <c r="AD77" s="66">
        <v>0.26833674499153687</v>
      </c>
      <c r="AE77" s="66"/>
      <c r="AF77" s="49" t="s">
        <v>232</v>
      </c>
      <c r="AG77" s="66"/>
      <c r="AH77" s="66"/>
      <c r="AI77" s="66"/>
      <c r="AJ77" s="66"/>
      <c r="AK77" s="66"/>
      <c r="AL77" s="66">
        <v>0.04539870747209316</v>
      </c>
      <c r="AM77" s="66">
        <v>0.07172995780590719</v>
      </c>
      <c r="AN77" s="66">
        <v>0.12751992498827946</v>
      </c>
      <c r="AO77" s="66"/>
      <c r="AP77" s="49" t="s">
        <v>232</v>
      </c>
      <c r="AQ77" s="66">
        <v>0.06123289080992076</v>
      </c>
      <c r="AR77" s="66">
        <v>0.07860817293798049</v>
      </c>
      <c r="AS77" s="66">
        <v>0.08607594936708862</v>
      </c>
      <c r="AT77" s="66">
        <v>0.07872800246989811</v>
      </c>
      <c r="AU77" s="66">
        <v>0.10626660415689954</v>
      </c>
      <c r="AV77" s="66">
        <v>0.11676969875380241</v>
      </c>
      <c r="AW77" s="66"/>
      <c r="AX77" s="66"/>
      <c r="AY77" s="66"/>
      <c r="AZ77" s="49" t="s">
        <v>232</v>
      </c>
      <c r="BA77" s="66"/>
      <c r="BB77" s="66"/>
      <c r="BC77" s="66"/>
      <c r="BD77" s="67">
        <v>0.42105263157894746</v>
      </c>
      <c r="BE77" s="66"/>
      <c r="BF77" s="66">
        <v>0.4034810126582279</v>
      </c>
      <c r="BG77" s="66">
        <v>0.2320675105485232</v>
      </c>
      <c r="BH77" s="66">
        <v>0.30347289840960734</v>
      </c>
      <c r="BI77" s="66"/>
      <c r="BJ77" s="49" t="s">
        <v>232</v>
      </c>
      <c r="BK77" s="66">
        <v>0.43037974683544306</v>
      </c>
      <c r="BL77" s="66"/>
      <c r="BM77" s="66"/>
    </row>
    <row r="78" spans="1:65" ht="12.75">
      <c r="A78" s="49" t="s">
        <v>38</v>
      </c>
      <c r="D78" s="66">
        <v>0.052204532136457524</v>
      </c>
      <c r="E78" s="66">
        <v>0.12697716546693996</v>
      </c>
      <c r="F78" s="66"/>
      <c r="G78" s="66"/>
      <c r="H78" s="66"/>
      <c r="I78" s="66"/>
      <c r="J78" s="66"/>
      <c r="K78" s="66"/>
      <c r="L78" s="49" t="s">
        <v>38</v>
      </c>
      <c r="M78" s="66"/>
      <c r="N78" s="66"/>
      <c r="O78" s="66"/>
      <c r="P78" s="66"/>
      <c r="Q78" s="66"/>
      <c r="R78" s="66"/>
      <c r="S78" s="66"/>
      <c r="T78" s="66"/>
      <c r="U78" s="66"/>
      <c r="V78" s="49" t="s">
        <v>38</v>
      </c>
      <c r="W78" s="66"/>
      <c r="X78" s="66"/>
      <c r="Y78" s="66"/>
      <c r="Z78" s="66"/>
      <c r="AA78" s="66"/>
      <c r="AB78" s="66"/>
      <c r="AC78" s="66">
        <v>0.5806811108064296</v>
      </c>
      <c r="AD78" s="66">
        <v>0.8807629931370787</v>
      </c>
      <c r="AE78" s="66"/>
      <c r="AF78" s="49" t="s">
        <v>38</v>
      </c>
      <c r="AG78" s="66"/>
      <c r="AH78" s="66"/>
      <c r="AI78" s="66"/>
      <c r="AJ78" s="66"/>
      <c r="AK78" s="66"/>
      <c r="AL78" s="66"/>
      <c r="AM78" s="66"/>
      <c r="AN78" s="66"/>
      <c r="AO78" s="66"/>
      <c r="AP78" s="49" t="s">
        <v>38</v>
      </c>
      <c r="AQ78" s="66"/>
      <c r="AR78" s="66"/>
      <c r="AS78" s="66"/>
      <c r="AT78" s="66"/>
      <c r="AU78" s="66"/>
      <c r="AV78" s="66"/>
      <c r="AW78" s="66"/>
      <c r="AX78" s="66"/>
      <c r="AY78" s="66"/>
      <c r="AZ78" s="49" t="s">
        <v>38</v>
      </c>
      <c r="BA78" s="66"/>
      <c r="BB78" s="66"/>
      <c r="BC78" s="66"/>
      <c r="BD78" s="77">
        <v>0.05854858805875131</v>
      </c>
      <c r="BE78" s="66"/>
      <c r="BF78" s="66"/>
      <c r="BG78" s="66"/>
      <c r="BH78" s="66"/>
      <c r="BI78" s="66"/>
      <c r="BJ78" s="49" t="s">
        <v>38</v>
      </c>
      <c r="BK78" s="66">
        <v>0.18096143524813352</v>
      </c>
      <c r="BL78" s="66"/>
      <c r="BM78" s="66"/>
    </row>
    <row r="79" spans="1:65" ht="13.5" thickBot="1">
      <c r="A79" s="78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78"/>
      <c r="M79" s="55"/>
      <c r="N79" s="55"/>
      <c r="O79" s="55"/>
      <c r="P79" s="55"/>
      <c r="Q79" s="55"/>
      <c r="R79" s="55"/>
      <c r="S79" s="55"/>
      <c r="T79" s="55"/>
      <c r="U79" s="56"/>
      <c r="V79" s="78"/>
      <c r="W79" s="55"/>
      <c r="X79" s="55"/>
      <c r="Y79" s="55"/>
      <c r="Z79" s="55"/>
      <c r="AA79" s="55"/>
      <c r="AB79" s="55"/>
      <c r="AC79" s="55"/>
      <c r="AD79" s="55"/>
      <c r="AE79" s="56"/>
      <c r="AF79" s="78"/>
      <c r="AG79" s="55"/>
      <c r="AH79" s="55"/>
      <c r="AI79" s="55"/>
      <c r="AJ79" s="55"/>
      <c r="AK79" s="55"/>
      <c r="AL79" s="55"/>
      <c r="AM79" s="55"/>
      <c r="AN79" s="55"/>
      <c r="AO79" s="56"/>
      <c r="AP79" s="78"/>
      <c r="AQ79" s="55"/>
      <c r="AR79" s="55"/>
      <c r="AS79" s="55"/>
      <c r="AT79" s="55"/>
      <c r="AU79" s="55"/>
      <c r="AV79" s="55"/>
      <c r="AW79" s="55"/>
      <c r="AX79" s="55"/>
      <c r="AY79" s="56"/>
      <c r="AZ79" s="78"/>
      <c r="BA79" s="55"/>
      <c r="BB79" s="55"/>
      <c r="BC79" s="55"/>
      <c r="BD79" s="55"/>
      <c r="BE79" s="55"/>
      <c r="BF79" s="55"/>
      <c r="BG79" s="55"/>
      <c r="BH79" s="55"/>
      <c r="BI79" s="56"/>
      <c r="BJ79" s="78"/>
      <c r="BK79" s="55"/>
      <c r="BL79" s="55"/>
      <c r="BM79" s="55"/>
    </row>
    <row r="80" spans="1:62" ht="12.75">
      <c r="A80" s="49"/>
      <c r="L80" s="49"/>
      <c r="V80" s="49"/>
      <c r="AF80" s="49"/>
      <c r="AP80" s="49"/>
      <c r="AZ80" s="49"/>
      <c r="BJ80" s="49"/>
    </row>
    <row r="81" spans="1:56" ht="54.75" customHeight="1">
      <c r="A81" s="79" t="s">
        <v>233</v>
      </c>
      <c r="B81" s="79"/>
      <c r="C81" s="79"/>
      <c r="D81" s="79"/>
      <c r="E81" s="79"/>
      <c r="F81" s="79"/>
      <c r="G81" s="79"/>
      <c r="H81" s="79"/>
      <c r="I81" s="79"/>
      <c r="J81" s="79"/>
      <c r="K81" s="80"/>
      <c r="M81" s="80"/>
      <c r="N81" s="80"/>
      <c r="O81" s="80"/>
      <c r="BD81" s="57"/>
    </row>
    <row r="82" spans="2:9" ht="12" customHeight="1">
      <c r="B82" s="80"/>
      <c r="C82" s="80"/>
      <c r="D82" s="80"/>
      <c r="E82" s="80"/>
      <c r="F82" s="80"/>
      <c r="G82" s="80"/>
      <c r="H82" s="80"/>
      <c r="I82" s="80"/>
    </row>
    <row r="83" ht="12.75">
      <c r="A83" s="81" t="s">
        <v>234</v>
      </c>
    </row>
    <row r="84" ht="10.5" customHeight="1">
      <c r="B84" s="81"/>
    </row>
    <row r="85" spans="1:56" ht="27.75" customHeight="1">
      <c r="A85" s="79" t="s">
        <v>235</v>
      </c>
      <c r="B85" s="79"/>
      <c r="C85" s="79"/>
      <c r="D85" s="79"/>
      <c r="E85" s="79"/>
      <c r="F85" s="79"/>
      <c r="G85" s="79"/>
      <c r="H85" s="79"/>
      <c r="I85" s="79"/>
      <c r="J85" s="79"/>
      <c r="K85" s="80"/>
      <c r="M85" s="80"/>
      <c r="BD85" s="74"/>
    </row>
    <row r="86" spans="1:13" ht="10.5" customHeight="1">
      <c r="A86" s="80"/>
      <c r="C86" s="80"/>
      <c r="D86" s="80"/>
      <c r="E86" s="80"/>
      <c r="F86" s="80"/>
      <c r="G86" s="80"/>
      <c r="H86" s="80"/>
      <c r="I86" s="80"/>
      <c r="J86" s="80"/>
      <c r="K86" s="80"/>
      <c r="M86" s="80"/>
    </row>
    <row r="87" spans="1:13" ht="25.5" customHeight="1">
      <c r="A87" s="79" t="s">
        <v>236</v>
      </c>
      <c r="B87" s="79"/>
      <c r="C87" s="79"/>
      <c r="D87" s="79"/>
      <c r="E87" s="79"/>
      <c r="F87" s="79"/>
      <c r="G87" s="79"/>
      <c r="H87" s="79"/>
      <c r="I87" s="79"/>
      <c r="J87" s="79"/>
      <c r="K87" s="80"/>
      <c r="M87" s="80"/>
    </row>
    <row r="88" spans="1:13" ht="10.5" customHeight="1">
      <c r="A88" s="80"/>
      <c r="C88" s="80"/>
      <c r="D88" s="80"/>
      <c r="E88" s="80"/>
      <c r="F88" s="80"/>
      <c r="G88" s="80"/>
      <c r="H88" s="80"/>
      <c r="I88" s="80"/>
      <c r="J88" s="80"/>
      <c r="K88" s="80"/>
      <c r="M88" s="80"/>
    </row>
    <row r="89" spans="1:13" ht="27" customHeight="1">
      <c r="A89" s="79" t="s">
        <v>237</v>
      </c>
      <c r="B89" s="79"/>
      <c r="C89" s="79"/>
      <c r="D89" s="79"/>
      <c r="E89" s="79"/>
      <c r="F89" s="79"/>
      <c r="G89" s="79"/>
      <c r="H89" s="79"/>
      <c r="I89" s="79"/>
      <c r="J89" s="79"/>
      <c r="K89" s="80"/>
      <c r="M89" s="80"/>
    </row>
    <row r="90" spans="1:13" ht="10.5" customHeight="1">
      <c r="A90" s="80"/>
      <c r="C90" s="80"/>
      <c r="D90" s="80"/>
      <c r="E90" s="80"/>
      <c r="F90" s="80"/>
      <c r="G90" s="80"/>
      <c r="H90" s="80"/>
      <c r="I90" s="80"/>
      <c r="J90" s="80"/>
      <c r="K90" s="80"/>
      <c r="M90" s="80"/>
    </row>
    <row r="91" spans="1:13" ht="30" customHeight="1">
      <c r="A91" s="79" t="s">
        <v>238</v>
      </c>
      <c r="B91" s="79"/>
      <c r="C91" s="79"/>
      <c r="D91" s="79"/>
      <c r="E91" s="79"/>
      <c r="F91" s="79"/>
      <c r="G91" s="79"/>
      <c r="H91" s="79"/>
      <c r="I91" s="79"/>
      <c r="J91" s="79"/>
      <c r="K91" s="80"/>
      <c r="M91" s="80"/>
    </row>
    <row r="92" ht="12.75">
      <c r="BD92" s="82"/>
    </row>
    <row r="93" spans="1:56" ht="36.75" customHeight="1">
      <c r="A93" s="47" t="s">
        <v>239</v>
      </c>
      <c r="B93" s="47"/>
      <c r="C93" s="47"/>
      <c r="D93" s="47"/>
      <c r="E93" s="47"/>
      <c r="F93" s="47"/>
      <c r="G93" s="47"/>
      <c r="H93" s="47"/>
      <c r="I93" s="47"/>
      <c r="J93" s="47"/>
      <c r="K93" s="24"/>
      <c r="BD93" s="82"/>
    </row>
    <row r="94" ht="12.75">
      <c r="BD94" s="82"/>
    </row>
    <row r="95" ht="12.75">
      <c r="BD95" s="71"/>
    </row>
    <row r="96" ht="12.75">
      <c r="BD96" s="57"/>
    </row>
    <row r="97" ht="12.75">
      <c r="BD97" s="57"/>
    </row>
    <row r="98" ht="12.75">
      <c r="BD98" s="57"/>
    </row>
    <row r="99" ht="12.75">
      <c r="BD99" s="57"/>
    </row>
    <row r="100" ht="12.75">
      <c r="BD100" s="57"/>
    </row>
    <row r="101" ht="12.75">
      <c r="BD101" s="77"/>
    </row>
    <row r="102" ht="12.75">
      <c r="BD102" s="57"/>
    </row>
    <row r="103" ht="12.75">
      <c r="BD103" s="77"/>
    </row>
    <row r="104" ht="12.75">
      <c r="BD104" s="83"/>
    </row>
    <row r="105" ht="12.75">
      <c r="BD105" s="57"/>
    </row>
    <row r="106" ht="12.75">
      <c r="BD106" s="57"/>
    </row>
    <row r="107" ht="12.75">
      <c r="BD107" s="57"/>
    </row>
    <row r="108" ht="12.75">
      <c r="BD108" s="57"/>
    </row>
    <row r="109" ht="12.75">
      <c r="BD109" s="57"/>
    </row>
    <row r="110" ht="12.75">
      <c r="BD110" s="57"/>
    </row>
    <row r="111" ht="12.75">
      <c r="BD111" s="77"/>
    </row>
    <row r="112" ht="12.75">
      <c r="BD112" s="77"/>
    </row>
    <row r="113" ht="12.75">
      <c r="BD113" s="57"/>
    </row>
    <row r="114" ht="12.75">
      <c r="BD114" s="57"/>
    </row>
    <row r="119" ht="12.75">
      <c r="BD119" s="57"/>
    </row>
    <row r="120" ht="12.75">
      <c r="BD120" s="57"/>
    </row>
    <row r="121" ht="12.75">
      <c r="BD121" s="57"/>
    </row>
    <row r="122" ht="12.75">
      <c r="BD122" s="57"/>
    </row>
    <row r="123" ht="12.75">
      <c r="BD123" s="57"/>
    </row>
    <row r="124" ht="12.75">
      <c r="BD124" s="57"/>
    </row>
    <row r="125" ht="12.75">
      <c r="BD125" s="57"/>
    </row>
    <row r="126" ht="12.75">
      <c r="BD126" s="57"/>
    </row>
    <row r="127" ht="12.75">
      <c r="BD127" s="57"/>
    </row>
    <row r="128" ht="12.75">
      <c r="BD128" s="57"/>
    </row>
    <row r="129" ht="12.75">
      <c r="BD129" s="57"/>
    </row>
    <row r="130" ht="12.75">
      <c r="BD130" s="57"/>
    </row>
    <row r="131" ht="12.75">
      <c r="BD131" s="57"/>
    </row>
    <row r="132" ht="12.75">
      <c r="BD132" s="57"/>
    </row>
    <row r="133" ht="12.75">
      <c r="BD133" s="57"/>
    </row>
    <row r="134" ht="12.75">
      <c r="BD134" s="57"/>
    </row>
    <row r="135" ht="12.75">
      <c r="BD135" s="57"/>
    </row>
    <row r="136" ht="12.75">
      <c r="BD136" s="57"/>
    </row>
    <row r="137" ht="12.75">
      <c r="BD137" s="57"/>
    </row>
    <row r="138" ht="12.75">
      <c r="BD138" s="57"/>
    </row>
    <row r="139" ht="12.75">
      <c r="BD139" s="57"/>
    </row>
    <row r="140" ht="12.75">
      <c r="BD140" s="57"/>
    </row>
    <row r="141" ht="12.75">
      <c r="BD141" s="57"/>
    </row>
    <row r="142" ht="12.75">
      <c r="BD142" s="57"/>
    </row>
    <row r="143" ht="12.75">
      <c r="BD143" s="74"/>
    </row>
    <row r="144" ht="12.75">
      <c r="BD144" s="74"/>
    </row>
    <row r="145" ht="12.75">
      <c r="BD145" s="74"/>
    </row>
    <row r="146" ht="12.75">
      <c r="BD146" s="74"/>
    </row>
    <row r="147" ht="12.75">
      <c r="BD147" s="74"/>
    </row>
    <row r="148" ht="12.75">
      <c r="BD148" s="74"/>
    </row>
    <row r="149" ht="12.75">
      <c r="BD149" s="74"/>
    </row>
    <row r="150" ht="12.75">
      <c r="BD150" s="74"/>
    </row>
    <row r="151" ht="12.75">
      <c r="BD151" s="74"/>
    </row>
    <row r="152" ht="12.75">
      <c r="BD152" s="83"/>
    </row>
    <row r="153" ht="12.75">
      <c r="BD153" s="74"/>
    </row>
    <row r="154" ht="12.75">
      <c r="BD154" s="74"/>
    </row>
    <row r="155" ht="12.75">
      <c r="BD155" s="74"/>
    </row>
    <row r="156" ht="12.75">
      <c r="BD156" s="84"/>
    </row>
    <row r="157" ht="12.75">
      <c r="BD157" s="74"/>
    </row>
    <row r="158" ht="12.75">
      <c r="BD158" s="74"/>
    </row>
    <row r="159" ht="12.75">
      <c r="BD159" s="74"/>
    </row>
    <row r="160" ht="12.75">
      <c r="BD160" s="74"/>
    </row>
    <row r="161" ht="12.75">
      <c r="BD161" s="74"/>
    </row>
    <row r="162" ht="12.75">
      <c r="BD162" s="57"/>
    </row>
    <row r="163" ht="12.75">
      <c r="BD163" s="57"/>
    </row>
    <row r="164" ht="12.75">
      <c r="BD164" s="57"/>
    </row>
    <row r="165" ht="12.75">
      <c r="BD165" s="57"/>
    </row>
    <row r="166" ht="12.75">
      <c r="BD166" s="57"/>
    </row>
    <row r="167" ht="12.75">
      <c r="BD167" s="57"/>
    </row>
    <row r="168" ht="12.75">
      <c r="BD168" s="57"/>
    </row>
    <row r="169" ht="12.75">
      <c r="BD169" s="57"/>
    </row>
    <row r="170" ht="12.75">
      <c r="BD170" s="57"/>
    </row>
    <row r="171" ht="12.75">
      <c r="BD171" s="57"/>
    </row>
    <row r="172" ht="12.75">
      <c r="BD172" s="57"/>
    </row>
    <row r="173" ht="12.75">
      <c r="BD173" s="57"/>
    </row>
    <row r="174" ht="12.75">
      <c r="BD174" s="57"/>
    </row>
    <row r="175" ht="12.75">
      <c r="BD175" s="57"/>
    </row>
    <row r="176" ht="12.75">
      <c r="BD176" s="57"/>
    </row>
    <row r="177" ht="12.75">
      <c r="BD177" s="57"/>
    </row>
    <row r="178" ht="12.75">
      <c r="BD178" s="57"/>
    </row>
    <row r="179" ht="12.75">
      <c r="BD179" s="57"/>
    </row>
    <row r="180" ht="12.75">
      <c r="BD180" s="74"/>
    </row>
    <row r="181" ht="12.75">
      <c r="BD181" s="74"/>
    </row>
    <row r="182" ht="12.75">
      <c r="BD182" s="74"/>
    </row>
    <row r="183" ht="12.75">
      <c r="BD183" s="74"/>
    </row>
    <row r="184" ht="12.75">
      <c r="BD184" s="74"/>
    </row>
    <row r="185" ht="12.75">
      <c r="BD185" s="74"/>
    </row>
    <row r="186" ht="12.75">
      <c r="BD186" s="74"/>
    </row>
    <row r="187" ht="12.75">
      <c r="BD187" s="74"/>
    </row>
    <row r="188" ht="12.75">
      <c r="BD188" s="74"/>
    </row>
    <row r="189" ht="12.75">
      <c r="BD189" s="74"/>
    </row>
    <row r="190" ht="12.75">
      <c r="BD190" s="74"/>
    </row>
    <row r="191" ht="12.75">
      <c r="BD191" s="74"/>
    </row>
    <row r="277" ht="12.75">
      <c r="BD277" s="67"/>
    </row>
    <row r="297" ht="12.75">
      <c r="BD297" s="74"/>
    </row>
    <row r="336" ht="12.75">
      <c r="BD336" s="74"/>
    </row>
    <row r="342" ht="12.75">
      <c r="BD342" s="85"/>
    </row>
    <row r="343" ht="12.75">
      <c r="BD343" s="85"/>
    </row>
    <row r="344" ht="12.75">
      <c r="BD344" s="85"/>
    </row>
    <row r="345" ht="12.75">
      <c r="BD345" s="85"/>
    </row>
    <row r="346" ht="12.75">
      <c r="BD346" s="85"/>
    </row>
    <row r="347" ht="12.75">
      <c r="BD347" s="85"/>
    </row>
    <row r="348" ht="12.75">
      <c r="BD348" s="85"/>
    </row>
    <row r="349" ht="12.75">
      <c r="BD349" s="85"/>
    </row>
    <row r="350" ht="12.75">
      <c r="BD350" s="85"/>
    </row>
    <row r="351" ht="12.75">
      <c r="BD351" s="85"/>
    </row>
    <row r="352" ht="12.75">
      <c r="BD352" s="85"/>
    </row>
    <row r="353" ht="12.75">
      <c r="BD353" s="85"/>
    </row>
    <row r="354" ht="12.75">
      <c r="BD354" s="85"/>
    </row>
    <row r="355" ht="12.75">
      <c r="BD355" s="85"/>
    </row>
    <row r="356" ht="12.75">
      <c r="BD356" s="14"/>
    </row>
    <row r="357" ht="12.75">
      <c r="BD357" s="14"/>
    </row>
    <row r="358" ht="12.75">
      <c r="BD358" s="14"/>
    </row>
    <row r="359" ht="12.75">
      <c r="BD359" s="14"/>
    </row>
    <row r="360" ht="12.75">
      <c r="BD360" s="14"/>
    </row>
    <row r="361" ht="12.75">
      <c r="BD361" s="14"/>
    </row>
    <row r="362" ht="12.75">
      <c r="BD362" s="14"/>
    </row>
    <row r="363" ht="12.75">
      <c r="BD363" s="14"/>
    </row>
    <row r="364" ht="12.75">
      <c r="BD364" s="14"/>
    </row>
    <row r="365" ht="12.75">
      <c r="BD365" s="14"/>
    </row>
    <row r="366" ht="12.75">
      <c r="BD366" s="14"/>
    </row>
    <row r="367" ht="12.75">
      <c r="BD367" s="14"/>
    </row>
    <row r="368" ht="12.75">
      <c r="BD368" s="14"/>
    </row>
    <row r="369" ht="12.75">
      <c r="BD369" s="14"/>
    </row>
    <row r="370" ht="12.75">
      <c r="BD370" s="14"/>
    </row>
    <row r="371" ht="12.75">
      <c r="BD371" s="14"/>
    </row>
    <row r="372" ht="12.75">
      <c r="BD372" s="14"/>
    </row>
    <row r="373" ht="12.75">
      <c r="BD373" s="14"/>
    </row>
    <row r="386" ht="12.75">
      <c r="BD386" s="71"/>
    </row>
  </sheetData>
  <sheetProtection/>
  <mergeCells count="21">
    <mergeCell ref="A81:J81"/>
    <mergeCell ref="A85:J85"/>
    <mergeCell ref="A87:J87"/>
    <mergeCell ref="A89:J89"/>
    <mergeCell ref="A91:J91"/>
    <mergeCell ref="A93:J93"/>
    <mergeCell ref="BJ1:BK1"/>
    <mergeCell ref="B4:G4"/>
    <mergeCell ref="I4:J4"/>
    <mergeCell ref="M4:R4"/>
    <mergeCell ref="W4:AC4"/>
    <mergeCell ref="AG4:AN4"/>
    <mergeCell ref="AQ4:AX4"/>
    <mergeCell ref="BA4:BH4"/>
    <mergeCell ref="BK4:BM4"/>
    <mergeCell ref="A1:J1"/>
    <mergeCell ref="L1:M1"/>
    <mergeCell ref="V1:W1"/>
    <mergeCell ref="AF1:AG1"/>
    <mergeCell ref="AP1:AQ1"/>
    <mergeCell ref="AZ1:BA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9"/>
  <sheetViews>
    <sheetView zoomScalePageLayoutView="0" workbookViewId="0" topLeftCell="A1">
      <selection activeCell="F20" sqref="F20"/>
    </sheetView>
  </sheetViews>
  <sheetFormatPr defaultColWidth="10.875" defaultRowHeight="12"/>
  <cols>
    <col min="1" max="1" width="12.125" style="49" customWidth="1"/>
    <col min="2" max="10" width="12.125" style="87" customWidth="1"/>
    <col min="11" max="11" width="12.125" style="49" customWidth="1"/>
    <col min="12" max="18" width="12.125" style="87" customWidth="1"/>
    <col min="19" max="19" width="12.125" style="49" customWidth="1"/>
    <col min="20" max="28" width="12.125" style="87" customWidth="1"/>
    <col min="29" max="29" width="12.125" style="49" customWidth="1"/>
    <col min="30" max="37" width="12.125" style="87" customWidth="1"/>
    <col min="38" max="38" width="12.125" style="49" customWidth="1"/>
    <col min="39" max="46" width="12.125" style="87" customWidth="1"/>
    <col min="47" max="47" width="12.125" style="49" customWidth="1"/>
    <col min="48" max="56" width="12.125" style="87" customWidth="1"/>
    <col min="57" max="57" width="12.125" style="49" customWidth="1"/>
    <col min="58" max="61" width="12.125" style="87" customWidth="1"/>
    <col min="62" max="16384" width="10.875" style="87" customWidth="1"/>
  </cols>
  <sheetData>
    <row r="1" spans="1:57" ht="12.75">
      <c r="A1" s="86" t="s">
        <v>240</v>
      </c>
      <c r="B1" s="86"/>
      <c r="C1" s="86"/>
      <c r="D1" s="86"/>
      <c r="E1" s="86"/>
      <c r="F1" s="86"/>
      <c r="G1" s="86"/>
      <c r="H1" s="86"/>
      <c r="I1" s="86"/>
      <c r="J1" s="86"/>
      <c r="K1" s="86" t="s">
        <v>241</v>
      </c>
      <c r="L1" s="86"/>
      <c r="M1" s="86"/>
      <c r="N1" s="86"/>
      <c r="O1" s="86"/>
      <c r="P1" s="86"/>
      <c r="Q1" s="86"/>
      <c r="R1" s="86"/>
      <c r="S1" s="86" t="s">
        <v>241</v>
      </c>
      <c r="T1" s="86"/>
      <c r="U1" s="86"/>
      <c r="V1" s="86"/>
      <c r="W1" s="86"/>
      <c r="X1" s="86"/>
      <c r="AC1" s="86" t="s">
        <v>241</v>
      </c>
      <c r="AL1" s="86" t="s">
        <v>241</v>
      </c>
      <c r="AU1" s="86" t="s">
        <v>241</v>
      </c>
      <c r="BE1" s="86" t="s">
        <v>241</v>
      </c>
    </row>
    <row r="2" spans="1:61" ht="13.5" thickBot="1">
      <c r="A2" s="78"/>
      <c r="B2" s="88"/>
      <c r="C2" s="88"/>
      <c r="D2" s="88"/>
      <c r="E2" s="88"/>
      <c r="F2" s="88"/>
      <c r="G2" s="88"/>
      <c r="H2" s="88"/>
      <c r="I2" s="88"/>
      <c r="J2" s="89"/>
      <c r="K2" s="78"/>
      <c r="L2" s="88"/>
      <c r="M2" s="88"/>
      <c r="N2" s="88"/>
      <c r="O2" s="88"/>
      <c r="P2" s="88"/>
      <c r="Q2" s="88"/>
      <c r="R2" s="89"/>
      <c r="S2" s="78"/>
      <c r="T2" s="88"/>
      <c r="U2" s="88"/>
      <c r="V2" s="88"/>
      <c r="W2" s="88"/>
      <c r="X2" s="88"/>
      <c r="Y2" s="88"/>
      <c r="Z2" s="88"/>
      <c r="AA2" s="88"/>
      <c r="AB2" s="89"/>
      <c r="AC2" s="78"/>
      <c r="AD2" s="88"/>
      <c r="AE2" s="88"/>
      <c r="AF2" s="88"/>
      <c r="AG2" s="88"/>
      <c r="AH2" s="88"/>
      <c r="AI2" s="88"/>
      <c r="AJ2" s="88"/>
      <c r="AK2" s="89"/>
      <c r="AL2" s="78"/>
      <c r="AM2" s="88"/>
      <c r="AN2" s="88"/>
      <c r="AO2" s="88"/>
      <c r="AP2" s="88"/>
      <c r="AQ2" s="88"/>
      <c r="AR2" s="88"/>
      <c r="AS2" s="88"/>
      <c r="AT2" s="89"/>
      <c r="AU2" s="78"/>
      <c r="AV2" s="88"/>
      <c r="AW2" s="88"/>
      <c r="AX2" s="88"/>
      <c r="AY2" s="88"/>
      <c r="AZ2" s="88"/>
      <c r="BA2" s="88"/>
      <c r="BB2" s="88"/>
      <c r="BC2" s="88"/>
      <c r="BD2" s="89"/>
      <c r="BE2" s="78"/>
      <c r="BF2" s="88"/>
      <c r="BG2" s="88"/>
      <c r="BH2" s="88"/>
      <c r="BI2" s="88"/>
    </row>
    <row r="3" spans="10:46" ht="12" customHeight="1">
      <c r="J3" s="89"/>
      <c r="AB3" s="89"/>
      <c r="AK3" s="89"/>
      <c r="AT3" s="89"/>
    </row>
    <row r="4" spans="1:61" ht="12" customHeight="1">
      <c r="A4" s="90"/>
      <c r="B4" s="91" t="s">
        <v>242</v>
      </c>
      <c r="C4" s="91"/>
      <c r="D4" s="91"/>
      <c r="E4" s="91"/>
      <c r="F4" s="91"/>
      <c r="G4" s="91"/>
      <c r="H4" s="91"/>
      <c r="I4" s="91"/>
      <c r="J4" s="92"/>
      <c r="K4" s="90"/>
      <c r="L4" s="91" t="s">
        <v>242</v>
      </c>
      <c r="M4" s="91"/>
      <c r="N4" s="91"/>
      <c r="O4" s="91"/>
      <c r="P4" s="91"/>
      <c r="Q4" s="91"/>
      <c r="R4" s="92"/>
      <c r="S4" s="90"/>
      <c r="T4" s="91" t="s">
        <v>243</v>
      </c>
      <c r="U4" s="91"/>
      <c r="V4" s="91"/>
      <c r="W4" s="91"/>
      <c r="X4" s="91"/>
      <c r="Y4" s="91"/>
      <c r="Z4" s="91"/>
      <c r="AA4" s="91"/>
      <c r="AB4" s="92"/>
      <c r="AC4" s="90"/>
      <c r="AD4" s="91" t="s">
        <v>243</v>
      </c>
      <c r="AE4" s="91"/>
      <c r="AF4" s="91"/>
      <c r="AG4" s="91"/>
      <c r="AH4" s="91"/>
      <c r="AI4" s="91"/>
      <c r="AJ4" s="91"/>
      <c r="AK4" s="92"/>
      <c r="AL4" s="90"/>
      <c r="AM4" s="91" t="s">
        <v>244</v>
      </c>
      <c r="AN4" s="91"/>
      <c r="AO4" s="91"/>
      <c r="AP4" s="91"/>
      <c r="AQ4" s="91"/>
      <c r="AR4" s="91"/>
      <c r="AS4" s="91"/>
      <c r="AU4" s="90"/>
      <c r="AV4" s="91" t="s">
        <v>245</v>
      </c>
      <c r="AW4" s="91"/>
      <c r="AX4" s="91"/>
      <c r="AY4" s="91"/>
      <c r="AZ4" s="91"/>
      <c r="BA4" s="91"/>
      <c r="BB4" s="91"/>
      <c r="BC4" s="91"/>
      <c r="BD4" s="92"/>
      <c r="BE4" s="90"/>
      <c r="BF4" s="91" t="s">
        <v>245</v>
      </c>
      <c r="BG4" s="91"/>
      <c r="BH4" s="91"/>
      <c r="BI4" s="91"/>
    </row>
    <row r="5" spans="1:61" ht="12.75">
      <c r="A5" s="90" t="s">
        <v>154</v>
      </c>
      <c r="B5" s="87">
        <v>1</v>
      </c>
      <c r="C5" s="87">
        <v>2</v>
      </c>
      <c r="D5" s="87">
        <v>2</v>
      </c>
      <c r="E5" s="87">
        <v>3</v>
      </c>
      <c r="F5" s="87">
        <v>3</v>
      </c>
      <c r="G5" s="87">
        <v>3</v>
      </c>
      <c r="H5" s="87">
        <v>4</v>
      </c>
      <c r="I5" s="87">
        <v>4</v>
      </c>
      <c r="K5" s="90" t="s">
        <v>154</v>
      </c>
      <c r="L5" s="87">
        <v>5</v>
      </c>
      <c r="M5" s="87">
        <v>6</v>
      </c>
      <c r="N5" s="87">
        <v>6</v>
      </c>
      <c r="O5" s="87">
        <v>6</v>
      </c>
      <c r="P5" s="87">
        <v>6</v>
      </c>
      <c r="Q5" s="87">
        <v>2</v>
      </c>
      <c r="S5" s="90" t="s">
        <v>154</v>
      </c>
      <c r="T5" s="87">
        <v>1</v>
      </c>
      <c r="U5" s="87">
        <v>1</v>
      </c>
      <c r="V5" s="87">
        <v>1</v>
      </c>
      <c r="W5" s="87">
        <v>1</v>
      </c>
      <c r="X5" s="87">
        <v>1</v>
      </c>
      <c r="Y5" s="87">
        <v>1</v>
      </c>
      <c r="Z5" s="87">
        <v>6</v>
      </c>
      <c r="AA5" s="87">
        <v>6</v>
      </c>
      <c r="AC5" s="90" t="s">
        <v>154</v>
      </c>
      <c r="AD5" s="87">
        <v>6</v>
      </c>
      <c r="AE5" s="87">
        <v>6</v>
      </c>
      <c r="AF5" s="87">
        <v>6</v>
      </c>
      <c r="AG5" s="87">
        <v>5</v>
      </c>
      <c r="AH5" s="87">
        <v>5</v>
      </c>
      <c r="AI5" s="87">
        <v>5</v>
      </c>
      <c r="AJ5" s="87">
        <v>5</v>
      </c>
      <c r="AL5" s="90" t="s">
        <v>154</v>
      </c>
      <c r="AM5" s="87">
        <v>3</v>
      </c>
      <c r="AN5" s="87">
        <v>3</v>
      </c>
      <c r="AO5" s="87">
        <v>3</v>
      </c>
      <c r="AP5" s="87">
        <v>3</v>
      </c>
      <c r="AQ5" s="87">
        <v>3</v>
      </c>
      <c r="AR5" s="87">
        <v>7</v>
      </c>
      <c r="AS5" s="87">
        <v>7</v>
      </c>
      <c r="AU5" s="90" t="s">
        <v>154</v>
      </c>
      <c r="AV5" s="87">
        <v>1</v>
      </c>
      <c r="AW5" s="87">
        <v>3</v>
      </c>
      <c r="AX5" s="87">
        <v>3</v>
      </c>
      <c r="AY5" s="87">
        <v>8</v>
      </c>
      <c r="AZ5" s="87">
        <v>8</v>
      </c>
      <c r="BA5" s="87">
        <v>8</v>
      </c>
      <c r="BB5" s="87">
        <v>8</v>
      </c>
      <c r="BC5" s="87">
        <v>5</v>
      </c>
      <c r="BE5" s="90" t="s">
        <v>154</v>
      </c>
      <c r="BF5" s="87">
        <v>6</v>
      </c>
      <c r="BG5" s="87">
        <v>6</v>
      </c>
      <c r="BH5" s="87">
        <v>9</v>
      </c>
      <c r="BI5" s="87">
        <v>9</v>
      </c>
    </row>
    <row r="6" spans="1:61" s="93" customFormat="1" ht="12" customHeight="1">
      <c r="A6" s="90" t="s">
        <v>39</v>
      </c>
      <c r="B6" s="93" t="s">
        <v>80</v>
      </c>
      <c r="C6" s="93" t="s">
        <v>80</v>
      </c>
      <c r="D6" s="93" t="s">
        <v>80</v>
      </c>
      <c r="E6" s="93" t="s">
        <v>80</v>
      </c>
      <c r="F6" s="93" t="s">
        <v>80</v>
      </c>
      <c r="G6" s="93" t="s">
        <v>80</v>
      </c>
      <c r="H6" s="93" t="s">
        <v>80</v>
      </c>
      <c r="I6" s="93" t="s">
        <v>80</v>
      </c>
      <c r="K6" s="90" t="s">
        <v>39</v>
      </c>
      <c r="L6" s="93" t="s">
        <v>155</v>
      </c>
      <c r="M6" s="93" t="s">
        <v>246</v>
      </c>
      <c r="N6" s="93" t="s">
        <v>246</v>
      </c>
      <c r="O6" s="93" t="s">
        <v>246</v>
      </c>
      <c r="P6" s="93" t="s">
        <v>246</v>
      </c>
      <c r="Q6" s="93" t="s">
        <v>155</v>
      </c>
      <c r="S6" s="90" t="s">
        <v>39</v>
      </c>
      <c r="T6" s="93" t="s">
        <v>80</v>
      </c>
      <c r="U6" s="93" t="s">
        <v>80</v>
      </c>
      <c r="V6" s="93" t="s">
        <v>80</v>
      </c>
      <c r="W6" s="93" t="s">
        <v>80</v>
      </c>
      <c r="X6" s="93" t="s">
        <v>80</v>
      </c>
      <c r="Y6" s="93" t="s">
        <v>80</v>
      </c>
      <c r="Z6" s="93" t="s">
        <v>80</v>
      </c>
      <c r="AA6" s="93" t="s">
        <v>80</v>
      </c>
      <c r="AC6" s="90" t="s">
        <v>39</v>
      </c>
      <c r="AD6" s="93" t="s">
        <v>80</v>
      </c>
      <c r="AE6" s="93" t="s">
        <v>80</v>
      </c>
      <c r="AF6" s="93" t="s">
        <v>80</v>
      </c>
      <c r="AG6" s="93" t="s">
        <v>155</v>
      </c>
      <c r="AH6" s="93" t="s">
        <v>155</v>
      </c>
      <c r="AI6" s="93" t="s">
        <v>155</v>
      </c>
      <c r="AJ6" s="93" t="s">
        <v>155</v>
      </c>
      <c r="AL6" s="90" t="s">
        <v>39</v>
      </c>
      <c r="AM6" s="93" t="s">
        <v>80</v>
      </c>
      <c r="AN6" s="93" t="s">
        <v>80</v>
      </c>
      <c r="AO6" s="93" t="s">
        <v>80</v>
      </c>
      <c r="AP6" s="93" t="s">
        <v>80</v>
      </c>
      <c r="AQ6" s="93" t="s">
        <v>80</v>
      </c>
      <c r="AR6" s="93" t="s">
        <v>157</v>
      </c>
      <c r="AS6" s="93" t="s">
        <v>157</v>
      </c>
      <c r="AU6" s="90" t="s">
        <v>39</v>
      </c>
      <c r="AV6" s="93" t="s">
        <v>80</v>
      </c>
      <c r="AW6" s="93" t="s">
        <v>80</v>
      </c>
      <c r="AX6" s="93" t="s">
        <v>80</v>
      </c>
      <c r="AY6" s="93" t="s">
        <v>59</v>
      </c>
      <c r="AZ6" s="93" t="s">
        <v>59</v>
      </c>
      <c r="BA6" s="93" t="s">
        <v>59</v>
      </c>
      <c r="BB6" s="93" t="s">
        <v>59</v>
      </c>
      <c r="BC6" s="93" t="s">
        <v>155</v>
      </c>
      <c r="BE6" s="90" t="s">
        <v>39</v>
      </c>
      <c r="BF6" s="93" t="s">
        <v>246</v>
      </c>
      <c r="BG6" s="93" t="s">
        <v>246</v>
      </c>
      <c r="BH6" s="93" t="s">
        <v>156</v>
      </c>
      <c r="BI6" s="93" t="s">
        <v>156</v>
      </c>
    </row>
    <row r="7" spans="1:61" s="93" customFormat="1" ht="12.75">
      <c r="A7" s="90" t="s">
        <v>40</v>
      </c>
      <c r="B7" s="93" t="s">
        <v>125</v>
      </c>
      <c r="C7" s="93" t="s">
        <v>125</v>
      </c>
      <c r="D7" s="93" t="s">
        <v>125</v>
      </c>
      <c r="E7" s="93" t="s">
        <v>125</v>
      </c>
      <c r="F7" s="93" t="s">
        <v>125</v>
      </c>
      <c r="G7" s="93" t="s">
        <v>125</v>
      </c>
      <c r="H7" s="93" t="s">
        <v>125</v>
      </c>
      <c r="I7" s="93" t="s">
        <v>247</v>
      </c>
      <c r="K7" s="90" t="s">
        <v>40</v>
      </c>
      <c r="L7" s="93" t="s">
        <v>248</v>
      </c>
      <c r="M7" s="93" t="s">
        <v>248</v>
      </c>
      <c r="N7" s="93" t="s">
        <v>248</v>
      </c>
      <c r="O7" s="93" t="s">
        <v>248</v>
      </c>
      <c r="P7" s="93" t="s">
        <v>248</v>
      </c>
      <c r="S7" s="90" t="s">
        <v>40</v>
      </c>
      <c r="T7" s="93" t="s">
        <v>125</v>
      </c>
      <c r="U7" s="93" t="s">
        <v>125</v>
      </c>
      <c r="V7" s="93" t="s">
        <v>125</v>
      </c>
      <c r="W7" s="93" t="s">
        <v>125</v>
      </c>
      <c r="X7" s="93" t="s">
        <v>125</v>
      </c>
      <c r="Y7" s="93" t="s">
        <v>249</v>
      </c>
      <c r="Z7" s="93" t="s">
        <v>248</v>
      </c>
      <c r="AA7" s="93" t="s">
        <v>248</v>
      </c>
      <c r="AC7" s="90" t="s">
        <v>40</v>
      </c>
      <c r="AD7" s="93" t="s">
        <v>248</v>
      </c>
      <c r="AE7" s="93" t="s">
        <v>248</v>
      </c>
      <c r="AF7" s="93" t="s">
        <v>249</v>
      </c>
      <c r="AG7" s="93" t="s">
        <v>248</v>
      </c>
      <c r="AH7" s="93" t="s">
        <v>248</v>
      </c>
      <c r="AI7" s="93" t="s">
        <v>248</v>
      </c>
      <c r="AJ7" s="93" t="s">
        <v>248</v>
      </c>
      <c r="AL7" s="90" t="s">
        <v>40</v>
      </c>
      <c r="AM7" s="93" t="s">
        <v>125</v>
      </c>
      <c r="AN7" s="93" t="s">
        <v>126</v>
      </c>
      <c r="AO7" s="93" t="s">
        <v>126</v>
      </c>
      <c r="AP7" s="93" t="s">
        <v>126</v>
      </c>
      <c r="AQ7" s="93" t="s">
        <v>126</v>
      </c>
      <c r="AR7" s="93" t="s">
        <v>157</v>
      </c>
      <c r="AS7" s="93" t="s">
        <v>157</v>
      </c>
      <c r="AU7" s="90" t="s">
        <v>40</v>
      </c>
      <c r="AV7" s="93" t="s">
        <v>125</v>
      </c>
      <c r="AW7" s="93" t="s">
        <v>126</v>
      </c>
      <c r="AX7" s="63" t="s">
        <v>126</v>
      </c>
      <c r="AY7" s="93" t="s">
        <v>250</v>
      </c>
      <c r="AZ7" s="93" t="s">
        <v>250</v>
      </c>
      <c r="BA7" s="93" t="s">
        <v>250</v>
      </c>
      <c r="BB7" s="93" t="s">
        <v>250</v>
      </c>
      <c r="BC7" s="93" t="s">
        <v>248</v>
      </c>
      <c r="BE7" s="90" t="s">
        <v>40</v>
      </c>
      <c r="BF7" s="93" t="s">
        <v>248</v>
      </c>
      <c r="BG7" s="93" t="s">
        <v>248</v>
      </c>
      <c r="BH7" s="93" t="s">
        <v>248</v>
      </c>
      <c r="BI7" s="93" t="s">
        <v>248</v>
      </c>
    </row>
    <row r="8" spans="1:59" s="93" customFormat="1" ht="12" customHeight="1">
      <c r="A8" s="90" t="s">
        <v>130</v>
      </c>
      <c r="B8" s="93" t="s">
        <v>251</v>
      </c>
      <c r="H8" s="93" t="s">
        <v>252</v>
      </c>
      <c r="I8" s="93" t="s">
        <v>253</v>
      </c>
      <c r="K8" s="90" t="s">
        <v>130</v>
      </c>
      <c r="S8" s="90" t="s">
        <v>130</v>
      </c>
      <c r="T8" s="93" t="s">
        <v>254</v>
      </c>
      <c r="U8" s="93" t="s">
        <v>251</v>
      </c>
      <c r="V8" s="93" t="s">
        <v>255</v>
      </c>
      <c r="W8" s="93" t="s">
        <v>255</v>
      </c>
      <c r="X8" s="93" t="s">
        <v>255</v>
      </c>
      <c r="Y8" s="93" t="s">
        <v>251</v>
      </c>
      <c r="Z8" s="93" t="s">
        <v>256</v>
      </c>
      <c r="AA8" s="93" t="s">
        <v>256</v>
      </c>
      <c r="AC8" s="90" t="s">
        <v>130</v>
      </c>
      <c r="AD8" s="93" t="s">
        <v>256</v>
      </c>
      <c r="AE8" s="93" t="s">
        <v>256</v>
      </c>
      <c r="AF8" s="93" t="s">
        <v>253</v>
      </c>
      <c r="AG8" s="93" t="s">
        <v>55</v>
      </c>
      <c r="AH8" s="93" t="s">
        <v>55</v>
      </c>
      <c r="AI8" s="93" t="s">
        <v>55</v>
      </c>
      <c r="AJ8" s="93" t="s">
        <v>55</v>
      </c>
      <c r="AL8" s="90" t="s">
        <v>130</v>
      </c>
      <c r="AR8" s="93" t="s">
        <v>257</v>
      </c>
      <c r="AS8" s="93" t="s">
        <v>258</v>
      </c>
      <c r="AU8" s="90" t="s">
        <v>130</v>
      </c>
      <c r="AV8" s="93" t="s">
        <v>251</v>
      </c>
      <c r="AY8" s="93" t="s">
        <v>162</v>
      </c>
      <c r="AZ8" s="93" t="s">
        <v>162</v>
      </c>
      <c r="BA8" s="93" t="s">
        <v>162</v>
      </c>
      <c r="BB8" s="93" t="s">
        <v>259</v>
      </c>
      <c r="BC8" s="93" t="s">
        <v>55</v>
      </c>
      <c r="BE8" s="90" t="s">
        <v>130</v>
      </c>
      <c r="BF8" s="93" t="s">
        <v>246</v>
      </c>
      <c r="BG8" s="93" t="s">
        <v>246</v>
      </c>
    </row>
    <row r="9" spans="1:61" s="93" customFormat="1" ht="12.75">
      <c r="A9" s="90" t="s">
        <v>132</v>
      </c>
      <c r="B9" s="93" t="s">
        <v>260</v>
      </c>
      <c r="C9" s="93" t="s">
        <v>261</v>
      </c>
      <c r="D9" s="93" t="s">
        <v>262</v>
      </c>
      <c r="E9" s="93" t="s">
        <v>263</v>
      </c>
      <c r="F9" s="93" t="s">
        <v>264</v>
      </c>
      <c r="G9" s="93" t="s">
        <v>265</v>
      </c>
      <c r="H9" s="93" t="s">
        <v>266</v>
      </c>
      <c r="I9" s="93" t="s">
        <v>267</v>
      </c>
      <c r="K9" s="90" t="s">
        <v>132</v>
      </c>
      <c r="L9" s="93" t="s">
        <v>268</v>
      </c>
      <c r="M9" s="93" t="s">
        <v>269</v>
      </c>
      <c r="N9" s="93" t="s">
        <v>270</v>
      </c>
      <c r="O9" s="93" t="s">
        <v>271</v>
      </c>
      <c r="P9" s="93" t="s">
        <v>272</v>
      </c>
      <c r="Q9" s="93" t="s">
        <v>273</v>
      </c>
      <c r="S9" s="90" t="s">
        <v>132</v>
      </c>
      <c r="T9" s="93" t="s">
        <v>274</v>
      </c>
      <c r="U9" s="93" t="s">
        <v>275</v>
      </c>
      <c r="V9" s="93" t="s">
        <v>276</v>
      </c>
      <c r="W9" s="93" t="s">
        <v>277</v>
      </c>
      <c r="X9" s="93" t="s">
        <v>278</v>
      </c>
      <c r="Y9" s="93" t="s">
        <v>279</v>
      </c>
      <c r="Z9" s="93" t="s">
        <v>280</v>
      </c>
      <c r="AA9" s="93" t="s">
        <v>275</v>
      </c>
      <c r="AC9" s="90" t="s">
        <v>132</v>
      </c>
      <c r="AD9" s="93" t="s">
        <v>281</v>
      </c>
      <c r="AE9" s="93" t="s">
        <v>274</v>
      </c>
      <c r="AF9" s="93" t="s">
        <v>282</v>
      </c>
      <c r="AG9" s="93" t="s">
        <v>283</v>
      </c>
      <c r="AH9" s="93" t="s">
        <v>284</v>
      </c>
      <c r="AI9" s="93" t="s">
        <v>285</v>
      </c>
      <c r="AJ9" s="93" t="s">
        <v>286</v>
      </c>
      <c r="AL9" s="90" t="s">
        <v>132</v>
      </c>
      <c r="AM9" s="93" t="s">
        <v>287</v>
      </c>
      <c r="AN9" s="93" t="s">
        <v>288</v>
      </c>
      <c r="AO9" s="93" t="s">
        <v>289</v>
      </c>
      <c r="AP9" s="93" t="s">
        <v>290</v>
      </c>
      <c r="AQ9" s="93" t="s">
        <v>291</v>
      </c>
      <c r="AR9" s="93" t="s">
        <v>292</v>
      </c>
      <c r="AS9" s="93" t="s">
        <v>293</v>
      </c>
      <c r="AU9" s="90" t="s">
        <v>132</v>
      </c>
      <c r="AV9" s="93" t="s">
        <v>294</v>
      </c>
      <c r="AW9" s="93" t="s">
        <v>295</v>
      </c>
      <c r="AX9" s="93" t="s">
        <v>296</v>
      </c>
      <c r="AY9" s="93" t="s">
        <v>297</v>
      </c>
      <c r="AZ9" s="93" t="s">
        <v>298</v>
      </c>
      <c r="BA9" s="93" t="s">
        <v>299</v>
      </c>
      <c r="BB9" s="93" t="s">
        <v>300</v>
      </c>
      <c r="BC9" s="93" t="s">
        <v>301</v>
      </c>
      <c r="BE9" s="90" t="s">
        <v>132</v>
      </c>
      <c r="BF9" s="93" t="s">
        <v>302</v>
      </c>
      <c r="BG9" s="93" t="s">
        <v>303</v>
      </c>
      <c r="BH9" s="93" t="s">
        <v>304</v>
      </c>
      <c r="BI9" s="93" t="s">
        <v>305</v>
      </c>
    </row>
    <row r="10" spans="1:61" s="93" customFormat="1" ht="12" customHeight="1">
      <c r="A10" s="90" t="s">
        <v>306</v>
      </c>
      <c r="B10" s="93" t="s">
        <v>307</v>
      </c>
      <c r="C10" s="93" t="s">
        <v>307</v>
      </c>
      <c r="D10" s="93" t="s">
        <v>307</v>
      </c>
      <c r="E10" s="93" t="s">
        <v>307</v>
      </c>
      <c r="F10" s="93" t="s">
        <v>307</v>
      </c>
      <c r="G10" s="93" t="s">
        <v>307</v>
      </c>
      <c r="H10" s="93" t="s">
        <v>307</v>
      </c>
      <c r="I10" s="93" t="s">
        <v>307</v>
      </c>
      <c r="K10" s="90" t="s">
        <v>306</v>
      </c>
      <c r="L10" s="93" t="s">
        <v>307</v>
      </c>
      <c r="M10" s="93" t="s">
        <v>307</v>
      </c>
      <c r="N10" s="93" t="s">
        <v>307</v>
      </c>
      <c r="O10" s="93" t="s">
        <v>307</v>
      </c>
      <c r="P10" s="93" t="s">
        <v>307</v>
      </c>
      <c r="Q10" s="93" t="s">
        <v>307</v>
      </c>
      <c r="S10" s="90" t="s">
        <v>306</v>
      </c>
      <c r="T10" s="93" t="s">
        <v>307</v>
      </c>
      <c r="U10" s="93" t="s">
        <v>307</v>
      </c>
      <c r="V10" s="93" t="s">
        <v>307</v>
      </c>
      <c r="W10" s="93" t="s">
        <v>307</v>
      </c>
      <c r="X10" s="93" t="s">
        <v>307</v>
      </c>
      <c r="Y10" s="93" t="s">
        <v>307</v>
      </c>
      <c r="Z10" s="93" t="s">
        <v>307</v>
      </c>
      <c r="AA10" s="93" t="s">
        <v>307</v>
      </c>
      <c r="AC10" s="90" t="s">
        <v>306</v>
      </c>
      <c r="AD10" s="93" t="s">
        <v>307</v>
      </c>
      <c r="AE10" s="93" t="s">
        <v>307</v>
      </c>
      <c r="AF10" s="93" t="s">
        <v>307</v>
      </c>
      <c r="AG10" s="93" t="s">
        <v>307</v>
      </c>
      <c r="AH10" s="93" t="s">
        <v>307</v>
      </c>
      <c r="AI10" s="93" t="s">
        <v>307</v>
      </c>
      <c r="AJ10" s="93" t="s">
        <v>307</v>
      </c>
      <c r="AL10" s="90" t="s">
        <v>306</v>
      </c>
      <c r="AM10" s="93" t="s">
        <v>307</v>
      </c>
      <c r="AN10" s="93" t="s">
        <v>307</v>
      </c>
      <c r="AO10" s="93" t="s">
        <v>307</v>
      </c>
      <c r="AP10" s="93" t="s">
        <v>308</v>
      </c>
      <c r="AQ10" s="93" t="s">
        <v>308</v>
      </c>
      <c r="AR10" s="93" t="s">
        <v>308</v>
      </c>
      <c r="AS10" s="93" t="s">
        <v>308</v>
      </c>
      <c r="AU10" s="90" t="s">
        <v>306</v>
      </c>
      <c r="AV10" s="93" t="s">
        <v>307</v>
      </c>
      <c r="AW10" s="93" t="s">
        <v>307</v>
      </c>
      <c r="AX10" s="93" t="s">
        <v>308</v>
      </c>
      <c r="AY10" s="93" t="s">
        <v>307</v>
      </c>
      <c r="AZ10" s="93" t="s">
        <v>308</v>
      </c>
      <c r="BA10" s="93" t="s">
        <v>307</v>
      </c>
      <c r="BB10" s="93" t="s">
        <v>307</v>
      </c>
      <c r="BC10" s="93" t="s">
        <v>307</v>
      </c>
      <c r="BE10" s="90" t="s">
        <v>306</v>
      </c>
      <c r="BF10" s="93" t="s">
        <v>307</v>
      </c>
      <c r="BG10" s="93" t="s">
        <v>308</v>
      </c>
      <c r="BH10" s="93" t="s">
        <v>307</v>
      </c>
      <c r="BI10" s="93" t="s">
        <v>307</v>
      </c>
    </row>
    <row r="11" spans="1:57" s="93" customFormat="1" ht="12.75">
      <c r="A11" s="90" t="s">
        <v>124</v>
      </c>
      <c r="B11" s="93" t="s">
        <v>309</v>
      </c>
      <c r="K11" s="90" t="s">
        <v>124</v>
      </c>
      <c r="L11" s="93" t="s">
        <v>309</v>
      </c>
      <c r="M11" s="93" t="s">
        <v>309</v>
      </c>
      <c r="N11" s="93" t="s">
        <v>309</v>
      </c>
      <c r="O11" s="93" t="s">
        <v>309</v>
      </c>
      <c r="P11" s="93" t="s">
        <v>309</v>
      </c>
      <c r="S11" s="90" t="s">
        <v>124</v>
      </c>
      <c r="T11" s="93" t="s">
        <v>309</v>
      </c>
      <c r="U11" s="93" t="s">
        <v>309</v>
      </c>
      <c r="V11" s="93" t="s">
        <v>309</v>
      </c>
      <c r="W11" s="93" t="s">
        <v>309</v>
      </c>
      <c r="X11" s="93" t="s">
        <v>309</v>
      </c>
      <c r="Y11" s="93" t="s">
        <v>309</v>
      </c>
      <c r="Z11" s="93" t="s">
        <v>309</v>
      </c>
      <c r="AA11" s="93" t="s">
        <v>310</v>
      </c>
      <c r="AC11" s="90" t="s">
        <v>124</v>
      </c>
      <c r="AD11" s="93" t="s">
        <v>310</v>
      </c>
      <c r="AE11" s="63" t="s">
        <v>309</v>
      </c>
      <c r="AG11" s="63" t="s">
        <v>309</v>
      </c>
      <c r="AH11" s="63" t="s">
        <v>309</v>
      </c>
      <c r="AI11" s="63" t="s">
        <v>309</v>
      </c>
      <c r="AJ11" s="63" t="s">
        <v>309</v>
      </c>
      <c r="AK11" s="63"/>
      <c r="AL11" s="90" t="s">
        <v>124</v>
      </c>
      <c r="AM11" s="63" t="s">
        <v>311</v>
      </c>
      <c r="AN11" s="93" t="s">
        <v>309</v>
      </c>
      <c r="AO11" s="93" t="s">
        <v>310</v>
      </c>
      <c r="AQ11" s="93" t="s">
        <v>311</v>
      </c>
      <c r="AR11" s="93" t="s">
        <v>312</v>
      </c>
      <c r="AS11" s="93" t="s">
        <v>309</v>
      </c>
      <c r="AU11" s="90" t="s">
        <v>124</v>
      </c>
      <c r="AW11" s="93" t="s">
        <v>311</v>
      </c>
      <c r="AX11" s="93" t="s">
        <v>311</v>
      </c>
      <c r="AY11" s="93" t="s">
        <v>311</v>
      </c>
      <c r="AZ11" s="93" t="s">
        <v>311</v>
      </c>
      <c r="BB11" s="93" t="s">
        <v>311</v>
      </c>
      <c r="BE11" s="90" t="s">
        <v>124</v>
      </c>
    </row>
    <row r="12" spans="1:57" s="93" customFormat="1" ht="12" customHeight="1">
      <c r="A12" s="57"/>
      <c r="K12" s="57"/>
      <c r="S12" s="57"/>
      <c r="AC12" s="57"/>
      <c r="AL12" s="57"/>
      <c r="AM12" s="57"/>
      <c r="AN12" s="57"/>
      <c r="AU12" s="57"/>
      <c r="BE12" s="57"/>
    </row>
    <row r="13" spans="1:57" ht="12.75">
      <c r="A13" s="64" t="s">
        <v>111</v>
      </c>
      <c r="K13" s="64" t="s">
        <v>111</v>
      </c>
      <c r="S13" s="64" t="s">
        <v>111</v>
      </c>
      <c r="AC13" s="64" t="s">
        <v>111</v>
      </c>
      <c r="AL13" s="64" t="s">
        <v>111</v>
      </c>
      <c r="AU13" s="64" t="s">
        <v>111</v>
      </c>
      <c r="BE13" s="64" t="s">
        <v>111</v>
      </c>
    </row>
    <row r="14" spans="1:62" ht="12" customHeight="1">
      <c r="A14" s="49" t="s">
        <v>214</v>
      </c>
      <c r="B14" s="94">
        <v>47.0802935923962</v>
      </c>
      <c r="C14" s="94">
        <v>47.72</v>
      </c>
      <c r="D14" s="94">
        <v>49.44</v>
      </c>
      <c r="E14" s="94">
        <v>48.18</v>
      </c>
      <c r="F14" s="94">
        <v>49.18</v>
      </c>
      <c r="G14" s="94">
        <v>49.78</v>
      </c>
      <c r="H14" s="94">
        <v>50.47</v>
      </c>
      <c r="I14" s="94">
        <v>47.97</v>
      </c>
      <c r="J14" s="94"/>
      <c r="K14" s="49" t="s">
        <v>214</v>
      </c>
      <c r="L14" s="94">
        <v>52.26248596484941</v>
      </c>
      <c r="M14" s="94">
        <v>52.28205747192831</v>
      </c>
      <c r="N14" s="94">
        <v>46.39834577361681</v>
      </c>
      <c r="O14" s="94">
        <v>49.020402374632106</v>
      </c>
      <c r="P14" s="94">
        <v>46.6021043726996</v>
      </c>
      <c r="Q14" s="94">
        <v>49.9</v>
      </c>
      <c r="R14" s="94"/>
      <c r="S14" s="49" t="s">
        <v>214</v>
      </c>
      <c r="T14" s="94">
        <v>48.72</v>
      </c>
      <c r="U14" s="94">
        <v>48.783800605799</v>
      </c>
      <c r="V14" s="94">
        <v>49.267336372703284</v>
      </c>
      <c r="W14" s="94">
        <v>48.418893040518135</v>
      </c>
      <c r="X14" s="94">
        <v>48.80840722922473</v>
      </c>
      <c r="Y14" s="94">
        <v>47.4448011880058</v>
      </c>
      <c r="Z14" s="94">
        <v>45.03193268590076</v>
      </c>
      <c r="AA14" s="94">
        <v>48.783800605799</v>
      </c>
      <c r="AB14" s="94"/>
      <c r="AC14" s="49" t="s">
        <v>214</v>
      </c>
      <c r="AD14" s="94">
        <v>48.1360272947819</v>
      </c>
      <c r="AE14" s="94">
        <v>48.72</v>
      </c>
      <c r="AF14" s="94">
        <v>47.95</v>
      </c>
      <c r="AG14" s="94">
        <v>44.883987129494145</v>
      </c>
      <c r="AH14" s="94">
        <v>41.45657062944028</v>
      </c>
      <c r="AI14" s="94">
        <v>42.14419552033194</v>
      </c>
      <c r="AJ14" s="94">
        <v>44.46830103444124</v>
      </c>
      <c r="AK14" s="94"/>
      <c r="AL14" s="49" t="s">
        <v>214</v>
      </c>
      <c r="AM14" s="94">
        <v>48.54</v>
      </c>
      <c r="AN14" s="94">
        <v>50.25</v>
      </c>
      <c r="AO14" s="94">
        <v>48.14</v>
      </c>
      <c r="AP14" s="94">
        <v>56.4</v>
      </c>
      <c r="AQ14" s="94">
        <v>55.31</v>
      </c>
      <c r="AR14" s="94">
        <v>54.460724019259615</v>
      </c>
      <c r="AS14" s="94">
        <v>52.753236594384724</v>
      </c>
      <c r="AT14" s="94"/>
      <c r="AU14" s="49" t="s">
        <v>214</v>
      </c>
      <c r="AV14" s="94">
        <v>52.07</v>
      </c>
      <c r="AW14" s="94">
        <v>52.38</v>
      </c>
      <c r="AX14" s="94">
        <v>53.21</v>
      </c>
      <c r="AY14" s="94">
        <v>50.88090807086318</v>
      </c>
      <c r="AZ14" s="94">
        <v>52.86067913751036</v>
      </c>
      <c r="BA14" s="94">
        <v>50.07782916845545</v>
      </c>
      <c r="BB14" s="94">
        <v>50.658101226431036</v>
      </c>
      <c r="BC14" s="94">
        <v>52.19088224804501</v>
      </c>
      <c r="BD14" s="94"/>
      <c r="BE14" s="49" t="s">
        <v>214</v>
      </c>
      <c r="BF14" s="94">
        <v>48.7757871955353</v>
      </c>
      <c r="BG14" s="94">
        <v>54.06011443734605</v>
      </c>
      <c r="BH14" s="94">
        <v>50.61990489877606</v>
      </c>
      <c r="BI14" s="94">
        <v>48.89249380518206</v>
      </c>
      <c r="BJ14" s="94"/>
    </row>
    <row r="15" spans="1:62" ht="15.75">
      <c r="A15" s="49" t="s">
        <v>215</v>
      </c>
      <c r="B15" s="94">
        <v>2.230114301184628</v>
      </c>
      <c r="C15" s="94">
        <v>1.42</v>
      </c>
      <c r="D15" s="94">
        <v>1.23</v>
      </c>
      <c r="E15" s="94">
        <v>1.54</v>
      </c>
      <c r="F15" s="94">
        <v>1.49</v>
      </c>
      <c r="G15" s="94">
        <v>0.87</v>
      </c>
      <c r="H15" s="94">
        <v>1.26</v>
      </c>
      <c r="I15" s="94">
        <v>0.96</v>
      </c>
      <c r="J15" s="94"/>
      <c r="K15" s="49" t="s">
        <v>215</v>
      </c>
      <c r="L15" s="94">
        <v>0.7596232146957823</v>
      </c>
      <c r="M15" s="94">
        <v>1.5853525268526316</v>
      </c>
      <c r="N15" s="94">
        <v>0.9987092579859482</v>
      </c>
      <c r="O15" s="94">
        <v>1.0962484225986038</v>
      </c>
      <c r="P15" s="94">
        <v>0.9481053916878006</v>
      </c>
      <c r="Q15" s="94">
        <v>1.23</v>
      </c>
      <c r="R15" s="94"/>
      <c r="S15" s="49" t="s">
        <v>215</v>
      </c>
      <c r="T15" s="94">
        <v>0.96</v>
      </c>
      <c r="U15" s="94">
        <v>1.0602281355215661</v>
      </c>
      <c r="V15" s="94">
        <v>1.0898960115223177</v>
      </c>
      <c r="W15" s="94">
        <v>0.8268115846152616</v>
      </c>
      <c r="X15" s="94">
        <v>0.7574240724584844</v>
      </c>
      <c r="Y15" s="94">
        <v>0.6706425155704102</v>
      </c>
      <c r="Z15" s="94">
        <v>0.8243649012077934</v>
      </c>
      <c r="AA15" s="94">
        <v>1.0602281355215661</v>
      </c>
      <c r="AB15" s="94"/>
      <c r="AC15" s="49" t="s">
        <v>215</v>
      </c>
      <c r="AD15" s="94">
        <v>0.8746149032492674</v>
      </c>
      <c r="AE15" s="94">
        <v>0.96</v>
      </c>
      <c r="AF15" s="94">
        <v>0.8</v>
      </c>
      <c r="AG15" s="94">
        <v>0.7728828197627609</v>
      </c>
      <c r="AH15" s="94">
        <v>0.9125081448981337</v>
      </c>
      <c r="AI15" s="94">
        <v>0.7133355077938117</v>
      </c>
      <c r="AJ15" s="94">
        <v>0.7940945603844634</v>
      </c>
      <c r="AK15" s="94"/>
      <c r="AL15" s="49" t="s">
        <v>215</v>
      </c>
      <c r="AM15" s="94">
        <v>0.83</v>
      </c>
      <c r="AN15" s="94">
        <v>0.57</v>
      </c>
      <c r="AO15" s="94">
        <v>1.1</v>
      </c>
      <c r="AP15" s="94">
        <v>0.7</v>
      </c>
      <c r="AQ15" s="94">
        <v>0.69</v>
      </c>
      <c r="AR15" s="94">
        <v>0.51</v>
      </c>
      <c r="AS15" s="94">
        <v>0.54</v>
      </c>
      <c r="AT15" s="94"/>
      <c r="AU15" s="49" t="s">
        <v>215</v>
      </c>
      <c r="AV15" s="94">
        <v>0.3539803892603473</v>
      </c>
      <c r="AW15" s="94">
        <v>0.32</v>
      </c>
      <c r="AX15" s="94">
        <v>0.12</v>
      </c>
      <c r="AY15" s="94">
        <v>0.1512512130525065</v>
      </c>
      <c r="AZ15" s="94">
        <v>0.16128353665144274</v>
      </c>
      <c r="BA15" s="94">
        <v>0.1613462075504002</v>
      </c>
      <c r="BB15" s="94">
        <v>0.14119319473821118</v>
      </c>
      <c r="BC15" s="94">
        <v>0.14122044783163815</v>
      </c>
      <c r="BD15" s="94"/>
      <c r="BE15" s="49" t="s">
        <v>215</v>
      </c>
      <c r="BF15" s="94">
        <v>0.13707846383927075</v>
      </c>
      <c r="BG15" s="94">
        <v>0.17600328200545412</v>
      </c>
      <c r="BH15" s="94">
        <v>0.24436263772307315</v>
      </c>
      <c r="BI15" s="94">
        <v>0.31530207294664053</v>
      </c>
      <c r="BJ15" s="94"/>
    </row>
    <row r="16" spans="1:62" ht="12" customHeight="1">
      <c r="A16" s="49" t="s">
        <v>216</v>
      </c>
      <c r="B16" s="94">
        <v>15.026271741245</v>
      </c>
      <c r="C16" s="94">
        <v>15.24</v>
      </c>
      <c r="D16" s="94">
        <v>14.14</v>
      </c>
      <c r="E16" s="94">
        <v>14.66</v>
      </c>
      <c r="F16" s="94">
        <v>14.33</v>
      </c>
      <c r="G16" s="94">
        <v>20.25</v>
      </c>
      <c r="H16" s="94">
        <v>15.04</v>
      </c>
      <c r="I16" s="94">
        <v>16.33</v>
      </c>
      <c r="J16" s="94"/>
      <c r="K16" s="49" t="s">
        <v>216</v>
      </c>
      <c r="L16" s="94">
        <v>15.454308486366571</v>
      </c>
      <c r="M16" s="94">
        <v>14.237960386442788</v>
      </c>
      <c r="N16" s="94">
        <v>15.061277798997894</v>
      </c>
      <c r="O16" s="94">
        <v>14.525304203117274</v>
      </c>
      <c r="P16" s="94">
        <v>17.15890075266185</v>
      </c>
      <c r="Q16" s="94">
        <v>14.6</v>
      </c>
      <c r="R16" s="94"/>
      <c r="S16" s="49" t="s">
        <v>216</v>
      </c>
      <c r="T16" s="94">
        <v>15.89</v>
      </c>
      <c r="U16" s="94">
        <v>16.814836781883</v>
      </c>
      <c r="V16" s="94">
        <v>17.165862181476506</v>
      </c>
      <c r="W16" s="94">
        <v>17.342877140710367</v>
      </c>
      <c r="X16" s="94">
        <v>14.128483698258927</v>
      </c>
      <c r="Y16" s="94">
        <v>18.7462332278838</v>
      </c>
      <c r="Z16" s="94">
        <v>15.701381485941088</v>
      </c>
      <c r="AA16" s="94">
        <v>16.814836781883</v>
      </c>
      <c r="AB16" s="94"/>
      <c r="AC16" s="49" t="s">
        <v>216</v>
      </c>
      <c r="AD16" s="94">
        <v>16.3712720665433</v>
      </c>
      <c r="AE16" s="94">
        <v>15.89</v>
      </c>
      <c r="AF16" s="94">
        <v>17.63</v>
      </c>
      <c r="AG16" s="94">
        <v>17.220815480572796</v>
      </c>
      <c r="AH16" s="94">
        <v>17.673548183855043</v>
      </c>
      <c r="AI16" s="94">
        <v>15.750058849728278</v>
      </c>
      <c r="AJ16" s="94">
        <v>17.181410073792055</v>
      </c>
      <c r="AK16" s="94"/>
      <c r="AL16" s="49" t="s">
        <v>216</v>
      </c>
      <c r="AM16" s="94">
        <v>16.7</v>
      </c>
      <c r="AN16" s="94">
        <v>14.7</v>
      </c>
      <c r="AO16" s="94">
        <v>14.45</v>
      </c>
      <c r="AP16" s="94">
        <v>14.64</v>
      </c>
      <c r="AQ16" s="94">
        <v>15.45</v>
      </c>
      <c r="AR16" s="94">
        <v>14.286497168501262</v>
      </c>
      <c r="AS16" s="94">
        <v>15.60091671851986</v>
      </c>
      <c r="AT16" s="94"/>
      <c r="AU16" s="49" t="s">
        <v>216</v>
      </c>
      <c r="AV16" s="94">
        <v>12.38</v>
      </c>
      <c r="AW16" s="94">
        <v>12.58</v>
      </c>
      <c r="AX16" s="94">
        <v>10.35</v>
      </c>
      <c r="AY16" s="94">
        <v>10.28508248757044</v>
      </c>
      <c r="AZ16" s="94">
        <v>10.060060598633742</v>
      </c>
      <c r="BA16" s="94">
        <v>13.986699367025315</v>
      </c>
      <c r="BB16" s="94">
        <v>11.900569270792085</v>
      </c>
      <c r="BC16" s="94">
        <v>10.191121226293557</v>
      </c>
      <c r="BD16" s="94"/>
      <c r="BE16" s="49" t="s">
        <v>216</v>
      </c>
      <c r="BF16" s="94">
        <v>22.72899769559768</v>
      </c>
      <c r="BG16" s="94">
        <v>10.503637023592614</v>
      </c>
      <c r="BH16" s="94">
        <v>17.385196210315453</v>
      </c>
      <c r="BI16" s="94">
        <v>15.594088373808777</v>
      </c>
      <c r="BJ16" s="94"/>
    </row>
    <row r="17" spans="1:62" ht="15.75">
      <c r="A17" s="49" t="s">
        <v>313</v>
      </c>
      <c r="B17" s="94">
        <v>1.8260865751739308</v>
      </c>
      <c r="C17" s="94">
        <v>11.18</v>
      </c>
      <c r="D17" s="94">
        <v>11.52</v>
      </c>
      <c r="E17" s="94">
        <v>13.29</v>
      </c>
      <c r="F17" s="94">
        <v>12.98</v>
      </c>
      <c r="G17" s="94">
        <v>7.45</v>
      </c>
      <c r="H17" s="94">
        <v>9.39</v>
      </c>
      <c r="I17" s="94">
        <v>8.8</v>
      </c>
      <c r="J17" s="94"/>
      <c r="K17" s="49" t="s">
        <v>313</v>
      </c>
      <c r="L17" s="94">
        <v>1.1215878497146954</v>
      </c>
      <c r="M17" s="94">
        <v>1.055332780050884</v>
      </c>
      <c r="N17" s="94">
        <v>1.1040701613001977</v>
      </c>
      <c r="O17" s="94">
        <v>1.18136735549302</v>
      </c>
      <c r="P17" s="94">
        <v>1.1247278009071182</v>
      </c>
      <c r="Q17" s="94">
        <v>10.9</v>
      </c>
      <c r="R17" s="94"/>
      <c r="S17" s="49" t="s">
        <v>313</v>
      </c>
      <c r="T17" s="94">
        <v>1.38</v>
      </c>
      <c r="U17" s="94">
        <v>1.2470894740243423</v>
      </c>
      <c r="V17" s="94">
        <v>1.2148369500182676</v>
      </c>
      <c r="W17" s="94">
        <v>1.1058590951073548</v>
      </c>
      <c r="X17" s="94">
        <v>1.3010154963878486</v>
      </c>
      <c r="Y17" s="94">
        <v>1.002291625844798</v>
      </c>
      <c r="Z17" s="94">
        <v>1.1248521867328343</v>
      </c>
      <c r="AA17" s="94">
        <v>1.2470894740243423</v>
      </c>
      <c r="AB17" s="94"/>
      <c r="AC17" s="49" t="s">
        <v>313</v>
      </c>
      <c r="AD17" s="94">
        <v>1.3543727726676693</v>
      </c>
      <c r="AE17" s="94">
        <v>1.38</v>
      </c>
      <c r="AF17" s="94">
        <v>8.29</v>
      </c>
      <c r="AG17" s="94">
        <v>1.1584678547214584</v>
      </c>
      <c r="AH17" s="94">
        <v>1.2555479645136192</v>
      </c>
      <c r="AI17" s="94">
        <v>1.1060923789138728</v>
      </c>
      <c r="AJ17" s="94">
        <v>1.1340080486674458</v>
      </c>
      <c r="AK17" s="94"/>
      <c r="AL17" s="49" t="s">
        <v>313</v>
      </c>
      <c r="AM17" s="94">
        <v>9.65</v>
      </c>
      <c r="AN17" s="94">
        <v>9.43</v>
      </c>
      <c r="AO17" s="94">
        <v>9.31</v>
      </c>
      <c r="AP17" s="94">
        <v>10.15</v>
      </c>
      <c r="AQ17" s="94">
        <v>10.02</v>
      </c>
      <c r="AR17" s="94">
        <v>1.2520742001148029</v>
      </c>
      <c r="AS17" s="94">
        <v>1.4124740362981019</v>
      </c>
      <c r="AT17" s="94"/>
      <c r="AU17" s="49" t="s">
        <v>313</v>
      </c>
      <c r="AV17" s="94">
        <v>1.0723109524570942</v>
      </c>
      <c r="AW17" s="94">
        <v>7.78</v>
      </c>
      <c r="AX17" s="94">
        <v>8.87</v>
      </c>
      <c r="AY17" s="94">
        <v>1.098700326376653</v>
      </c>
      <c r="AZ17" s="94">
        <v>1.0635792303466722</v>
      </c>
      <c r="BA17" s="94">
        <v>1.0819856206170273</v>
      </c>
      <c r="BB17" s="94">
        <v>1.1336884192897605</v>
      </c>
      <c r="BC17" s="94">
        <v>1.1379834030405929</v>
      </c>
      <c r="BD17" s="94"/>
      <c r="BE17" s="49" t="s">
        <v>313</v>
      </c>
      <c r="BF17" s="94">
        <v>0.7947788370066808</v>
      </c>
      <c r="BG17" s="94">
        <v>1.0507533008314585</v>
      </c>
      <c r="BH17" s="94">
        <v>1.199006302397895</v>
      </c>
      <c r="BI17" s="94">
        <v>1.138298098971645</v>
      </c>
      <c r="BJ17" s="94"/>
    </row>
    <row r="18" spans="1:62" ht="12" customHeight="1">
      <c r="A18" s="49" t="s">
        <v>1</v>
      </c>
      <c r="B18" s="94">
        <v>12.173913777826051</v>
      </c>
      <c r="C18" s="94"/>
      <c r="D18" s="94"/>
      <c r="E18" s="94"/>
      <c r="F18" s="94"/>
      <c r="G18" s="94"/>
      <c r="H18" s="94"/>
      <c r="I18" s="94"/>
      <c r="J18" s="94"/>
      <c r="K18" s="49" t="s">
        <v>1</v>
      </c>
      <c r="L18" s="94">
        <v>7.477252331431303</v>
      </c>
      <c r="M18" s="94">
        <v>7.035551867005895</v>
      </c>
      <c r="N18" s="94">
        <v>7.360467742001319</v>
      </c>
      <c r="O18" s="94">
        <v>7.875782369953467</v>
      </c>
      <c r="P18" s="94">
        <v>7.498185339380788</v>
      </c>
      <c r="Q18" s="94"/>
      <c r="R18" s="94"/>
      <c r="S18" s="49" t="s">
        <v>1</v>
      </c>
      <c r="T18" s="94">
        <v>9.19</v>
      </c>
      <c r="U18" s="94">
        <v>8.32392750002871</v>
      </c>
      <c r="V18" s="94">
        <v>8.098913000121783</v>
      </c>
      <c r="W18" s="94">
        <v>7.372393967382366</v>
      </c>
      <c r="X18" s="94">
        <v>8.673436642585658</v>
      </c>
      <c r="Y18" s="94">
        <v>6.681942554298903</v>
      </c>
      <c r="Z18" s="94">
        <v>7.499014578218895</v>
      </c>
      <c r="AA18" s="94">
        <v>8.32392750002871</v>
      </c>
      <c r="AB18" s="94"/>
      <c r="AC18" s="49" t="s">
        <v>1</v>
      </c>
      <c r="AD18" s="94">
        <v>9.0415247498441</v>
      </c>
      <c r="AE18" s="94">
        <v>9.19</v>
      </c>
      <c r="AF18" s="94"/>
      <c r="AG18" s="94">
        <v>7.72311903147639</v>
      </c>
      <c r="AH18" s="94">
        <v>8.37031976342413</v>
      </c>
      <c r="AI18" s="94">
        <v>7.373949192759153</v>
      </c>
      <c r="AJ18" s="94">
        <v>7.560053657782974</v>
      </c>
      <c r="AK18" s="94"/>
      <c r="AL18" s="49" t="s">
        <v>1</v>
      </c>
      <c r="AM18" s="94"/>
      <c r="AN18" s="94"/>
      <c r="AO18" s="94"/>
      <c r="AP18" s="94"/>
      <c r="AQ18" s="94"/>
      <c r="AR18" s="94">
        <v>8.347161334098685</v>
      </c>
      <c r="AS18" s="94">
        <v>9.41649357532068</v>
      </c>
      <c r="AT18" s="94"/>
      <c r="AU18" s="49" t="s">
        <v>1</v>
      </c>
      <c r="AV18" s="94">
        <v>7.148742635047031</v>
      </c>
      <c r="AW18" s="94"/>
      <c r="AX18" s="94"/>
      <c r="AY18" s="94">
        <v>7.324668842511021</v>
      </c>
      <c r="AZ18" s="94">
        <v>7.090528202311148</v>
      </c>
      <c r="BA18" s="94">
        <v>7.213237470780182</v>
      </c>
      <c r="BB18" s="94">
        <v>7.55792279526507</v>
      </c>
      <c r="BC18" s="94">
        <v>7.58655602027062</v>
      </c>
      <c r="BD18" s="94"/>
      <c r="BE18" s="49" t="s">
        <v>1</v>
      </c>
      <c r="BF18" s="94">
        <v>5.298525580044539</v>
      </c>
      <c r="BG18" s="94">
        <v>7.005022005543056</v>
      </c>
      <c r="BH18" s="94">
        <v>7.993375349319301</v>
      </c>
      <c r="BI18" s="94">
        <v>7.588653993144301</v>
      </c>
      <c r="BJ18" s="94"/>
    </row>
    <row r="19" spans="1:62" ht="12.75">
      <c r="A19" s="49" t="s">
        <v>49</v>
      </c>
      <c r="B19" s="94">
        <v>0.2143455974257569</v>
      </c>
      <c r="C19" s="94">
        <v>0.19</v>
      </c>
      <c r="D19" s="94">
        <v>0.2</v>
      </c>
      <c r="E19" s="94">
        <v>0.21</v>
      </c>
      <c r="F19" s="94">
        <v>0.21</v>
      </c>
      <c r="G19" s="94">
        <v>0.18</v>
      </c>
      <c r="H19" s="94">
        <v>0.17</v>
      </c>
      <c r="I19" s="94">
        <v>0.14</v>
      </c>
      <c r="J19" s="94"/>
      <c r="K19" s="49" t="s">
        <v>49</v>
      </c>
      <c r="L19" s="94">
        <v>0.21988535854063168</v>
      </c>
      <c r="M19" s="94">
        <v>0.12754088318954784</v>
      </c>
      <c r="N19" s="94">
        <v>0.1388025663119372</v>
      </c>
      <c r="O19" s="94">
        <v>0.18147290922739134</v>
      </c>
      <c r="P19" s="94">
        <v>0.15499272674222467</v>
      </c>
      <c r="Q19" s="94">
        <v>0.17</v>
      </c>
      <c r="R19" s="94"/>
      <c r="S19" s="49" t="s">
        <v>49</v>
      </c>
      <c r="T19" s="94">
        <v>0.18</v>
      </c>
      <c r="U19" s="94">
        <v>0.20311091362135733</v>
      </c>
      <c r="V19" s="94">
        <v>0.18164933525371962</v>
      </c>
      <c r="W19" s="94">
        <v>0.18149522589115502</v>
      </c>
      <c r="X19" s="94">
        <v>0.20197975265559584</v>
      </c>
      <c r="Y19" s="94">
        <v>0.220869877405169</v>
      </c>
      <c r="Z19" s="94">
        <v>0.13902408080412362</v>
      </c>
      <c r="AA19" s="94">
        <v>0.20311091362135733</v>
      </c>
      <c r="AB19" s="94"/>
      <c r="AC19" s="49" t="s">
        <v>49</v>
      </c>
      <c r="AD19" s="94">
        <v>0.16885638762691452</v>
      </c>
      <c r="AE19" s="94">
        <v>0.18</v>
      </c>
      <c r="AF19" s="94">
        <v>0.13</v>
      </c>
      <c r="AG19" s="94">
        <v>0.16301462516055018</v>
      </c>
      <c r="AH19" s="94">
        <v>0.2435140150839381</v>
      </c>
      <c r="AI19" s="94">
        <v>0.1675351176587693</v>
      </c>
      <c r="AJ19" s="94">
        <v>0.139562362153839</v>
      </c>
      <c r="AK19" s="94"/>
      <c r="AL19" s="49" t="s">
        <v>49</v>
      </c>
      <c r="AM19" s="94">
        <v>0.21</v>
      </c>
      <c r="AN19" s="94">
        <v>0.14</v>
      </c>
      <c r="AO19" s="94">
        <v>0.18</v>
      </c>
      <c r="AP19" s="94">
        <v>0.12</v>
      </c>
      <c r="AQ19" s="94">
        <v>0.17</v>
      </c>
      <c r="AR19" s="94">
        <v>0.172301177261115</v>
      </c>
      <c r="AS19" s="94">
        <v>0.17988850412765</v>
      </c>
      <c r="AT19" s="94"/>
      <c r="AU19" s="49" t="s">
        <v>49</v>
      </c>
      <c r="AV19" s="94">
        <v>0.1459325005974142</v>
      </c>
      <c r="AW19" s="94">
        <v>0.22</v>
      </c>
      <c r="AX19" s="94">
        <v>0.15</v>
      </c>
      <c r="AY19" s="94">
        <v>0.16133462725600692</v>
      </c>
      <c r="AZ19" s="94">
        <v>0.15120331561072758</v>
      </c>
      <c r="BA19" s="94">
        <v>0.1613462075504002</v>
      </c>
      <c r="BB19" s="94">
        <v>0.15127842293379765</v>
      </c>
      <c r="BC19" s="94">
        <v>0.19065125449275558</v>
      </c>
      <c r="BD19" s="94"/>
      <c r="BE19" s="49" t="s">
        <v>49</v>
      </c>
      <c r="BF19" s="94">
        <v>0.13037796791876033</v>
      </c>
      <c r="BG19" s="94">
        <v>0.15579396871608137</v>
      </c>
      <c r="BH19" s="94">
        <v>0.13036607226728752</v>
      </c>
      <c r="BI19" s="94">
        <v>0.21199828157753361</v>
      </c>
      <c r="BJ19" s="94"/>
    </row>
    <row r="20" spans="1:62" ht="12" customHeight="1">
      <c r="A20" s="49" t="s">
        <v>147</v>
      </c>
      <c r="B20" s="94">
        <v>7.132246600784409</v>
      </c>
      <c r="C20" s="94">
        <v>6.93</v>
      </c>
      <c r="D20" s="94">
        <v>7.16</v>
      </c>
      <c r="E20" s="94">
        <v>7.05</v>
      </c>
      <c r="F20" s="94">
        <v>7.06</v>
      </c>
      <c r="G20" s="94">
        <v>7.84</v>
      </c>
      <c r="H20" s="94">
        <v>8.34</v>
      </c>
      <c r="I20" s="94">
        <v>9.49</v>
      </c>
      <c r="J20" s="94"/>
      <c r="K20" s="49" t="s">
        <v>147</v>
      </c>
      <c r="L20" s="94">
        <v>7.99166027358347</v>
      </c>
      <c r="M20" s="94">
        <v>7.185471560737563</v>
      </c>
      <c r="N20" s="94">
        <v>8.36545490072614</v>
      </c>
      <c r="O20" s="94">
        <v>11.294727465898903</v>
      </c>
      <c r="P20" s="94">
        <v>10.734395765543908</v>
      </c>
      <c r="Q20" s="94">
        <v>8</v>
      </c>
      <c r="R20" s="94"/>
      <c r="S20" s="49" t="s">
        <v>147</v>
      </c>
      <c r="T20" s="94">
        <v>8.65</v>
      </c>
      <c r="U20" s="94">
        <v>7.660092311287535</v>
      </c>
      <c r="V20" s="94">
        <v>6.79166681254185</v>
      </c>
      <c r="W20" s="94">
        <v>7.562301078798126</v>
      </c>
      <c r="X20" s="94">
        <v>8.523545562066143</v>
      </c>
      <c r="Y20" s="94">
        <v>7.17560960133051</v>
      </c>
      <c r="Z20" s="94">
        <v>13.202047899484503</v>
      </c>
      <c r="AA20" s="94">
        <v>7.660092311287535</v>
      </c>
      <c r="AB20" s="94"/>
      <c r="AC20" s="49" t="s">
        <v>147</v>
      </c>
      <c r="AD20" s="94">
        <v>8.076848059759547</v>
      </c>
      <c r="AE20" s="94">
        <v>8.65</v>
      </c>
      <c r="AF20" s="94">
        <v>9.17</v>
      </c>
      <c r="AG20" s="94">
        <v>11.612251045821317</v>
      </c>
      <c r="AH20" s="94">
        <v>11.250689117912456</v>
      </c>
      <c r="AI20" s="94">
        <v>12.681802962644445</v>
      </c>
      <c r="AJ20" s="94">
        <v>11.148375509893992</v>
      </c>
      <c r="AK20" s="94"/>
      <c r="AL20" s="49" t="s">
        <v>147</v>
      </c>
      <c r="AM20" s="94">
        <v>10.42</v>
      </c>
      <c r="AN20" s="94">
        <v>7.5</v>
      </c>
      <c r="AO20" s="94">
        <v>7.47</v>
      </c>
      <c r="AP20" s="94">
        <v>7.67</v>
      </c>
      <c r="AQ20" s="94">
        <v>6.89</v>
      </c>
      <c r="AR20" s="94">
        <v>8.95268844372804</v>
      </c>
      <c r="AS20" s="94">
        <v>8.927044115296727</v>
      </c>
      <c r="AT20" s="94"/>
      <c r="AU20" s="49" t="s">
        <v>147</v>
      </c>
      <c r="AV20" s="94">
        <v>12.023121008739919</v>
      </c>
      <c r="AW20" s="94">
        <v>12.31</v>
      </c>
      <c r="AX20" s="94">
        <v>15.56</v>
      </c>
      <c r="AY20" s="94">
        <v>18.6946499332898</v>
      </c>
      <c r="AZ20" s="94">
        <v>16.9448515694422</v>
      </c>
      <c r="BA20" s="94">
        <v>14.349728334013717</v>
      </c>
      <c r="BB20" s="94">
        <v>16.237217394894284</v>
      </c>
      <c r="BC20" s="94">
        <v>16.03778900431337</v>
      </c>
      <c r="BD20" s="94"/>
      <c r="BE20" s="49" t="s">
        <v>147</v>
      </c>
      <c r="BF20" s="94">
        <v>8.134241074624668</v>
      </c>
      <c r="BG20" s="94">
        <v>14.920112079227271</v>
      </c>
      <c r="BH20" s="94">
        <v>11.38406701526755</v>
      </c>
      <c r="BI20" s="94">
        <v>12.92771762921614</v>
      </c>
      <c r="BJ20" s="94"/>
    </row>
    <row r="21" spans="1:62" ht="12.75">
      <c r="A21" s="49" t="s">
        <v>148</v>
      </c>
      <c r="B21" s="94">
        <v>8.165052213242546</v>
      </c>
      <c r="C21" s="94">
        <v>9.37</v>
      </c>
      <c r="D21" s="94">
        <v>8.95</v>
      </c>
      <c r="E21" s="94">
        <v>10.02</v>
      </c>
      <c r="F21" s="94">
        <v>9.09</v>
      </c>
      <c r="G21" s="94">
        <v>7.16</v>
      </c>
      <c r="H21" s="94">
        <v>9.4</v>
      </c>
      <c r="I21" s="94">
        <v>10.69</v>
      </c>
      <c r="J21" s="94"/>
      <c r="K21" s="49" t="s">
        <v>148</v>
      </c>
      <c r="L21" s="94">
        <v>11.080112200895146</v>
      </c>
      <c r="M21" s="94">
        <v>8.534990352729118</v>
      </c>
      <c r="N21" s="94">
        <v>11.85819592275648</v>
      </c>
      <c r="O21" s="94">
        <v>8.506035951865913</v>
      </c>
      <c r="P21" s="94">
        <v>9.855670087147367</v>
      </c>
      <c r="Q21" s="94">
        <v>12</v>
      </c>
      <c r="R21" s="94"/>
      <c r="S21" s="49" t="s">
        <v>148</v>
      </c>
      <c r="T21" s="94">
        <v>10.97</v>
      </c>
      <c r="U21" s="94">
        <v>13.2192416405146</v>
      </c>
      <c r="V21" s="94">
        <v>10.969601523377401</v>
      </c>
      <c r="W21" s="94">
        <v>12.936576378797326</v>
      </c>
      <c r="X21" s="94">
        <v>13.90630597033777</v>
      </c>
      <c r="Y21" s="94">
        <v>11.2999575018085</v>
      </c>
      <c r="Z21" s="94">
        <v>8.84493341133225</v>
      </c>
      <c r="AA21" s="94">
        <v>13.2192416405146</v>
      </c>
      <c r="AB21" s="94"/>
      <c r="AC21" s="49" t="s">
        <v>148</v>
      </c>
      <c r="AD21" s="94">
        <v>11.251673894872784</v>
      </c>
      <c r="AE21" s="94">
        <v>10.97</v>
      </c>
      <c r="AF21" s="94">
        <v>12.17</v>
      </c>
      <c r="AG21" s="94">
        <v>12.478260095938749</v>
      </c>
      <c r="AH21" s="94">
        <v>13.986625378222982</v>
      </c>
      <c r="AI21" s="94">
        <v>13.680435319261838</v>
      </c>
      <c r="AJ21" s="94">
        <v>13.88590582393729</v>
      </c>
      <c r="AK21" s="94"/>
      <c r="AL21" s="49" t="s">
        <v>148</v>
      </c>
      <c r="AM21" s="94">
        <v>8.46</v>
      </c>
      <c r="AN21" s="94">
        <v>4.97</v>
      </c>
      <c r="AO21" s="94">
        <v>12.81</v>
      </c>
      <c r="AP21" s="94">
        <v>2.16</v>
      </c>
      <c r="AQ21" s="94">
        <v>5.87</v>
      </c>
      <c r="AR21" s="94">
        <v>4.478599525706938</v>
      </c>
      <c r="AS21" s="94">
        <v>3.6043322566398253</v>
      </c>
      <c r="AT21" s="94"/>
      <c r="AU21" s="49" t="s">
        <v>148</v>
      </c>
      <c r="AV21" s="94">
        <v>10.92</v>
      </c>
      <c r="AW21" s="94">
        <v>8.95</v>
      </c>
      <c r="AX21" s="94">
        <v>9.28</v>
      </c>
      <c r="AY21" s="94">
        <v>8.117148433817848</v>
      </c>
      <c r="AZ21" s="94">
        <v>8.890754957910781</v>
      </c>
      <c r="BA21" s="94">
        <v>7.240411063824208</v>
      </c>
      <c r="BB21" s="94">
        <v>6.857955172998826</v>
      </c>
      <c r="BC21" s="94">
        <v>10.422679413399726</v>
      </c>
      <c r="BD21" s="94"/>
      <c r="BE21" s="49" t="s">
        <v>148</v>
      </c>
      <c r="BF21" s="94">
        <v>4.548519980706482</v>
      </c>
      <c r="BG21" s="94">
        <v>7.112308837596452</v>
      </c>
      <c r="BH21" s="94">
        <v>3.0917268509430453</v>
      </c>
      <c r="BI21" s="94">
        <v>6.646897988083269</v>
      </c>
      <c r="BJ21" s="94"/>
    </row>
    <row r="22" spans="1:62" ht="15.75">
      <c r="A22" s="49" t="s">
        <v>217</v>
      </c>
      <c r="B22" s="94">
        <v>3.881099094588342</v>
      </c>
      <c r="C22" s="94">
        <v>3.73</v>
      </c>
      <c r="D22" s="94">
        <v>3.38</v>
      </c>
      <c r="E22" s="94">
        <v>2.16</v>
      </c>
      <c r="F22" s="94">
        <v>2.42</v>
      </c>
      <c r="G22" s="94">
        <v>3.5</v>
      </c>
      <c r="H22" s="94">
        <v>3.42</v>
      </c>
      <c r="I22" s="94">
        <v>2.4</v>
      </c>
      <c r="J22" s="94"/>
      <c r="K22" s="49" t="s">
        <v>217</v>
      </c>
      <c r="L22" s="94">
        <v>2.205219814501625</v>
      </c>
      <c r="M22" s="94">
        <v>5.027031569818622</v>
      </c>
      <c r="N22" s="94">
        <v>3.4616485215168096</v>
      </c>
      <c r="O22" s="94">
        <v>2.9957650298015723</v>
      </c>
      <c r="P22" s="94">
        <v>1.9554169563804376</v>
      </c>
      <c r="Q22" s="94">
        <v>2.86</v>
      </c>
      <c r="R22" s="94"/>
      <c r="S22" s="49" t="s">
        <v>217</v>
      </c>
      <c r="T22" s="94">
        <v>2.5</v>
      </c>
      <c r="U22" s="94">
        <v>2.243178696120359</v>
      </c>
      <c r="V22" s="94">
        <v>2.8862061045868783</v>
      </c>
      <c r="W22" s="94">
        <v>1.4317956709191118</v>
      </c>
      <c r="X22" s="94">
        <v>1.9390056254937198</v>
      </c>
      <c r="Y22" s="94">
        <v>3.126039588263864</v>
      </c>
      <c r="Z22" s="94">
        <v>2.546831564146261</v>
      </c>
      <c r="AA22" s="94">
        <v>2.243178696120359</v>
      </c>
      <c r="AB22" s="94"/>
      <c r="AC22" s="49" t="s">
        <v>217</v>
      </c>
      <c r="AD22" s="94">
        <v>2.924831903112775</v>
      </c>
      <c r="AE22" s="94">
        <v>2.5</v>
      </c>
      <c r="AF22" s="94">
        <v>2.14</v>
      </c>
      <c r="AG22" s="94">
        <v>1.6210266510381377</v>
      </c>
      <c r="AH22" s="94">
        <v>1.1232416834446797</v>
      </c>
      <c r="AI22" s="94">
        <v>0.8796901934585787</v>
      </c>
      <c r="AJ22" s="94">
        <v>1.3878039792201082</v>
      </c>
      <c r="AK22" s="94"/>
      <c r="AL22" s="49" t="s">
        <v>217</v>
      </c>
      <c r="AM22" s="94">
        <v>2.99</v>
      </c>
      <c r="AN22" s="94">
        <v>2.8</v>
      </c>
      <c r="AO22" s="94">
        <v>2.64</v>
      </c>
      <c r="AP22" s="94">
        <v>4.79</v>
      </c>
      <c r="AQ22" s="94">
        <v>2.75</v>
      </c>
      <c r="AR22" s="94">
        <v>4.417761821595239</v>
      </c>
      <c r="AS22" s="94">
        <v>3.739943780295607</v>
      </c>
      <c r="AT22" s="94"/>
      <c r="AU22" s="49" t="s">
        <v>217</v>
      </c>
      <c r="AV22" s="94">
        <v>2.217884634386479</v>
      </c>
      <c r="AW22" s="94">
        <v>2.33</v>
      </c>
      <c r="AX22" s="94">
        <v>0.05</v>
      </c>
      <c r="AY22" s="94">
        <v>0.675588751634529</v>
      </c>
      <c r="AZ22" s="94">
        <v>0.8568187884607896</v>
      </c>
      <c r="BA22" s="94">
        <v>1.9865751804643021</v>
      </c>
      <c r="BB22" s="94">
        <v>2.4103695387451762</v>
      </c>
      <c r="BC22" s="94">
        <v>0.3715182026043522</v>
      </c>
      <c r="BD22" s="94"/>
      <c r="BE22" s="49" t="s">
        <v>217</v>
      </c>
      <c r="BF22" s="94">
        <v>0.6212345677172323</v>
      </c>
      <c r="BG22" s="94">
        <v>0.5334473294126061</v>
      </c>
      <c r="BH22" s="94">
        <v>4.475105171845177</v>
      </c>
      <c r="BI22" s="94">
        <v>2.6782087583777137</v>
      </c>
      <c r="BJ22" s="94"/>
    </row>
    <row r="23" spans="1:62" ht="15.75">
      <c r="A23" s="49" t="s">
        <v>218</v>
      </c>
      <c r="B23" s="94">
        <v>0.42093532521603966</v>
      </c>
      <c r="C23" s="95" t="s">
        <v>10</v>
      </c>
      <c r="D23" s="94">
        <v>0.91</v>
      </c>
      <c r="E23" s="94">
        <v>0.18</v>
      </c>
      <c r="F23" s="94">
        <v>0.3</v>
      </c>
      <c r="G23" s="94">
        <v>2.16</v>
      </c>
      <c r="H23" s="94">
        <v>0.63</v>
      </c>
      <c r="I23" s="94">
        <v>0.33</v>
      </c>
      <c r="J23" s="94"/>
      <c r="K23" s="49" t="s">
        <v>218</v>
      </c>
      <c r="L23" s="94">
        <v>0.18861077918075356</v>
      </c>
      <c r="M23" s="94">
        <v>0.029053442338453417</v>
      </c>
      <c r="N23" s="94">
        <v>0.29823603977174945</v>
      </c>
      <c r="O23" s="94">
        <v>0.4180894644468154</v>
      </c>
      <c r="P23" s="94">
        <v>1.2320066541702897</v>
      </c>
      <c r="Q23" s="94">
        <v>0.07</v>
      </c>
      <c r="R23" s="94"/>
      <c r="S23" s="49" t="s">
        <v>218</v>
      </c>
      <c r="T23" s="94">
        <v>0.11</v>
      </c>
      <c r="U23" s="94">
        <v>0.014224431233383744</v>
      </c>
      <c r="V23" s="94">
        <v>0.37339030024375697</v>
      </c>
      <c r="W23" s="94">
        <v>0.09074761294557751</v>
      </c>
      <c r="X23" s="94">
        <v>0.030296962898339372</v>
      </c>
      <c r="Y23" s="94">
        <v>0.618878496793833</v>
      </c>
      <c r="Z23" s="94">
        <v>0.004999787125229218</v>
      </c>
      <c r="AA23" s="94">
        <v>0.014224431233383744</v>
      </c>
      <c r="AB23" s="94"/>
      <c r="AC23" s="49" t="s">
        <v>218</v>
      </c>
      <c r="AD23" s="94">
        <v>0.28512153221076353</v>
      </c>
      <c r="AE23" s="94">
        <v>0.11</v>
      </c>
      <c r="AF23" s="94">
        <v>0.16</v>
      </c>
      <c r="AG23" s="94">
        <v>0.036446097380476015</v>
      </c>
      <c r="AH23" s="94">
        <v>0.03620737768267862</v>
      </c>
      <c r="AI23" s="94">
        <v>0.014846345125554692</v>
      </c>
      <c r="AJ23" s="94">
        <v>0.007904094253626079</v>
      </c>
      <c r="AK23" s="94"/>
      <c r="AL23" s="49" t="s">
        <v>218</v>
      </c>
      <c r="AM23" s="94">
        <v>1.2</v>
      </c>
      <c r="AN23" s="94">
        <v>0.09</v>
      </c>
      <c r="AO23" s="94">
        <v>0.5</v>
      </c>
      <c r="AP23" s="94">
        <v>0.1</v>
      </c>
      <c r="AQ23" s="94">
        <v>0.6</v>
      </c>
      <c r="AR23" s="94">
        <v>0.249778684670241</v>
      </c>
      <c r="AS23" s="94">
        <v>0.602880785712501</v>
      </c>
      <c r="AT23" s="94"/>
      <c r="AU23" s="49" t="s">
        <v>218</v>
      </c>
      <c r="AV23" s="94">
        <v>0.04082783900223955</v>
      </c>
      <c r="AW23" s="94">
        <v>0.61</v>
      </c>
      <c r="AX23" s="94">
        <v>0.01</v>
      </c>
      <c r="AY23" s="94">
        <v>0.08066731362800346</v>
      </c>
      <c r="AZ23" s="94">
        <v>0.030240663122145513</v>
      </c>
      <c r="BA23" s="94">
        <v>0.10084137971900013</v>
      </c>
      <c r="BB23" s="94">
        <v>0.20170456391173025</v>
      </c>
      <c r="BC23" s="94">
        <v>0.03412690365196635</v>
      </c>
      <c r="BD23" s="94"/>
      <c r="BE23" s="49" t="s">
        <v>218</v>
      </c>
      <c r="BF23" s="94">
        <v>4.459532163263667</v>
      </c>
      <c r="BG23" s="94">
        <v>1.3093157935744144</v>
      </c>
      <c r="BH23" s="95" t="s">
        <v>10</v>
      </c>
      <c r="BI23" s="94">
        <v>0.8079493325726825</v>
      </c>
      <c r="BJ23" s="94"/>
    </row>
    <row r="24" spans="1:62" ht="15.75">
      <c r="A24" s="49" t="s">
        <v>219</v>
      </c>
      <c r="B24" s="94">
        <v>0.15</v>
      </c>
      <c r="C24" s="94">
        <v>0.14</v>
      </c>
      <c r="D24" s="94">
        <v>0.1</v>
      </c>
      <c r="E24" s="94">
        <v>0.11</v>
      </c>
      <c r="F24" s="94">
        <v>0.12</v>
      </c>
      <c r="G24" s="95" t="s">
        <v>10</v>
      </c>
      <c r="H24" s="94">
        <v>0.12</v>
      </c>
      <c r="I24" s="95" t="s">
        <v>10</v>
      </c>
      <c r="J24" s="95"/>
      <c r="K24" s="49" t="s">
        <v>219</v>
      </c>
      <c r="L24" s="94">
        <v>0.16925372624060717</v>
      </c>
      <c r="M24" s="94">
        <v>0.12965715890618856</v>
      </c>
      <c r="N24" s="94">
        <v>0.08479131501469121</v>
      </c>
      <c r="O24" s="94">
        <v>0.11480445296494489</v>
      </c>
      <c r="P24" s="94">
        <v>0.09549415267861111</v>
      </c>
      <c r="Q24" s="94">
        <v>0.15</v>
      </c>
      <c r="R24" s="94"/>
      <c r="S24" s="49" t="s">
        <v>219</v>
      </c>
      <c r="T24" s="94">
        <v>0.09</v>
      </c>
      <c r="U24" s="94">
        <v>0.15</v>
      </c>
      <c r="V24" s="94">
        <v>0.0706414081542243</v>
      </c>
      <c r="W24" s="94">
        <v>0.0302492043151925</v>
      </c>
      <c r="X24" s="94">
        <v>0.01009898763277979</v>
      </c>
      <c r="Y24" s="94">
        <v>0.09</v>
      </c>
      <c r="Z24" s="94">
        <v>0.06061741910627904</v>
      </c>
      <c r="AA24" s="94">
        <v>0.15</v>
      </c>
      <c r="AB24" s="94"/>
      <c r="AC24" s="49" t="s">
        <v>219</v>
      </c>
      <c r="AD24" s="94">
        <v>0.09</v>
      </c>
      <c r="AE24" s="94">
        <v>0.09</v>
      </c>
      <c r="AF24" s="94">
        <v>0.05</v>
      </c>
      <c r="AG24" s="94">
        <v>0.13</v>
      </c>
      <c r="AH24" s="94">
        <v>0.17122774152205403</v>
      </c>
      <c r="AI24" s="94">
        <v>0.15805861232374607</v>
      </c>
      <c r="AJ24" s="94">
        <v>0.17258085547298468</v>
      </c>
      <c r="AK24" s="94"/>
      <c r="AL24" s="49" t="s">
        <v>219</v>
      </c>
      <c r="AM24" s="94">
        <v>0.04</v>
      </c>
      <c r="AN24" s="94">
        <v>0.04</v>
      </c>
      <c r="AO24" s="94">
        <v>0.06</v>
      </c>
      <c r="AP24" s="94">
        <v>0.06</v>
      </c>
      <c r="AQ24" s="94">
        <v>0.06</v>
      </c>
      <c r="AR24" s="94">
        <v>0.0567206393783148</v>
      </c>
      <c r="AS24" s="94">
        <v>0.0495853647485804</v>
      </c>
      <c r="AT24" s="94"/>
      <c r="AU24" s="49" t="s">
        <v>219</v>
      </c>
      <c r="AV24" s="94">
        <v>0.03</v>
      </c>
      <c r="AW24" s="94">
        <v>0.02</v>
      </c>
      <c r="AX24" s="94">
        <v>0.01</v>
      </c>
      <c r="AY24" s="95" t="s">
        <v>10</v>
      </c>
      <c r="AZ24" s="95" t="s">
        <v>10</v>
      </c>
      <c r="BA24" s="95" t="s">
        <v>10</v>
      </c>
      <c r="BB24" s="95" t="s">
        <v>10</v>
      </c>
      <c r="BC24" s="94">
        <v>0.08</v>
      </c>
      <c r="BD24" s="94"/>
      <c r="BE24" s="49" t="s">
        <v>219</v>
      </c>
      <c r="BF24" s="94">
        <v>0.020926473745738212</v>
      </c>
      <c r="BG24" s="94">
        <v>0.023491942154512526</v>
      </c>
      <c r="BH24" s="94">
        <v>0.016889491145159818</v>
      </c>
      <c r="BI24" s="94">
        <v>0.028391666119248815</v>
      </c>
      <c r="BJ24" s="94"/>
    </row>
    <row r="25" spans="1:62" ht="12.75">
      <c r="A25" s="49" t="s">
        <v>0</v>
      </c>
      <c r="B25" s="94">
        <v>1.7</v>
      </c>
      <c r="C25" s="94">
        <v>3.61</v>
      </c>
      <c r="D25" s="94">
        <v>2.81</v>
      </c>
      <c r="E25" s="94">
        <v>3.31</v>
      </c>
      <c r="F25" s="94">
        <v>2.46</v>
      </c>
      <c r="G25" s="94">
        <v>4.67</v>
      </c>
      <c r="H25" s="94">
        <v>2.59</v>
      </c>
      <c r="I25" s="94">
        <v>2.55</v>
      </c>
      <c r="J25" s="94"/>
      <c r="K25" s="49" t="s">
        <v>0</v>
      </c>
      <c r="L25" s="94">
        <v>1.07</v>
      </c>
      <c r="M25" s="94">
        <v>2.77</v>
      </c>
      <c r="N25" s="94">
        <v>4.87</v>
      </c>
      <c r="O25" s="94">
        <v>2.79</v>
      </c>
      <c r="P25" s="94">
        <v>2.64</v>
      </c>
      <c r="Q25" s="94">
        <v>2.94</v>
      </c>
      <c r="R25" s="94"/>
      <c r="S25" s="49" t="s">
        <v>0</v>
      </c>
      <c r="T25" s="94">
        <v>1.36</v>
      </c>
      <c r="U25" s="94">
        <v>0.28</v>
      </c>
      <c r="V25" s="94">
        <v>1.89</v>
      </c>
      <c r="W25" s="94">
        <v>2.7</v>
      </c>
      <c r="X25" s="94">
        <v>1.72</v>
      </c>
      <c r="Y25" s="94">
        <v>2.92</v>
      </c>
      <c r="Z25" s="94">
        <v>4.31</v>
      </c>
      <c r="AA25" s="94">
        <v>0.28</v>
      </c>
      <c r="AB25" s="94"/>
      <c r="AC25" s="49" t="s">
        <v>0</v>
      </c>
      <c r="AD25" s="94">
        <v>1.42</v>
      </c>
      <c r="AE25" s="94">
        <v>1.36</v>
      </c>
      <c r="AF25" s="94">
        <v>1.44</v>
      </c>
      <c r="AG25" s="94">
        <v>2.18</v>
      </c>
      <c r="AH25" s="94">
        <v>3.52</v>
      </c>
      <c r="AI25" s="94">
        <v>5.33</v>
      </c>
      <c r="AJ25" s="94">
        <v>2.12</v>
      </c>
      <c r="AK25" s="94"/>
      <c r="AL25" s="49" t="s">
        <v>0</v>
      </c>
      <c r="AM25" s="94">
        <v>4.52</v>
      </c>
      <c r="AN25" s="94">
        <v>8.11</v>
      </c>
      <c r="AO25" s="95" t="s">
        <v>32</v>
      </c>
      <c r="AP25" s="95" t="s">
        <v>32</v>
      </c>
      <c r="AQ25" s="95" t="s">
        <v>32</v>
      </c>
      <c r="AR25" s="94">
        <v>2.68</v>
      </c>
      <c r="AS25" s="94">
        <v>3.06</v>
      </c>
      <c r="AT25" s="94"/>
      <c r="AU25" s="49" t="s">
        <v>0</v>
      </c>
      <c r="AV25" s="94">
        <v>1.6</v>
      </c>
      <c r="AW25" s="95" t="s">
        <v>32</v>
      </c>
      <c r="AX25" s="94">
        <v>1.81</v>
      </c>
      <c r="AY25" s="94">
        <v>2.53</v>
      </c>
      <c r="AZ25" s="94">
        <v>1.89</v>
      </c>
      <c r="BA25" s="94">
        <v>3.64</v>
      </c>
      <c r="BB25" s="94">
        <v>2.75</v>
      </c>
      <c r="BC25" s="94">
        <v>1.58</v>
      </c>
      <c r="BD25" s="94"/>
      <c r="BE25" s="49" t="s">
        <v>0</v>
      </c>
      <c r="BF25" s="94">
        <v>4.35</v>
      </c>
      <c r="BG25" s="94">
        <v>3.15</v>
      </c>
      <c r="BH25" s="94">
        <v>3.77</v>
      </c>
      <c r="BI25" s="94">
        <v>3.18</v>
      </c>
      <c r="BJ25" s="94"/>
    </row>
    <row r="26" spans="1:62" ht="12.75">
      <c r="A26" s="49" t="s">
        <v>133</v>
      </c>
      <c r="B26" s="94">
        <v>100.00035881908292</v>
      </c>
      <c r="C26" s="94">
        <v>99.53</v>
      </c>
      <c r="D26" s="94">
        <v>99.84</v>
      </c>
      <c r="E26" s="94">
        <v>100.71</v>
      </c>
      <c r="F26" s="94">
        <v>99.63</v>
      </c>
      <c r="G26" s="94">
        <v>103.91</v>
      </c>
      <c r="H26" s="94">
        <v>100.83</v>
      </c>
      <c r="I26" s="94">
        <v>99.66</v>
      </c>
      <c r="J26" s="94"/>
      <c r="K26" s="49" t="s">
        <v>133</v>
      </c>
      <c r="L26" s="94">
        <v>100</v>
      </c>
      <c r="M26" s="94">
        <v>100</v>
      </c>
      <c r="N26" s="94">
        <v>100</v>
      </c>
      <c r="O26" s="94">
        <v>100</v>
      </c>
      <c r="P26" s="94">
        <v>100</v>
      </c>
      <c r="Q26" s="94">
        <v>99.95</v>
      </c>
      <c r="R26" s="94"/>
      <c r="S26" s="49" t="s">
        <v>133</v>
      </c>
      <c r="T26" s="94">
        <v>100</v>
      </c>
      <c r="U26" s="94">
        <v>99.99973049003385</v>
      </c>
      <c r="V26" s="94">
        <v>100</v>
      </c>
      <c r="W26" s="94">
        <v>100</v>
      </c>
      <c r="X26" s="94">
        <v>100</v>
      </c>
      <c r="Y26" s="94">
        <v>99.99726617720559</v>
      </c>
      <c r="Z26" s="94">
        <v>99.29</v>
      </c>
      <c r="AA26" s="94">
        <v>99.99973049003385</v>
      </c>
      <c r="AB26" s="94"/>
      <c r="AC26" s="49" t="s">
        <v>133</v>
      </c>
      <c r="AD26" s="94">
        <v>99.99514356466902</v>
      </c>
      <c r="AE26" s="94">
        <v>100</v>
      </c>
      <c r="AF26" s="94">
        <v>99.93</v>
      </c>
      <c r="AG26" s="94">
        <v>100</v>
      </c>
      <c r="AH26" s="94">
        <v>100</v>
      </c>
      <c r="AI26" s="94">
        <v>100</v>
      </c>
      <c r="AJ26" s="94">
        <v>100</v>
      </c>
      <c r="AK26" s="94"/>
      <c r="AL26" s="49" t="s">
        <v>133</v>
      </c>
      <c r="AM26" s="94">
        <v>103.56</v>
      </c>
      <c r="AN26" s="94">
        <v>98.61</v>
      </c>
      <c r="AO26" s="94">
        <v>96.66</v>
      </c>
      <c r="AP26" s="94">
        <v>96.78</v>
      </c>
      <c r="AQ26" s="94">
        <v>97.8</v>
      </c>
      <c r="AR26" s="94">
        <v>99.86430701431425</v>
      </c>
      <c r="AS26" s="94">
        <v>99.88679573134424</v>
      </c>
      <c r="AT26" s="94"/>
      <c r="AU26" s="49" t="s">
        <v>133</v>
      </c>
      <c r="AV26" s="94">
        <v>100.0027999594905</v>
      </c>
      <c r="AW26" s="94">
        <v>97.52</v>
      </c>
      <c r="AX26" s="94">
        <v>99.42</v>
      </c>
      <c r="AY26" s="94">
        <v>100</v>
      </c>
      <c r="AZ26" s="94">
        <v>100</v>
      </c>
      <c r="BA26" s="94">
        <v>100</v>
      </c>
      <c r="BB26" s="94">
        <v>100</v>
      </c>
      <c r="BC26" s="94">
        <v>100</v>
      </c>
      <c r="BD26" s="94"/>
      <c r="BE26" s="49" t="s">
        <v>133</v>
      </c>
      <c r="BF26" s="94">
        <v>100</v>
      </c>
      <c r="BG26" s="94">
        <v>100</v>
      </c>
      <c r="BH26" s="94">
        <v>100.31</v>
      </c>
      <c r="BI26" s="94">
        <v>100.01</v>
      </c>
      <c r="BJ26" s="94"/>
    </row>
    <row r="27" spans="2:62" ht="12.75">
      <c r="B27" s="94"/>
      <c r="C27" s="94"/>
      <c r="D27" s="94"/>
      <c r="E27" s="94"/>
      <c r="F27" s="94"/>
      <c r="G27" s="94"/>
      <c r="H27" s="94"/>
      <c r="I27" s="94"/>
      <c r="J27" s="94"/>
      <c r="L27" s="94"/>
      <c r="M27" s="94"/>
      <c r="N27" s="94"/>
      <c r="O27" s="94"/>
      <c r="P27" s="94"/>
      <c r="Q27" s="94"/>
      <c r="R27" s="94"/>
      <c r="T27" s="94"/>
      <c r="U27" s="94"/>
      <c r="V27" s="94"/>
      <c r="W27" s="94"/>
      <c r="X27" s="94"/>
      <c r="Y27" s="94"/>
      <c r="Z27" s="94"/>
      <c r="AA27" s="94"/>
      <c r="AB27" s="94"/>
      <c r="AD27" s="94"/>
      <c r="AE27" s="94"/>
      <c r="AF27" s="94"/>
      <c r="AG27" s="94"/>
      <c r="AH27" s="94"/>
      <c r="AI27" s="94"/>
      <c r="AJ27" s="94"/>
      <c r="AK27" s="94"/>
      <c r="AM27" s="94"/>
      <c r="AN27" s="94"/>
      <c r="AO27" s="94"/>
      <c r="AP27" s="94"/>
      <c r="AQ27" s="94"/>
      <c r="AR27" s="94"/>
      <c r="AS27" s="94"/>
      <c r="AT27" s="94"/>
      <c r="AV27" s="94"/>
      <c r="AW27" s="94"/>
      <c r="AX27" s="94"/>
      <c r="AY27" s="94"/>
      <c r="AZ27" s="94"/>
      <c r="BA27" s="94"/>
      <c r="BB27" s="94"/>
      <c r="BC27" s="94"/>
      <c r="BD27" s="94"/>
      <c r="BF27" s="94"/>
      <c r="BG27" s="94"/>
      <c r="BH27" s="94"/>
      <c r="BI27" s="94"/>
      <c r="BJ27" s="94"/>
    </row>
    <row r="28" spans="1:62" ht="12.75">
      <c r="A28" s="49" t="s">
        <v>102</v>
      </c>
      <c r="B28" s="96">
        <v>51.07642908442924</v>
      </c>
      <c r="C28" s="96">
        <v>58.20930199891499</v>
      </c>
      <c r="D28" s="96">
        <v>58.27477280002472</v>
      </c>
      <c r="E28" s="96">
        <v>54.38008850297463</v>
      </c>
      <c r="F28" s="96">
        <v>55.00006659015707</v>
      </c>
      <c r="G28" s="96">
        <v>67.57570534686874</v>
      </c>
      <c r="H28" s="96">
        <v>63.75471121663096</v>
      </c>
      <c r="I28" s="96">
        <v>68.10937180808723</v>
      </c>
      <c r="J28" s="96"/>
      <c r="K28" s="49" t="s">
        <v>102</v>
      </c>
      <c r="L28" s="96">
        <v>65.57171878074969</v>
      </c>
      <c r="M28" s="96">
        <v>64.53858376381864</v>
      </c>
      <c r="N28" s="96">
        <v>66.94547962768777</v>
      </c>
      <c r="O28" s="96">
        <v>71.87513832424597</v>
      </c>
      <c r="P28" s="96">
        <v>71.83972088166968</v>
      </c>
      <c r="Q28" s="96">
        <v>62.253377706365</v>
      </c>
      <c r="R28" s="96"/>
      <c r="S28" s="49" t="s">
        <v>102</v>
      </c>
      <c r="T28" s="96">
        <v>62.64872712713245</v>
      </c>
      <c r="U28" s="96">
        <v>62.11948454659404</v>
      </c>
      <c r="V28" s="96">
        <v>59.909592081393406</v>
      </c>
      <c r="W28" s="96">
        <v>64.6380309221181</v>
      </c>
      <c r="X28" s="96">
        <v>63.65220195184923</v>
      </c>
      <c r="Y28" s="96">
        <v>65.67877760045728</v>
      </c>
      <c r="Z28" s="96">
        <v>75.8291116232204</v>
      </c>
      <c r="AA28" s="96">
        <v>62.11948454659404</v>
      </c>
      <c r="AB28" s="96"/>
      <c r="AC28" s="49" t="s">
        <v>102</v>
      </c>
      <c r="AD28" s="96">
        <v>61.417757374376826</v>
      </c>
      <c r="AE28" s="96">
        <v>62.64872712713245</v>
      </c>
      <c r="AF28" s="96">
        <v>71.31076562132172</v>
      </c>
      <c r="AG28" s="96">
        <v>72.82130862152682</v>
      </c>
      <c r="AH28" s="96">
        <v>70.54672783165246</v>
      </c>
      <c r="AI28" s="96">
        <v>75.39790165815198</v>
      </c>
      <c r="AJ28" s="96">
        <v>72.43511457211902</v>
      </c>
      <c r="AK28" s="96"/>
      <c r="AL28" s="49" t="s">
        <v>102</v>
      </c>
      <c r="AM28" s="96">
        <v>68.1372160202776</v>
      </c>
      <c r="AN28" s="96">
        <v>61.166649582161675</v>
      </c>
      <c r="AO28" s="68">
        <v>61.375445870273396</v>
      </c>
      <c r="AP28" s="68">
        <v>62.93620449761153</v>
      </c>
      <c r="AQ28" s="68">
        <v>60.70970516610173</v>
      </c>
      <c r="AR28" s="68">
        <v>65.6506710529321</v>
      </c>
      <c r="AS28" s="96">
        <v>62.81656708314246</v>
      </c>
      <c r="AT28" s="94"/>
      <c r="AU28" s="49" t="s">
        <v>102</v>
      </c>
      <c r="AV28" s="96">
        <v>74.9815409745296</v>
      </c>
      <c r="AW28" s="96">
        <v>75.80780790019001</v>
      </c>
      <c r="AX28" s="96">
        <v>77.64929270217709</v>
      </c>
      <c r="AY28" s="96">
        <v>81.9760016079855</v>
      </c>
      <c r="AZ28" s="96">
        <v>80.98348136548852</v>
      </c>
      <c r="BA28" s="96">
        <v>77.9979364480846</v>
      </c>
      <c r="BB28" s="96">
        <v>79.28913352407709</v>
      </c>
      <c r="BC28" s="96">
        <v>79.0228450575281</v>
      </c>
      <c r="BD28" s="96"/>
      <c r="BE28" s="49" t="s">
        <v>102</v>
      </c>
      <c r="BF28" s="96">
        <v>73.23124537832406</v>
      </c>
      <c r="BG28" s="96">
        <v>79.14711081490012</v>
      </c>
      <c r="BH28" s="96">
        <v>71.73459722986881</v>
      </c>
      <c r="BI28" s="96">
        <v>75.2213445461044</v>
      </c>
      <c r="BJ28" s="94"/>
    </row>
    <row r="30" spans="1:62" ht="12.75">
      <c r="A30" s="70" t="s">
        <v>2</v>
      </c>
      <c r="B30" s="95" t="s">
        <v>32</v>
      </c>
      <c r="C30" s="95" t="s">
        <v>32</v>
      </c>
      <c r="D30" s="95" t="s">
        <v>32</v>
      </c>
      <c r="E30" s="97">
        <v>123</v>
      </c>
      <c r="F30" s="97">
        <v>119</v>
      </c>
      <c r="G30" s="97">
        <v>51</v>
      </c>
      <c r="H30" s="97">
        <v>59</v>
      </c>
      <c r="I30" s="97">
        <v>38</v>
      </c>
      <c r="J30" s="97"/>
      <c r="K30" s="70" t="s">
        <v>2</v>
      </c>
      <c r="L30" s="95" t="s">
        <v>32</v>
      </c>
      <c r="M30" s="95" t="s">
        <v>32</v>
      </c>
      <c r="N30" s="95" t="s">
        <v>32</v>
      </c>
      <c r="O30" s="95" t="s">
        <v>32</v>
      </c>
      <c r="P30" s="95" t="s">
        <v>32</v>
      </c>
      <c r="Q30" s="95" t="s">
        <v>32</v>
      </c>
      <c r="R30" s="95"/>
      <c r="S30" s="70" t="s">
        <v>2</v>
      </c>
      <c r="T30" s="95" t="s">
        <v>32</v>
      </c>
      <c r="U30" s="95" t="s">
        <v>32</v>
      </c>
      <c r="V30" s="95" t="s">
        <v>32</v>
      </c>
      <c r="W30" s="95" t="s">
        <v>32</v>
      </c>
      <c r="X30" s="95" t="s">
        <v>32</v>
      </c>
      <c r="Y30" s="95" t="s">
        <v>32</v>
      </c>
      <c r="Z30" s="95" t="s">
        <v>32</v>
      </c>
      <c r="AA30" s="95" t="s">
        <v>32</v>
      </c>
      <c r="AB30" s="95"/>
      <c r="AC30" s="70" t="s">
        <v>2</v>
      </c>
      <c r="AD30" s="95" t="s">
        <v>32</v>
      </c>
      <c r="AE30" s="95" t="s">
        <v>32</v>
      </c>
      <c r="AF30" s="97">
        <v>51</v>
      </c>
      <c r="AG30" s="95" t="s">
        <v>32</v>
      </c>
      <c r="AH30" s="95" t="s">
        <v>32</v>
      </c>
      <c r="AI30" s="95" t="s">
        <v>32</v>
      </c>
      <c r="AJ30" s="95" t="s">
        <v>32</v>
      </c>
      <c r="AK30" s="95"/>
      <c r="AL30" s="70" t="s">
        <v>2</v>
      </c>
      <c r="AM30" s="97">
        <v>62</v>
      </c>
      <c r="AN30" s="97">
        <v>78</v>
      </c>
      <c r="AO30" s="95" t="s">
        <v>32</v>
      </c>
      <c r="AP30" s="97">
        <v>77</v>
      </c>
      <c r="AQ30" s="97">
        <v>67</v>
      </c>
      <c r="AR30" s="95" t="s">
        <v>32</v>
      </c>
      <c r="AS30" s="95" t="s">
        <v>32</v>
      </c>
      <c r="AT30" s="97"/>
      <c r="AU30" s="70" t="s">
        <v>2</v>
      </c>
      <c r="AV30" s="95" t="s">
        <v>32</v>
      </c>
      <c r="AW30" s="97">
        <v>111</v>
      </c>
      <c r="AX30" s="97">
        <v>35</v>
      </c>
      <c r="AY30" s="95" t="s">
        <v>32</v>
      </c>
      <c r="AZ30" s="95" t="s">
        <v>32</v>
      </c>
      <c r="BA30" s="95" t="s">
        <v>32</v>
      </c>
      <c r="BB30" s="95" t="s">
        <v>32</v>
      </c>
      <c r="BC30" s="95" t="s">
        <v>32</v>
      </c>
      <c r="BD30" s="95"/>
      <c r="BE30" s="70" t="s">
        <v>2</v>
      </c>
      <c r="BF30" s="95" t="s">
        <v>32</v>
      </c>
      <c r="BG30" s="95" t="s">
        <v>32</v>
      </c>
      <c r="BH30" s="95" t="s">
        <v>32</v>
      </c>
      <c r="BI30" s="95" t="s">
        <v>32</v>
      </c>
      <c r="BJ30" s="97"/>
    </row>
    <row r="31" spans="1:62" ht="12.75">
      <c r="A31" s="70" t="s">
        <v>81</v>
      </c>
      <c r="B31" s="95" t="s">
        <v>32</v>
      </c>
      <c r="C31" s="95" t="s">
        <v>32</v>
      </c>
      <c r="D31" s="95" t="s">
        <v>32</v>
      </c>
      <c r="E31" s="97">
        <v>80</v>
      </c>
      <c r="F31" s="97">
        <v>68</v>
      </c>
      <c r="G31" s="97">
        <v>99</v>
      </c>
      <c r="H31" s="97">
        <v>88</v>
      </c>
      <c r="I31" s="97">
        <v>55</v>
      </c>
      <c r="J31" s="97"/>
      <c r="K31" s="70" t="s">
        <v>81</v>
      </c>
      <c r="L31" s="95" t="s">
        <v>32</v>
      </c>
      <c r="M31" s="95" t="s">
        <v>32</v>
      </c>
      <c r="N31" s="95" t="s">
        <v>32</v>
      </c>
      <c r="O31" s="95" t="s">
        <v>32</v>
      </c>
      <c r="P31" s="95" t="s">
        <v>32</v>
      </c>
      <c r="Q31" s="95" t="s">
        <v>32</v>
      </c>
      <c r="R31" s="95"/>
      <c r="S31" s="70" t="s">
        <v>81</v>
      </c>
      <c r="T31" s="95" t="s">
        <v>32</v>
      </c>
      <c r="U31" s="95" t="s">
        <v>32</v>
      </c>
      <c r="V31" s="95" t="s">
        <v>32</v>
      </c>
      <c r="W31" s="95" t="s">
        <v>32</v>
      </c>
      <c r="X31" s="95" t="s">
        <v>32</v>
      </c>
      <c r="Y31" s="95" t="s">
        <v>32</v>
      </c>
      <c r="Z31" s="95" t="s">
        <v>32</v>
      </c>
      <c r="AA31" s="95" t="s">
        <v>32</v>
      </c>
      <c r="AB31" s="95"/>
      <c r="AC31" s="70" t="s">
        <v>81</v>
      </c>
      <c r="AD31" s="95" t="s">
        <v>32</v>
      </c>
      <c r="AE31" s="95" t="s">
        <v>32</v>
      </c>
      <c r="AF31" s="97">
        <v>61</v>
      </c>
      <c r="AG31" s="95" t="s">
        <v>32</v>
      </c>
      <c r="AH31" s="95" t="s">
        <v>32</v>
      </c>
      <c r="AI31" s="95" t="s">
        <v>32</v>
      </c>
      <c r="AJ31" s="95" t="s">
        <v>32</v>
      </c>
      <c r="AK31" s="95"/>
      <c r="AL31" s="70" t="s">
        <v>81</v>
      </c>
      <c r="AM31" s="97">
        <v>113</v>
      </c>
      <c r="AN31" s="97">
        <v>51</v>
      </c>
      <c r="AO31" s="97">
        <v>77</v>
      </c>
      <c r="AP31" s="97">
        <v>139</v>
      </c>
      <c r="AQ31" s="97">
        <v>126</v>
      </c>
      <c r="AR31" s="95" t="s">
        <v>32</v>
      </c>
      <c r="AS31" s="95" t="s">
        <v>32</v>
      </c>
      <c r="AT31" s="97"/>
      <c r="AU31" s="70" t="s">
        <v>81</v>
      </c>
      <c r="AV31" s="95" t="s">
        <v>32</v>
      </c>
      <c r="AW31" s="97">
        <v>15</v>
      </c>
      <c r="AX31" s="97">
        <v>5</v>
      </c>
      <c r="AY31" s="95" t="s">
        <v>32</v>
      </c>
      <c r="AZ31" s="95" t="s">
        <v>32</v>
      </c>
      <c r="BA31" s="95" t="s">
        <v>32</v>
      </c>
      <c r="BB31" s="95" t="s">
        <v>32</v>
      </c>
      <c r="BC31" s="95" t="s">
        <v>32</v>
      </c>
      <c r="BD31" s="95"/>
      <c r="BE31" s="70" t="s">
        <v>81</v>
      </c>
      <c r="BF31" s="95" t="s">
        <v>32</v>
      </c>
      <c r="BG31" s="95" t="s">
        <v>32</v>
      </c>
      <c r="BH31" s="95" t="s">
        <v>32</v>
      </c>
      <c r="BI31" s="95" t="s">
        <v>32</v>
      </c>
      <c r="BJ31" s="97"/>
    </row>
    <row r="32" spans="1:62" ht="12.75">
      <c r="A32" s="70" t="s">
        <v>107</v>
      </c>
      <c r="B32" s="97">
        <v>94.417</v>
      </c>
      <c r="C32" s="95" t="s">
        <v>32</v>
      </c>
      <c r="D32" s="95" t="s">
        <v>32</v>
      </c>
      <c r="E32" s="97">
        <v>49.7</v>
      </c>
      <c r="F32" s="97">
        <v>44.7</v>
      </c>
      <c r="G32" s="95" t="s">
        <v>32</v>
      </c>
      <c r="H32" s="97">
        <v>32</v>
      </c>
      <c r="I32" s="97">
        <v>35</v>
      </c>
      <c r="J32" s="97"/>
      <c r="K32" s="70" t="s">
        <v>107</v>
      </c>
      <c r="L32" s="97">
        <v>35.40372340425532</v>
      </c>
      <c r="M32" s="97">
        <v>22.541721854304633</v>
      </c>
      <c r="N32" s="97">
        <v>18.052980132450333</v>
      </c>
      <c r="O32" s="97">
        <v>18.9864238410596</v>
      </c>
      <c r="P32" s="97">
        <v>35.54105960264901</v>
      </c>
      <c r="Q32" s="95" t="s">
        <v>32</v>
      </c>
      <c r="R32" s="95"/>
      <c r="S32" s="70" t="s">
        <v>107</v>
      </c>
      <c r="T32" s="97">
        <v>81.501</v>
      </c>
      <c r="U32" s="97">
        <v>124.869</v>
      </c>
      <c r="V32" s="97">
        <v>125.909</v>
      </c>
      <c r="W32" s="97">
        <v>102.3</v>
      </c>
      <c r="X32" s="97">
        <v>105.894</v>
      </c>
      <c r="Y32" s="97">
        <v>104.55</v>
      </c>
      <c r="Z32" s="97">
        <v>32.538310062653714</v>
      </c>
      <c r="AA32" s="97">
        <v>124.869</v>
      </c>
      <c r="AB32" s="97"/>
      <c r="AC32" s="70" t="s">
        <v>107</v>
      </c>
      <c r="AD32" s="97">
        <v>123.215</v>
      </c>
      <c r="AE32" s="97">
        <v>81.501</v>
      </c>
      <c r="AF32" s="95" t="s">
        <v>32</v>
      </c>
      <c r="AG32" s="97">
        <v>28.21968085106383</v>
      </c>
      <c r="AH32" s="97">
        <v>31.98085106382979</v>
      </c>
      <c r="AI32" s="97">
        <v>28.45425531914894</v>
      </c>
      <c r="AJ32" s="97">
        <v>35.501</v>
      </c>
      <c r="AK32" s="97"/>
      <c r="AL32" s="70" t="s">
        <v>107</v>
      </c>
      <c r="AM32" s="95" t="s">
        <v>32</v>
      </c>
      <c r="AN32" s="97">
        <v>42.1</v>
      </c>
      <c r="AO32" s="97">
        <v>285</v>
      </c>
      <c r="AP32" s="97">
        <v>38.7</v>
      </c>
      <c r="AQ32" s="95" t="s">
        <v>32</v>
      </c>
      <c r="AR32" s="97">
        <v>34.5802139037433</v>
      </c>
      <c r="AS32" s="97">
        <v>33.90320855614973</v>
      </c>
      <c r="AT32" s="97"/>
      <c r="AU32" s="70" t="s">
        <v>107</v>
      </c>
      <c r="AV32" s="97">
        <v>116.347</v>
      </c>
      <c r="AW32" s="95" t="s">
        <v>32</v>
      </c>
      <c r="AX32" s="97">
        <v>51.8</v>
      </c>
      <c r="AY32" s="97">
        <v>24.69</v>
      </c>
      <c r="AZ32" s="97">
        <v>31.59</v>
      </c>
      <c r="BA32" s="97">
        <v>47.52</v>
      </c>
      <c r="BB32" s="97">
        <v>27.76</v>
      </c>
      <c r="BC32" s="97">
        <v>48.948</v>
      </c>
      <c r="BD32" s="97"/>
      <c r="BE32" s="70" t="s">
        <v>107</v>
      </c>
      <c r="BF32" s="97">
        <v>31.641059602649005</v>
      </c>
      <c r="BG32" s="97">
        <v>43.7205298013245</v>
      </c>
      <c r="BH32" s="97">
        <v>39.13</v>
      </c>
      <c r="BI32" s="97">
        <v>33.42</v>
      </c>
      <c r="BJ32" s="97"/>
    </row>
    <row r="33" spans="1:62" ht="12.75">
      <c r="A33" s="70" t="s">
        <v>82</v>
      </c>
      <c r="B33" s="95" t="s">
        <v>32</v>
      </c>
      <c r="C33" s="95" t="s">
        <v>32</v>
      </c>
      <c r="D33" s="95" t="s">
        <v>32</v>
      </c>
      <c r="E33" s="95" t="s">
        <v>32</v>
      </c>
      <c r="F33" s="95" t="s">
        <v>32</v>
      </c>
      <c r="G33" s="95" t="s">
        <v>32</v>
      </c>
      <c r="H33" s="97">
        <v>16</v>
      </c>
      <c r="I33" s="97">
        <v>13</v>
      </c>
      <c r="J33" s="97"/>
      <c r="K33" s="70" t="s">
        <v>82</v>
      </c>
      <c r="L33" s="95" t="s">
        <v>32</v>
      </c>
      <c r="M33" s="95" t="s">
        <v>32</v>
      </c>
      <c r="N33" s="95" t="s">
        <v>32</v>
      </c>
      <c r="O33" s="95" t="s">
        <v>32</v>
      </c>
      <c r="P33" s="95" t="s">
        <v>32</v>
      </c>
      <c r="Q33" s="95" t="s">
        <v>32</v>
      </c>
      <c r="R33" s="95"/>
      <c r="S33" s="70" t="s">
        <v>82</v>
      </c>
      <c r="T33" s="95" t="s">
        <v>32</v>
      </c>
      <c r="U33" s="95" t="s">
        <v>32</v>
      </c>
      <c r="V33" s="95" t="s">
        <v>32</v>
      </c>
      <c r="W33" s="95" t="s">
        <v>32</v>
      </c>
      <c r="X33" s="95" t="s">
        <v>32</v>
      </c>
      <c r="Y33" s="95" t="s">
        <v>32</v>
      </c>
      <c r="Z33" s="95" t="s">
        <v>32</v>
      </c>
      <c r="AA33" s="95" t="s">
        <v>32</v>
      </c>
      <c r="AB33" s="95"/>
      <c r="AC33" s="70" t="s">
        <v>82</v>
      </c>
      <c r="AD33" s="95" t="s">
        <v>32</v>
      </c>
      <c r="AE33" s="95" t="s">
        <v>32</v>
      </c>
      <c r="AF33" s="97">
        <v>13</v>
      </c>
      <c r="AG33" s="95" t="s">
        <v>32</v>
      </c>
      <c r="AH33" s="95" t="s">
        <v>32</v>
      </c>
      <c r="AI33" s="95" t="s">
        <v>32</v>
      </c>
      <c r="AJ33" s="95" t="s">
        <v>32</v>
      </c>
      <c r="AK33" s="95"/>
      <c r="AL33" s="70" t="s">
        <v>82</v>
      </c>
      <c r="AM33" s="95" t="s">
        <v>32</v>
      </c>
      <c r="AN33" s="95" t="s">
        <v>32</v>
      </c>
      <c r="AO33" s="95" t="s">
        <v>32</v>
      </c>
      <c r="AP33" s="95" t="s">
        <v>32</v>
      </c>
      <c r="AQ33" s="95" t="s">
        <v>32</v>
      </c>
      <c r="AR33" s="95" t="s">
        <v>32</v>
      </c>
      <c r="AS33" s="95" t="s">
        <v>32</v>
      </c>
      <c r="AT33" s="97"/>
      <c r="AU33" s="70" t="s">
        <v>82</v>
      </c>
      <c r="AV33" s="95" t="s">
        <v>32</v>
      </c>
      <c r="AW33" s="95" t="s">
        <v>32</v>
      </c>
      <c r="AX33" s="95" t="s">
        <v>32</v>
      </c>
      <c r="AY33" s="95" t="s">
        <v>32</v>
      </c>
      <c r="AZ33" s="95" t="s">
        <v>32</v>
      </c>
      <c r="BA33" s="95" t="s">
        <v>32</v>
      </c>
      <c r="BB33" s="95" t="s">
        <v>32</v>
      </c>
      <c r="BC33" s="95" t="s">
        <v>32</v>
      </c>
      <c r="BD33" s="95"/>
      <c r="BE33" s="70" t="s">
        <v>82</v>
      </c>
      <c r="BF33" s="95" t="s">
        <v>32</v>
      </c>
      <c r="BG33" s="95" t="s">
        <v>32</v>
      </c>
      <c r="BH33" s="95" t="s">
        <v>32</v>
      </c>
      <c r="BI33" s="95" t="s">
        <v>32</v>
      </c>
      <c r="BJ33" s="97"/>
    </row>
    <row r="34" spans="1:62" ht="12.75">
      <c r="A34" s="70" t="s">
        <v>3</v>
      </c>
      <c r="B34" s="97">
        <v>76</v>
      </c>
      <c r="C34" s="97">
        <v>38</v>
      </c>
      <c r="D34" s="97">
        <v>59</v>
      </c>
      <c r="E34" s="97">
        <v>47</v>
      </c>
      <c r="F34" s="97">
        <v>57</v>
      </c>
      <c r="G34" s="97">
        <v>117</v>
      </c>
      <c r="H34" s="97">
        <v>132</v>
      </c>
      <c r="I34" s="97">
        <v>169</v>
      </c>
      <c r="J34" s="97"/>
      <c r="K34" s="70" t="s">
        <v>3</v>
      </c>
      <c r="L34" s="97">
        <v>41.46222</v>
      </c>
      <c r="M34" s="97">
        <v>51.8874</v>
      </c>
      <c r="N34" s="97">
        <v>81.37608</v>
      </c>
      <c r="O34" s="97">
        <v>93.8665</v>
      </c>
      <c r="P34" s="97">
        <v>120.30422</v>
      </c>
      <c r="Q34" s="95" t="s">
        <v>32</v>
      </c>
      <c r="R34" s="95"/>
      <c r="S34" s="70" t="s">
        <v>3</v>
      </c>
      <c r="T34" s="97">
        <v>66.65</v>
      </c>
      <c r="U34" s="97">
        <v>108.3</v>
      </c>
      <c r="V34" s="97">
        <v>103</v>
      </c>
      <c r="W34" s="97">
        <v>89</v>
      </c>
      <c r="X34" s="97">
        <v>117</v>
      </c>
      <c r="Y34" s="97">
        <v>121.3</v>
      </c>
      <c r="Z34" s="97">
        <v>154.05625</v>
      </c>
      <c r="AA34" s="97">
        <v>108.3</v>
      </c>
      <c r="AB34" s="97"/>
      <c r="AC34" s="70" t="s">
        <v>3</v>
      </c>
      <c r="AD34" s="97">
        <v>86.7</v>
      </c>
      <c r="AE34" s="97">
        <v>66.65</v>
      </c>
      <c r="AF34" s="97">
        <v>175</v>
      </c>
      <c r="AG34" s="97">
        <v>230.5332</v>
      </c>
      <c r="AH34" s="97">
        <v>210.84205</v>
      </c>
      <c r="AI34" s="97">
        <v>296.47905000000003</v>
      </c>
      <c r="AJ34" s="97">
        <v>290.3786</v>
      </c>
      <c r="AK34" s="97"/>
      <c r="AL34" s="70" t="s">
        <v>3</v>
      </c>
      <c r="AM34" s="97">
        <v>157</v>
      </c>
      <c r="AN34" s="97">
        <v>48</v>
      </c>
      <c r="AO34" s="97">
        <v>75</v>
      </c>
      <c r="AP34" s="97">
        <v>18</v>
      </c>
      <c r="AQ34" s="97">
        <v>31</v>
      </c>
      <c r="AR34" s="97">
        <v>25.95961</v>
      </c>
      <c r="AS34" s="97">
        <v>35.40021</v>
      </c>
      <c r="AT34" s="97"/>
      <c r="AU34" s="70" t="s">
        <v>3</v>
      </c>
      <c r="AV34" s="97">
        <v>159.7</v>
      </c>
      <c r="AW34" s="97">
        <v>130</v>
      </c>
      <c r="AX34" s="97">
        <v>410</v>
      </c>
      <c r="AY34" s="97">
        <v>309.557</v>
      </c>
      <c r="AZ34" s="97">
        <v>227.6325</v>
      </c>
      <c r="BA34" s="97">
        <v>186.736</v>
      </c>
      <c r="BB34" s="97">
        <v>267.93725</v>
      </c>
      <c r="BC34" s="97">
        <v>322.7339</v>
      </c>
      <c r="BD34" s="97"/>
      <c r="BE34" s="70" t="s">
        <v>3</v>
      </c>
      <c r="BF34" s="97">
        <v>52.89847</v>
      </c>
      <c r="BG34" s="97">
        <v>162.49094</v>
      </c>
      <c r="BH34" s="97">
        <v>27.4614</v>
      </c>
      <c r="BI34" s="97">
        <v>92.35731</v>
      </c>
      <c r="BJ34" s="97"/>
    </row>
    <row r="35" spans="1:62" ht="12.75">
      <c r="A35" s="70" t="s">
        <v>4</v>
      </c>
      <c r="B35" s="97">
        <v>45.9</v>
      </c>
      <c r="C35" s="95" t="s">
        <v>32</v>
      </c>
      <c r="D35" s="95" t="s">
        <v>32</v>
      </c>
      <c r="E35" s="97">
        <v>65</v>
      </c>
      <c r="F35" s="97">
        <v>62</v>
      </c>
      <c r="G35" s="97">
        <v>260</v>
      </c>
      <c r="H35" s="97">
        <v>44</v>
      </c>
      <c r="I35" s="95" t="s">
        <v>32</v>
      </c>
      <c r="J35" s="95"/>
      <c r="K35" s="70" t="s">
        <v>4</v>
      </c>
      <c r="L35" s="97">
        <v>36.172425</v>
      </c>
      <c r="M35" s="97">
        <v>39.725</v>
      </c>
      <c r="N35" s="97">
        <v>35.04085</v>
      </c>
      <c r="O35" s="97">
        <v>39.85513</v>
      </c>
      <c r="P35" s="97">
        <v>38.60789</v>
      </c>
      <c r="Q35" s="95" t="s">
        <v>32</v>
      </c>
      <c r="R35" s="95"/>
      <c r="S35" s="70" t="s">
        <v>4</v>
      </c>
      <c r="T35" s="97">
        <v>48.9</v>
      </c>
      <c r="U35" s="97">
        <v>46.2</v>
      </c>
      <c r="V35" s="97">
        <v>57</v>
      </c>
      <c r="W35" s="97">
        <v>50</v>
      </c>
      <c r="X35" s="97">
        <v>65</v>
      </c>
      <c r="Y35" s="97">
        <v>45</v>
      </c>
      <c r="Z35" s="97">
        <v>43.2558</v>
      </c>
      <c r="AA35" s="97">
        <v>46.2</v>
      </c>
      <c r="AB35" s="97"/>
      <c r="AC35" s="70" t="s">
        <v>4</v>
      </c>
      <c r="AD35" s="97">
        <v>46.4</v>
      </c>
      <c r="AE35" s="97">
        <v>48.9</v>
      </c>
      <c r="AF35" s="95" t="s">
        <v>32</v>
      </c>
      <c r="AG35" s="97">
        <v>48.048375</v>
      </c>
      <c r="AH35" s="97">
        <v>45.548175</v>
      </c>
      <c r="AI35" s="97">
        <v>43.395224999999996</v>
      </c>
      <c r="AJ35" s="97">
        <v>46.06905</v>
      </c>
      <c r="AK35" s="97"/>
      <c r="AL35" s="70" t="s">
        <v>4</v>
      </c>
      <c r="AM35" s="97">
        <v>274</v>
      </c>
      <c r="AN35" s="97">
        <v>60</v>
      </c>
      <c r="AO35" s="97">
        <v>98</v>
      </c>
      <c r="AP35" s="97">
        <v>16</v>
      </c>
      <c r="AQ35" s="97">
        <v>47</v>
      </c>
      <c r="AR35" s="97">
        <v>30.85451</v>
      </c>
      <c r="AS35" s="97">
        <v>35.4439</v>
      </c>
      <c r="AT35" s="97"/>
      <c r="AU35" s="70" t="s">
        <v>4</v>
      </c>
      <c r="AV35" s="97">
        <v>41.2</v>
      </c>
      <c r="AW35" s="97">
        <v>671</v>
      </c>
      <c r="AX35" s="97">
        <v>56</v>
      </c>
      <c r="AY35" s="97">
        <v>52.141999999999996</v>
      </c>
      <c r="AZ35" s="97">
        <v>48.798</v>
      </c>
      <c r="BA35" s="97">
        <v>42.072</v>
      </c>
      <c r="BB35" s="97">
        <v>51.306</v>
      </c>
      <c r="BC35" s="97">
        <v>48.7776</v>
      </c>
      <c r="BD35" s="97"/>
      <c r="BE35" s="70" t="s">
        <v>4</v>
      </c>
      <c r="BF35" s="97">
        <v>29.70944</v>
      </c>
      <c r="BG35" s="97">
        <v>46.09563</v>
      </c>
      <c r="BH35" s="97">
        <v>31.14669</v>
      </c>
      <c r="BI35" s="97">
        <v>40.78676</v>
      </c>
      <c r="BJ35" s="97"/>
    </row>
    <row r="36" spans="1:62" ht="12.75">
      <c r="A36" s="70" t="s">
        <v>5</v>
      </c>
      <c r="B36" s="97">
        <v>181.1</v>
      </c>
      <c r="C36" s="97">
        <v>111</v>
      </c>
      <c r="D36" s="97">
        <v>227</v>
      </c>
      <c r="E36" s="97">
        <v>84</v>
      </c>
      <c r="F36" s="97">
        <v>128</v>
      </c>
      <c r="G36" s="97">
        <v>183</v>
      </c>
      <c r="H36" s="97">
        <v>338</v>
      </c>
      <c r="I36" s="97">
        <v>339</v>
      </c>
      <c r="J36" s="97"/>
      <c r="K36" s="70" t="s">
        <v>5</v>
      </c>
      <c r="L36" s="97">
        <v>78.14622</v>
      </c>
      <c r="M36" s="97">
        <v>133.44495</v>
      </c>
      <c r="N36" s="97">
        <v>231.23402</v>
      </c>
      <c r="O36" s="97">
        <v>257.80438</v>
      </c>
      <c r="P36" s="97">
        <v>342.90105</v>
      </c>
      <c r="Q36" s="95" t="s">
        <v>32</v>
      </c>
      <c r="R36" s="95"/>
      <c r="S36" s="70" t="s">
        <v>5</v>
      </c>
      <c r="T36" s="97">
        <v>210.9</v>
      </c>
      <c r="U36" s="97">
        <v>455.6</v>
      </c>
      <c r="V36" s="97">
        <v>271</v>
      </c>
      <c r="W36" s="97">
        <v>226</v>
      </c>
      <c r="X36" s="97">
        <v>227</v>
      </c>
      <c r="Y36" s="97">
        <v>396.1</v>
      </c>
      <c r="Z36" s="97">
        <v>252.65951</v>
      </c>
      <c r="AA36" s="97">
        <v>455.6</v>
      </c>
      <c r="AB36" s="97"/>
      <c r="AC36" s="70" t="s">
        <v>5</v>
      </c>
      <c r="AD36" s="97">
        <v>253.1</v>
      </c>
      <c r="AE36" s="97">
        <v>210.9</v>
      </c>
      <c r="AF36" s="97">
        <v>422</v>
      </c>
      <c r="AG36" s="97">
        <v>533.7592</v>
      </c>
      <c r="AH36" s="97">
        <v>522.49445</v>
      </c>
      <c r="AI36" s="97">
        <v>600.1923999999999</v>
      </c>
      <c r="AJ36" s="97">
        <v>654.63875</v>
      </c>
      <c r="AK36" s="97"/>
      <c r="AL36" s="70" t="s">
        <v>5</v>
      </c>
      <c r="AM36" s="97">
        <v>229</v>
      </c>
      <c r="AN36" s="97">
        <v>166</v>
      </c>
      <c r="AO36" s="95" t="s">
        <v>32</v>
      </c>
      <c r="AP36" s="95" t="s">
        <v>32</v>
      </c>
      <c r="AQ36" s="97">
        <v>345</v>
      </c>
      <c r="AR36" s="97">
        <v>22.35455</v>
      </c>
      <c r="AS36" s="97">
        <v>41.35853</v>
      </c>
      <c r="AT36" s="97"/>
      <c r="AU36" s="70" t="s">
        <v>5</v>
      </c>
      <c r="AV36" s="97">
        <v>733.5</v>
      </c>
      <c r="AW36" s="97">
        <v>222</v>
      </c>
      <c r="AX36" s="97">
        <v>1319</v>
      </c>
      <c r="AY36" s="97">
        <v>1347.792</v>
      </c>
      <c r="AZ36" s="97">
        <v>1081.7835</v>
      </c>
      <c r="BA36" s="97">
        <v>657.6745</v>
      </c>
      <c r="BB36" s="97">
        <v>1105.3365</v>
      </c>
      <c r="BC36" s="97">
        <v>1162.4915</v>
      </c>
      <c r="BD36" s="97"/>
      <c r="BE36" s="70" t="s">
        <v>5</v>
      </c>
      <c r="BF36" s="97">
        <v>65.61204</v>
      </c>
      <c r="BG36" s="97">
        <v>604.16687</v>
      </c>
      <c r="BH36" s="97">
        <v>31.49159</v>
      </c>
      <c r="BI36" s="97">
        <v>315.86967</v>
      </c>
      <c r="BJ36" s="97"/>
    </row>
    <row r="37" spans="1:62" ht="12.75">
      <c r="A37" s="70" t="s">
        <v>6</v>
      </c>
      <c r="B37" s="97">
        <v>434.6</v>
      </c>
      <c r="C37" s="97">
        <v>315</v>
      </c>
      <c r="D37" s="97">
        <v>319</v>
      </c>
      <c r="E37" s="97">
        <v>400</v>
      </c>
      <c r="F37" s="97">
        <v>341</v>
      </c>
      <c r="G37" s="95" t="s">
        <v>32</v>
      </c>
      <c r="H37" s="97">
        <v>207</v>
      </c>
      <c r="I37" s="97">
        <v>183</v>
      </c>
      <c r="J37" s="97"/>
      <c r="K37" s="70" t="s">
        <v>6</v>
      </c>
      <c r="L37" s="97">
        <v>272.40395</v>
      </c>
      <c r="M37" s="97">
        <v>249.00774</v>
      </c>
      <c r="N37" s="97">
        <v>228.5457</v>
      </c>
      <c r="O37" s="97">
        <v>272.40174</v>
      </c>
      <c r="P37" s="97">
        <v>211.9338</v>
      </c>
      <c r="Q37" s="95" t="s">
        <v>32</v>
      </c>
      <c r="R37" s="95"/>
      <c r="S37" s="70" t="s">
        <v>6</v>
      </c>
      <c r="T37" s="97">
        <v>309.55</v>
      </c>
      <c r="U37" s="97">
        <v>270.1</v>
      </c>
      <c r="V37" s="97">
        <v>320</v>
      </c>
      <c r="W37" s="97">
        <v>301</v>
      </c>
      <c r="X37" s="97">
        <v>284</v>
      </c>
      <c r="Y37" s="97">
        <v>227.1</v>
      </c>
      <c r="Z37" s="97">
        <v>183.27734</v>
      </c>
      <c r="AA37" s="97">
        <v>270.1</v>
      </c>
      <c r="AB37" s="97"/>
      <c r="AC37" s="70" t="s">
        <v>6</v>
      </c>
      <c r="AD37" s="97">
        <v>295.6</v>
      </c>
      <c r="AE37" s="97">
        <v>309.55</v>
      </c>
      <c r="AF37" s="97">
        <v>181</v>
      </c>
      <c r="AG37" s="97">
        <v>192.2356</v>
      </c>
      <c r="AH37" s="97">
        <v>205.8875</v>
      </c>
      <c r="AI37" s="97">
        <v>201.28154999999998</v>
      </c>
      <c r="AJ37" s="97">
        <v>182.81625</v>
      </c>
      <c r="AK37" s="97"/>
      <c r="AL37" s="70" t="s">
        <v>6</v>
      </c>
      <c r="AM37" s="97">
        <v>53.4</v>
      </c>
      <c r="AN37" s="97">
        <v>368</v>
      </c>
      <c r="AO37" s="97">
        <v>377</v>
      </c>
      <c r="AP37" s="97">
        <v>300</v>
      </c>
      <c r="AQ37" s="97">
        <v>43.3</v>
      </c>
      <c r="AR37" s="97">
        <v>332.26557</v>
      </c>
      <c r="AS37" s="97">
        <v>258.71493</v>
      </c>
      <c r="AT37" s="97"/>
      <c r="AU37" s="70" t="s">
        <v>6</v>
      </c>
      <c r="AV37" s="97">
        <v>223.1</v>
      </c>
      <c r="AW37" s="97">
        <v>48.4</v>
      </c>
      <c r="AX37" s="97">
        <v>191</v>
      </c>
      <c r="AY37" s="97">
        <v>231.15885</v>
      </c>
      <c r="AZ37" s="97">
        <v>211.9477</v>
      </c>
      <c r="BA37" s="97">
        <v>264.44595</v>
      </c>
      <c r="BB37" s="97">
        <v>232.947</v>
      </c>
      <c r="BC37" s="97">
        <v>196.84154999999998</v>
      </c>
      <c r="BD37" s="97"/>
      <c r="BE37" s="70" t="s">
        <v>6</v>
      </c>
      <c r="BF37" s="97">
        <v>181.08862</v>
      </c>
      <c r="BG37" s="97">
        <v>234.86251</v>
      </c>
      <c r="BH37" s="97">
        <v>265.8472</v>
      </c>
      <c r="BI37" s="97">
        <v>234.50626</v>
      </c>
      <c r="BJ37" s="97"/>
    </row>
    <row r="38" spans="1:62" ht="12.75">
      <c r="A38" s="70" t="s">
        <v>138</v>
      </c>
      <c r="B38" s="97">
        <v>296.3</v>
      </c>
      <c r="C38" s="97">
        <v>18.64</v>
      </c>
      <c r="D38" s="97">
        <v>63.4</v>
      </c>
      <c r="E38" s="97">
        <v>5</v>
      </c>
      <c r="F38" s="97">
        <v>17</v>
      </c>
      <c r="G38" s="97">
        <v>480</v>
      </c>
      <c r="H38" s="97">
        <v>27</v>
      </c>
      <c r="I38" s="97">
        <v>10</v>
      </c>
      <c r="J38" s="97"/>
      <c r="K38" s="70" t="s">
        <v>138</v>
      </c>
      <c r="L38" s="97">
        <v>32.56</v>
      </c>
      <c r="M38" s="97">
        <v>51.79636</v>
      </c>
      <c r="N38" s="97">
        <v>47.54127</v>
      </c>
      <c r="O38" s="97">
        <v>56.33743</v>
      </c>
      <c r="P38" s="97">
        <v>426.41044</v>
      </c>
      <c r="Q38" s="97">
        <v>12</v>
      </c>
      <c r="R38" s="97"/>
      <c r="S38" s="70" t="s">
        <v>138</v>
      </c>
      <c r="T38" s="97">
        <v>33.3</v>
      </c>
      <c r="U38" s="97">
        <v>42.9</v>
      </c>
      <c r="V38" s="95" t="s">
        <v>32</v>
      </c>
      <c r="W38" s="95" t="s">
        <v>32</v>
      </c>
      <c r="X38" s="95" t="s">
        <v>32</v>
      </c>
      <c r="Y38" s="97">
        <v>41.8</v>
      </c>
      <c r="Z38" s="97">
        <v>40.0018</v>
      </c>
      <c r="AA38" s="97">
        <v>42.9</v>
      </c>
      <c r="AB38" s="97"/>
      <c r="AC38" s="70" t="s">
        <v>138</v>
      </c>
      <c r="AD38" s="97">
        <v>38.3</v>
      </c>
      <c r="AE38" s="97">
        <v>33.3</v>
      </c>
      <c r="AF38" s="97">
        <v>5</v>
      </c>
      <c r="AG38" s="97">
        <v>26</v>
      </c>
      <c r="AH38" s="97">
        <v>29</v>
      </c>
      <c r="AI38" s="97">
        <v>31</v>
      </c>
      <c r="AJ38" s="97">
        <v>31</v>
      </c>
      <c r="AK38" s="97"/>
      <c r="AL38" s="70" t="s">
        <v>138</v>
      </c>
      <c r="AM38" s="97">
        <v>378</v>
      </c>
      <c r="AN38" s="97">
        <v>6</v>
      </c>
      <c r="AO38" s="97">
        <v>36</v>
      </c>
      <c r="AP38" s="97">
        <v>7</v>
      </c>
      <c r="AQ38" s="97">
        <v>22</v>
      </c>
      <c r="AR38" s="97">
        <v>41.04765</v>
      </c>
      <c r="AS38" s="97">
        <v>71.3479</v>
      </c>
      <c r="AT38" s="97"/>
      <c r="AU38" s="70" t="s">
        <v>138</v>
      </c>
      <c r="AV38" s="97">
        <v>333.6</v>
      </c>
      <c r="AW38" s="97">
        <v>19</v>
      </c>
      <c r="AX38" s="97">
        <v>3</v>
      </c>
      <c r="AY38" s="97">
        <v>17.1406</v>
      </c>
      <c r="AZ38" s="97">
        <v>8.210799999999999</v>
      </c>
      <c r="BA38" s="97">
        <v>22.4542</v>
      </c>
      <c r="BB38" s="97">
        <v>21.3103</v>
      </c>
      <c r="BC38" s="97">
        <v>31</v>
      </c>
      <c r="BD38" s="97"/>
      <c r="BE38" s="70" t="s">
        <v>138</v>
      </c>
      <c r="BF38" s="97">
        <v>2822.0528</v>
      </c>
      <c r="BG38" s="97">
        <v>673.50857</v>
      </c>
      <c r="BH38" s="97">
        <v>12.9745</v>
      </c>
      <c r="BI38" s="97">
        <v>57.00011</v>
      </c>
      <c r="BJ38" s="97"/>
    </row>
    <row r="39" spans="1:62" ht="12.75">
      <c r="A39" s="70"/>
      <c r="B39" s="97"/>
      <c r="C39" s="97"/>
      <c r="D39" s="97"/>
      <c r="E39" s="97"/>
      <c r="F39" s="97"/>
      <c r="G39" s="97"/>
      <c r="H39" s="97"/>
      <c r="I39" s="97"/>
      <c r="J39" s="97"/>
      <c r="K39" s="70"/>
      <c r="L39" s="97"/>
      <c r="M39" s="97"/>
      <c r="N39" s="97"/>
      <c r="O39" s="97"/>
      <c r="P39" s="97"/>
      <c r="Q39" s="97"/>
      <c r="R39" s="97"/>
      <c r="S39" s="70"/>
      <c r="T39" s="97"/>
      <c r="U39" s="97"/>
      <c r="V39" s="97"/>
      <c r="W39" s="97"/>
      <c r="X39" s="97"/>
      <c r="Y39" s="97"/>
      <c r="Z39" s="97"/>
      <c r="AA39" s="97"/>
      <c r="AB39" s="97"/>
      <c r="AC39" s="70"/>
      <c r="AD39" s="97"/>
      <c r="AE39" s="97"/>
      <c r="AF39" s="97"/>
      <c r="AG39" s="97"/>
      <c r="AH39" s="97"/>
      <c r="AI39" s="97"/>
      <c r="AJ39" s="97"/>
      <c r="AK39" s="97"/>
      <c r="AL39" s="70"/>
      <c r="AM39" s="97"/>
      <c r="AN39" s="97"/>
      <c r="AO39" s="97"/>
      <c r="AP39" s="97"/>
      <c r="AQ39" s="97"/>
      <c r="AR39" s="97"/>
      <c r="AS39" s="97"/>
      <c r="AT39" s="97"/>
      <c r="AU39" s="70"/>
      <c r="AV39" s="97"/>
      <c r="AW39" s="97"/>
      <c r="AX39" s="97"/>
      <c r="AY39" s="97"/>
      <c r="AZ39" s="97"/>
      <c r="BA39" s="97"/>
      <c r="BB39" s="97"/>
      <c r="BC39" s="97"/>
      <c r="BD39" s="97"/>
      <c r="BE39" s="70"/>
      <c r="BF39" s="97"/>
      <c r="BG39" s="97"/>
      <c r="BH39" s="97"/>
      <c r="BI39" s="97"/>
      <c r="BJ39" s="97"/>
    </row>
    <row r="40" spans="1:57" ht="12.75">
      <c r="A40" s="64" t="s">
        <v>13</v>
      </c>
      <c r="K40" s="64" t="s">
        <v>13</v>
      </c>
      <c r="S40" s="64" t="s">
        <v>13</v>
      </c>
      <c r="AC40" s="64" t="s">
        <v>13</v>
      </c>
      <c r="AL40" s="64" t="s">
        <v>13</v>
      </c>
      <c r="AU40" s="64" t="s">
        <v>13</v>
      </c>
      <c r="BE40" s="64" t="s">
        <v>13</v>
      </c>
    </row>
    <row r="41" spans="1:62" ht="12.75">
      <c r="A41" s="54" t="s">
        <v>7</v>
      </c>
      <c r="B41" s="94">
        <v>7</v>
      </c>
      <c r="C41" s="95" t="s">
        <v>32</v>
      </c>
      <c r="D41" s="94">
        <v>8.44</v>
      </c>
      <c r="E41" s="94">
        <v>2</v>
      </c>
      <c r="F41" s="94">
        <v>3</v>
      </c>
      <c r="G41" s="96">
        <v>39.7</v>
      </c>
      <c r="H41" s="94">
        <v>6</v>
      </c>
      <c r="I41" s="95" t="s">
        <v>32</v>
      </c>
      <c r="J41" s="95"/>
      <c r="K41" s="54" t="s">
        <v>7</v>
      </c>
      <c r="L41" s="94">
        <v>1.9911400000000001</v>
      </c>
      <c r="M41" s="94">
        <v>3.02963</v>
      </c>
      <c r="N41" s="94">
        <v>4.8911</v>
      </c>
      <c r="O41" s="94">
        <v>6.19159</v>
      </c>
      <c r="P41" s="96">
        <v>16.30579</v>
      </c>
      <c r="Q41" s="94">
        <v>0.936</v>
      </c>
      <c r="R41" s="94"/>
      <c r="S41" s="54" t="s">
        <v>7</v>
      </c>
      <c r="T41" s="94">
        <v>5.35</v>
      </c>
      <c r="U41" s="94">
        <v>6.6</v>
      </c>
      <c r="V41" s="98" t="s">
        <v>12</v>
      </c>
      <c r="W41" s="98" t="s">
        <v>12</v>
      </c>
      <c r="X41" s="98" t="s">
        <v>12</v>
      </c>
      <c r="Y41" s="96">
        <v>15.5</v>
      </c>
      <c r="Z41" s="99">
        <v>0.70597</v>
      </c>
      <c r="AA41" s="94">
        <v>6.6</v>
      </c>
      <c r="AB41" s="94"/>
      <c r="AC41" s="54" t="s">
        <v>7</v>
      </c>
      <c r="AD41" s="96">
        <v>12</v>
      </c>
      <c r="AE41" s="94">
        <v>5.35</v>
      </c>
      <c r="AF41" s="95" t="s">
        <v>32</v>
      </c>
      <c r="AG41" s="98" t="s">
        <v>12</v>
      </c>
      <c r="AH41" s="98" t="s">
        <v>12</v>
      </c>
      <c r="AI41" s="98" t="s">
        <v>12</v>
      </c>
      <c r="AJ41" s="94">
        <v>0.99557</v>
      </c>
      <c r="AK41" s="94"/>
      <c r="AL41" s="54" t="s">
        <v>7</v>
      </c>
      <c r="AM41" s="96">
        <v>25.9</v>
      </c>
      <c r="AN41" s="94">
        <v>3</v>
      </c>
      <c r="AO41" s="94">
        <v>6.9</v>
      </c>
      <c r="AP41" s="94">
        <v>1.1</v>
      </c>
      <c r="AQ41" s="94">
        <v>2.8</v>
      </c>
      <c r="AR41" s="94">
        <v>3.98015</v>
      </c>
      <c r="AS41" s="94">
        <v>6.29388</v>
      </c>
      <c r="AT41" s="94"/>
      <c r="AU41" s="54" t="s">
        <v>7</v>
      </c>
      <c r="AV41" s="95" t="s">
        <v>32</v>
      </c>
      <c r="AW41" s="94">
        <v>2.7</v>
      </c>
      <c r="AX41" s="94">
        <v>1</v>
      </c>
      <c r="AY41" s="94">
        <v>2.22</v>
      </c>
      <c r="AZ41" s="95" t="s">
        <v>32</v>
      </c>
      <c r="BA41" s="95" t="s">
        <v>32</v>
      </c>
      <c r="BB41" s="94">
        <v>3.2452</v>
      </c>
      <c r="BC41" s="95" t="s">
        <v>32</v>
      </c>
      <c r="BD41" s="95"/>
      <c r="BE41" s="54" t="s">
        <v>7</v>
      </c>
      <c r="BF41" s="96">
        <v>44.56787</v>
      </c>
      <c r="BG41" s="96">
        <v>15.90788</v>
      </c>
      <c r="BH41" s="94">
        <v>0.4552778915762502</v>
      </c>
      <c r="BI41" s="94">
        <v>9.147684144949718</v>
      </c>
      <c r="BJ41" s="99"/>
    </row>
    <row r="42" spans="1:62" ht="12.75">
      <c r="A42" s="54" t="s">
        <v>8</v>
      </c>
      <c r="B42" s="96">
        <v>99</v>
      </c>
      <c r="C42" s="97">
        <v>126.57</v>
      </c>
      <c r="D42" s="96">
        <v>50.8</v>
      </c>
      <c r="E42" s="96">
        <v>92</v>
      </c>
      <c r="F42" s="96">
        <v>29</v>
      </c>
      <c r="G42" s="96">
        <v>85</v>
      </c>
      <c r="H42" s="97">
        <v>125</v>
      </c>
      <c r="I42" s="97">
        <v>141.14555000000001</v>
      </c>
      <c r="J42" s="97"/>
      <c r="K42" s="54" t="s">
        <v>8</v>
      </c>
      <c r="L42" s="97">
        <v>102.61421</v>
      </c>
      <c r="M42" s="97">
        <v>137.32195</v>
      </c>
      <c r="N42" s="97">
        <v>228.70092</v>
      </c>
      <c r="O42" s="97">
        <v>255.78134</v>
      </c>
      <c r="P42" s="97">
        <v>590</v>
      </c>
      <c r="Q42" s="95" t="s">
        <v>32</v>
      </c>
      <c r="R42" s="95"/>
      <c r="S42" s="54" t="s">
        <v>8</v>
      </c>
      <c r="T42" s="96">
        <v>57.4</v>
      </c>
      <c r="U42" s="96">
        <v>65</v>
      </c>
      <c r="V42" s="96">
        <v>54</v>
      </c>
      <c r="W42" s="96">
        <v>27</v>
      </c>
      <c r="X42" s="96">
        <v>80</v>
      </c>
      <c r="Y42" s="96">
        <v>95.3691</v>
      </c>
      <c r="Z42" s="96">
        <v>57.4</v>
      </c>
      <c r="AA42" s="96">
        <v>85.9</v>
      </c>
      <c r="AB42" s="96"/>
      <c r="AC42" s="54" t="s">
        <v>8</v>
      </c>
      <c r="AD42" s="96">
        <v>48.3</v>
      </c>
      <c r="AE42" s="96">
        <v>53</v>
      </c>
      <c r="AF42" s="96">
        <v>74.95511</v>
      </c>
      <c r="AG42" s="97">
        <v>226.63995</v>
      </c>
      <c r="AH42" s="97">
        <v>182.0444</v>
      </c>
      <c r="AI42" s="96">
        <v>99.61209</v>
      </c>
      <c r="AJ42" s="97">
        <v>100</v>
      </c>
      <c r="AK42" s="97"/>
      <c r="AL42" s="54" t="s">
        <v>8</v>
      </c>
      <c r="AM42" s="96">
        <v>10</v>
      </c>
      <c r="AN42" s="96">
        <v>79</v>
      </c>
      <c r="AO42" s="96">
        <v>33</v>
      </c>
      <c r="AP42" s="96">
        <v>83</v>
      </c>
      <c r="AQ42" s="96">
        <v>47</v>
      </c>
      <c r="AR42" s="96">
        <v>60.53623</v>
      </c>
      <c r="AS42" s="97">
        <v>61</v>
      </c>
      <c r="AT42" s="94"/>
      <c r="AU42" s="54" t="s">
        <v>8</v>
      </c>
      <c r="AV42" s="96">
        <v>27</v>
      </c>
      <c r="AW42" s="96">
        <v>21</v>
      </c>
      <c r="AX42" s="96">
        <v>29.306199999999997</v>
      </c>
      <c r="AY42" s="96">
        <v>40.5446</v>
      </c>
      <c r="AZ42" s="96">
        <v>81.5472</v>
      </c>
      <c r="BA42" s="96">
        <v>52.221999999999994</v>
      </c>
      <c r="BB42" s="97">
        <v>126.30314999999999</v>
      </c>
      <c r="BC42" s="97">
        <v>137.0463</v>
      </c>
      <c r="BD42" s="97"/>
      <c r="BE42" s="54" t="s">
        <v>8</v>
      </c>
      <c r="BF42" s="96">
        <v>10.89995</v>
      </c>
      <c r="BG42" s="97">
        <v>116.34242</v>
      </c>
      <c r="BH42" s="96">
        <v>68.23493671975457</v>
      </c>
      <c r="BI42" s="96">
        <v>82.67199526244845</v>
      </c>
      <c r="BJ42" s="99"/>
    </row>
    <row r="43" spans="1:62" ht="12.75">
      <c r="A43" s="49" t="s">
        <v>99</v>
      </c>
      <c r="B43" s="96">
        <v>56.4</v>
      </c>
      <c r="C43" s="96">
        <v>16.24</v>
      </c>
      <c r="D43" s="96">
        <v>18.41</v>
      </c>
      <c r="E43" s="96">
        <v>43</v>
      </c>
      <c r="F43" s="96">
        <v>49</v>
      </c>
      <c r="G43" s="96">
        <v>20</v>
      </c>
      <c r="H43" s="96">
        <v>24</v>
      </c>
      <c r="I43" s="96">
        <v>20</v>
      </c>
      <c r="J43" s="96"/>
      <c r="K43" s="49" t="s">
        <v>99</v>
      </c>
      <c r="L43" s="96">
        <v>22.726</v>
      </c>
      <c r="M43" s="96">
        <v>27.64016751670637</v>
      </c>
      <c r="N43" s="96">
        <v>21.019912169889615</v>
      </c>
      <c r="O43" s="96">
        <v>21.67056495009377</v>
      </c>
      <c r="P43" s="96">
        <v>21.35508499016276</v>
      </c>
      <c r="Q43" s="96">
        <v>30.4</v>
      </c>
      <c r="R43" s="96"/>
      <c r="S43" s="49" t="s">
        <v>99</v>
      </c>
      <c r="T43" s="96">
        <v>28.7</v>
      </c>
      <c r="U43" s="96">
        <v>28.5</v>
      </c>
      <c r="V43" s="96">
        <v>28</v>
      </c>
      <c r="W43" s="96">
        <v>21</v>
      </c>
      <c r="X43" s="96">
        <v>23</v>
      </c>
      <c r="Y43" s="96">
        <v>21.4</v>
      </c>
      <c r="Z43" s="96">
        <v>26.98401</v>
      </c>
      <c r="AA43" s="96">
        <v>30.009</v>
      </c>
      <c r="AB43" s="96"/>
      <c r="AC43" s="49" t="s">
        <v>99</v>
      </c>
      <c r="AD43" s="96">
        <v>27.264</v>
      </c>
      <c r="AE43" s="96">
        <v>24.945</v>
      </c>
      <c r="AF43" s="96">
        <v>18</v>
      </c>
      <c r="AG43" s="96">
        <v>26.091</v>
      </c>
      <c r="AH43" s="96">
        <v>31.778</v>
      </c>
      <c r="AI43" s="96">
        <v>25.239</v>
      </c>
      <c r="AJ43" s="96">
        <v>16.933</v>
      </c>
      <c r="AK43" s="96"/>
      <c r="AL43" s="49" t="s">
        <v>99</v>
      </c>
      <c r="AM43" s="96">
        <v>24</v>
      </c>
      <c r="AN43" s="96">
        <v>24</v>
      </c>
      <c r="AO43" s="96">
        <v>30</v>
      </c>
      <c r="AP43" s="96">
        <v>17</v>
      </c>
      <c r="AQ43" s="96">
        <v>17</v>
      </c>
      <c r="AR43" s="96">
        <v>19.638</v>
      </c>
      <c r="AS43" s="96">
        <v>13.688</v>
      </c>
      <c r="AT43" s="94"/>
      <c r="AU43" s="49" t="s">
        <v>99</v>
      </c>
      <c r="AV43" s="96">
        <v>10.6</v>
      </c>
      <c r="AW43" s="96">
        <v>11</v>
      </c>
      <c r="AX43" s="94">
        <v>4</v>
      </c>
      <c r="AY43" s="94">
        <v>4.190929424354499</v>
      </c>
      <c r="AZ43" s="94">
        <v>4.941025207896758</v>
      </c>
      <c r="BA43" s="94">
        <v>6.678538738908694</v>
      </c>
      <c r="BB43" s="94">
        <v>5.352802527645937</v>
      </c>
      <c r="BC43" s="94">
        <v>3.9027</v>
      </c>
      <c r="BD43" s="94"/>
      <c r="BE43" s="49" t="s">
        <v>99</v>
      </c>
      <c r="BF43" s="94">
        <v>5.233707472515263</v>
      </c>
      <c r="BG43" s="94">
        <v>6.2999978109030055</v>
      </c>
      <c r="BH43" s="94">
        <v>4.164642387173795</v>
      </c>
      <c r="BI43" s="94">
        <v>9.08</v>
      </c>
      <c r="BJ43" s="99"/>
    </row>
    <row r="44" spans="1:62" ht="12.75">
      <c r="A44" s="49" t="s">
        <v>98</v>
      </c>
      <c r="B44" s="97">
        <v>132.8</v>
      </c>
      <c r="C44" s="96">
        <v>90.24</v>
      </c>
      <c r="D44" s="96">
        <v>79.91</v>
      </c>
      <c r="E44" s="96">
        <v>91</v>
      </c>
      <c r="F44" s="96">
        <v>97</v>
      </c>
      <c r="G44" s="96">
        <v>55</v>
      </c>
      <c r="H44" s="96">
        <v>82</v>
      </c>
      <c r="I44" s="96">
        <v>54</v>
      </c>
      <c r="J44" s="96"/>
      <c r="K44" s="49" t="s">
        <v>98</v>
      </c>
      <c r="L44" s="96">
        <v>48</v>
      </c>
      <c r="M44" s="96">
        <v>87.62798</v>
      </c>
      <c r="N44" s="96">
        <v>48.99168</v>
      </c>
      <c r="O44" s="96">
        <v>58.7097</v>
      </c>
      <c r="P44" s="96">
        <v>52.54457</v>
      </c>
      <c r="Q44" s="96">
        <v>74</v>
      </c>
      <c r="R44" s="96"/>
      <c r="S44" s="49" t="s">
        <v>98</v>
      </c>
      <c r="T44" s="96">
        <v>52.2</v>
      </c>
      <c r="U44" s="96">
        <v>90.5</v>
      </c>
      <c r="V44" s="96">
        <v>27</v>
      </c>
      <c r="W44" s="96">
        <v>13</v>
      </c>
      <c r="X44" s="96">
        <v>11</v>
      </c>
      <c r="Y44" s="96">
        <v>52.2</v>
      </c>
      <c r="Z44" s="96">
        <v>29.18978</v>
      </c>
      <c r="AA44" s="96">
        <v>48.504</v>
      </c>
      <c r="AB44" s="96"/>
      <c r="AC44" s="49" t="s">
        <v>98</v>
      </c>
      <c r="AD44" s="96">
        <v>27.02</v>
      </c>
      <c r="AE44" s="96">
        <v>23.455</v>
      </c>
      <c r="AF44" s="96">
        <v>26</v>
      </c>
      <c r="AG44" s="94">
        <v>5</v>
      </c>
      <c r="AH44" s="96">
        <v>45</v>
      </c>
      <c r="AI44" s="96">
        <v>32</v>
      </c>
      <c r="AJ44" s="96">
        <v>26</v>
      </c>
      <c r="AK44" s="96"/>
      <c r="AL44" s="49" t="s">
        <v>98</v>
      </c>
      <c r="AM44" s="96">
        <v>50</v>
      </c>
      <c r="AN44" s="96">
        <v>56</v>
      </c>
      <c r="AO44" s="96">
        <v>47</v>
      </c>
      <c r="AP44" s="96">
        <v>34</v>
      </c>
      <c r="AQ44" s="96">
        <v>29</v>
      </c>
      <c r="AR44" s="96">
        <v>24.719</v>
      </c>
      <c r="AS44" s="96">
        <v>15.824</v>
      </c>
      <c r="AT44" s="94"/>
      <c r="AU44" s="49" t="s">
        <v>98</v>
      </c>
      <c r="AV44" s="96">
        <v>36.4</v>
      </c>
      <c r="AW44" s="96">
        <v>15</v>
      </c>
      <c r="AX44" s="96">
        <v>21</v>
      </c>
      <c r="AY44" s="94">
        <v>6.0003</v>
      </c>
      <c r="AZ44" s="94">
        <v>6.3591999999999995</v>
      </c>
      <c r="BA44" s="94">
        <v>9.2923</v>
      </c>
      <c r="BB44" s="94">
        <v>6.737</v>
      </c>
      <c r="BC44" s="94">
        <v>4</v>
      </c>
      <c r="BD44" s="94"/>
      <c r="BE44" s="49" t="s">
        <v>98</v>
      </c>
      <c r="BF44" s="94">
        <v>8.42185</v>
      </c>
      <c r="BG44" s="96">
        <v>10.23923</v>
      </c>
      <c r="BH44" s="94">
        <v>5.338770976956264</v>
      </c>
      <c r="BI44" s="96">
        <v>12.040501015390328</v>
      </c>
      <c r="BJ44" s="99"/>
    </row>
    <row r="45" spans="1:62" ht="12.75">
      <c r="A45" s="49" t="s">
        <v>100</v>
      </c>
      <c r="B45" s="94">
        <v>3.2916999999999996</v>
      </c>
      <c r="C45" s="94">
        <v>1.8</v>
      </c>
      <c r="D45" s="94">
        <v>1.33</v>
      </c>
      <c r="E45" s="94">
        <v>1.95</v>
      </c>
      <c r="F45" s="94">
        <v>2.04</v>
      </c>
      <c r="G45" s="94">
        <v>2.23</v>
      </c>
      <c r="H45" s="94">
        <v>2.855</v>
      </c>
      <c r="I45" s="94">
        <v>1.542</v>
      </c>
      <c r="J45" s="94"/>
      <c r="K45" s="49" t="s">
        <v>100</v>
      </c>
      <c r="L45" s="94">
        <v>1.31342064412393</v>
      </c>
      <c r="M45" s="94">
        <v>3.25185645182985</v>
      </c>
      <c r="N45" s="94">
        <v>2.394533423337913</v>
      </c>
      <c r="O45" s="94">
        <v>2.6527567829910277</v>
      </c>
      <c r="P45" s="94">
        <v>2.23949317834667</v>
      </c>
      <c r="Q45" s="94">
        <v>2.62</v>
      </c>
      <c r="R45" s="94"/>
      <c r="S45" s="49" t="s">
        <v>100</v>
      </c>
      <c r="T45" s="99">
        <v>0.45911</v>
      </c>
      <c r="U45" s="99">
        <v>0.69759</v>
      </c>
      <c r="V45" s="99">
        <v>0.7044600000000001</v>
      </c>
      <c r="W45" s="99">
        <v>0.26618</v>
      </c>
      <c r="X45" s="99">
        <v>0.34828</v>
      </c>
      <c r="Y45" s="99">
        <v>0.26031</v>
      </c>
      <c r="Z45" s="99">
        <v>0.7735810046462012</v>
      </c>
      <c r="AA45" s="99">
        <v>0.69759</v>
      </c>
      <c r="AB45" s="99"/>
      <c r="AC45" s="49" t="s">
        <v>100</v>
      </c>
      <c r="AD45" s="99">
        <v>0.43342</v>
      </c>
      <c r="AE45" s="99">
        <v>0.45911</v>
      </c>
      <c r="AF45" s="99">
        <v>0.576</v>
      </c>
      <c r="AG45" s="99">
        <v>0.038922363721795986</v>
      </c>
      <c r="AH45" s="99">
        <v>0.42976010862236114</v>
      </c>
      <c r="AI45" s="99">
        <v>0.3951360811041458</v>
      </c>
      <c r="AJ45" s="99">
        <v>0.2422146204706659</v>
      </c>
      <c r="AK45" s="99"/>
      <c r="AL45" s="49" t="s">
        <v>100</v>
      </c>
      <c r="AM45" s="94">
        <v>2.14</v>
      </c>
      <c r="AN45" s="94">
        <v>1.03</v>
      </c>
      <c r="AO45" s="94">
        <v>1.63</v>
      </c>
      <c r="AP45" s="94">
        <v>1.13</v>
      </c>
      <c r="AQ45" s="94">
        <v>1.54</v>
      </c>
      <c r="AR45" s="94">
        <v>1.517</v>
      </c>
      <c r="AS45" s="94">
        <v>1.271395857681503</v>
      </c>
      <c r="AT45" s="94"/>
      <c r="AU45" s="49" t="s">
        <v>100</v>
      </c>
      <c r="AV45" s="99">
        <v>0.56271</v>
      </c>
      <c r="AW45" s="99">
        <v>0.74</v>
      </c>
      <c r="AX45" s="94">
        <v>1.19</v>
      </c>
      <c r="AY45" s="99">
        <v>0.4684136994856098</v>
      </c>
      <c r="AZ45" s="99">
        <v>0.3964582756912835</v>
      </c>
      <c r="BA45" s="99">
        <v>0.5894357511814253</v>
      </c>
      <c r="BB45" s="99">
        <v>0.47743389099372446</v>
      </c>
      <c r="BC45" s="99">
        <v>0.3536270162368114</v>
      </c>
      <c r="BD45" s="99"/>
      <c r="BE45" s="49" t="s">
        <v>100</v>
      </c>
      <c r="BF45" s="99">
        <v>0.5553327920672921</v>
      </c>
      <c r="BG45" s="94">
        <v>1.6</v>
      </c>
      <c r="BH45" s="99">
        <v>0.5436863792250599</v>
      </c>
      <c r="BI45" s="99">
        <v>0.7052026022031984</v>
      </c>
      <c r="BJ45" s="99"/>
    </row>
    <row r="46" spans="1:62" ht="12.75">
      <c r="A46" s="49" t="s">
        <v>101</v>
      </c>
      <c r="B46" s="96">
        <v>11.356</v>
      </c>
      <c r="C46" s="94">
        <v>6.65</v>
      </c>
      <c r="D46" s="94">
        <v>5.53</v>
      </c>
      <c r="E46" s="94">
        <v>6.65</v>
      </c>
      <c r="F46" s="94">
        <v>6.96</v>
      </c>
      <c r="G46" s="94">
        <v>5.94</v>
      </c>
      <c r="H46" s="94">
        <v>9</v>
      </c>
      <c r="I46" s="94">
        <v>5.409</v>
      </c>
      <c r="J46" s="94"/>
      <c r="K46" s="49" t="s">
        <v>101</v>
      </c>
      <c r="L46" s="94">
        <v>3.916407889282959</v>
      </c>
      <c r="M46" s="96">
        <v>10.9565453276054</v>
      </c>
      <c r="N46" s="94">
        <v>7.05765816615278</v>
      </c>
      <c r="O46" s="94">
        <v>8.85923772304033</v>
      </c>
      <c r="P46" s="94">
        <v>7.26572278298233</v>
      </c>
      <c r="Q46" s="94">
        <v>7.89</v>
      </c>
      <c r="R46" s="94"/>
      <c r="S46" s="49" t="s">
        <v>101</v>
      </c>
      <c r="T46" s="94">
        <v>1.8845</v>
      </c>
      <c r="U46" s="94">
        <v>2.9126</v>
      </c>
      <c r="V46" s="94">
        <v>2.4684</v>
      </c>
      <c r="W46" s="94">
        <v>1.2665</v>
      </c>
      <c r="X46" s="94">
        <v>1.3417999999999999</v>
      </c>
      <c r="Y46" s="94">
        <v>1.1501</v>
      </c>
      <c r="Z46" s="94">
        <v>2.769999437176901</v>
      </c>
      <c r="AA46" s="94">
        <v>2.9126</v>
      </c>
      <c r="AB46" s="94"/>
      <c r="AC46" s="49" t="s">
        <v>101</v>
      </c>
      <c r="AD46" s="94">
        <v>1.6909</v>
      </c>
      <c r="AE46" s="94">
        <v>1.8845</v>
      </c>
      <c r="AF46" s="94">
        <v>2.292</v>
      </c>
      <c r="AG46" s="99">
        <v>0.3167022493794983</v>
      </c>
      <c r="AH46" s="94">
        <v>2.2967096295098814</v>
      </c>
      <c r="AI46" s="94">
        <v>1.6064195519671904</v>
      </c>
      <c r="AJ46" s="94">
        <v>1.1469524899833534</v>
      </c>
      <c r="AK46" s="94"/>
      <c r="AL46" s="49" t="s">
        <v>101</v>
      </c>
      <c r="AM46" s="94">
        <v>5.43</v>
      </c>
      <c r="AN46" s="94">
        <v>3.12</v>
      </c>
      <c r="AO46" s="94">
        <v>4.26</v>
      </c>
      <c r="AP46" s="94">
        <v>2.89</v>
      </c>
      <c r="AQ46" s="94">
        <v>3.78</v>
      </c>
      <c r="AR46" s="94">
        <v>4.390316740148437</v>
      </c>
      <c r="AS46" s="94">
        <v>3.518245956427502</v>
      </c>
      <c r="AT46" s="94"/>
      <c r="AU46" s="49" t="s">
        <v>101</v>
      </c>
      <c r="AV46" s="94">
        <v>1.2895999999999999</v>
      </c>
      <c r="AW46" s="94">
        <v>1.9</v>
      </c>
      <c r="AX46" s="94">
        <v>2.18</v>
      </c>
      <c r="AY46" s="94">
        <v>1.01431973144193</v>
      </c>
      <c r="AZ46" s="99">
        <v>0.9126977397233226</v>
      </c>
      <c r="BA46" s="94">
        <v>1.3392209227909473</v>
      </c>
      <c r="BB46" s="94">
        <v>1.0958673823953442</v>
      </c>
      <c r="BC46" s="99">
        <v>0.7007095546430983</v>
      </c>
      <c r="BD46" s="99"/>
      <c r="BE46" s="49" t="s">
        <v>101</v>
      </c>
      <c r="BF46" s="94">
        <v>1.02179833412091</v>
      </c>
      <c r="BG46" s="94">
        <v>2.7333904663270174</v>
      </c>
      <c r="BH46" s="94">
        <v>1.1187532467532468</v>
      </c>
      <c r="BI46" s="94">
        <v>1.7041809885061854</v>
      </c>
      <c r="BJ46" s="99"/>
    </row>
    <row r="47" spans="1:62" ht="12.75">
      <c r="A47" s="49" t="s">
        <v>108</v>
      </c>
      <c r="B47" s="94">
        <v>2.1514</v>
      </c>
      <c r="C47" s="94">
        <v>1.01</v>
      </c>
      <c r="D47" s="99">
        <v>0.85</v>
      </c>
      <c r="E47" s="94">
        <v>1.23</v>
      </c>
      <c r="F47" s="94">
        <v>1.3</v>
      </c>
      <c r="G47" s="99">
        <v>0.96</v>
      </c>
      <c r="H47" s="94">
        <v>1.613</v>
      </c>
      <c r="I47" s="94">
        <v>1.014</v>
      </c>
      <c r="J47" s="94"/>
      <c r="K47" s="49" t="s">
        <v>108</v>
      </c>
      <c r="L47" s="99">
        <v>0.6807786058418178</v>
      </c>
      <c r="M47" s="94">
        <v>1.860519570005148</v>
      </c>
      <c r="N47" s="94">
        <v>1.19217019732767</v>
      </c>
      <c r="O47" s="94">
        <v>1.4453809936867563</v>
      </c>
      <c r="P47" s="94">
        <v>1.2623023998796281</v>
      </c>
      <c r="Q47" s="94">
        <v>1.36</v>
      </c>
      <c r="R47" s="94"/>
      <c r="S47" s="49" t="s">
        <v>108</v>
      </c>
      <c r="T47" s="99">
        <v>0.45238999999999996</v>
      </c>
      <c r="U47" s="99">
        <v>0.6284</v>
      </c>
      <c r="V47" s="99">
        <v>0.55288</v>
      </c>
      <c r="W47" s="99">
        <v>0.31236</v>
      </c>
      <c r="X47" s="99">
        <v>0.28904</v>
      </c>
      <c r="Y47" s="99">
        <v>0.29575</v>
      </c>
      <c r="Z47" s="99">
        <v>0.5523746040621208</v>
      </c>
      <c r="AA47" s="99">
        <v>0.6284</v>
      </c>
      <c r="AB47" s="99"/>
      <c r="AC47" s="49" t="s">
        <v>108</v>
      </c>
      <c r="AD47" s="99">
        <v>0.38749</v>
      </c>
      <c r="AE47" s="99">
        <v>0.45238999999999996</v>
      </c>
      <c r="AF47" s="99">
        <v>0.502</v>
      </c>
      <c r="AG47" s="99">
        <v>0.1614762235971837</v>
      </c>
      <c r="AH47" s="99">
        <v>0.5818215102234096</v>
      </c>
      <c r="AI47" s="99">
        <v>0.3769346214753051</v>
      </c>
      <c r="AJ47" s="99">
        <v>0.374011780534071</v>
      </c>
      <c r="AK47" s="99"/>
      <c r="AL47" s="49" t="s">
        <v>108</v>
      </c>
      <c r="AM47" s="99">
        <v>0.91</v>
      </c>
      <c r="AN47" s="99">
        <v>0.55</v>
      </c>
      <c r="AO47" s="99">
        <v>0.76</v>
      </c>
      <c r="AP47" s="99">
        <v>0.48</v>
      </c>
      <c r="AQ47" s="99">
        <v>0.58</v>
      </c>
      <c r="AR47" s="99">
        <v>0.750640492972371</v>
      </c>
      <c r="AS47" s="99">
        <v>0.53805411787287</v>
      </c>
      <c r="AT47" s="94"/>
      <c r="AU47" s="49" t="s">
        <v>108</v>
      </c>
      <c r="AV47" s="99">
        <v>0.22067</v>
      </c>
      <c r="AW47" s="99">
        <v>0.28</v>
      </c>
      <c r="AX47" s="99">
        <v>0.24</v>
      </c>
      <c r="AY47" s="99">
        <v>0.14046430874529853</v>
      </c>
      <c r="AZ47" s="99">
        <v>0.12873589659054713</v>
      </c>
      <c r="BA47" s="99">
        <v>0.16562395485559286</v>
      </c>
      <c r="BB47" s="99">
        <v>0.13358951379817371</v>
      </c>
      <c r="BC47" s="99">
        <v>0.101911797671337</v>
      </c>
      <c r="BD47" s="99"/>
      <c r="BE47" s="49" t="s">
        <v>108</v>
      </c>
      <c r="BF47" s="99">
        <v>0.12785105344359057</v>
      </c>
      <c r="BG47" s="99">
        <v>0.2888697464758551</v>
      </c>
      <c r="BH47" s="99">
        <v>0.14788888888888888</v>
      </c>
      <c r="BI47" s="99">
        <v>0.27</v>
      </c>
      <c r="BJ47" s="99"/>
    </row>
    <row r="48" spans="1:62" ht="12.75">
      <c r="A48" s="49" t="s">
        <v>106</v>
      </c>
      <c r="B48" s="96">
        <v>12.716</v>
      </c>
      <c r="C48" s="94">
        <v>5.7</v>
      </c>
      <c r="D48" s="94">
        <v>5.09</v>
      </c>
      <c r="E48" s="94">
        <v>7.68</v>
      </c>
      <c r="F48" s="94">
        <v>8.22</v>
      </c>
      <c r="G48" s="94">
        <v>5.11</v>
      </c>
      <c r="H48" s="94">
        <v>9.059</v>
      </c>
      <c r="I48" s="94">
        <v>5.813</v>
      </c>
      <c r="J48" s="94"/>
      <c r="K48" s="49" t="s">
        <v>106</v>
      </c>
      <c r="L48" s="94">
        <v>3.7252965674167835</v>
      </c>
      <c r="M48" s="96">
        <v>10.0269602254959</v>
      </c>
      <c r="N48" s="94">
        <v>6.61194705500292</v>
      </c>
      <c r="O48" s="94">
        <v>7.6027021649766</v>
      </c>
      <c r="P48" s="94">
        <v>6.728303294772133</v>
      </c>
      <c r="Q48" s="94">
        <v>7.55</v>
      </c>
      <c r="R48" s="94"/>
      <c r="S48" s="49" t="s">
        <v>106</v>
      </c>
      <c r="T48" s="94">
        <v>3.4583000000000004</v>
      </c>
      <c r="U48" s="94">
        <v>3.8369</v>
      </c>
      <c r="V48" s="94">
        <v>3.76305775</v>
      </c>
      <c r="W48" s="94">
        <v>2.2995</v>
      </c>
      <c r="X48" s="94">
        <v>2.0784000000000002</v>
      </c>
      <c r="Y48" s="94">
        <v>2.1435999999999997</v>
      </c>
      <c r="Z48" s="94">
        <v>3.795828394318626</v>
      </c>
      <c r="AA48" s="94">
        <v>3.8369</v>
      </c>
      <c r="AB48" s="94"/>
      <c r="AC48" s="49" t="s">
        <v>106</v>
      </c>
      <c r="AD48" s="94">
        <v>2.6985</v>
      </c>
      <c r="AE48" s="94">
        <v>3.4583000000000004</v>
      </c>
      <c r="AF48" s="94">
        <v>3.429</v>
      </c>
      <c r="AG48" s="94">
        <v>1.7939400835366501</v>
      </c>
      <c r="AH48" s="94">
        <v>4.076110160891746</v>
      </c>
      <c r="AI48" s="94">
        <v>2.570836061200251</v>
      </c>
      <c r="AJ48" s="94">
        <v>2.9107634831965647</v>
      </c>
      <c r="AK48" s="94"/>
      <c r="AL48" s="49" t="s">
        <v>106</v>
      </c>
      <c r="AM48" s="94">
        <v>5.08</v>
      </c>
      <c r="AN48" s="94">
        <v>3.37</v>
      </c>
      <c r="AO48" s="94">
        <v>4.65</v>
      </c>
      <c r="AP48" s="94">
        <v>2.85</v>
      </c>
      <c r="AQ48" s="94">
        <v>3.18</v>
      </c>
      <c r="AR48" s="94">
        <v>4.029966723682426</v>
      </c>
      <c r="AS48" s="94">
        <v>2.905737128870288</v>
      </c>
      <c r="AT48" s="94"/>
      <c r="AU48" s="49" t="s">
        <v>106</v>
      </c>
      <c r="AV48" s="94">
        <v>1.2957</v>
      </c>
      <c r="AW48" s="94">
        <v>1.55</v>
      </c>
      <c r="AX48" s="99">
        <v>0.93</v>
      </c>
      <c r="AY48" s="99">
        <v>0.6787198363470975</v>
      </c>
      <c r="AZ48" s="99">
        <v>0.5986471996984074</v>
      </c>
      <c r="BA48" s="99">
        <v>0.7274463229253977</v>
      </c>
      <c r="BB48" s="99">
        <v>0.6100614222922964</v>
      </c>
      <c r="BC48" s="99">
        <v>0.5302531594384334</v>
      </c>
      <c r="BD48" s="99"/>
      <c r="BE48" s="49" t="s">
        <v>106</v>
      </c>
      <c r="BF48" s="99">
        <v>0.5887140835970345</v>
      </c>
      <c r="BG48" s="94">
        <v>1.2872066212803883</v>
      </c>
      <c r="BH48" s="99">
        <v>0.6212635834535463</v>
      </c>
      <c r="BI48" s="94">
        <v>1.4120376412387508</v>
      </c>
      <c r="BJ48" s="99"/>
    </row>
    <row r="49" spans="1:62" ht="12.75">
      <c r="A49" s="49" t="s">
        <v>66</v>
      </c>
      <c r="B49" s="94">
        <v>4.39357</v>
      </c>
      <c r="C49" s="94">
        <v>1.9</v>
      </c>
      <c r="D49" s="94">
        <v>1.87</v>
      </c>
      <c r="E49" s="94">
        <v>3.52</v>
      </c>
      <c r="F49" s="94">
        <v>3.74</v>
      </c>
      <c r="G49" s="94">
        <v>1.84</v>
      </c>
      <c r="H49" s="94">
        <v>3.164</v>
      </c>
      <c r="I49" s="94">
        <v>2.078</v>
      </c>
      <c r="J49" s="94"/>
      <c r="K49" s="49" t="s">
        <v>66</v>
      </c>
      <c r="L49" s="94">
        <v>1.3722776084811545</v>
      </c>
      <c r="M49" s="94">
        <v>3.25634397801616</v>
      </c>
      <c r="N49" s="94">
        <v>2.2185716654266</v>
      </c>
      <c r="O49" s="94">
        <v>2.4908515773709765</v>
      </c>
      <c r="P49" s="94">
        <v>2.29298598079088</v>
      </c>
      <c r="Q49" s="94">
        <v>2.62</v>
      </c>
      <c r="R49" s="94"/>
      <c r="S49" s="49" t="s">
        <v>66</v>
      </c>
      <c r="T49" s="94">
        <v>1.869113</v>
      </c>
      <c r="U49" s="94">
        <v>1.6836</v>
      </c>
      <c r="V49" s="94">
        <v>1.78801618</v>
      </c>
      <c r="W49" s="94">
        <v>1.20864</v>
      </c>
      <c r="X49" s="94">
        <v>1.1585201999999999</v>
      </c>
      <c r="Y49" s="94">
        <v>1.102322</v>
      </c>
      <c r="Z49" s="94">
        <v>1.70896824081147</v>
      </c>
      <c r="AA49" s="94">
        <v>1.6836</v>
      </c>
      <c r="AB49" s="94"/>
      <c r="AC49" s="49" t="s">
        <v>66</v>
      </c>
      <c r="AD49" s="94">
        <v>1.3935</v>
      </c>
      <c r="AE49" s="94">
        <v>1.79713</v>
      </c>
      <c r="AF49" s="94">
        <v>1.66</v>
      </c>
      <c r="AG49" s="94">
        <v>1.17580100668051</v>
      </c>
      <c r="AH49" s="94">
        <v>1.7496437734367</v>
      </c>
      <c r="AI49" s="94">
        <v>1.16464994434649</v>
      </c>
      <c r="AJ49" s="94">
        <v>1.5616933489663638</v>
      </c>
      <c r="AK49" s="94"/>
      <c r="AL49" s="49" t="s">
        <v>66</v>
      </c>
      <c r="AM49" s="94">
        <v>1.97</v>
      </c>
      <c r="AN49" s="94">
        <v>1.58</v>
      </c>
      <c r="AO49" s="94">
        <v>2.39</v>
      </c>
      <c r="AP49" s="94">
        <v>1.31</v>
      </c>
      <c r="AQ49" s="94">
        <v>1.36</v>
      </c>
      <c r="AR49" s="94">
        <v>1.47527017354325</v>
      </c>
      <c r="AS49" s="94">
        <v>1.08105625963377</v>
      </c>
      <c r="AT49" s="94"/>
      <c r="AU49" s="49" t="s">
        <v>66</v>
      </c>
      <c r="AV49" s="99">
        <v>0.55111</v>
      </c>
      <c r="AW49" s="99">
        <v>0.71</v>
      </c>
      <c r="AX49" s="99">
        <v>0.27</v>
      </c>
      <c r="AY49" s="99">
        <v>0.2384374857796562</v>
      </c>
      <c r="AZ49" s="99">
        <v>0.2251206581880054</v>
      </c>
      <c r="BA49" s="99">
        <v>0.27491097897848826</v>
      </c>
      <c r="BB49" s="99">
        <v>0.20142090544351277</v>
      </c>
      <c r="BC49" s="99">
        <v>0.2177035865971291</v>
      </c>
      <c r="BD49" s="99"/>
      <c r="BE49" s="49" t="s">
        <v>66</v>
      </c>
      <c r="BF49" s="99">
        <v>0.25888459247375</v>
      </c>
      <c r="BG49" s="99">
        <v>0.4355594397762798</v>
      </c>
      <c r="BH49" s="99">
        <v>0.20716187052186308</v>
      </c>
      <c r="BI49" s="99">
        <v>0.5168556795644572</v>
      </c>
      <c r="BJ49" s="99"/>
    </row>
    <row r="50" spans="1:62" ht="12.75">
      <c r="A50" s="49" t="s">
        <v>67</v>
      </c>
      <c r="B50" s="94">
        <v>1.6328</v>
      </c>
      <c r="C50" s="99">
        <v>0.72</v>
      </c>
      <c r="D50" s="99">
        <v>0.7</v>
      </c>
      <c r="E50" s="94">
        <v>1.32</v>
      </c>
      <c r="F50" s="94">
        <v>1.37</v>
      </c>
      <c r="G50" s="99">
        <v>0.91</v>
      </c>
      <c r="H50" s="94">
        <v>1.157</v>
      </c>
      <c r="I50" s="99">
        <v>0.859</v>
      </c>
      <c r="J50" s="99"/>
      <c r="K50" s="49" t="s">
        <v>67</v>
      </c>
      <c r="L50" s="99">
        <v>0.5646631248771691</v>
      </c>
      <c r="M50" s="94">
        <v>1.2271036644233004</v>
      </c>
      <c r="N50" s="99">
        <v>0.9081855674699912</v>
      </c>
      <c r="O50" s="99">
        <v>0.9287529350279747</v>
      </c>
      <c r="P50" s="99">
        <v>0.8870725166530508</v>
      </c>
      <c r="Q50" s="94">
        <v>1.05</v>
      </c>
      <c r="R50" s="94"/>
      <c r="S50" s="49" t="s">
        <v>67</v>
      </c>
      <c r="T50" s="99">
        <v>0.7954</v>
      </c>
      <c r="U50" s="99">
        <v>0.7059265890778872</v>
      </c>
      <c r="V50" s="99">
        <v>0.756598030438675</v>
      </c>
      <c r="W50" s="99">
        <v>0.5706087735004476</v>
      </c>
      <c r="X50" s="99">
        <v>0.5171441360787824</v>
      </c>
      <c r="Y50" s="99">
        <v>0.49616830796777084</v>
      </c>
      <c r="Z50" s="99">
        <v>0.6924590336966319</v>
      </c>
      <c r="AA50" s="99">
        <v>0.7708852</v>
      </c>
      <c r="AB50" s="99"/>
      <c r="AC50" s="49" t="s">
        <v>67</v>
      </c>
      <c r="AD50" s="99">
        <v>0.6396000000000001</v>
      </c>
      <c r="AE50" s="99">
        <v>0.7954</v>
      </c>
      <c r="AF50" s="99">
        <v>0.697</v>
      </c>
      <c r="AG50" s="99">
        <v>0.5106175572558384</v>
      </c>
      <c r="AH50" s="99">
        <v>0.7056338277555805</v>
      </c>
      <c r="AI50" s="99">
        <v>0.4482190897658786</v>
      </c>
      <c r="AJ50" s="99">
        <v>0.6561907812163141</v>
      </c>
      <c r="AK50" s="99"/>
      <c r="AL50" s="49" t="s">
        <v>67</v>
      </c>
      <c r="AM50" s="99">
        <v>0.8</v>
      </c>
      <c r="AN50" s="99">
        <v>0.62</v>
      </c>
      <c r="AO50" s="99">
        <v>0.93</v>
      </c>
      <c r="AP50" s="99">
        <v>0.45</v>
      </c>
      <c r="AQ50" s="99">
        <v>0.56</v>
      </c>
      <c r="AR50" s="99">
        <v>0.550597179056792</v>
      </c>
      <c r="AS50" s="99">
        <v>0.411349915914622</v>
      </c>
      <c r="AT50" s="94"/>
      <c r="AU50" s="49" t="s">
        <v>67</v>
      </c>
      <c r="AV50" s="99">
        <v>0.245264995523724</v>
      </c>
      <c r="AW50" s="99">
        <v>0.27</v>
      </c>
      <c r="AX50" s="99">
        <v>0.1</v>
      </c>
      <c r="AY50" s="99">
        <v>0.09246801821568983</v>
      </c>
      <c r="AZ50" s="99">
        <v>0.09457624007872838</v>
      </c>
      <c r="BA50" s="99">
        <v>0.129135178102158</v>
      </c>
      <c r="BB50" s="99">
        <v>0.0782011832366029</v>
      </c>
      <c r="BC50" s="99">
        <v>0.09413353055990789</v>
      </c>
      <c r="BD50" s="99"/>
      <c r="BE50" s="49" t="s">
        <v>67</v>
      </c>
      <c r="BF50" s="99">
        <v>0.11</v>
      </c>
      <c r="BG50" s="99">
        <v>0.17242245902271175</v>
      </c>
      <c r="BH50" s="99">
        <v>0.08</v>
      </c>
      <c r="BI50" s="99">
        <v>0.21967471444667383</v>
      </c>
      <c r="BJ50" s="99"/>
    </row>
    <row r="51" spans="1:62" ht="12.75">
      <c r="A51" s="49" t="s">
        <v>68</v>
      </c>
      <c r="B51" s="94">
        <v>5.7927</v>
      </c>
      <c r="C51" s="94">
        <v>2.62</v>
      </c>
      <c r="D51" s="94">
        <v>2.68</v>
      </c>
      <c r="E51" s="94">
        <v>5.16</v>
      </c>
      <c r="F51" s="94">
        <v>5.57</v>
      </c>
      <c r="G51" s="94">
        <v>2.73</v>
      </c>
      <c r="H51" s="94">
        <v>4.386</v>
      </c>
      <c r="I51" s="94">
        <v>2.755</v>
      </c>
      <c r="J51" s="94"/>
      <c r="K51" s="49" t="s">
        <v>68</v>
      </c>
      <c r="L51" s="94">
        <v>2.0820107432436</v>
      </c>
      <c r="M51" s="94">
        <v>4.27177621841246</v>
      </c>
      <c r="N51" s="94">
        <v>2.97580274726429</v>
      </c>
      <c r="O51" s="94">
        <v>3.06304070949626</v>
      </c>
      <c r="P51" s="94">
        <v>2.8888269222352236</v>
      </c>
      <c r="Q51" s="94">
        <v>3.41</v>
      </c>
      <c r="R51" s="94"/>
      <c r="S51" s="49" t="s">
        <v>68</v>
      </c>
      <c r="T51" s="94">
        <v>2.855119</v>
      </c>
      <c r="U51" s="94">
        <v>2.641914893617</v>
      </c>
      <c r="V51" s="94">
        <v>2.9924468085106386</v>
      </c>
      <c r="W51" s="94">
        <v>2.1659574468085</v>
      </c>
      <c r="X51" s="94">
        <v>2.09779787234042</v>
      </c>
      <c r="Y51" s="94">
        <v>1.8904255319149</v>
      </c>
      <c r="Z51" s="94">
        <v>2.58</v>
      </c>
      <c r="AA51" s="94">
        <v>2.74082</v>
      </c>
      <c r="AB51" s="94"/>
      <c r="AC51" s="49" t="s">
        <v>68</v>
      </c>
      <c r="AD51" s="94">
        <v>2.328043</v>
      </c>
      <c r="AE51" s="94">
        <v>2.8119</v>
      </c>
      <c r="AF51" s="94">
        <v>2.808</v>
      </c>
      <c r="AG51" s="94">
        <v>1.85888403313656</v>
      </c>
      <c r="AH51" s="94">
        <v>2.70473925838252</v>
      </c>
      <c r="AI51" s="94">
        <v>1.87333546421776</v>
      </c>
      <c r="AJ51" s="94">
        <v>2.5433327082480286</v>
      </c>
      <c r="AK51" s="94"/>
      <c r="AL51" s="49" t="s">
        <v>68</v>
      </c>
      <c r="AM51" s="94">
        <v>3.06</v>
      </c>
      <c r="AN51" s="94">
        <v>2.49</v>
      </c>
      <c r="AO51" s="94">
        <v>3.75</v>
      </c>
      <c r="AP51" s="94">
        <v>1.88</v>
      </c>
      <c r="AQ51" s="94">
        <v>1.96</v>
      </c>
      <c r="AR51" s="94">
        <v>2.11</v>
      </c>
      <c r="AS51" s="94">
        <v>1.5804657</v>
      </c>
      <c r="AT51" s="94"/>
      <c r="AU51" s="49" t="s">
        <v>68</v>
      </c>
      <c r="AV51" s="99">
        <v>0.897872340425</v>
      </c>
      <c r="AW51" s="94">
        <v>1.1</v>
      </c>
      <c r="AX51" s="99">
        <v>0.34</v>
      </c>
      <c r="AY51" s="99">
        <v>0.35963946221568766</v>
      </c>
      <c r="AZ51" s="99">
        <v>0.34769984279132926</v>
      </c>
      <c r="BA51" s="99">
        <v>0.474172932097642</v>
      </c>
      <c r="BB51" s="99">
        <v>0.34427220675934583</v>
      </c>
      <c r="BC51" s="99">
        <v>0.39036543581583144</v>
      </c>
      <c r="BD51" s="99"/>
      <c r="BE51" s="49" t="s">
        <v>68</v>
      </c>
      <c r="BF51" s="99">
        <v>0.45</v>
      </c>
      <c r="BG51" s="99">
        <v>0.62</v>
      </c>
      <c r="BH51" s="99">
        <v>0.32514507817708804</v>
      </c>
      <c r="BI51" s="99">
        <v>0.8762205882352941</v>
      </c>
      <c r="BJ51" s="99"/>
    </row>
    <row r="52" spans="1:62" ht="12.75">
      <c r="A52" s="49" t="s">
        <v>69</v>
      </c>
      <c r="B52" s="94">
        <v>1.0943</v>
      </c>
      <c r="C52" s="99">
        <v>0.45</v>
      </c>
      <c r="D52" s="99">
        <v>0.47</v>
      </c>
      <c r="E52" s="94">
        <v>1.04</v>
      </c>
      <c r="F52" s="94">
        <v>1.11</v>
      </c>
      <c r="G52" s="99">
        <v>0.52</v>
      </c>
      <c r="H52" s="99">
        <v>0.776</v>
      </c>
      <c r="I52" s="94">
        <v>0.506</v>
      </c>
      <c r="J52" s="94"/>
      <c r="K52" s="49" t="s">
        <v>69</v>
      </c>
      <c r="L52" s="99">
        <v>0.3672421051291977</v>
      </c>
      <c r="M52" s="99">
        <v>0.7791728690233242</v>
      </c>
      <c r="N52" s="99">
        <v>0.5563229067325903</v>
      </c>
      <c r="O52" s="99">
        <v>0.562237765906071</v>
      </c>
      <c r="P52" s="99">
        <v>0.520496222627138</v>
      </c>
      <c r="Q52" s="99">
        <v>0.667</v>
      </c>
      <c r="R52" s="94"/>
      <c r="S52" s="49" t="s">
        <v>69</v>
      </c>
      <c r="T52" s="99">
        <v>0.55938</v>
      </c>
      <c r="U52" s="99">
        <v>0.53195</v>
      </c>
      <c r="V52" s="99">
        <v>0.612088</v>
      </c>
      <c r="W52" s="99">
        <v>0.46481</v>
      </c>
      <c r="X52" s="99">
        <v>0.446201</v>
      </c>
      <c r="Y52" s="99">
        <v>0.3840893</v>
      </c>
      <c r="Z52" s="99">
        <v>0.501941380969333</v>
      </c>
      <c r="AA52" s="99">
        <v>0.53195</v>
      </c>
      <c r="AB52" s="99"/>
      <c r="AC52" s="49" t="s">
        <v>69</v>
      </c>
      <c r="AD52" s="99">
        <v>0.4850731</v>
      </c>
      <c r="AE52" s="99">
        <v>0.55938</v>
      </c>
      <c r="AF52" s="99">
        <v>0.532</v>
      </c>
      <c r="AG52" s="99">
        <v>0.4152461497563727</v>
      </c>
      <c r="AH52" s="99">
        <v>0.5273925289905005</v>
      </c>
      <c r="AI52" s="99">
        <v>0.38669379056138137</v>
      </c>
      <c r="AJ52" s="99">
        <v>0.503673857124766</v>
      </c>
      <c r="AK52" s="99"/>
      <c r="AL52" s="49" t="s">
        <v>69</v>
      </c>
      <c r="AM52" s="99">
        <v>0.6</v>
      </c>
      <c r="AN52" s="99">
        <v>0.51</v>
      </c>
      <c r="AO52" s="99">
        <v>0.77</v>
      </c>
      <c r="AP52" s="99">
        <v>0.42</v>
      </c>
      <c r="AQ52" s="99">
        <v>0.4</v>
      </c>
      <c r="AR52" s="99">
        <v>0.403404747831334</v>
      </c>
      <c r="AS52" s="99">
        <v>0.327684224466184</v>
      </c>
      <c r="AT52" s="94"/>
      <c r="AU52" s="49" t="s">
        <v>69</v>
      </c>
      <c r="AV52" s="99">
        <v>0.17346</v>
      </c>
      <c r="AW52" s="99">
        <v>0.21</v>
      </c>
      <c r="AX52" s="99">
        <v>0.07</v>
      </c>
      <c r="AY52" s="99">
        <v>0.07563802794612914</v>
      </c>
      <c r="AZ52" s="99">
        <v>0.07934172554709686</v>
      </c>
      <c r="BA52" s="99">
        <v>0.10019343053078512</v>
      </c>
      <c r="BB52" s="99">
        <v>0.07768387633047058</v>
      </c>
      <c r="BC52" s="99">
        <v>0.09067602005412241</v>
      </c>
      <c r="BD52" s="99"/>
      <c r="BE52" s="49" t="s">
        <v>69</v>
      </c>
      <c r="BF52" s="99">
        <v>0.09652247316898045</v>
      </c>
      <c r="BG52" s="99">
        <v>0.1144381613185452</v>
      </c>
      <c r="BH52" s="99">
        <v>0.07635456387746659</v>
      </c>
      <c r="BI52" s="99">
        <v>0.18551542952974473</v>
      </c>
      <c r="BJ52" s="99"/>
    </row>
    <row r="53" spans="1:62" ht="12.75">
      <c r="A53" s="49" t="s">
        <v>70</v>
      </c>
      <c r="B53" s="94">
        <v>7.1349</v>
      </c>
      <c r="C53" s="94">
        <v>3.15</v>
      </c>
      <c r="D53" s="94">
        <v>3.39</v>
      </c>
      <c r="E53" s="94">
        <v>7.09</v>
      </c>
      <c r="F53" s="94">
        <v>7.54</v>
      </c>
      <c r="G53" s="94">
        <v>3.47</v>
      </c>
      <c r="H53" s="94">
        <v>5.146</v>
      </c>
      <c r="I53" s="94">
        <v>3.381</v>
      </c>
      <c r="J53" s="94"/>
      <c r="K53" s="49" t="s">
        <v>70</v>
      </c>
      <c r="L53" s="94">
        <v>2.479008052736828</v>
      </c>
      <c r="M53" s="94">
        <v>5.379649951738643</v>
      </c>
      <c r="N53" s="94">
        <v>3.8015355796333044</v>
      </c>
      <c r="O53" s="94">
        <v>3.8066729184380845</v>
      </c>
      <c r="P53" s="94">
        <v>3.4834214874680347</v>
      </c>
      <c r="Q53" s="94">
        <v>4.52</v>
      </c>
      <c r="R53" s="94"/>
      <c r="S53" s="49" t="s">
        <v>70</v>
      </c>
      <c r="T53" s="94">
        <v>3.9329</v>
      </c>
      <c r="U53" s="94">
        <v>3.5659</v>
      </c>
      <c r="V53" s="94">
        <v>4.1766000000000005</v>
      </c>
      <c r="W53" s="94">
        <v>3.1896999999999998</v>
      </c>
      <c r="X53" s="94">
        <v>3.22563</v>
      </c>
      <c r="Y53" s="94">
        <v>2.752</v>
      </c>
      <c r="Z53" s="94">
        <v>3.2891170885157064</v>
      </c>
      <c r="AA53" s="94">
        <v>3.5659</v>
      </c>
      <c r="AB53" s="94"/>
      <c r="AC53" s="49" t="s">
        <v>70</v>
      </c>
      <c r="AD53" s="94">
        <v>3.4634</v>
      </c>
      <c r="AE53" s="94">
        <v>3.90329</v>
      </c>
      <c r="AF53" s="94">
        <v>3.596</v>
      </c>
      <c r="AG53" s="94">
        <v>2.965272963964112</v>
      </c>
      <c r="AH53" s="94">
        <v>3.583379184821626</v>
      </c>
      <c r="AI53" s="94">
        <v>2.7122657543903115</v>
      </c>
      <c r="AJ53" s="94">
        <v>3.5800655256724507</v>
      </c>
      <c r="AK53" s="94"/>
      <c r="AL53" s="49" t="s">
        <v>70</v>
      </c>
      <c r="AM53" s="94">
        <v>4.2</v>
      </c>
      <c r="AN53" s="94">
        <v>3.63</v>
      </c>
      <c r="AO53" s="94">
        <v>5.35</v>
      </c>
      <c r="AP53" s="94">
        <v>2.89</v>
      </c>
      <c r="AQ53" s="94">
        <v>2.85</v>
      </c>
      <c r="AR53" s="94">
        <v>2.76252769651923</v>
      </c>
      <c r="AS53" s="94">
        <v>2.2409276888130667</v>
      </c>
      <c r="AT53" s="94"/>
      <c r="AU53" s="49" t="s">
        <v>70</v>
      </c>
      <c r="AV53" s="94">
        <v>1.1664</v>
      </c>
      <c r="AW53" s="94">
        <v>1.54</v>
      </c>
      <c r="AX53" s="99">
        <v>0.56</v>
      </c>
      <c r="AY53" s="99">
        <v>0.584664348449973</v>
      </c>
      <c r="AZ53" s="99">
        <v>0.5918412530797347</v>
      </c>
      <c r="BA53" s="99">
        <v>0.7686434500928304</v>
      </c>
      <c r="BB53" s="99">
        <v>0.6087269598194888</v>
      </c>
      <c r="BC53" s="99">
        <v>0.6967926158734955</v>
      </c>
      <c r="BD53" s="99"/>
      <c r="BE53" s="49" t="s">
        <v>70</v>
      </c>
      <c r="BF53" s="99">
        <v>0.773795971329878</v>
      </c>
      <c r="BG53" s="99">
        <v>0.9277576751579703</v>
      </c>
      <c r="BH53" s="99">
        <v>0.64547</v>
      </c>
      <c r="BI53" s="94">
        <v>1.2681044776119401</v>
      </c>
      <c r="BJ53" s="99"/>
    </row>
    <row r="54" spans="1:62" ht="12.75">
      <c r="A54" s="49" t="s">
        <v>71</v>
      </c>
      <c r="B54" s="94">
        <v>1.67098901098901</v>
      </c>
      <c r="C54" s="99">
        <v>0.64</v>
      </c>
      <c r="D54" s="99">
        <v>0.73</v>
      </c>
      <c r="E54" s="94">
        <v>1.55</v>
      </c>
      <c r="F54" s="94">
        <v>1.65</v>
      </c>
      <c r="G54" s="99">
        <v>0.77</v>
      </c>
      <c r="H54" s="94">
        <v>1.101</v>
      </c>
      <c r="I54" s="99">
        <v>0.724</v>
      </c>
      <c r="J54" s="99"/>
      <c r="K54" s="49" t="s">
        <v>71</v>
      </c>
      <c r="L54" s="99">
        <v>0.560700244358536</v>
      </c>
      <c r="M54" s="94">
        <v>1.1747587969452669</v>
      </c>
      <c r="N54" s="99">
        <v>0.8483294119451258</v>
      </c>
      <c r="O54" s="99">
        <v>0.853391070176786</v>
      </c>
      <c r="P54" s="99">
        <v>0.750746626806037</v>
      </c>
      <c r="Q54" s="94">
        <v>1.02</v>
      </c>
      <c r="R54" s="94"/>
      <c r="S54" s="49" t="s">
        <v>71</v>
      </c>
      <c r="T54" s="99">
        <v>0.903903296703296</v>
      </c>
      <c r="U54" s="99">
        <v>0.804717</v>
      </c>
      <c r="V54" s="99">
        <v>0.948041</v>
      </c>
      <c r="W54" s="99">
        <v>0.746409</v>
      </c>
      <c r="X54" s="99">
        <v>0.718133</v>
      </c>
      <c r="Y54" s="99">
        <v>0.635585</v>
      </c>
      <c r="Z54" s="99">
        <v>0.7663091489808743</v>
      </c>
      <c r="AA54" s="99">
        <v>0.84717</v>
      </c>
      <c r="AB54" s="99"/>
      <c r="AC54" s="49" t="s">
        <v>71</v>
      </c>
      <c r="AD54" s="99">
        <v>0.825</v>
      </c>
      <c r="AE54" s="99">
        <v>0.85452</v>
      </c>
      <c r="AF54" s="99">
        <v>0.762</v>
      </c>
      <c r="AG54" s="99">
        <v>0.672429941520533</v>
      </c>
      <c r="AH54" s="99">
        <v>0.836696430185984</v>
      </c>
      <c r="AI54" s="99">
        <v>0.62608697491474</v>
      </c>
      <c r="AJ54" s="99">
        <v>0.8202457471842922</v>
      </c>
      <c r="AK54" s="99"/>
      <c r="AL54" s="49" t="s">
        <v>71</v>
      </c>
      <c r="AM54" s="99">
        <v>0.93</v>
      </c>
      <c r="AN54" s="99">
        <v>0.81</v>
      </c>
      <c r="AO54" s="99">
        <v>1.18</v>
      </c>
      <c r="AP54" s="99">
        <v>0.66</v>
      </c>
      <c r="AQ54" s="99">
        <v>0.64</v>
      </c>
      <c r="AR54" s="99">
        <v>0.647159514191693</v>
      </c>
      <c r="AS54" s="99">
        <v>0.512252833991209</v>
      </c>
      <c r="AT54" s="94"/>
      <c r="AU54" s="49" t="s">
        <v>71</v>
      </c>
      <c r="AV54" s="99">
        <v>0.28261000000000003</v>
      </c>
      <c r="AW54" s="99">
        <v>0.36</v>
      </c>
      <c r="AX54" s="99">
        <v>0.14</v>
      </c>
      <c r="AY54" s="99">
        <v>0.1389098386076107</v>
      </c>
      <c r="AZ54" s="99">
        <v>0.1491208131303036</v>
      </c>
      <c r="BA54" s="99">
        <v>0.20757140981088953</v>
      </c>
      <c r="BB54" s="99">
        <v>0.1612326074024804</v>
      </c>
      <c r="BC54" s="99">
        <v>0.19168797575343685</v>
      </c>
      <c r="BD54" s="99"/>
      <c r="BE54" s="49" t="s">
        <v>71</v>
      </c>
      <c r="BF54" s="99">
        <v>0.18828923250778148</v>
      </c>
      <c r="BG54" s="99">
        <v>0.23647245053349417</v>
      </c>
      <c r="BH54" s="99">
        <v>0.16</v>
      </c>
      <c r="BI54" s="99">
        <v>0.30415042417994814</v>
      </c>
      <c r="BJ54" s="99"/>
    </row>
    <row r="55" spans="1:62" ht="12.75">
      <c r="A55" s="49" t="s">
        <v>72</v>
      </c>
      <c r="B55" s="94">
        <v>4.7589</v>
      </c>
      <c r="C55" s="94">
        <v>1.89</v>
      </c>
      <c r="D55" s="94">
        <v>2.07</v>
      </c>
      <c r="E55" s="94">
        <v>4.32</v>
      </c>
      <c r="F55" s="94">
        <v>4.63</v>
      </c>
      <c r="G55" s="94">
        <v>2.12</v>
      </c>
      <c r="H55" s="94">
        <v>3.232</v>
      </c>
      <c r="I55" s="94">
        <v>2.134</v>
      </c>
      <c r="J55" s="94"/>
      <c r="K55" s="49" t="s">
        <v>72</v>
      </c>
      <c r="L55" s="94">
        <v>1.60289226938986</v>
      </c>
      <c r="M55" s="94">
        <v>3.219571015821</v>
      </c>
      <c r="N55" s="94">
        <v>2.364111313629652</v>
      </c>
      <c r="O55" s="94">
        <v>2.3795020907542077</v>
      </c>
      <c r="P55" s="94">
        <v>2.2206857058686085</v>
      </c>
      <c r="Q55" s="94">
        <v>2.91</v>
      </c>
      <c r="R55" s="94"/>
      <c r="S55" s="49" t="s">
        <v>72</v>
      </c>
      <c r="T55" s="94">
        <v>2.6187</v>
      </c>
      <c r="U55" s="94">
        <v>2.40792</v>
      </c>
      <c r="V55" s="94">
        <v>2.748043</v>
      </c>
      <c r="W55" s="94">
        <v>2.202683</v>
      </c>
      <c r="X55" s="94">
        <v>2.22589</v>
      </c>
      <c r="Y55" s="94">
        <v>1.890384</v>
      </c>
      <c r="Z55" s="94">
        <v>2.1429486495933476</v>
      </c>
      <c r="AA55" s="94">
        <v>2.4791999999999996</v>
      </c>
      <c r="AB55" s="94"/>
      <c r="AC55" s="49" t="s">
        <v>72</v>
      </c>
      <c r="AD55" s="94">
        <v>2.4402</v>
      </c>
      <c r="AE55" s="94">
        <v>2.6187</v>
      </c>
      <c r="AF55" s="94">
        <v>2.288</v>
      </c>
      <c r="AG55" s="94">
        <v>1.9335764312544124</v>
      </c>
      <c r="AH55" s="94">
        <v>2.2878934878868855</v>
      </c>
      <c r="AI55" s="94">
        <v>1.8241605433384</v>
      </c>
      <c r="AJ55" s="94">
        <v>2.312007336023345</v>
      </c>
      <c r="AK55" s="94"/>
      <c r="AL55" s="49" t="s">
        <v>72</v>
      </c>
      <c r="AM55" s="94">
        <v>2.64</v>
      </c>
      <c r="AN55" s="94">
        <v>2.29</v>
      </c>
      <c r="AO55" s="94">
        <v>3.38</v>
      </c>
      <c r="AP55" s="94">
        <v>1.82</v>
      </c>
      <c r="AQ55" s="94">
        <v>1.88</v>
      </c>
      <c r="AR55" s="94">
        <v>1.80786567748118</v>
      </c>
      <c r="AS55" s="94">
        <v>1.4600644933456248</v>
      </c>
      <c r="AT55" s="94"/>
      <c r="AU55" s="49" t="s">
        <v>72</v>
      </c>
      <c r="AV55" s="99">
        <v>0.82432</v>
      </c>
      <c r="AW55" s="94">
        <v>1.01</v>
      </c>
      <c r="AX55" s="99">
        <v>0.44</v>
      </c>
      <c r="AY55" s="99">
        <v>0.48293333267857635</v>
      </c>
      <c r="AZ55" s="99">
        <v>0.48866613318131913</v>
      </c>
      <c r="BA55" s="99">
        <v>0.6697047284237022</v>
      </c>
      <c r="BB55" s="99">
        <v>0.5464248697387463</v>
      </c>
      <c r="BC55" s="99">
        <v>0.6067393079631888</v>
      </c>
      <c r="BD55" s="99"/>
      <c r="BE55" s="49" t="s">
        <v>72</v>
      </c>
      <c r="BF55" s="99">
        <v>0.6088136426367955</v>
      </c>
      <c r="BG55" s="99">
        <v>0.7323656008696192</v>
      </c>
      <c r="BH55" s="94">
        <v>0.52</v>
      </c>
      <c r="BI55" s="99">
        <v>0.878724159004736</v>
      </c>
      <c r="BJ55" s="99"/>
    </row>
    <row r="56" spans="1:62" ht="12.75">
      <c r="A56" s="49" t="s">
        <v>73</v>
      </c>
      <c r="B56" s="99">
        <v>0.706874683544303</v>
      </c>
      <c r="C56" s="99">
        <v>0.25</v>
      </c>
      <c r="D56" s="99">
        <v>0.3</v>
      </c>
      <c r="E56" s="99">
        <v>0.62</v>
      </c>
      <c r="F56" s="99">
        <v>0.68</v>
      </c>
      <c r="G56" s="99">
        <v>0.32</v>
      </c>
      <c r="H56" s="99">
        <v>0.456</v>
      </c>
      <c r="I56" s="99">
        <v>0.304</v>
      </c>
      <c r="J56" s="99"/>
      <c r="K56" s="49" t="s">
        <v>73</v>
      </c>
      <c r="L56" s="99">
        <v>0.26586276045464113</v>
      </c>
      <c r="M56" s="99">
        <v>0.481362431046613</v>
      </c>
      <c r="N56" s="99">
        <v>0.34576863800101</v>
      </c>
      <c r="O56" s="99">
        <v>0.349169144477397</v>
      </c>
      <c r="P56" s="99">
        <v>0.329046433732681</v>
      </c>
      <c r="Q56" s="95" t="s">
        <v>32</v>
      </c>
      <c r="R56" s="95"/>
      <c r="S56" s="49" t="s">
        <v>73</v>
      </c>
      <c r="T56" s="99">
        <v>0.412837974683544</v>
      </c>
      <c r="U56" s="99">
        <v>0.36389</v>
      </c>
      <c r="V56" s="99">
        <v>0.39532</v>
      </c>
      <c r="W56" s="99">
        <v>0.33406</v>
      </c>
      <c r="X56" s="99">
        <v>0.330963</v>
      </c>
      <c r="Y56" s="99">
        <v>0.27804</v>
      </c>
      <c r="Z56" s="99">
        <v>0.32980813627867</v>
      </c>
      <c r="AA56" s="99">
        <v>0.36389</v>
      </c>
      <c r="AB56" s="99"/>
      <c r="AC56" s="49" t="s">
        <v>73</v>
      </c>
      <c r="AD56" s="99">
        <v>0.35035000000000005</v>
      </c>
      <c r="AE56" s="99">
        <v>0.393842</v>
      </c>
      <c r="AF56" s="99">
        <v>0.322</v>
      </c>
      <c r="AG56" s="99">
        <v>0.301932929348273</v>
      </c>
      <c r="AH56" s="99">
        <v>0.3659062732554793</v>
      </c>
      <c r="AI56" s="99">
        <v>0.2903811705883398</v>
      </c>
      <c r="AJ56" s="99">
        <v>0.357160719037896</v>
      </c>
      <c r="AK56" s="99"/>
      <c r="AL56" s="49" t="s">
        <v>73</v>
      </c>
      <c r="AM56" s="99">
        <v>0.39</v>
      </c>
      <c r="AN56" s="99">
        <v>0.34</v>
      </c>
      <c r="AO56" s="99">
        <v>0.49</v>
      </c>
      <c r="AP56" s="99">
        <v>0.27</v>
      </c>
      <c r="AQ56" s="99">
        <v>0.29</v>
      </c>
      <c r="AR56" s="99">
        <v>0.277482934854163</v>
      </c>
      <c r="AS56" s="99">
        <v>0.234471079012789</v>
      </c>
      <c r="AT56" s="94"/>
      <c r="AU56" s="49" t="s">
        <v>73</v>
      </c>
      <c r="AV56" s="99">
        <v>0.13268</v>
      </c>
      <c r="AW56" s="99">
        <v>0.15</v>
      </c>
      <c r="AX56" s="99">
        <v>0.08</v>
      </c>
      <c r="AY56" s="99">
        <v>0.07970498413684</v>
      </c>
      <c r="AZ56" s="99">
        <v>0.08482495240951543</v>
      </c>
      <c r="BA56" s="99">
        <v>0.11874409965129465</v>
      </c>
      <c r="BB56" s="99">
        <v>0.09089220883828647</v>
      </c>
      <c r="BC56" s="99">
        <v>0.10539054243517051</v>
      </c>
      <c r="BD56" s="99"/>
      <c r="BE56" s="49" t="s">
        <v>73</v>
      </c>
      <c r="BF56" s="99">
        <v>0.0985200604753281</v>
      </c>
      <c r="BG56" s="99">
        <v>0.1290889585393635</v>
      </c>
      <c r="BH56" s="99">
        <v>0.085</v>
      </c>
      <c r="BI56" s="99">
        <v>0.1350379746835443</v>
      </c>
      <c r="BJ56" s="99"/>
    </row>
    <row r="57" spans="1:62" ht="12.75">
      <c r="A57" s="49" t="s">
        <v>74</v>
      </c>
      <c r="B57" s="94">
        <v>4.6286</v>
      </c>
      <c r="C57" s="94">
        <v>1.55</v>
      </c>
      <c r="D57" s="94">
        <v>1.82</v>
      </c>
      <c r="E57" s="94">
        <v>3.89</v>
      </c>
      <c r="F57" s="94">
        <v>4.28</v>
      </c>
      <c r="G57" s="94">
        <v>1.99</v>
      </c>
      <c r="H57" s="94">
        <v>2.872</v>
      </c>
      <c r="I57" s="94">
        <v>1.938</v>
      </c>
      <c r="J57" s="94"/>
      <c r="K57" s="49" t="s">
        <v>74</v>
      </c>
      <c r="L57" s="94">
        <v>1.7262966074836192</v>
      </c>
      <c r="M57" s="94">
        <v>3.05530856591099</v>
      </c>
      <c r="N57" s="94">
        <v>2.241872236096383</v>
      </c>
      <c r="O57" s="94">
        <v>2.21549946143213</v>
      </c>
      <c r="P57" s="94">
        <v>2.18625906129011</v>
      </c>
      <c r="Q57" s="94">
        <v>2.67</v>
      </c>
      <c r="R57" s="94"/>
      <c r="S57" s="49" t="s">
        <v>74</v>
      </c>
      <c r="T57" s="94">
        <v>2.645975</v>
      </c>
      <c r="U57" s="94">
        <v>2.3629592</v>
      </c>
      <c r="V57" s="94">
        <v>2.5549696</v>
      </c>
      <c r="W57" s="94">
        <v>2.192</v>
      </c>
      <c r="X57" s="94">
        <v>2.15032</v>
      </c>
      <c r="Y57" s="94">
        <v>1.7828</v>
      </c>
      <c r="Z57" s="94">
        <v>2.18000080190141</v>
      </c>
      <c r="AA57" s="94">
        <v>2.38592</v>
      </c>
      <c r="AB57" s="94"/>
      <c r="AC57" s="49" t="s">
        <v>74</v>
      </c>
      <c r="AD57" s="94">
        <v>2.3172</v>
      </c>
      <c r="AE57" s="94">
        <v>2.5475</v>
      </c>
      <c r="AF57" s="94">
        <v>2.079</v>
      </c>
      <c r="AG57" s="94">
        <v>2.0004503840458128</v>
      </c>
      <c r="AH57" s="94">
        <v>2.338264663660165</v>
      </c>
      <c r="AI57" s="94">
        <v>1.8496613111383677</v>
      </c>
      <c r="AJ57" s="94">
        <v>2.2188856453329384</v>
      </c>
      <c r="AK57" s="94"/>
      <c r="AL57" s="49" t="s">
        <v>74</v>
      </c>
      <c r="AM57" s="94">
        <v>2.44</v>
      </c>
      <c r="AN57" s="94">
        <v>2.12</v>
      </c>
      <c r="AO57" s="94">
        <v>2.98</v>
      </c>
      <c r="AP57" s="94">
        <v>1.71</v>
      </c>
      <c r="AQ57" s="94">
        <v>1.83</v>
      </c>
      <c r="AR57" s="94">
        <v>1.78627318031047</v>
      </c>
      <c r="AS57" s="94">
        <v>1.54286691346012</v>
      </c>
      <c r="AT57" s="94"/>
      <c r="AU57" s="49" t="s">
        <v>74</v>
      </c>
      <c r="AV57" s="99">
        <v>0.92132</v>
      </c>
      <c r="AW57" s="94">
        <v>1.01</v>
      </c>
      <c r="AX57" s="99">
        <v>0.55</v>
      </c>
      <c r="AY57" s="99">
        <v>0.5961557713939294</v>
      </c>
      <c r="AZ57" s="99">
        <v>0.6239787822991306</v>
      </c>
      <c r="BA57" s="99">
        <v>0.9086583222856183</v>
      </c>
      <c r="BB57" s="99">
        <v>0.706654761424497</v>
      </c>
      <c r="BC57" s="99">
        <v>0.7717149195699268</v>
      </c>
      <c r="BD57" s="99"/>
      <c r="BE57" s="49" t="s">
        <v>74</v>
      </c>
      <c r="BF57" s="99">
        <v>0.7221781187035828</v>
      </c>
      <c r="BG57" s="99">
        <v>0.9093979927249048</v>
      </c>
      <c r="BH57" s="99">
        <v>0.6101875</v>
      </c>
      <c r="BI57" s="99">
        <v>0.9379856221610784</v>
      </c>
      <c r="BJ57" s="99"/>
    </row>
    <row r="58" spans="1:62" ht="12.75">
      <c r="A58" s="49" t="s">
        <v>75</v>
      </c>
      <c r="B58" s="99">
        <v>0.671599</v>
      </c>
      <c r="C58" s="99">
        <v>0.25</v>
      </c>
      <c r="D58" s="99">
        <v>0.3</v>
      </c>
      <c r="E58" s="99">
        <v>0.61</v>
      </c>
      <c r="F58" s="99">
        <v>0.67</v>
      </c>
      <c r="G58" s="99">
        <v>0.31</v>
      </c>
      <c r="H58" s="99">
        <v>0.434</v>
      </c>
      <c r="I58" s="99">
        <v>0.307</v>
      </c>
      <c r="J58" s="99"/>
      <c r="K58" s="49" t="s">
        <v>75</v>
      </c>
      <c r="L58" s="99">
        <v>0.261487758299027</v>
      </c>
      <c r="M58" s="99">
        <v>0.4082821720147803</v>
      </c>
      <c r="N58" s="99">
        <v>0.33238114399995</v>
      </c>
      <c r="O58" s="99">
        <v>0.3175472100919412</v>
      </c>
      <c r="P58" s="99">
        <v>0.28805956898793833</v>
      </c>
      <c r="Q58" s="99">
        <v>0.415</v>
      </c>
      <c r="R58" s="99"/>
      <c r="S58" s="49" t="s">
        <v>75</v>
      </c>
      <c r="T58" s="99">
        <v>0.385277</v>
      </c>
      <c r="U58" s="99">
        <v>0.36032</v>
      </c>
      <c r="V58" s="99">
        <v>0.3840799</v>
      </c>
      <c r="W58" s="99">
        <v>0.33461</v>
      </c>
      <c r="X58" s="99">
        <v>0.34742</v>
      </c>
      <c r="Y58" s="99">
        <v>0.27926</v>
      </c>
      <c r="Z58" s="99">
        <v>0.31292184524716</v>
      </c>
      <c r="AA58" s="99">
        <v>0.38032</v>
      </c>
      <c r="AB58" s="99"/>
      <c r="AC58" s="49" t="s">
        <v>75</v>
      </c>
      <c r="AD58" s="99">
        <v>0.36501999999999996</v>
      </c>
      <c r="AE58" s="99">
        <v>0.35277</v>
      </c>
      <c r="AF58" s="99">
        <v>0.325</v>
      </c>
      <c r="AG58" s="99">
        <v>0.2995864239818762</v>
      </c>
      <c r="AH58" s="99">
        <v>0.3450204896653362</v>
      </c>
      <c r="AI58" s="99">
        <v>0.2785082557432436</v>
      </c>
      <c r="AJ58" s="99">
        <v>0.32516765803918124</v>
      </c>
      <c r="AK58" s="99"/>
      <c r="AL58" s="49" t="s">
        <v>75</v>
      </c>
      <c r="AM58" s="99">
        <v>0.4</v>
      </c>
      <c r="AN58" s="99">
        <v>0.33</v>
      </c>
      <c r="AO58" s="99">
        <v>0.47</v>
      </c>
      <c r="AP58" s="99">
        <v>0.26</v>
      </c>
      <c r="AQ58" s="99">
        <v>0.3</v>
      </c>
      <c r="AR58" s="99">
        <v>0.277703238610763</v>
      </c>
      <c r="AS58" s="99">
        <v>0.240456099273175</v>
      </c>
      <c r="AT58" s="94"/>
      <c r="AU58" s="49" t="s">
        <v>75</v>
      </c>
      <c r="AV58" s="99">
        <v>0.14058</v>
      </c>
      <c r="AW58" s="99">
        <v>0.16</v>
      </c>
      <c r="AX58" s="99">
        <v>0.1</v>
      </c>
      <c r="AY58" s="99">
        <v>0.092474472922124</v>
      </c>
      <c r="AZ58" s="99">
        <v>0.09344515894251018</v>
      </c>
      <c r="BA58" s="99">
        <v>0.1578009374877044</v>
      </c>
      <c r="BB58" s="99">
        <v>0.11272092005221104</v>
      </c>
      <c r="BC58" s="99">
        <v>0.1271856207561772</v>
      </c>
      <c r="BD58" s="99"/>
      <c r="BE58" s="49" t="s">
        <v>75</v>
      </c>
      <c r="BF58" s="99">
        <v>0.123346338023866</v>
      </c>
      <c r="BG58" s="99">
        <v>0.13727805449840558</v>
      </c>
      <c r="BH58" s="99">
        <v>0.1</v>
      </c>
      <c r="BI58" s="99">
        <v>0.1531405614745625</v>
      </c>
      <c r="BJ58" s="99"/>
    </row>
    <row r="59" spans="1:62" ht="12.75">
      <c r="A59" s="49" t="s">
        <v>140</v>
      </c>
      <c r="B59" s="94">
        <v>1.8756</v>
      </c>
      <c r="C59" s="94">
        <v>1.49</v>
      </c>
      <c r="D59" s="94">
        <v>1.06</v>
      </c>
      <c r="E59" s="99">
        <v>0.74</v>
      </c>
      <c r="F59" s="99">
        <v>0.75</v>
      </c>
      <c r="G59" s="94">
        <v>1.35</v>
      </c>
      <c r="H59" s="94">
        <v>2</v>
      </c>
      <c r="I59" s="94">
        <v>0.3</v>
      </c>
      <c r="J59" s="94"/>
      <c r="K59" s="49" t="s">
        <v>140</v>
      </c>
      <c r="L59" s="94">
        <v>1.09015873015873</v>
      </c>
      <c r="M59" s="94">
        <v>2.1644360902255637</v>
      </c>
      <c r="N59" s="94">
        <v>1.5207518796992479</v>
      </c>
      <c r="O59" s="94">
        <v>1.6568421052631577</v>
      </c>
      <c r="P59" s="94">
        <v>1.4394117647058824</v>
      </c>
      <c r="Q59" s="94">
        <v>1.96</v>
      </c>
      <c r="R59" s="94"/>
      <c r="S59" s="49" t="s">
        <v>140</v>
      </c>
      <c r="T59" s="99">
        <v>0.23879</v>
      </c>
      <c r="U59" s="99">
        <v>0.30721</v>
      </c>
      <c r="V59" s="99">
        <v>0.6098300000000001</v>
      </c>
      <c r="W59" s="99">
        <v>0.18333000000000002</v>
      </c>
      <c r="X59" s="99">
        <v>0.17906</v>
      </c>
      <c r="Y59" s="99">
        <v>0.12001</v>
      </c>
      <c r="Z59" s="99">
        <v>0.63524</v>
      </c>
      <c r="AA59" s="99">
        <v>0.30721</v>
      </c>
      <c r="AB59" s="99"/>
      <c r="AC59" s="49" t="s">
        <v>140</v>
      </c>
      <c r="AD59" s="99">
        <v>0.35339</v>
      </c>
      <c r="AE59" s="99">
        <v>0.23879</v>
      </c>
      <c r="AF59" s="99">
        <v>0.2</v>
      </c>
      <c r="AG59" s="99">
        <v>0.14917460317460318</v>
      </c>
      <c r="AH59" s="99">
        <v>0.21650000000000003</v>
      </c>
      <c r="AI59" s="99">
        <v>0.1705</v>
      </c>
      <c r="AJ59" s="99">
        <v>0.081572</v>
      </c>
      <c r="AK59" s="99"/>
      <c r="AL59" s="49" t="s">
        <v>140</v>
      </c>
      <c r="AM59" s="94">
        <v>1.47</v>
      </c>
      <c r="AN59" s="99">
        <v>0.54</v>
      </c>
      <c r="AO59" s="94">
        <v>1.15</v>
      </c>
      <c r="AP59" s="99">
        <v>0.63</v>
      </c>
      <c r="AQ59" s="99">
        <v>0.43</v>
      </c>
      <c r="AR59" s="94">
        <v>1.0736</v>
      </c>
      <c r="AS59" s="94">
        <v>1.2257</v>
      </c>
      <c r="AT59" s="94"/>
      <c r="AU59" s="49" t="s">
        <v>140</v>
      </c>
      <c r="AV59" s="99">
        <v>0.58441</v>
      </c>
      <c r="AW59" s="99">
        <v>0.29</v>
      </c>
      <c r="AX59" s="99">
        <v>0.58</v>
      </c>
      <c r="AY59" s="99">
        <v>0.70343</v>
      </c>
      <c r="AZ59" s="99">
        <v>0.42285</v>
      </c>
      <c r="BA59" s="99">
        <v>0.93802</v>
      </c>
      <c r="BB59" s="99">
        <v>0.76497</v>
      </c>
      <c r="BC59" s="99">
        <v>0.4613</v>
      </c>
      <c r="BD59" s="99"/>
      <c r="BE59" s="49" t="s">
        <v>140</v>
      </c>
      <c r="BF59" s="99">
        <v>0.7609327731092438</v>
      </c>
      <c r="BG59" s="99">
        <v>0.8912605042016807</v>
      </c>
      <c r="BH59" s="99">
        <v>0.5761659663722387</v>
      </c>
      <c r="BI59" s="99">
        <v>0.3757155089959605</v>
      </c>
      <c r="BJ59" s="99"/>
    </row>
    <row r="60" spans="1:62" ht="12.75">
      <c r="A60" s="49" t="s">
        <v>76</v>
      </c>
      <c r="B60" s="94">
        <v>3.4865</v>
      </c>
      <c r="C60" s="94">
        <v>2.59</v>
      </c>
      <c r="D60" s="94">
        <v>2.3</v>
      </c>
      <c r="E60" s="94">
        <v>2.38</v>
      </c>
      <c r="F60" s="94">
        <v>2.55</v>
      </c>
      <c r="G60" s="94">
        <v>1.32</v>
      </c>
      <c r="H60" s="95" t="s">
        <v>32</v>
      </c>
      <c r="I60" s="95" t="s">
        <v>32</v>
      </c>
      <c r="J60" s="95"/>
      <c r="K60" s="49" t="s">
        <v>76</v>
      </c>
      <c r="L60" s="94">
        <v>1.036694117647059</v>
      </c>
      <c r="M60" s="94">
        <v>2.7944705882352943</v>
      </c>
      <c r="N60" s="94">
        <v>1.9740000000000002</v>
      </c>
      <c r="O60" s="94">
        <v>1.6950588235294117</v>
      </c>
      <c r="P60" s="94">
        <v>1.512125</v>
      </c>
      <c r="Q60" s="94">
        <v>1.86</v>
      </c>
      <c r="R60" s="94"/>
      <c r="S60" s="49" t="s">
        <v>76</v>
      </c>
      <c r="T60" s="94">
        <v>1.044</v>
      </c>
      <c r="U60" s="94">
        <v>1.1315</v>
      </c>
      <c r="V60" s="94">
        <v>1.1641</v>
      </c>
      <c r="W60" s="99">
        <v>0.78059</v>
      </c>
      <c r="X60" s="99">
        <v>0.64881</v>
      </c>
      <c r="Y60" s="99">
        <v>0.6812</v>
      </c>
      <c r="Z60" s="94">
        <v>1.1045999999999998</v>
      </c>
      <c r="AA60" s="94">
        <v>1.1315</v>
      </c>
      <c r="AB60" s="94"/>
      <c r="AC60" s="49" t="s">
        <v>76</v>
      </c>
      <c r="AD60" s="99">
        <v>0.8472000000000001</v>
      </c>
      <c r="AE60" s="94">
        <v>1.044</v>
      </c>
      <c r="AF60" s="95" t="s">
        <v>32</v>
      </c>
      <c r="AG60" s="99">
        <v>0.6176823529411765</v>
      </c>
      <c r="AH60" s="94">
        <v>1.2352941176470589</v>
      </c>
      <c r="AI60" s="99">
        <v>0.8351058823529413</v>
      </c>
      <c r="AJ60" s="99">
        <v>0.84136</v>
      </c>
      <c r="AK60" s="99"/>
      <c r="AL60" s="49" t="s">
        <v>76</v>
      </c>
      <c r="AM60" s="94">
        <v>1.32</v>
      </c>
      <c r="AN60" s="94">
        <v>1.07</v>
      </c>
      <c r="AO60" s="94">
        <v>1.48</v>
      </c>
      <c r="AP60" s="94">
        <v>1</v>
      </c>
      <c r="AQ60" s="99">
        <v>0.88</v>
      </c>
      <c r="AR60" s="94">
        <v>1.136842105263158</v>
      </c>
      <c r="AS60" s="94">
        <v>0.815231578947368</v>
      </c>
      <c r="AT60" s="94"/>
      <c r="AU60" s="49" t="s">
        <v>76</v>
      </c>
      <c r="AV60" s="99">
        <v>0.42014</v>
      </c>
      <c r="AW60" s="99">
        <v>0.42</v>
      </c>
      <c r="AX60" s="99">
        <v>0.25</v>
      </c>
      <c r="AY60" s="99">
        <v>0.255</v>
      </c>
      <c r="AZ60" s="99">
        <v>0.272</v>
      </c>
      <c r="BA60" s="99">
        <v>0.5156346153846153</v>
      </c>
      <c r="BB60" s="99">
        <v>0.267</v>
      </c>
      <c r="BC60" s="99">
        <v>0.23256</v>
      </c>
      <c r="BD60" s="99"/>
      <c r="BE60" s="49" t="s">
        <v>76</v>
      </c>
      <c r="BF60" s="99">
        <v>0.31885</v>
      </c>
      <c r="BG60" s="99">
        <v>0.3978625</v>
      </c>
      <c r="BH60" s="99">
        <v>0.17</v>
      </c>
      <c r="BI60" s="99">
        <v>0.4</v>
      </c>
      <c r="BJ60" s="99"/>
    </row>
    <row r="61" spans="1:62" ht="12.75">
      <c r="A61" s="49" t="s">
        <v>77</v>
      </c>
      <c r="B61" s="99">
        <v>0.11927</v>
      </c>
      <c r="C61" s="99">
        <v>0.12</v>
      </c>
      <c r="D61" s="99">
        <v>0.08</v>
      </c>
      <c r="E61" s="99">
        <v>0.06</v>
      </c>
      <c r="F61" s="99">
        <v>0.06</v>
      </c>
      <c r="G61" s="99">
        <v>0.1</v>
      </c>
      <c r="H61" s="95" t="s">
        <v>32</v>
      </c>
      <c r="I61" s="95" t="s">
        <v>32</v>
      </c>
      <c r="J61" s="95"/>
      <c r="K61" s="49" t="s">
        <v>77</v>
      </c>
      <c r="L61" s="99">
        <v>0.11415833333333333</v>
      </c>
      <c r="M61" s="99">
        <v>0.12489777777777777</v>
      </c>
      <c r="N61" s="99">
        <v>0.13160444444444447</v>
      </c>
      <c r="O61" s="99">
        <v>0.10731555555555555</v>
      </c>
      <c r="P61" s="99">
        <v>0.16217837837837834</v>
      </c>
      <c r="Q61" s="99">
        <v>0.144</v>
      </c>
      <c r="R61" s="99"/>
      <c r="S61" s="49" t="s">
        <v>77</v>
      </c>
      <c r="T61" s="99">
        <v>0.047698</v>
      </c>
      <c r="U61" s="99">
        <v>0.041572000000000005</v>
      </c>
      <c r="V61" s="99">
        <v>0.054227</v>
      </c>
      <c r="W61" s="99">
        <v>0.050677999999999994</v>
      </c>
      <c r="X61" s="99">
        <v>0.041250999999999996</v>
      </c>
      <c r="Y61" s="99">
        <v>0.01682</v>
      </c>
      <c r="Z61" s="99">
        <v>0.1</v>
      </c>
      <c r="AA61" s="99">
        <v>0.041572000000000005</v>
      </c>
      <c r="AB61" s="99"/>
      <c r="AC61" s="49" t="s">
        <v>77</v>
      </c>
      <c r="AD61" s="99">
        <v>0.03597</v>
      </c>
      <c r="AE61" s="99">
        <v>0.047698</v>
      </c>
      <c r="AF61" s="95" t="s">
        <v>32</v>
      </c>
      <c r="AG61" s="99">
        <v>0.10231666666666667</v>
      </c>
      <c r="AH61" s="99">
        <v>0.1319416666666667</v>
      </c>
      <c r="AI61" s="99">
        <v>0.07918166666666668</v>
      </c>
      <c r="AJ61" s="99">
        <v>0.054578</v>
      </c>
      <c r="AK61" s="99"/>
      <c r="AL61" s="49" t="s">
        <v>77</v>
      </c>
      <c r="AM61" s="99">
        <v>0.11</v>
      </c>
      <c r="AN61" s="99">
        <v>0.04</v>
      </c>
      <c r="AO61" s="99">
        <v>0.08</v>
      </c>
      <c r="AP61" s="99">
        <v>0.05</v>
      </c>
      <c r="AQ61" s="99">
        <v>0.04</v>
      </c>
      <c r="AR61" s="99">
        <v>0.100573529411765</v>
      </c>
      <c r="AS61" s="99">
        <v>0.118176470588235</v>
      </c>
      <c r="AT61" s="94"/>
      <c r="AU61" s="49" t="s">
        <v>77</v>
      </c>
      <c r="AV61" s="99">
        <v>0.086822</v>
      </c>
      <c r="AW61" s="99">
        <v>0.03</v>
      </c>
      <c r="AX61" s="99">
        <v>0.05</v>
      </c>
      <c r="AY61" s="99">
        <v>0.1655</v>
      </c>
      <c r="AZ61" s="99">
        <v>0.047263</v>
      </c>
      <c r="BA61" s="99">
        <v>0.10209</v>
      </c>
      <c r="BB61" s="99">
        <v>0.075256</v>
      </c>
      <c r="BC61" s="99">
        <v>0.05796200000000001</v>
      </c>
      <c r="BD61" s="99"/>
      <c r="BE61" s="49" t="s">
        <v>77</v>
      </c>
      <c r="BF61" s="99">
        <v>0.18376216216216215</v>
      </c>
      <c r="BG61" s="99">
        <v>0.18576756756756757</v>
      </c>
      <c r="BH61" s="99">
        <v>0.04</v>
      </c>
      <c r="BI61" s="99">
        <v>0.049488701433008875</v>
      </c>
      <c r="BJ61" s="99"/>
    </row>
    <row r="62" spans="1:62" ht="12.75">
      <c r="A62" s="49" t="s">
        <v>139</v>
      </c>
      <c r="B62" s="99">
        <v>0.14724</v>
      </c>
      <c r="C62" s="99">
        <v>0.06</v>
      </c>
      <c r="D62" s="99">
        <v>0.05</v>
      </c>
      <c r="E62" s="99">
        <v>0.11</v>
      </c>
      <c r="F62" s="99">
        <v>0.09</v>
      </c>
      <c r="G62" s="99">
        <v>0.15</v>
      </c>
      <c r="H62" s="99">
        <v>0.15</v>
      </c>
      <c r="I62" s="99">
        <v>0.05</v>
      </c>
      <c r="J62" s="99"/>
      <c r="K62" s="49" t="s">
        <v>139</v>
      </c>
      <c r="L62" s="99">
        <v>0.10812000000000001</v>
      </c>
      <c r="M62" s="99">
        <v>0.2920839694656488</v>
      </c>
      <c r="N62" s="99">
        <v>0.14300763358778626</v>
      </c>
      <c r="O62" s="99">
        <v>0.07191832061068701</v>
      </c>
      <c r="P62" s="99">
        <v>0.08553711340206187</v>
      </c>
      <c r="Q62" s="99">
        <v>0.145</v>
      </c>
      <c r="R62" s="99"/>
      <c r="S62" s="49" t="s">
        <v>139</v>
      </c>
      <c r="T62" s="99">
        <v>0.015753</v>
      </c>
      <c r="U62" s="99">
        <v>0.020725999999999998</v>
      </c>
      <c r="V62" s="99">
        <v>0.07760399999999999</v>
      </c>
      <c r="W62" s="99">
        <v>0.010142</v>
      </c>
      <c r="X62" s="99">
        <v>0.014709</v>
      </c>
      <c r="Y62" s="99">
        <v>0.010566</v>
      </c>
      <c r="Z62" s="99">
        <v>0.07</v>
      </c>
      <c r="AA62" s="99">
        <v>0.020725999999999998</v>
      </c>
      <c r="AB62" s="99"/>
      <c r="AC62" s="49" t="s">
        <v>139</v>
      </c>
      <c r="AD62" s="99">
        <v>0.034658</v>
      </c>
      <c r="AE62" s="99">
        <v>0.015753</v>
      </c>
      <c r="AF62" s="99">
        <v>0.02</v>
      </c>
      <c r="AG62" s="99">
        <v>0.0053447</v>
      </c>
      <c r="AH62" s="99">
        <v>0.010074</v>
      </c>
      <c r="AI62" s="99">
        <v>0.0086021</v>
      </c>
      <c r="AJ62" s="99">
        <v>0.01</v>
      </c>
      <c r="AK62" s="99"/>
      <c r="AL62" s="49" t="s">
        <v>139</v>
      </c>
      <c r="AM62" s="99">
        <v>0.2</v>
      </c>
      <c r="AN62" s="99">
        <v>0.07</v>
      </c>
      <c r="AO62" s="99">
        <v>0.22</v>
      </c>
      <c r="AP62" s="99">
        <v>0.17</v>
      </c>
      <c r="AQ62" s="99">
        <v>0.36</v>
      </c>
      <c r="AR62" s="99">
        <v>0.146410714285714</v>
      </c>
      <c r="AS62" s="99">
        <v>0.297375</v>
      </c>
      <c r="AT62" s="94"/>
      <c r="AU62" s="49" t="s">
        <v>139</v>
      </c>
      <c r="AV62" s="99">
        <v>0.078485</v>
      </c>
      <c r="AW62" s="99">
        <v>0.17</v>
      </c>
      <c r="AX62" s="99">
        <v>0.42</v>
      </c>
      <c r="AY62" s="99">
        <v>0.14312</v>
      </c>
      <c r="AZ62" s="99">
        <v>0.13019999999999998</v>
      </c>
      <c r="BA62" s="99">
        <v>0.1981</v>
      </c>
      <c r="BB62" s="99">
        <v>0.16515000000000002</v>
      </c>
      <c r="BC62" s="99">
        <v>0.082351</v>
      </c>
      <c r="BD62" s="99"/>
      <c r="BE62" s="49" t="s">
        <v>139</v>
      </c>
      <c r="BF62" s="99">
        <v>0.16697938144329896</v>
      </c>
      <c r="BG62" s="99">
        <v>0.3158556701030928</v>
      </c>
      <c r="BH62" s="99">
        <v>0.1050630174813949</v>
      </c>
      <c r="BI62" s="99">
        <v>0.25</v>
      </c>
      <c r="BJ62" s="99"/>
    </row>
    <row r="63" spans="1:62" ht="12.75">
      <c r="A63" s="49" t="s">
        <v>78</v>
      </c>
      <c r="B63" s="99">
        <v>0.040723999999999996</v>
      </c>
      <c r="C63" s="99">
        <v>0.115</v>
      </c>
      <c r="D63" s="99">
        <v>0.08</v>
      </c>
      <c r="E63" s="99">
        <v>0.04</v>
      </c>
      <c r="F63" s="99">
        <v>0.06</v>
      </c>
      <c r="G63" s="99">
        <v>0.04</v>
      </c>
      <c r="H63" s="95" t="s">
        <v>32</v>
      </c>
      <c r="I63" s="95" t="s">
        <v>32</v>
      </c>
      <c r="J63" s="95"/>
      <c r="K63" s="49" t="s">
        <v>78</v>
      </c>
      <c r="L63" s="99">
        <v>0.09118395061728393</v>
      </c>
      <c r="M63" s="99">
        <v>0.26682</v>
      </c>
      <c r="N63" s="99">
        <v>0.095814</v>
      </c>
      <c r="O63" s="99">
        <v>0.015578</v>
      </c>
      <c r="P63" s="99">
        <v>0.013270588235294117</v>
      </c>
      <c r="Q63" s="99">
        <v>0.056</v>
      </c>
      <c r="R63" s="99"/>
      <c r="S63" s="49" t="s">
        <v>78</v>
      </c>
      <c r="T63" s="99">
        <v>0.0018063</v>
      </c>
      <c r="U63" s="99">
        <v>0.0056539</v>
      </c>
      <c r="V63" s="99">
        <v>0.040223</v>
      </c>
      <c r="W63" s="99">
        <v>0.023236999999999997</v>
      </c>
      <c r="X63" s="99">
        <v>0.09137</v>
      </c>
      <c r="Y63" s="99">
        <v>0.20006000000000002</v>
      </c>
      <c r="Z63" s="99">
        <v>0.060887000000000004</v>
      </c>
      <c r="AA63" s="99">
        <v>0.0056539</v>
      </c>
      <c r="AB63" s="99"/>
      <c r="AC63" s="49" t="s">
        <v>78</v>
      </c>
      <c r="AD63" s="99">
        <v>0.0079329</v>
      </c>
      <c r="AE63" s="99">
        <v>0.0018063</v>
      </c>
      <c r="AF63" s="95" t="s">
        <v>32</v>
      </c>
      <c r="AG63" s="99">
        <v>0.01</v>
      </c>
      <c r="AH63" s="99">
        <v>0.01</v>
      </c>
      <c r="AI63" s="99">
        <v>0.01</v>
      </c>
      <c r="AJ63" s="99">
        <v>0.01</v>
      </c>
      <c r="AK63" s="99"/>
      <c r="AL63" s="49" t="s">
        <v>78</v>
      </c>
      <c r="AM63" s="99">
        <v>0.05</v>
      </c>
      <c r="AN63" s="99">
        <v>0.11</v>
      </c>
      <c r="AO63" s="99">
        <v>0.08</v>
      </c>
      <c r="AP63" s="99">
        <v>0.06</v>
      </c>
      <c r="AQ63" s="99">
        <v>0.17</v>
      </c>
      <c r="AR63" s="99">
        <v>0.070263</v>
      </c>
      <c r="AS63" s="99">
        <v>0.13146</v>
      </c>
      <c r="AT63" s="94"/>
      <c r="AU63" s="49" t="s">
        <v>78</v>
      </c>
      <c r="AV63" s="99">
        <v>0.026506000000000002</v>
      </c>
      <c r="AW63" s="99">
        <v>0.07</v>
      </c>
      <c r="AX63" s="99">
        <v>0.25</v>
      </c>
      <c r="AY63" s="99">
        <v>0.068355</v>
      </c>
      <c r="AZ63" s="99">
        <v>0.06718099999999999</v>
      </c>
      <c r="BA63" s="99">
        <v>0.092496</v>
      </c>
      <c r="BB63" s="99">
        <v>0.073476</v>
      </c>
      <c r="BC63" s="99">
        <v>0.044636</v>
      </c>
      <c r="BD63" s="99"/>
      <c r="BE63" s="49" t="s">
        <v>78</v>
      </c>
      <c r="BF63" s="99">
        <v>0.07971411764705884</v>
      </c>
      <c r="BG63" s="99">
        <v>0.1555764705882353</v>
      </c>
      <c r="BH63" s="99">
        <v>0.03</v>
      </c>
      <c r="BI63" s="99">
        <v>0.13</v>
      </c>
      <c r="BJ63" s="99"/>
    </row>
    <row r="65" spans="1:61" ht="12.75">
      <c r="A65" s="49" t="s">
        <v>314</v>
      </c>
      <c r="B65" s="97">
        <v>31.294749896189465</v>
      </c>
      <c r="C65" s="97">
        <v>28.174603174603174</v>
      </c>
      <c r="D65" s="97">
        <v>23.823062188374017</v>
      </c>
      <c r="E65" s="97">
        <v>23.69686858316222</v>
      </c>
      <c r="F65" s="97">
        <v>26.958074807371187</v>
      </c>
      <c r="G65" s="95" t="s">
        <v>213</v>
      </c>
      <c r="H65" s="97">
        <v>37.145057357314826</v>
      </c>
      <c r="I65" s="97">
        <v>32.38511000707328</v>
      </c>
      <c r="J65" s="97"/>
      <c r="K65" s="49" t="s">
        <v>314</v>
      </c>
      <c r="L65" s="97">
        <f>L15*5995/L37</f>
        <v>16.717603295037442</v>
      </c>
      <c r="M65" s="97">
        <v>39.255625716962754</v>
      </c>
      <c r="N65" s="97">
        <v>27.53833709838973</v>
      </c>
      <c r="O65" s="97">
        <v>24.818603932052774</v>
      </c>
      <c r="P65" s="97">
        <v>27.546410391048887</v>
      </c>
      <c r="Q65" s="95" t="s">
        <v>213</v>
      </c>
      <c r="R65" s="97"/>
      <c r="S65" s="49" t="s">
        <v>314</v>
      </c>
      <c r="T65" s="97">
        <v>18.84848935017121</v>
      </c>
      <c r="U65" s="97">
        <v>23.598414883530186</v>
      </c>
      <c r="V65" s="97">
        <v>20.811864836268903</v>
      </c>
      <c r="W65" s="97">
        <v>16.924521720228544</v>
      </c>
      <c r="X65" s="97">
        <v>16.26839854794226</v>
      </c>
      <c r="Y65" s="97">
        <v>18.236672453595066</v>
      </c>
      <c r="Z65" s="97">
        <v>28.39015357017448</v>
      </c>
      <c r="AA65" s="97">
        <v>23.598414883530186</v>
      </c>
      <c r="AB65" s="97"/>
      <c r="AC65" s="49" t="s">
        <v>314</v>
      </c>
      <c r="AD65" s="97">
        <v>17.994269176847478</v>
      </c>
      <c r="AE65" s="97">
        <v>18.84848935017121</v>
      </c>
      <c r="AF65" s="97">
        <v>26.903480118855498</v>
      </c>
      <c r="AG65" s="97">
        <v>24.640037530878555</v>
      </c>
      <c r="AH65" s="97">
        <v>27.53966556761611</v>
      </c>
      <c r="AI65" s="97">
        <v>22.44226491901599</v>
      </c>
      <c r="AJ65" s="97">
        <v>26.604349931999387</v>
      </c>
      <c r="AK65" s="97"/>
      <c r="AL65" s="49" t="s">
        <v>314</v>
      </c>
      <c r="AM65" s="97">
        <f>AM15*5995/AM37</f>
        <v>93.18071161048688</v>
      </c>
      <c r="AN65" s="97">
        <v>10.260479221715109</v>
      </c>
      <c r="AO65" s="97">
        <v>18.096464349594772</v>
      </c>
      <c r="AP65" s="97">
        <v>14.45374388647792</v>
      </c>
      <c r="AQ65" s="97">
        <f>AQ15*5995/AQ37</f>
        <v>95.53233256351038</v>
      </c>
      <c r="AR65" s="97">
        <v>9.455226179186393</v>
      </c>
      <c r="AS65" s="97">
        <v>12.90798464280796</v>
      </c>
      <c r="AT65" s="97"/>
      <c r="AU65" s="49" t="s">
        <v>314</v>
      </c>
      <c r="AV65" s="97">
        <v>9.666324349130909</v>
      </c>
      <c r="AW65" s="97">
        <v>40.64434335148035</v>
      </c>
      <c r="AX65" s="97">
        <v>3.858715445750291</v>
      </c>
      <c r="AY65" s="97">
        <v>4.0244502458140925</v>
      </c>
      <c r="AZ65" s="97">
        <v>4.649831783964462</v>
      </c>
      <c r="BA65" s="97">
        <v>3.795895410684444</v>
      </c>
      <c r="BB65" s="97">
        <v>3.736424582100462</v>
      </c>
      <c r="BC65" s="97">
        <v>4.370052303907224</v>
      </c>
      <c r="BD65" s="97"/>
      <c r="BE65" s="49" t="s">
        <v>314</v>
      </c>
      <c r="BF65" s="97">
        <v>4.744410766667489</v>
      </c>
      <c r="BG65" s="97">
        <v>4.638703681137491</v>
      </c>
      <c r="BH65" s="97">
        <v>5.708008442813877</v>
      </c>
      <c r="BI65" s="97">
        <v>8.324375094031607</v>
      </c>
    </row>
    <row r="66" spans="1:61" ht="12.75">
      <c r="A66" s="49" t="s">
        <v>315</v>
      </c>
      <c r="B66" s="94">
        <v>0.03325531914893617</v>
      </c>
      <c r="C66" s="94">
        <v>0.09174876847290642</v>
      </c>
      <c r="D66" s="94">
        <v>0.05757740358500815</v>
      </c>
      <c r="E66" s="94">
        <v>0.017209302325581394</v>
      </c>
      <c r="F66" s="94">
        <v>0.015306122448979591</v>
      </c>
      <c r="G66" s="94">
        <v>0.0675</v>
      </c>
      <c r="H66" s="94">
        <v>0.08333333333333333</v>
      </c>
      <c r="I66" s="94">
        <v>0.015</v>
      </c>
      <c r="J66" s="94"/>
      <c r="K66" s="49" t="s">
        <v>315</v>
      </c>
      <c r="L66" s="94">
        <v>0.04796967042852812</v>
      </c>
      <c r="M66" s="94">
        <v>0.07830763286500805</v>
      </c>
      <c r="N66" s="94">
        <v>0.07234815575859915</v>
      </c>
      <c r="O66" s="94">
        <v>0.07645587962652485</v>
      </c>
      <c r="P66" s="94">
        <v>0.06740370105616292</v>
      </c>
      <c r="Q66" s="94">
        <v>0.06447368421052632</v>
      </c>
      <c r="R66" s="94"/>
      <c r="S66" s="49" t="s">
        <v>315</v>
      </c>
      <c r="T66" s="94">
        <v>0.00832020905923345</v>
      </c>
      <c r="U66" s="94">
        <v>0.010779298245614034</v>
      </c>
      <c r="V66" s="94">
        <v>0.021779642857142862</v>
      </c>
      <c r="W66" s="94">
        <v>0.008730000000000002</v>
      </c>
      <c r="X66" s="94">
        <v>0.007785217391304348</v>
      </c>
      <c r="Y66" s="94">
        <v>0.0056079439252336456</v>
      </c>
      <c r="Z66" s="94">
        <v>0.02354134911749588</v>
      </c>
      <c r="AA66" s="94">
        <v>0.010237262154686927</v>
      </c>
      <c r="AB66" s="94"/>
      <c r="AC66" s="49" t="s">
        <v>315</v>
      </c>
      <c r="AD66" s="94">
        <v>0.012961781103286385</v>
      </c>
      <c r="AE66" s="94">
        <v>0.009572659851673682</v>
      </c>
      <c r="AF66" s="94">
        <v>0.011111111111111112</v>
      </c>
      <c r="AG66" s="94">
        <v>0.0057174735799548956</v>
      </c>
      <c r="AH66" s="94">
        <v>0.006812889420353705</v>
      </c>
      <c r="AI66" s="94">
        <v>0.0067554182019889854</v>
      </c>
      <c r="AJ66" s="94">
        <v>0.0048173389239945675</v>
      </c>
      <c r="AK66" s="94"/>
      <c r="AL66" s="49" t="s">
        <v>315</v>
      </c>
      <c r="AM66" s="94">
        <v>0.06125</v>
      </c>
      <c r="AN66" s="94">
        <v>0.0225</v>
      </c>
      <c r="AO66" s="94">
        <v>0.03833333333333333</v>
      </c>
      <c r="AP66" s="94">
        <v>0.03705882352941176</v>
      </c>
      <c r="AQ66" s="94">
        <v>0.025294117647058825</v>
      </c>
      <c r="AR66" s="94">
        <v>0.054669518280884004</v>
      </c>
      <c r="AS66" s="94">
        <v>0.08954558737580362</v>
      </c>
      <c r="AU66" s="49" t="s">
        <v>315</v>
      </c>
      <c r="AV66" s="94">
        <v>0.05513301886792453</v>
      </c>
      <c r="AW66" s="94">
        <v>0.026363636363636363</v>
      </c>
      <c r="AX66" s="94">
        <v>0.145</v>
      </c>
      <c r="AY66" s="94">
        <v>0.16784582338996193</v>
      </c>
      <c r="AZ66" s="94">
        <v>0.08557940552988884</v>
      </c>
      <c r="BA66" s="94">
        <v>0.14045287998932487</v>
      </c>
      <c r="BB66" s="94">
        <v>0.14291018509446482</v>
      </c>
      <c r="BC66" s="94">
        <v>0.11820022036026341</v>
      </c>
      <c r="BD66" s="94"/>
      <c r="BE66" s="49" t="s">
        <v>315</v>
      </c>
      <c r="BF66" s="94">
        <v>0.14539077262251873</v>
      </c>
      <c r="BG66" s="94">
        <v>0.14146997045923299</v>
      </c>
      <c r="BH66" s="94">
        <v>0.1383470446698392</v>
      </c>
      <c r="BI66" s="94">
        <v>0.04137836002158155</v>
      </c>
    </row>
    <row r="67" spans="1:61" ht="12.75">
      <c r="A67" s="49" t="s">
        <v>316</v>
      </c>
      <c r="B67" s="94">
        <v>1.234509935440597</v>
      </c>
      <c r="C67" s="94">
        <v>0.5</v>
      </c>
      <c r="D67" s="94">
        <v>0.625</v>
      </c>
      <c r="E67" s="94">
        <v>1.8333333333333335</v>
      </c>
      <c r="F67" s="94">
        <v>1.5</v>
      </c>
      <c r="G67" s="94">
        <v>1.5</v>
      </c>
      <c r="H67" s="95" t="s">
        <v>213</v>
      </c>
      <c r="I67" s="95" t="s">
        <v>213</v>
      </c>
      <c r="J67" s="95"/>
      <c r="K67" s="49" t="s">
        <v>316</v>
      </c>
      <c r="L67" s="94">
        <v>0.9471056281480401</v>
      </c>
      <c r="M67" s="94">
        <v>2.3385841979137068</v>
      </c>
      <c r="N67" s="94">
        <v>1.0866474471396408</v>
      </c>
      <c r="O67" s="94">
        <v>0.6701574644829197</v>
      </c>
      <c r="P67" s="94">
        <v>0.527426123367045</v>
      </c>
      <c r="Q67" s="94">
        <v>1.0069444444444444</v>
      </c>
      <c r="R67" s="94"/>
      <c r="S67" s="49" t="s">
        <v>316</v>
      </c>
      <c r="T67" s="94">
        <v>0.33026541993374986</v>
      </c>
      <c r="U67" s="94">
        <v>0.4985567208698161</v>
      </c>
      <c r="V67" s="94">
        <v>1.4310952108728123</v>
      </c>
      <c r="W67" s="94">
        <v>0.2001262875409448</v>
      </c>
      <c r="X67" s="94">
        <v>0.356573173983661</v>
      </c>
      <c r="Y67" s="94">
        <v>0.628180737217598</v>
      </c>
      <c r="Z67" s="94">
        <v>0.7</v>
      </c>
      <c r="AA67" s="94">
        <v>0.4985567208698161</v>
      </c>
      <c r="AB67" s="94"/>
      <c r="AC67" s="49" t="s">
        <v>316</v>
      </c>
      <c r="AD67" s="94">
        <v>0.9635251598554351</v>
      </c>
      <c r="AE67" s="94">
        <v>0.33026541993374986</v>
      </c>
      <c r="AF67" s="95" t="s">
        <v>213</v>
      </c>
      <c r="AG67" s="94">
        <v>0.052236846391920506</v>
      </c>
      <c r="AH67" s="94">
        <v>0.0763519231983831</v>
      </c>
      <c r="AI67" s="94">
        <v>0.10863752131175144</v>
      </c>
      <c r="AJ67" s="94">
        <v>0.18322400967422772</v>
      </c>
      <c r="AK67" s="94"/>
      <c r="AL67" s="49" t="s">
        <v>316</v>
      </c>
      <c r="AM67" s="94">
        <v>1.8181818181818183</v>
      </c>
      <c r="AN67" s="94">
        <v>1.75</v>
      </c>
      <c r="AO67" s="94">
        <v>2.75</v>
      </c>
      <c r="AP67" s="94">
        <v>3.4</v>
      </c>
      <c r="AQ67" s="94">
        <v>9</v>
      </c>
      <c r="AR67" s="94">
        <v>1.4557579428905576</v>
      </c>
      <c r="AS67" s="94">
        <v>2.5163638626182245</v>
      </c>
      <c r="AU67" s="49" t="s">
        <v>316</v>
      </c>
      <c r="AV67" s="94">
        <v>0.9039759507958812</v>
      </c>
      <c r="AW67" s="94">
        <v>5.666666666666667</v>
      </c>
      <c r="AX67" s="94">
        <v>8.4</v>
      </c>
      <c r="AY67" s="94">
        <v>0.8647734138972809</v>
      </c>
      <c r="AZ67" s="94">
        <v>2.7547976218183354</v>
      </c>
      <c r="BA67" s="94">
        <v>1.9404447056518759</v>
      </c>
      <c r="BB67" s="94">
        <v>2.194509407887743</v>
      </c>
      <c r="BC67" s="94">
        <v>1.4207756806183358</v>
      </c>
      <c r="BD67" s="94"/>
      <c r="BE67" s="49" t="s">
        <v>316</v>
      </c>
      <c r="BF67" s="94">
        <v>0.9086711838748768</v>
      </c>
      <c r="BG67" s="94">
        <v>1.7002734882029902</v>
      </c>
      <c r="BH67" s="94">
        <v>2.6265754370348726</v>
      </c>
      <c r="BI67" s="94">
        <v>5.051658111062305</v>
      </c>
    </row>
    <row r="68" spans="1:61" ht="12.75">
      <c r="A68" s="49" t="s">
        <v>317</v>
      </c>
      <c r="B68" s="94">
        <v>0.13455176825367815</v>
      </c>
      <c r="C68" s="94">
        <v>0.13333333333333333</v>
      </c>
      <c r="D68" s="94">
        <v>0.10638297872340427</v>
      </c>
      <c r="E68" s="94">
        <v>0.10576923076923077</v>
      </c>
      <c r="F68" s="94">
        <v>0.08108108108108107</v>
      </c>
      <c r="G68" s="94">
        <v>0.28846153846153844</v>
      </c>
      <c r="H68" s="94">
        <v>0.19329896907216493</v>
      </c>
      <c r="I68" s="94">
        <v>0.09881422924901186</v>
      </c>
      <c r="J68" s="94"/>
      <c r="K68" s="49" t="s">
        <v>317</v>
      </c>
      <c r="L68" s="94">
        <v>0.2944106857299569</v>
      </c>
      <c r="M68" s="94">
        <v>0.3748641425769477</v>
      </c>
      <c r="N68" s="94">
        <v>0.2570586827490212</v>
      </c>
      <c r="O68" s="94">
        <v>0.127914425127219</v>
      </c>
      <c r="P68" s="94">
        <v>0.16433762568021001</v>
      </c>
      <c r="Q68" s="94">
        <v>0.21739130434782605</v>
      </c>
      <c r="R68" s="94"/>
      <c r="S68" s="49" t="s">
        <v>317</v>
      </c>
      <c r="T68" s="94">
        <v>0.028161535986270515</v>
      </c>
      <c r="U68" s="94">
        <v>0.03896230848763981</v>
      </c>
      <c r="V68" s="94">
        <v>0.12678569094639985</v>
      </c>
      <c r="W68" s="94">
        <v>0.02181966825154364</v>
      </c>
      <c r="X68" s="94">
        <v>0.03296496422016087</v>
      </c>
      <c r="Y68" s="94">
        <v>0.027509227671794034</v>
      </c>
      <c r="Z68" s="94">
        <v>0.1394585157828953</v>
      </c>
      <c r="AA68" s="94">
        <v>0.03896230848763981</v>
      </c>
      <c r="AB68" s="94"/>
      <c r="AC68" s="49" t="s">
        <v>317</v>
      </c>
      <c r="AD68" s="94">
        <v>0.07144902489954608</v>
      </c>
      <c r="AE68" s="94">
        <v>0.028161535986270515</v>
      </c>
      <c r="AF68" s="94">
        <v>0.03759398496240601</v>
      </c>
      <c r="AG68" s="94">
        <v>0.012871160884058205</v>
      </c>
      <c r="AH68" s="94">
        <v>0.01910152200920058</v>
      </c>
      <c r="AI68" s="94">
        <v>0.022245249884959184</v>
      </c>
      <c r="AJ68" s="94">
        <v>0.019854117617073147</v>
      </c>
      <c r="AK68" s="94"/>
      <c r="AL68" s="49" t="s">
        <v>317</v>
      </c>
      <c r="AM68" s="94">
        <v>0.33333333333333337</v>
      </c>
      <c r="AN68" s="94">
        <v>0.13725490196078433</v>
      </c>
      <c r="AO68" s="94">
        <v>0.2857142857142857</v>
      </c>
      <c r="AP68" s="94">
        <v>0.4047619047619048</v>
      </c>
      <c r="AQ68" s="94">
        <v>0.9</v>
      </c>
      <c r="AR68" s="94">
        <v>0.36293750897282256</v>
      </c>
      <c r="AS68" s="94">
        <v>0.9075047798972946</v>
      </c>
      <c r="AU68" s="49" t="s">
        <v>317</v>
      </c>
      <c r="AV68" s="94">
        <v>0.4524674276490257</v>
      </c>
      <c r="AW68" s="94">
        <v>0.8095238095238096</v>
      </c>
      <c r="AX68" s="94">
        <v>6</v>
      </c>
      <c r="AY68" s="94">
        <v>1.8921699029743717</v>
      </c>
      <c r="AZ68" s="94">
        <v>1.6410028783998893</v>
      </c>
      <c r="BA68" s="94">
        <v>1.9771755388606282</v>
      </c>
      <c r="BB68" s="94">
        <v>2.1259237798258774</v>
      </c>
      <c r="BC68" s="94">
        <v>0.9081893972722512</v>
      </c>
      <c r="BD68" s="94"/>
      <c r="BE68" s="49" t="s">
        <v>317</v>
      </c>
      <c r="BF68" s="94">
        <v>1.7299534083733086</v>
      </c>
      <c r="BG68" s="94">
        <v>2.7600554436023343</v>
      </c>
      <c r="BH68" s="94">
        <v>1.375988705141444</v>
      </c>
      <c r="BI68" s="94">
        <v>1.3475968043936535</v>
      </c>
    </row>
    <row r="69" spans="1:61" ht="12.75">
      <c r="A69" s="49" t="s">
        <v>318</v>
      </c>
      <c r="B69" s="94">
        <v>0.20134751773049644</v>
      </c>
      <c r="C69" s="94">
        <v>0.4094827586206897</v>
      </c>
      <c r="D69" s="94">
        <v>0.30038022813688214</v>
      </c>
      <c r="E69" s="94">
        <v>0.15465116279069768</v>
      </c>
      <c r="F69" s="94">
        <v>0.14204081632653062</v>
      </c>
      <c r="G69" s="94">
        <v>0.29700000000000004</v>
      </c>
      <c r="H69" s="94">
        <v>0.375</v>
      </c>
      <c r="I69" s="94">
        <v>0.27044999999999997</v>
      </c>
      <c r="J69" s="94"/>
      <c r="K69" s="49" t="s">
        <v>318</v>
      </c>
      <c r="L69" s="94">
        <v>0.17233159769792128</v>
      </c>
      <c r="M69" s="94">
        <v>0.3963993822028396</v>
      </c>
      <c r="N69" s="94">
        <v>0.3357605925805276</v>
      </c>
      <c r="O69" s="94">
        <v>0.40881434071713</v>
      </c>
      <c r="P69" s="94">
        <v>0.34023384998604744</v>
      </c>
      <c r="Q69" s="94">
        <v>0.25953947368421054</v>
      </c>
      <c r="R69" s="94"/>
      <c r="S69" s="49" t="s">
        <v>318</v>
      </c>
      <c r="T69" s="94">
        <v>0.06566202090592335</v>
      </c>
      <c r="U69" s="94">
        <v>0.10219649122807017</v>
      </c>
      <c r="V69" s="94">
        <v>0.08815714285714285</v>
      </c>
      <c r="W69" s="94">
        <v>0.060309523809523806</v>
      </c>
      <c r="X69" s="94">
        <v>0.0583391304347826</v>
      </c>
      <c r="Y69" s="94">
        <v>0.053742990654205604</v>
      </c>
      <c r="Z69" s="94">
        <v>0.10265336535143964</v>
      </c>
      <c r="AA69" s="94">
        <v>0.0970575494018461</v>
      </c>
      <c r="AB69" s="94"/>
      <c r="AC69" s="49" t="s">
        <v>318</v>
      </c>
      <c r="AD69" s="94">
        <v>0.06201951291079812</v>
      </c>
      <c r="AE69" s="94">
        <v>0.07554620164361596</v>
      </c>
      <c r="AF69" s="94">
        <v>0.12733333333333333</v>
      </c>
      <c r="AG69" s="94">
        <v>0.012138371445306745</v>
      </c>
      <c r="AH69" s="94">
        <v>0.07227357384070368</v>
      </c>
      <c r="AI69" s="94">
        <v>0.0636483042896783</v>
      </c>
      <c r="AJ69" s="94">
        <v>0.06773474812398</v>
      </c>
      <c r="AK69" s="94"/>
      <c r="AL69" s="49" t="s">
        <v>318</v>
      </c>
      <c r="AM69" s="94">
        <v>0.22625</v>
      </c>
      <c r="AN69" s="94">
        <v>0.13</v>
      </c>
      <c r="AO69" s="94">
        <v>0.142</v>
      </c>
      <c r="AP69" s="94">
        <v>0.17</v>
      </c>
      <c r="AQ69" s="94">
        <v>0.2223529411764706</v>
      </c>
      <c r="AR69" s="94">
        <v>0.22356231490724293</v>
      </c>
      <c r="AS69" s="94">
        <v>0.2570314111942944</v>
      </c>
      <c r="AU69" s="49" t="s">
        <v>318</v>
      </c>
      <c r="AV69" s="94">
        <v>0.12166037735849056</v>
      </c>
      <c r="AW69" s="94">
        <v>0.17272727272727273</v>
      </c>
      <c r="AX69" s="94">
        <v>0.545</v>
      </c>
      <c r="AY69" s="94">
        <v>0.242027395056446</v>
      </c>
      <c r="AZ69" s="94">
        <v>0.18471829252452443</v>
      </c>
      <c r="BA69" s="94">
        <v>0.2005260394745846</v>
      </c>
      <c r="BB69" s="94">
        <v>0.20472778077193263</v>
      </c>
      <c r="BC69" s="94">
        <v>0.1795448163177027</v>
      </c>
      <c r="BD69" s="94"/>
      <c r="BE69" s="49" t="s">
        <v>318</v>
      </c>
      <c r="BF69" s="94">
        <v>0.19523413172915544</v>
      </c>
      <c r="BG69" s="94">
        <v>0.43387165335145234</v>
      </c>
      <c r="BH69" s="94">
        <v>0.26863128757435856</v>
      </c>
      <c r="BI69" s="94">
        <v>0.18768513089275168</v>
      </c>
    </row>
    <row r="70" spans="1:61" ht="12.75">
      <c r="A70" s="49" t="s">
        <v>319</v>
      </c>
      <c r="B70" s="94">
        <v>0.4052197208659206</v>
      </c>
      <c r="C70" s="94">
        <v>0.9612903225806452</v>
      </c>
      <c r="D70" s="94">
        <v>0.5824175824175825</v>
      </c>
      <c r="E70" s="94">
        <v>0.19023136246786632</v>
      </c>
      <c r="F70" s="94">
        <v>0.17523364485981308</v>
      </c>
      <c r="G70" s="94">
        <v>0.678391959798995</v>
      </c>
      <c r="H70" s="94">
        <v>0.6963788300835655</v>
      </c>
      <c r="I70" s="94">
        <v>0.15479876160990713</v>
      </c>
      <c r="J70" s="94"/>
      <c r="K70" s="49" t="s">
        <v>319</v>
      </c>
      <c r="L70" s="94">
        <v>0.6315014033120462</v>
      </c>
      <c r="M70" s="94">
        <v>0.708418165803231</v>
      </c>
      <c r="N70" s="94">
        <v>0.6783401191261584</v>
      </c>
      <c r="O70" s="94">
        <v>0.7478413486917084</v>
      </c>
      <c r="P70" s="94">
        <v>0.6583903024998723</v>
      </c>
      <c r="Q70" s="94">
        <v>0.7340823970037453</v>
      </c>
      <c r="R70" s="94"/>
      <c r="S70" s="49" t="s">
        <v>319</v>
      </c>
      <c r="T70" s="94">
        <v>0.09024650648626688</v>
      </c>
      <c r="U70" s="94">
        <v>0.13001070860639488</v>
      </c>
      <c r="V70" s="94">
        <v>0.23868385753004656</v>
      </c>
      <c r="W70" s="94">
        <v>0.08363594890510949</v>
      </c>
      <c r="X70" s="94">
        <v>0.0832713270582983</v>
      </c>
      <c r="Y70" s="94">
        <v>0.06731545882880863</v>
      </c>
      <c r="Z70" s="94">
        <v>0.29139438822496755</v>
      </c>
      <c r="AA70" s="94">
        <v>0.12875955606223174</v>
      </c>
      <c r="AB70" s="94"/>
      <c r="AC70" s="49" t="s">
        <v>319</v>
      </c>
      <c r="AD70" s="94">
        <v>0.15250733644053166</v>
      </c>
      <c r="AE70" s="94">
        <v>0.09373503434739942</v>
      </c>
      <c r="AF70" s="94">
        <v>0.0962000962000962</v>
      </c>
      <c r="AG70" s="94">
        <v>0.07457050890355243</v>
      </c>
      <c r="AH70" s="94">
        <v>0.09259003198598793</v>
      </c>
      <c r="AI70" s="94">
        <v>0.0921790378450779</v>
      </c>
      <c r="AJ70" s="94">
        <v>0.03676259755502646</v>
      </c>
      <c r="AK70" s="94"/>
      <c r="AL70" s="49" t="s">
        <v>319</v>
      </c>
      <c r="AM70" s="94">
        <v>0.6024590163934426</v>
      </c>
      <c r="AN70" s="94">
        <v>0.25471698113207547</v>
      </c>
      <c r="AO70" s="94">
        <v>0.3859060402684564</v>
      </c>
      <c r="AP70" s="94">
        <v>0.368421052631579</v>
      </c>
      <c r="AQ70" s="94">
        <v>0.2349726775956284</v>
      </c>
      <c r="AR70" s="94">
        <v>0.6010278897057609</v>
      </c>
      <c r="AS70" s="94">
        <v>0.794430154219314</v>
      </c>
      <c r="AU70" s="49" t="s">
        <v>319</v>
      </c>
      <c r="AV70" s="94">
        <v>0.6343181522163851</v>
      </c>
      <c r="AW70" s="94">
        <v>0.2871287128712871</v>
      </c>
      <c r="AX70" s="94">
        <v>1.0545454545454545</v>
      </c>
      <c r="AY70" s="94">
        <v>1.1799432862240726</v>
      </c>
      <c r="AZ70" s="94">
        <v>0.6776672733036762</v>
      </c>
      <c r="BA70" s="94">
        <v>1.0323132215864441</v>
      </c>
      <c r="BB70" s="94">
        <v>1.0825229542895165</v>
      </c>
      <c r="BC70" s="94">
        <v>0.5977595978798497</v>
      </c>
      <c r="BD70" s="94"/>
      <c r="BE70" s="49" t="s">
        <v>319</v>
      </c>
      <c r="BF70" s="94">
        <v>1.0536635677569839</v>
      </c>
      <c r="BG70" s="94">
        <v>0.9800554997170411</v>
      </c>
      <c r="BH70" s="94">
        <v>0.9442441321269917</v>
      </c>
      <c r="BI70" s="94">
        <v>0.4005557229441622</v>
      </c>
    </row>
    <row r="71" spans="1:61" ht="12.75">
      <c r="A71" s="49" t="s">
        <v>320</v>
      </c>
      <c r="B71" s="94">
        <v>0.03420909221282088</v>
      </c>
      <c r="C71" s="94">
        <v>0.04633204633204633</v>
      </c>
      <c r="D71" s="94">
        <v>0.034782608695652174</v>
      </c>
      <c r="E71" s="94">
        <v>0.025210084033613446</v>
      </c>
      <c r="F71" s="94">
        <v>0.023529411764705882</v>
      </c>
      <c r="G71" s="94">
        <v>0.07575757575757576</v>
      </c>
      <c r="H71" s="95" t="s">
        <v>213</v>
      </c>
      <c r="I71" s="95" t="s">
        <v>213</v>
      </c>
      <c r="J71" s="95"/>
      <c r="K71" s="49" t="s">
        <v>320</v>
      </c>
      <c r="L71" s="94">
        <v>0.11011766285742385</v>
      </c>
      <c r="M71" s="94">
        <v>0.0446946116747826</v>
      </c>
      <c r="N71" s="94">
        <v>0.06666891815827987</v>
      </c>
      <c r="O71" s="94">
        <v>0.06331081497933247</v>
      </c>
      <c r="P71" s="94">
        <v>0.10725196553087764</v>
      </c>
      <c r="Q71" s="94">
        <v>0.07741935483870967</v>
      </c>
      <c r="R71" s="94"/>
      <c r="S71" s="49" t="s">
        <v>320</v>
      </c>
      <c r="T71" s="94">
        <v>0.04568773946360153</v>
      </c>
      <c r="U71" s="94">
        <v>0.03674060980998675</v>
      </c>
      <c r="V71" s="94">
        <v>0.046582767803453315</v>
      </c>
      <c r="W71" s="94">
        <v>0.06492268668571208</v>
      </c>
      <c r="X71" s="94">
        <v>0.06357947627194402</v>
      </c>
      <c r="Y71" s="94">
        <v>0.02469172049324721</v>
      </c>
      <c r="Z71" s="94">
        <v>0.09053050878145938</v>
      </c>
      <c r="AA71" s="94">
        <v>0.03674060980998675</v>
      </c>
      <c r="AB71" s="94"/>
      <c r="AC71" s="49" t="s">
        <v>320</v>
      </c>
      <c r="AD71" s="94">
        <v>0.04245750708215297</v>
      </c>
      <c r="AE71" s="94">
        <v>0.04568773946360153</v>
      </c>
      <c r="AF71" s="95" t="s">
        <v>213</v>
      </c>
      <c r="AG71" s="94">
        <v>0.16564609006469472</v>
      </c>
      <c r="AH71" s="94">
        <v>0.10680992063492066</v>
      </c>
      <c r="AI71" s="94">
        <v>0.09481632010969608</v>
      </c>
      <c r="AJ71" s="94">
        <v>0.06486878387372826</v>
      </c>
      <c r="AK71" s="94"/>
      <c r="AL71" s="49" t="s">
        <v>320</v>
      </c>
      <c r="AM71" s="94">
        <v>0.08333333333333333</v>
      </c>
      <c r="AN71" s="94">
        <v>0.037383177570093455</v>
      </c>
      <c r="AO71" s="94">
        <v>0.05405405405405406</v>
      </c>
      <c r="AP71" s="94">
        <v>0.05</v>
      </c>
      <c r="AQ71" s="94">
        <v>0.045454545454545456</v>
      </c>
      <c r="AR71" s="94">
        <v>0.08846745642701549</v>
      </c>
      <c r="AS71" s="94">
        <v>0.14496061443157682</v>
      </c>
      <c r="AU71" s="49" t="s">
        <v>320</v>
      </c>
      <c r="AV71" s="94">
        <v>0.2066501642309706</v>
      </c>
      <c r="AW71" s="94">
        <v>0.07142857142857142</v>
      </c>
      <c r="AX71" s="94">
        <v>0.2</v>
      </c>
      <c r="AY71" s="94">
        <v>0.6490196078431373</v>
      </c>
      <c r="AZ71" s="94">
        <v>0.1737610294117647</v>
      </c>
      <c r="BA71" s="94">
        <v>0.19798903516950736</v>
      </c>
      <c r="BB71" s="94">
        <v>0.28185767790262173</v>
      </c>
      <c r="BC71" s="94">
        <v>0.24923460612315104</v>
      </c>
      <c r="BD71" s="94"/>
      <c r="BE71" s="49" t="s">
        <v>320</v>
      </c>
      <c r="BF71" s="94">
        <v>0.5763279352741482</v>
      </c>
      <c r="BG71" s="94">
        <v>0.4669139905559523</v>
      </c>
      <c r="BH71" s="94">
        <v>0.23529411764705882</v>
      </c>
      <c r="BI71" s="94">
        <v>0.12372175358252219</v>
      </c>
    </row>
    <row r="72" spans="1:61" ht="15.75">
      <c r="A72" s="49" t="s">
        <v>230</v>
      </c>
      <c r="B72" s="94">
        <v>0.48366624840103634</v>
      </c>
      <c r="C72" s="94">
        <v>0.6115922718187875</v>
      </c>
      <c r="D72" s="94">
        <v>0.45914844649021863</v>
      </c>
      <c r="E72" s="94">
        <v>0.3576308975834292</v>
      </c>
      <c r="F72" s="94">
        <v>0.35212888377445334</v>
      </c>
      <c r="G72" s="94">
        <v>0.7824023115024767</v>
      </c>
      <c r="H72" s="94">
        <v>0.5825225239642177</v>
      </c>
      <c r="I72" s="94">
        <v>0.47905118115032713</v>
      </c>
      <c r="J72" s="94"/>
      <c r="K72" s="49" t="s">
        <v>230</v>
      </c>
      <c r="L72" s="94">
        <v>0.61788114971738</v>
      </c>
      <c r="M72" s="94">
        <v>0.6446799689769082</v>
      </c>
      <c r="N72" s="94">
        <v>0.6967717369141303</v>
      </c>
      <c r="O72" s="94">
        <v>0.6875316074942776</v>
      </c>
      <c r="P72" s="94">
        <v>0.6305092018949697</v>
      </c>
      <c r="Q72" s="94">
        <v>0.6455696202531647</v>
      </c>
      <c r="R72" s="94"/>
      <c r="S72" s="49" t="s">
        <v>230</v>
      </c>
      <c r="T72" s="94">
        <v>0.15857118769942236</v>
      </c>
      <c r="U72" s="94">
        <v>0.26748806806391373</v>
      </c>
      <c r="V72" s="94">
        <v>0.2543477960493312</v>
      </c>
      <c r="W72" s="94">
        <v>0.14217444525995115</v>
      </c>
      <c r="X72" s="94">
        <v>0.19407429179203967</v>
      </c>
      <c r="Y72" s="94">
        <v>0.15244930959202596</v>
      </c>
      <c r="Z72" s="94">
        <v>0.29222333304882203</v>
      </c>
      <c r="AA72" s="94">
        <v>0.26748806806391373</v>
      </c>
      <c r="AB72" s="94"/>
      <c r="AC72" s="49" t="s">
        <v>230</v>
      </c>
      <c r="AD72" s="94">
        <v>0.2007913776893625</v>
      </c>
      <c r="AE72" s="94">
        <v>0.1649226646677928</v>
      </c>
      <c r="AF72" s="94">
        <v>0.22400488028061613</v>
      </c>
      <c r="AG72" s="94">
        <v>0.0213701939566913</v>
      </c>
      <c r="AH72" s="94">
        <v>0.15856946101567906</v>
      </c>
      <c r="AI72" s="94">
        <v>0.21902533981561498</v>
      </c>
      <c r="AJ72" s="94">
        <v>0.10012618716760636</v>
      </c>
      <c r="AK72" s="94"/>
      <c r="AL72" s="49" t="s">
        <v>230</v>
      </c>
      <c r="AM72" s="94">
        <v>0.7012786737775494</v>
      </c>
      <c r="AN72" s="94">
        <v>0.4208460182663035</v>
      </c>
      <c r="AO72" s="94">
        <v>0.4402838832688946</v>
      </c>
      <c r="AP72" s="94">
        <v>0.5568653976229587</v>
      </c>
      <c r="AQ72" s="94">
        <v>0.7310126582278481</v>
      </c>
      <c r="AR72" s="94">
        <v>0.6638303488315864</v>
      </c>
      <c r="AS72" s="94">
        <v>0.759233882344799</v>
      </c>
      <c r="AU72" s="49" t="s">
        <v>230</v>
      </c>
      <c r="AV72" s="94">
        <v>0.659157846913789</v>
      </c>
      <c r="AW72" s="94">
        <v>0.6728472098413265</v>
      </c>
      <c r="AX72" s="94">
        <v>2.8452883263009845</v>
      </c>
      <c r="AY72" s="94">
        <v>1.2682303418421033</v>
      </c>
      <c r="AZ72" s="94">
        <v>1.1369077389179518</v>
      </c>
      <c r="BA72" s="94">
        <v>1.3841637590021725</v>
      </c>
      <c r="BB72" s="94">
        <v>1.5302126411662218</v>
      </c>
      <c r="BC72" s="94">
        <v>1.0486315919347766</v>
      </c>
      <c r="BD72" s="94"/>
      <c r="BE72" s="49" t="s">
        <v>230</v>
      </c>
      <c r="BF72" s="94">
        <v>1.3848100277553699</v>
      </c>
      <c r="BG72" s="94">
        <v>2.3714590893394636</v>
      </c>
      <c r="BH72" s="94">
        <v>1.6942664617236987</v>
      </c>
      <c r="BI72" s="94">
        <v>0.8808210765711185</v>
      </c>
    </row>
    <row r="73" spans="1:61" ht="15.75">
      <c r="A73" s="49" t="s">
        <v>231</v>
      </c>
      <c r="B73" s="94">
        <v>1.0546913633592114</v>
      </c>
      <c r="C73" s="94">
        <v>1.3620071684587816</v>
      </c>
      <c r="D73" s="94">
        <v>1.1416361416361418</v>
      </c>
      <c r="E73" s="94">
        <v>1.0054270208511853</v>
      </c>
      <c r="F73" s="94">
        <v>0.9709241952232608</v>
      </c>
      <c r="G73" s="94">
        <v>1.027359017308766</v>
      </c>
      <c r="H73" s="94">
        <v>1.2240792324357788</v>
      </c>
      <c r="I73" s="94">
        <v>1.1913771356495817</v>
      </c>
      <c r="J73" s="94"/>
      <c r="K73" s="49" t="s">
        <v>231</v>
      </c>
      <c r="L73" s="94">
        <v>0.8832508224267378</v>
      </c>
      <c r="M73" s="94">
        <v>1.184220807005363</v>
      </c>
      <c r="N73" s="94">
        <v>1.0995629405465364</v>
      </c>
      <c r="O73" s="94">
        <v>1.2492049363697455</v>
      </c>
      <c r="P73" s="94">
        <v>1.1653523802322507</v>
      </c>
      <c r="Q73" s="94">
        <v>1.0903037869330003</v>
      </c>
      <c r="R73" s="94"/>
      <c r="S73" s="49" t="s">
        <v>231</v>
      </c>
      <c r="T73" s="94">
        <v>0.7848873183693053</v>
      </c>
      <c r="U73" s="94">
        <v>0.7916627027105109</v>
      </c>
      <c r="V73" s="94">
        <v>0.7775766273087729</v>
      </c>
      <c r="W73" s="94">
        <v>0.6126520681265206</v>
      </c>
      <c r="X73" s="94">
        <v>0.5986293512903507</v>
      </c>
      <c r="Y73" s="94">
        <v>0.6870104454914866</v>
      </c>
      <c r="Z73" s="94">
        <v>0.8710334414764627</v>
      </c>
      <c r="AA73" s="94">
        <v>0.7840441702432046</v>
      </c>
      <c r="AB73" s="94"/>
      <c r="AC73" s="49" t="s">
        <v>231</v>
      </c>
      <c r="AD73" s="94">
        <v>0.6681914954830542</v>
      </c>
      <c r="AE73" s="94">
        <v>0.7838316432232036</v>
      </c>
      <c r="AF73" s="94">
        <v>0.8871786649564427</v>
      </c>
      <c r="AG73" s="94">
        <v>0.6530757140480148</v>
      </c>
      <c r="AH73" s="94">
        <v>0.8314065842781047</v>
      </c>
      <c r="AI73" s="94">
        <v>0.699617538587051</v>
      </c>
      <c r="AJ73" s="94">
        <v>0.7820208471917371</v>
      </c>
      <c r="AK73" s="94"/>
      <c r="AL73" s="49" t="s">
        <v>231</v>
      </c>
      <c r="AM73" s="94">
        <v>0.8970856102003644</v>
      </c>
      <c r="AN73" s="94">
        <v>0.8280922431865828</v>
      </c>
      <c r="AO73" s="94">
        <v>0.8911260253542135</v>
      </c>
      <c r="AP73" s="94">
        <v>0.8512020792722547</v>
      </c>
      <c r="AQ73" s="94">
        <v>0.8257437765634488</v>
      </c>
      <c r="AR73" s="94">
        <v>0.917658676054139</v>
      </c>
      <c r="AS73" s="94">
        <v>0.7785335282882441</v>
      </c>
      <c r="AU73" s="49" t="s">
        <v>231</v>
      </c>
      <c r="AV73" s="94">
        <v>0.6646381761434078</v>
      </c>
      <c r="AW73" s="94">
        <v>0.7810781078107811</v>
      </c>
      <c r="AX73" s="94">
        <v>0.5454545454545455</v>
      </c>
      <c r="AY73" s="94">
        <v>0.4443981799181679</v>
      </c>
      <c r="AZ73" s="94">
        <v>0.4008695034976798</v>
      </c>
      <c r="BA73" s="94">
        <v>0.33616226893855194</v>
      </c>
      <c r="BB73" s="94">
        <v>0.31670487240077794</v>
      </c>
      <c r="BC73" s="94">
        <v>0.31344848708071615</v>
      </c>
      <c r="BD73" s="94"/>
      <c r="BE73" s="49" t="s">
        <v>231</v>
      </c>
      <c r="BF73" s="94">
        <v>0.3983083116799901</v>
      </c>
      <c r="BG73" s="94">
        <v>0.5321706634018852</v>
      </c>
      <c r="BH73" s="94">
        <v>0.3772280751988585</v>
      </c>
      <c r="BI73" s="94">
        <v>0.6122525493320747</v>
      </c>
    </row>
    <row r="74" spans="1:61" ht="15.75">
      <c r="A74" s="49" t="s">
        <v>232</v>
      </c>
      <c r="B74" s="94">
        <v>0.510118614936924</v>
      </c>
      <c r="C74" s="94">
        <v>0.8329930583911802</v>
      </c>
      <c r="D74" s="94">
        <v>0.5241804608893217</v>
      </c>
      <c r="E74" s="94">
        <v>0.3595717679216426</v>
      </c>
      <c r="F74" s="94">
        <v>0.34189045309357624</v>
      </c>
      <c r="G74" s="94">
        <v>0.8038080698852915</v>
      </c>
      <c r="H74" s="94">
        <v>0.713053724010672</v>
      </c>
      <c r="I74" s="94">
        <v>0.5707306240284256</v>
      </c>
      <c r="J74" s="94"/>
      <c r="K74" s="49" t="s">
        <v>232</v>
      </c>
      <c r="L74" s="94">
        <v>0.5457440336498541</v>
      </c>
      <c r="M74" s="94">
        <v>0.7634434331220264</v>
      </c>
      <c r="N74" s="94">
        <v>0.7661443799310187</v>
      </c>
      <c r="O74" s="94">
        <v>0.8588678779920779</v>
      </c>
      <c r="P74" s="94">
        <v>0.7347653991866397</v>
      </c>
      <c r="Q74" s="94">
        <v>0.7038670016909244</v>
      </c>
      <c r="R74" s="94"/>
      <c r="S74" s="49" t="s">
        <v>232</v>
      </c>
      <c r="T74" s="94">
        <v>0.12446051428403537</v>
      </c>
      <c r="U74" s="94">
        <v>0.211760326906291</v>
      </c>
      <c r="V74" s="94">
        <v>0.19777490141545861</v>
      </c>
      <c r="W74" s="94">
        <v>0.08710346792324987</v>
      </c>
      <c r="X74" s="94">
        <v>0.11617856739760293</v>
      </c>
      <c r="Y74" s="94">
        <v>0.10473426809768732</v>
      </c>
      <c r="Z74" s="94">
        <v>0.254536295465238</v>
      </c>
      <c r="AA74" s="94">
        <v>0.20972246037512907</v>
      </c>
      <c r="AB74" s="94"/>
      <c r="AC74" s="49" t="s">
        <v>232</v>
      </c>
      <c r="AD74" s="94">
        <v>0.1341670909383579</v>
      </c>
      <c r="AE74" s="94">
        <v>0.1292716032513054</v>
      </c>
      <c r="AF74" s="94">
        <v>0.1987323506310848</v>
      </c>
      <c r="AG74" s="94">
        <v>0.013956354677610742</v>
      </c>
      <c r="AH74" s="94">
        <v>0.13183569395386582</v>
      </c>
      <c r="AI74" s="94">
        <v>0.15323396912999296</v>
      </c>
      <c r="AJ74" s="94">
        <v>0.07830076571488997</v>
      </c>
      <c r="AK74" s="94"/>
      <c r="AL74" s="49" t="s">
        <v>232</v>
      </c>
      <c r="AM74" s="94">
        <v>0.6291070069862351</v>
      </c>
      <c r="AN74" s="94">
        <v>0.3484993233022849</v>
      </c>
      <c r="AO74" s="94">
        <v>0.39234842692492855</v>
      </c>
      <c r="AP74" s="94">
        <v>0.47400498433143334</v>
      </c>
      <c r="AQ74" s="94">
        <v>0.6036291531207489</v>
      </c>
      <c r="AR74" s="94">
        <v>0.6091696790333508</v>
      </c>
      <c r="AS74" s="94">
        <v>0.591089033217878</v>
      </c>
      <c r="AU74" s="49" t="s">
        <v>232</v>
      </c>
      <c r="AV74" s="94">
        <v>0.4381014691633963</v>
      </c>
      <c r="AW74" s="94">
        <v>0.5255462255086268</v>
      </c>
      <c r="AX74" s="94">
        <v>1.551975450709628</v>
      </c>
      <c r="AY74" s="94">
        <v>0.5635992556316266</v>
      </c>
      <c r="AZ74" s="94">
        <v>0.4557516408227092</v>
      </c>
      <c r="BA74" s="94">
        <v>0.46530362980868534</v>
      </c>
      <c r="BB74" s="94">
        <v>0.4846257992666057</v>
      </c>
      <c r="BC74" s="94">
        <v>0.32869198599699867</v>
      </c>
      <c r="BD74" s="94"/>
      <c r="BE74" s="49" t="s">
        <v>232</v>
      </c>
      <c r="BF74" s="94">
        <v>0.5515813441527616</v>
      </c>
      <c r="BG74" s="94">
        <v>1.262020956804213</v>
      </c>
      <c r="BH74" s="94">
        <v>0.6391248762300112</v>
      </c>
      <c r="BI74" s="94">
        <v>0.53928494963609</v>
      </c>
    </row>
    <row r="75" spans="1:61" ht="13.5" thickBot="1">
      <c r="A75" s="78"/>
      <c r="B75" s="88"/>
      <c r="C75" s="88"/>
      <c r="D75" s="88"/>
      <c r="E75" s="88"/>
      <c r="F75" s="88"/>
      <c r="G75" s="88"/>
      <c r="H75" s="88"/>
      <c r="I75" s="88"/>
      <c r="J75" s="89"/>
      <c r="K75" s="78"/>
      <c r="L75" s="88"/>
      <c r="M75" s="88"/>
      <c r="N75" s="88"/>
      <c r="O75" s="88"/>
      <c r="P75" s="88"/>
      <c r="Q75" s="88"/>
      <c r="R75" s="89"/>
      <c r="S75" s="78"/>
      <c r="T75" s="88"/>
      <c r="U75" s="88"/>
      <c r="V75" s="88"/>
      <c r="W75" s="88"/>
      <c r="X75" s="88"/>
      <c r="Y75" s="88"/>
      <c r="Z75" s="88"/>
      <c r="AA75" s="88"/>
      <c r="AB75" s="89"/>
      <c r="AC75" s="78"/>
      <c r="AD75" s="88"/>
      <c r="AE75" s="88"/>
      <c r="AF75" s="88"/>
      <c r="AG75" s="88"/>
      <c r="AH75" s="88"/>
      <c r="AI75" s="88"/>
      <c r="AJ75" s="88"/>
      <c r="AK75" s="89"/>
      <c r="AL75" s="78"/>
      <c r="AM75" s="88"/>
      <c r="AN75" s="88"/>
      <c r="AO75" s="88"/>
      <c r="AP75" s="88"/>
      <c r="AQ75" s="88"/>
      <c r="AR75" s="88"/>
      <c r="AS75" s="88"/>
      <c r="AT75" s="89"/>
      <c r="AU75" s="78"/>
      <c r="AV75" s="88"/>
      <c r="AW75" s="88"/>
      <c r="AX75" s="88"/>
      <c r="AY75" s="88"/>
      <c r="AZ75" s="88"/>
      <c r="BA75" s="88"/>
      <c r="BB75" s="88"/>
      <c r="BC75" s="88"/>
      <c r="BD75" s="89"/>
      <c r="BE75" s="78"/>
      <c r="BF75" s="88"/>
      <c r="BG75" s="88"/>
      <c r="BH75" s="88"/>
      <c r="BI75" s="88"/>
    </row>
    <row r="77" spans="1:14" ht="39" customHeight="1">
      <c r="A77" s="100" t="s">
        <v>321</v>
      </c>
      <c r="B77" s="100"/>
      <c r="C77" s="100"/>
      <c r="D77" s="100"/>
      <c r="E77" s="100"/>
      <c r="F77" s="100"/>
      <c r="G77" s="100"/>
      <c r="H77" s="100"/>
      <c r="I77" s="100"/>
      <c r="J77" s="101"/>
      <c r="L77" s="101"/>
      <c r="M77" s="101"/>
      <c r="N77" s="101"/>
    </row>
    <row r="79" spans="1:57" ht="12.75">
      <c r="A79" s="86" t="s">
        <v>154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S79" s="86"/>
      <c r="AC79" s="86"/>
      <c r="AL79" s="86"/>
      <c r="AU79" s="86"/>
      <c r="BE79" s="86"/>
    </row>
    <row r="80" spans="1:57" ht="12.75">
      <c r="A80" s="87"/>
      <c r="K80" s="87"/>
      <c r="S80" s="87"/>
      <c r="AC80" s="87"/>
      <c r="AL80" s="87"/>
      <c r="AU80" s="87"/>
      <c r="BE80" s="87"/>
    </row>
    <row r="81" spans="1:57" ht="30" customHeight="1">
      <c r="A81" s="102" t="s">
        <v>322</v>
      </c>
      <c r="B81" s="102"/>
      <c r="C81" s="102"/>
      <c r="D81" s="102"/>
      <c r="E81" s="102"/>
      <c r="F81" s="102"/>
      <c r="G81" s="102"/>
      <c r="H81" s="102"/>
      <c r="I81" s="102"/>
      <c r="J81" s="103"/>
      <c r="K81" s="87"/>
      <c r="L81" s="103"/>
      <c r="M81" s="103"/>
      <c r="N81" s="103"/>
      <c r="S81" s="87"/>
      <c r="AC81" s="87"/>
      <c r="AL81" s="87"/>
      <c r="AU81" s="87"/>
      <c r="BE81" s="87"/>
    </row>
    <row r="82" spans="1:57" ht="12.75">
      <c r="A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S82" s="86"/>
      <c r="AC82" s="86"/>
      <c r="AL82" s="86"/>
      <c r="AU82" s="86"/>
      <c r="BE82" s="86"/>
    </row>
    <row r="83" spans="1:57" ht="42.75" customHeight="1">
      <c r="A83" s="102" t="s">
        <v>323</v>
      </c>
      <c r="B83" s="102"/>
      <c r="C83" s="102"/>
      <c r="D83" s="102"/>
      <c r="E83" s="102"/>
      <c r="F83" s="102"/>
      <c r="G83" s="102"/>
      <c r="H83" s="102"/>
      <c r="I83" s="102"/>
      <c r="J83" s="103"/>
      <c r="K83" s="103"/>
      <c r="L83" s="103"/>
      <c r="M83" s="103"/>
      <c r="N83" s="103"/>
      <c r="S83" s="103"/>
      <c r="AC83" s="103"/>
      <c r="AL83" s="103"/>
      <c r="AU83" s="103"/>
      <c r="BE83" s="103"/>
    </row>
    <row r="84" ht="12.75">
      <c r="A84" s="87"/>
    </row>
    <row r="85" spans="1:57" ht="30" customHeight="1">
      <c r="A85" s="102" t="s">
        <v>324</v>
      </c>
      <c r="B85" s="102"/>
      <c r="C85" s="102"/>
      <c r="D85" s="102"/>
      <c r="E85" s="102"/>
      <c r="F85" s="102"/>
      <c r="G85" s="102"/>
      <c r="H85" s="102"/>
      <c r="I85" s="102"/>
      <c r="J85" s="103"/>
      <c r="K85" s="103"/>
      <c r="L85" s="103"/>
      <c r="M85" s="103"/>
      <c r="N85" s="103"/>
      <c r="S85" s="103"/>
      <c r="AC85" s="103"/>
      <c r="AL85" s="103"/>
      <c r="AU85" s="103"/>
      <c r="BE85" s="103"/>
    </row>
    <row r="86" ht="12.75">
      <c r="A86" s="87"/>
    </row>
    <row r="87" spans="1:57" ht="30" customHeight="1">
      <c r="A87" s="102" t="s">
        <v>325</v>
      </c>
      <c r="B87" s="102"/>
      <c r="C87" s="102"/>
      <c r="D87" s="102"/>
      <c r="E87" s="102"/>
      <c r="F87" s="102"/>
      <c r="G87" s="102"/>
      <c r="H87" s="102"/>
      <c r="I87" s="102"/>
      <c r="J87" s="103"/>
      <c r="K87" s="103"/>
      <c r="L87" s="103"/>
      <c r="M87" s="103"/>
      <c r="N87" s="103"/>
      <c r="S87" s="103"/>
      <c r="AC87" s="103"/>
      <c r="AL87" s="103"/>
      <c r="AU87" s="103"/>
      <c r="BE87" s="103"/>
    </row>
    <row r="88" ht="12.75">
      <c r="A88" s="87"/>
    </row>
    <row r="89" spans="1:57" ht="36" customHeight="1">
      <c r="A89" s="102" t="s">
        <v>326</v>
      </c>
      <c r="B89" s="102"/>
      <c r="C89" s="102"/>
      <c r="D89" s="102"/>
      <c r="E89" s="102"/>
      <c r="F89" s="102"/>
      <c r="G89" s="102"/>
      <c r="H89" s="102"/>
      <c r="I89" s="102"/>
      <c r="J89" s="103"/>
      <c r="K89" s="103"/>
      <c r="L89" s="103"/>
      <c r="M89" s="103"/>
      <c r="N89" s="103"/>
      <c r="S89" s="103"/>
      <c r="AC89" s="103"/>
      <c r="AL89" s="103"/>
      <c r="AU89" s="103"/>
      <c r="BE89" s="103"/>
    </row>
    <row r="90" ht="12.75">
      <c r="A90" s="87"/>
    </row>
    <row r="91" spans="1:57" ht="30" customHeight="1">
      <c r="A91" s="102" t="s">
        <v>327</v>
      </c>
      <c r="B91" s="102"/>
      <c r="C91" s="102"/>
      <c r="D91" s="102"/>
      <c r="E91" s="102"/>
      <c r="F91" s="102"/>
      <c r="G91" s="102"/>
      <c r="H91" s="102"/>
      <c r="I91" s="102"/>
      <c r="J91" s="103"/>
      <c r="K91" s="103"/>
      <c r="L91" s="103"/>
      <c r="M91" s="103"/>
      <c r="N91" s="103"/>
      <c r="S91" s="103"/>
      <c r="AC91" s="103"/>
      <c r="AL91" s="103"/>
      <c r="AU91" s="103"/>
      <c r="BE91" s="103"/>
    </row>
    <row r="92" ht="12.75">
      <c r="A92" s="87"/>
    </row>
    <row r="93" spans="1:57" ht="30" customHeight="1">
      <c r="A93" s="102" t="s">
        <v>328</v>
      </c>
      <c r="B93" s="102"/>
      <c r="C93" s="102"/>
      <c r="D93" s="102"/>
      <c r="E93" s="102"/>
      <c r="F93" s="102"/>
      <c r="G93" s="102"/>
      <c r="H93" s="102"/>
      <c r="I93" s="102"/>
      <c r="J93" s="103"/>
      <c r="K93" s="103"/>
      <c r="L93" s="103"/>
      <c r="M93" s="103"/>
      <c r="N93" s="103"/>
      <c r="S93" s="103"/>
      <c r="AC93" s="103"/>
      <c r="AL93" s="103"/>
      <c r="AU93" s="103"/>
      <c r="BE93" s="103"/>
    </row>
    <row r="94" ht="12.75">
      <c r="A94" s="87"/>
    </row>
    <row r="95" spans="1:57" ht="30" customHeight="1">
      <c r="A95" s="102" t="s">
        <v>329</v>
      </c>
      <c r="B95" s="102"/>
      <c r="C95" s="102"/>
      <c r="D95" s="102"/>
      <c r="E95" s="102"/>
      <c r="F95" s="102"/>
      <c r="G95" s="102"/>
      <c r="H95" s="102"/>
      <c r="I95" s="102"/>
      <c r="J95" s="103"/>
      <c r="K95" s="103"/>
      <c r="L95" s="103"/>
      <c r="M95" s="103"/>
      <c r="N95" s="103"/>
      <c r="S95" s="103"/>
      <c r="AC95" s="103"/>
      <c r="AL95" s="103"/>
      <c r="AU95" s="103"/>
      <c r="BE95" s="103"/>
    </row>
    <row r="96" ht="12.75">
      <c r="A96" s="87"/>
    </row>
    <row r="97" spans="1:57" ht="45" customHeight="1">
      <c r="A97" s="102" t="s">
        <v>330</v>
      </c>
      <c r="B97" s="102"/>
      <c r="C97" s="102"/>
      <c r="D97" s="102"/>
      <c r="E97" s="102"/>
      <c r="F97" s="102"/>
      <c r="G97" s="102"/>
      <c r="H97" s="102"/>
      <c r="I97" s="102"/>
      <c r="J97" s="103"/>
      <c r="K97" s="103"/>
      <c r="L97" s="103"/>
      <c r="M97" s="103"/>
      <c r="N97" s="103"/>
      <c r="S97" s="103"/>
      <c r="AC97" s="103"/>
      <c r="AL97" s="103"/>
      <c r="AU97" s="103"/>
      <c r="BE97" s="103"/>
    </row>
    <row r="98" ht="12.75" customHeight="1">
      <c r="A98" s="87"/>
    </row>
    <row r="99" spans="1:14" ht="39.75" customHeight="1">
      <c r="A99" s="102" t="s">
        <v>239</v>
      </c>
      <c r="B99" s="102"/>
      <c r="C99" s="102"/>
      <c r="D99" s="102"/>
      <c r="E99" s="102"/>
      <c r="F99" s="102"/>
      <c r="G99" s="102"/>
      <c r="H99" s="102"/>
      <c r="I99" s="102"/>
      <c r="J99" s="103"/>
      <c r="L99" s="103"/>
      <c r="M99" s="103"/>
      <c r="N99" s="103"/>
    </row>
  </sheetData>
  <sheetProtection/>
  <mergeCells count="18">
    <mergeCell ref="A89:I89"/>
    <mergeCell ref="A91:I91"/>
    <mergeCell ref="A93:I93"/>
    <mergeCell ref="A95:I95"/>
    <mergeCell ref="A97:I97"/>
    <mergeCell ref="A99:I99"/>
    <mergeCell ref="BF4:BI4"/>
    <mergeCell ref="A77:I77"/>
    <mergeCell ref="A81:I81"/>
    <mergeCell ref="A83:I83"/>
    <mergeCell ref="A85:I85"/>
    <mergeCell ref="A87:I87"/>
    <mergeCell ref="B4:I4"/>
    <mergeCell ref="L4:Q4"/>
    <mergeCell ref="T4:AA4"/>
    <mergeCell ref="AD4:AJ4"/>
    <mergeCell ref="AM4:AS4"/>
    <mergeCell ref="AV4:B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S65"/>
  <sheetViews>
    <sheetView zoomScalePageLayoutView="0" workbookViewId="0" topLeftCell="A1">
      <selection activeCell="O18" sqref="O18"/>
    </sheetView>
  </sheetViews>
  <sheetFormatPr defaultColWidth="9.00390625" defaultRowHeight="12"/>
  <cols>
    <col min="1" max="1" width="12.625" style="0" customWidth="1"/>
    <col min="2" max="2" width="3.375" style="0" customWidth="1"/>
    <col min="3" max="3" width="4.75390625" style="0" customWidth="1"/>
    <col min="4" max="4" width="9.625" style="0" customWidth="1"/>
    <col min="5" max="13" width="10.625" style="0" customWidth="1"/>
    <col min="14" max="21" width="9.25390625" style="0" customWidth="1"/>
    <col min="22" max="16384" width="12.625" style="0" customWidth="1"/>
  </cols>
  <sheetData>
    <row r="2" spans="3:13" ht="12.75" customHeight="1">
      <c r="C2" s="104" t="s">
        <v>331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3" ht="12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3" ht="9" customHeight="1" thickBot="1">
      <c r="C4" s="105"/>
      <c r="D4" s="106"/>
      <c r="E4" s="105"/>
      <c r="F4" s="105"/>
      <c r="G4" s="105"/>
      <c r="H4" s="105"/>
      <c r="I4" s="105"/>
      <c r="J4" s="105"/>
      <c r="K4" s="105"/>
      <c r="L4" s="105"/>
      <c r="M4" s="105"/>
    </row>
    <row r="5" spans="3:13" s="112" customFormat="1" ht="13.5" thickTop="1">
      <c r="C5" s="107" t="s">
        <v>332</v>
      </c>
      <c r="D5" s="108"/>
      <c r="E5" s="109" t="s">
        <v>333</v>
      </c>
      <c r="F5" s="110"/>
      <c r="G5" s="110"/>
      <c r="H5" s="111"/>
      <c r="I5" s="109" t="s">
        <v>334</v>
      </c>
      <c r="J5" s="110"/>
      <c r="K5" s="110"/>
      <c r="L5" s="110"/>
      <c r="M5" s="111"/>
    </row>
    <row r="6" spans="3:15" ht="6" customHeight="1">
      <c r="C6" s="113"/>
      <c r="D6" s="114"/>
      <c r="E6" s="115"/>
      <c r="F6" s="116"/>
      <c r="G6" s="116"/>
      <c r="H6" s="117"/>
      <c r="I6" s="115"/>
      <c r="J6" s="116"/>
      <c r="K6" s="116"/>
      <c r="L6" s="116"/>
      <c r="M6" s="118"/>
      <c r="O6" s="112"/>
    </row>
    <row r="7" spans="3:19" ht="15.75" customHeight="1">
      <c r="C7" s="113"/>
      <c r="D7" s="119"/>
      <c r="E7" s="120" t="s">
        <v>335</v>
      </c>
      <c r="F7" s="121" t="s">
        <v>336</v>
      </c>
      <c r="G7" s="120" t="s">
        <v>337</v>
      </c>
      <c r="H7" s="120" t="s">
        <v>338</v>
      </c>
      <c r="I7" s="122" t="s">
        <v>335</v>
      </c>
      <c r="J7" s="123" t="s">
        <v>336</v>
      </c>
      <c r="K7" s="122" t="s">
        <v>337</v>
      </c>
      <c r="L7" s="122" t="s">
        <v>338</v>
      </c>
      <c r="M7" s="124" t="s">
        <v>339</v>
      </c>
      <c r="O7" s="89"/>
      <c r="P7" s="112"/>
      <c r="Q7" s="112"/>
      <c r="R7" s="112"/>
      <c r="S7" s="112"/>
    </row>
    <row r="8" spans="3:19" ht="15.75" customHeight="1">
      <c r="C8" s="113"/>
      <c r="D8" s="119"/>
      <c r="E8" s="120"/>
      <c r="F8" s="120" t="s">
        <v>340</v>
      </c>
      <c r="G8" s="120" t="s">
        <v>341</v>
      </c>
      <c r="H8" s="120" t="s">
        <v>341</v>
      </c>
      <c r="I8" s="122"/>
      <c r="J8" s="122" t="s">
        <v>340</v>
      </c>
      <c r="K8" s="120" t="s">
        <v>341</v>
      </c>
      <c r="L8" s="122" t="s">
        <v>341</v>
      </c>
      <c r="M8" s="124" t="s">
        <v>342</v>
      </c>
      <c r="O8" s="112"/>
      <c r="P8" s="112"/>
      <c r="Q8" s="112"/>
      <c r="R8" s="112"/>
      <c r="S8" s="112"/>
    </row>
    <row r="9" spans="3:19" ht="15.75" customHeight="1">
      <c r="C9" s="113"/>
      <c r="D9" s="119"/>
      <c r="E9" s="115"/>
      <c r="F9" s="115" t="s">
        <v>343</v>
      </c>
      <c r="G9" s="115"/>
      <c r="H9" s="125"/>
      <c r="I9" s="126"/>
      <c r="J9" s="126" t="s">
        <v>344</v>
      </c>
      <c r="K9" s="126"/>
      <c r="L9" s="127"/>
      <c r="M9" s="117"/>
      <c r="O9" s="112"/>
      <c r="P9" s="112"/>
      <c r="Q9" s="112"/>
      <c r="R9" s="112"/>
      <c r="S9" s="112"/>
    </row>
    <row r="10" spans="3:19" ht="12.75">
      <c r="C10" s="113"/>
      <c r="D10" s="128" t="s">
        <v>345</v>
      </c>
      <c r="E10" s="120"/>
      <c r="F10" s="120"/>
      <c r="G10" s="120"/>
      <c r="H10" s="129"/>
      <c r="I10" s="122"/>
      <c r="J10" s="122"/>
      <c r="K10" s="122"/>
      <c r="L10" s="130"/>
      <c r="M10" s="124"/>
      <c r="O10" s="112"/>
      <c r="P10" s="112"/>
      <c r="Q10" s="112"/>
      <c r="R10" s="112"/>
      <c r="S10" s="112"/>
    </row>
    <row r="11" spans="3:19" ht="12.75">
      <c r="C11" s="113"/>
      <c r="D11" s="119" t="s">
        <v>346</v>
      </c>
      <c r="E11" s="131">
        <v>38.47692626346313</v>
      </c>
      <c r="F11" s="131">
        <v>38.59</v>
      </c>
      <c r="G11" s="131">
        <v>0.5646203582865744</v>
      </c>
      <c r="H11" s="132">
        <v>-0.2938741409919959</v>
      </c>
      <c r="I11" s="133">
        <v>42.629032708064024</v>
      </c>
      <c r="J11" s="133">
        <v>42.85272727272727</v>
      </c>
      <c r="K11" s="133">
        <v>0.9781037901694157</v>
      </c>
      <c r="L11" s="134">
        <v>-0.5247469868602767</v>
      </c>
      <c r="M11" s="135">
        <v>0.05</v>
      </c>
      <c r="O11" s="112"/>
      <c r="P11" s="112"/>
      <c r="Q11" s="112"/>
      <c r="R11" s="112"/>
      <c r="S11" s="112"/>
    </row>
    <row r="12" spans="3:19" ht="12.75">
      <c r="C12" s="113"/>
      <c r="D12" s="119" t="s">
        <v>347</v>
      </c>
      <c r="E12" s="131">
        <v>2.6289208782104385</v>
      </c>
      <c r="F12" s="131">
        <v>2.620661604774536</v>
      </c>
      <c r="G12" s="131">
        <v>0.6035183177663704</v>
      </c>
      <c r="H12" s="132">
        <v>0.3141697228075142</v>
      </c>
      <c r="I12" s="133"/>
      <c r="J12" s="136" t="s">
        <v>348</v>
      </c>
      <c r="K12" s="136" t="s">
        <v>349</v>
      </c>
      <c r="L12" s="136" t="s">
        <v>349</v>
      </c>
      <c r="M12" s="135">
        <v>0.01</v>
      </c>
      <c r="O12" s="112"/>
      <c r="P12" s="112"/>
      <c r="Q12" s="112"/>
      <c r="R12" s="112"/>
      <c r="S12" s="112"/>
    </row>
    <row r="13" spans="3:13" ht="12.75">
      <c r="C13" s="113"/>
      <c r="D13" s="119" t="s">
        <v>350</v>
      </c>
      <c r="E13" s="131">
        <v>10.143001242750621</v>
      </c>
      <c r="F13" s="131">
        <v>9.793198607427055</v>
      </c>
      <c r="G13" s="131">
        <v>0.4968838941099243</v>
      </c>
      <c r="H13" s="132">
        <v>3.4487093805058597</v>
      </c>
      <c r="I13" s="133">
        <v>0.6234961141542744</v>
      </c>
      <c r="J13" s="133">
        <v>0.66</v>
      </c>
      <c r="K13" s="133">
        <v>22.69970780175389</v>
      </c>
      <c r="L13" s="134">
        <v>-5.85470943876537</v>
      </c>
      <c r="M13" s="135">
        <v>0.05</v>
      </c>
    </row>
    <row r="14" spans="3:13" ht="12.75">
      <c r="C14" s="113"/>
      <c r="D14" s="119" t="s">
        <v>351</v>
      </c>
      <c r="E14" s="131">
        <v>12.93308202154101</v>
      </c>
      <c r="F14" s="131">
        <v>12.77</v>
      </c>
      <c r="G14" s="131">
        <v>1.126337823022197</v>
      </c>
      <c r="H14" s="132">
        <v>1.260967967800597</v>
      </c>
      <c r="I14" s="133">
        <v>8.387028374268787</v>
      </c>
      <c r="J14" s="133">
        <v>8.184545454545452</v>
      </c>
      <c r="K14" s="133">
        <v>5.483584892795793</v>
      </c>
      <c r="L14" s="134">
        <v>2.41423911649743</v>
      </c>
      <c r="M14" s="135">
        <v>0.1</v>
      </c>
    </row>
    <row r="15" spans="3:13" ht="12.75">
      <c r="C15" s="113"/>
      <c r="D15" s="119" t="s">
        <v>49</v>
      </c>
      <c r="E15" s="131">
        <v>0.20144987572493783</v>
      </c>
      <c r="F15" s="131">
        <v>0.18644960212201594</v>
      </c>
      <c r="G15" s="131">
        <v>2.5706209238795354</v>
      </c>
      <c r="H15" s="132">
        <v>7.44615679157998</v>
      </c>
      <c r="I15" s="133">
        <v>0.120676667255666</v>
      </c>
      <c r="J15" s="133">
        <v>0.11454545454545456</v>
      </c>
      <c r="K15" s="133">
        <v>4.559176703601607</v>
      </c>
      <c r="L15" s="134">
        <v>5.0806944288756615</v>
      </c>
      <c r="M15" s="135">
        <v>0.05</v>
      </c>
    </row>
    <row r="16" spans="3:13" ht="12.75">
      <c r="C16" s="113"/>
      <c r="D16" s="119" t="s">
        <v>147</v>
      </c>
      <c r="E16" s="131">
        <v>13.245329328914663</v>
      </c>
      <c r="F16" s="131">
        <v>13.61</v>
      </c>
      <c r="G16" s="131">
        <v>2.263333354304043</v>
      </c>
      <c r="H16" s="132">
        <v>-2.753201993167945</v>
      </c>
      <c r="I16" s="133">
        <v>44.97217133061153</v>
      </c>
      <c r="J16" s="133">
        <v>44.73818181818182</v>
      </c>
      <c r="K16" s="133">
        <v>1.5957962398387322</v>
      </c>
      <c r="L16" s="134">
        <v>0.5202984545921565</v>
      </c>
      <c r="M16" s="135">
        <v>0.01</v>
      </c>
    </row>
    <row r="17" spans="3:13" ht="12.75">
      <c r="C17" s="113"/>
      <c r="D17" s="119" t="s">
        <v>148</v>
      </c>
      <c r="E17" s="131">
        <v>13.970548881524438</v>
      </c>
      <c r="F17" s="131">
        <v>13.705693236074273</v>
      </c>
      <c r="G17" s="131">
        <v>0.785552458851312</v>
      </c>
      <c r="H17" s="132">
        <v>1.8958141709122645</v>
      </c>
      <c r="I17" s="133">
        <v>0.5631577805264415</v>
      </c>
      <c r="J17" s="133">
        <v>0.54</v>
      </c>
      <c r="K17" s="133">
        <v>5.644628256858593</v>
      </c>
      <c r="L17" s="134">
        <v>4.112130086313201</v>
      </c>
      <c r="M17" s="135">
        <v>0.04</v>
      </c>
    </row>
    <row r="18" spans="3:13" ht="12.75">
      <c r="C18" s="113"/>
      <c r="D18" s="119" t="s">
        <v>352</v>
      </c>
      <c r="E18" s="131">
        <v>3.2030530240265116</v>
      </c>
      <c r="F18" s="131">
        <v>3.2896751989389923</v>
      </c>
      <c r="G18" s="131">
        <v>1.771760624552133</v>
      </c>
      <c r="H18" s="132">
        <v>-2.7043628145621272</v>
      </c>
      <c r="I18" s="133">
        <v>0.021118416769741553</v>
      </c>
      <c r="J18" s="136" t="s">
        <v>348</v>
      </c>
      <c r="K18" s="136" t="s">
        <v>349</v>
      </c>
      <c r="L18" s="136" t="s">
        <v>349</v>
      </c>
      <c r="M18" s="135">
        <v>0.01</v>
      </c>
    </row>
    <row r="19" spans="3:13" ht="12.75">
      <c r="C19" s="113"/>
      <c r="D19" s="119" t="s">
        <v>353</v>
      </c>
      <c r="E19" s="131">
        <v>1.4000766362883177</v>
      </c>
      <c r="F19" s="131">
        <v>1.35</v>
      </c>
      <c r="G19" s="131">
        <v>1.1794063149198426</v>
      </c>
      <c r="H19" s="132">
        <v>3.5767068023557336</v>
      </c>
      <c r="I19" s="137">
        <v>0.0033</v>
      </c>
      <c r="J19" s="136" t="s">
        <v>348</v>
      </c>
      <c r="K19" s="136" t="s">
        <v>349</v>
      </c>
      <c r="L19" s="136" t="s">
        <v>349</v>
      </c>
      <c r="M19" s="135">
        <v>0.01</v>
      </c>
    </row>
    <row r="20" spans="3:13" ht="12.75">
      <c r="C20" s="113"/>
      <c r="D20" s="119" t="s">
        <v>354</v>
      </c>
      <c r="E20" s="131">
        <v>1.0576118475559237</v>
      </c>
      <c r="F20" s="131">
        <v>0.99</v>
      </c>
      <c r="G20" s="131">
        <v>0.9293513613097223</v>
      </c>
      <c r="H20" s="132">
        <v>6.392879175112363</v>
      </c>
      <c r="I20" s="138"/>
      <c r="J20" s="136" t="s">
        <v>348</v>
      </c>
      <c r="K20" s="136" t="s">
        <v>349</v>
      </c>
      <c r="L20" s="136" t="s">
        <v>349</v>
      </c>
      <c r="M20" s="135">
        <v>0.01</v>
      </c>
    </row>
    <row r="21" spans="3:13" ht="12.75">
      <c r="C21" s="113"/>
      <c r="D21" s="128" t="s">
        <v>355</v>
      </c>
      <c r="E21" s="131"/>
      <c r="F21" s="131"/>
      <c r="G21" s="131"/>
      <c r="H21" s="132"/>
      <c r="I21" s="138"/>
      <c r="J21" s="133"/>
      <c r="K21" s="133"/>
      <c r="L21" s="134"/>
      <c r="M21" s="135"/>
    </row>
    <row r="22" spans="3:13" ht="12.75">
      <c r="C22" s="113"/>
      <c r="D22" s="119" t="s">
        <v>2</v>
      </c>
      <c r="E22" s="139">
        <v>120</v>
      </c>
      <c r="F22" s="139">
        <v>116</v>
      </c>
      <c r="G22" s="140">
        <v>2</v>
      </c>
      <c r="H22" s="132">
        <v>3.3333333333333335</v>
      </c>
      <c r="I22" s="141">
        <v>29.5</v>
      </c>
      <c r="J22" s="141">
        <v>31</v>
      </c>
      <c r="K22" s="142">
        <v>6</v>
      </c>
      <c r="L22" s="134">
        <v>-5.084745762711864</v>
      </c>
      <c r="M22" s="143">
        <v>2</v>
      </c>
    </row>
    <row r="23" spans="3:13" ht="12.75">
      <c r="C23" s="113"/>
      <c r="D23" s="119" t="s">
        <v>81</v>
      </c>
      <c r="E23" s="139">
        <v>72</v>
      </c>
      <c r="F23" s="139">
        <v>72.5758620689655</v>
      </c>
      <c r="G23" s="132">
        <v>3.363736382477483</v>
      </c>
      <c r="H23" s="132">
        <v>-0.7998084291187584</v>
      </c>
      <c r="I23" s="141">
        <v>5.7</v>
      </c>
      <c r="J23" s="141">
        <v>6</v>
      </c>
      <c r="K23" s="134">
        <v>11</v>
      </c>
      <c r="L23" s="134">
        <v>-5.263157894736839</v>
      </c>
      <c r="M23" s="143">
        <v>3</v>
      </c>
    </row>
    <row r="24" spans="3:13" ht="12.75">
      <c r="C24" s="113"/>
      <c r="D24" s="119" t="s">
        <v>107</v>
      </c>
      <c r="E24" s="139">
        <v>22</v>
      </c>
      <c r="F24" s="139">
        <v>21.49310344827586</v>
      </c>
      <c r="G24" s="140">
        <v>3</v>
      </c>
      <c r="H24" s="132">
        <v>4.55</v>
      </c>
      <c r="I24" s="141">
        <v>7.07</v>
      </c>
      <c r="J24" s="141">
        <v>7</v>
      </c>
      <c r="K24" s="142">
        <v>11</v>
      </c>
      <c r="L24" s="134">
        <v>0.9900990099009941</v>
      </c>
      <c r="M24" s="144">
        <v>3</v>
      </c>
    </row>
    <row r="25" spans="3:13" ht="12.75">
      <c r="C25" s="113"/>
      <c r="D25" s="119" t="s">
        <v>82</v>
      </c>
      <c r="E25" s="139">
        <v>17</v>
      </c>
      <c r="F25" s="139">
        <v>16.258620689655174</v>
      </c>
      <c r="G25" s="132">
        <v>12.719664944680398</v>
      </c>
      <c r="H25" s="132">
        <v>4.361054766734268</v>
      </c>
      <c r="I25" s="141">
        <v>0.5</v>
      </c>
      <c r="J25" s="136" t="s">
        <v>348</v>
      </c>
      <c r="K25" s="136" t="s">
        <v>349</v>
      </c>
      <c r="L25" s="136" t="s">
        <v>349</v>
      </c>
      <c r="M25" s="143">
        <v>3</v>
      </c>
    </row>
    <row r="26" spans="3:13" ht="12.75">
      <c r="C26" s="113"/>
      <c r="D26" s="119" t="s">
        <v>3</v>
      </c>
      <c r="E26" s="139">
        <v>267</v>
      </c>
      <c r="F26" s="139">
        <v>261.22758620689655</v>
      </c>
      <c r="G26" s="132">
        <v>2.3018529251949333</v>
      </c>
      <c r="H26" s="132">
        <v>2.161952731499421</v>
      </c>
      <c r="I26" s="141">
        <v>2460</v>
      </c>
      <c r="J26" s="141">
        <v>2494.7636363636366</v>
      </c>
      <c r="K26" s="134">
        <v>1.7282111518030945</v>
      </c>
      <c r="L26" s="134">
        <v>-1.4131559497413244</v>
      </c>
      <c r="M26" s="144">
        <v>2</v>
      </c>
    </row>
    <row r="27" spans="3:13" ht="12.75">
      <c r="C27" s="113"/>
      <c r="D27" s="119" t="s">
        <v>4</v>
      </c>
      <c r="E27" s="139">
        <v>60</v>
      </c>
      <c r="F27" s="139">
        <v>63</v>
      </c>
      <c r="G27" s="132">
        <v>3.6867465138844207</v>
      </c>
      <c r="H27" s="132">
        <v>-5</v>
      </c>
      <c r="I27" s="141">
        <v>116</v>
      </c>
      <c r="J27" s="141">
        <v>120</v>
      </c>
      <c r="K27" s="134">
        <v>2.3674187878729684</v>
      </c>
      <c r="L27" s="134">
        <v>-3.4482758620689653</v>
      </c>
      <c r="M27" s="143">
        <v>2</v>
      </c>
    </row>
    <row r="28" spans="3:13" ht="12.75">
      <c r="C28" s="113"/>
      <c r="D28" s="119" t="s">
        <v>5</v>
      </c>
      <c r="E28" s="139">
        <v>360</v>
      </c>
      <c r="F28" s="139">
        <v>352</v>
      </c>
      <c r="G28" s="132">
        <v>2.071953832494076</v>
      </c>
      <c r="H28" s="132">
        <v>2.2222222222222223</v>
      </c>
      <c r="I28" s="141">
        <v>2970</v>
      </c>
      <c r="J28" s="141">
        <v>3029.0181818181823</v>
      </c>
      <c r="K28" s="134">
        <v>1.2872325176904849</v>
      </c>
      <c r="L28" s="134">
        <v>-1.9871441689623655</v>
      </c>
      <c r="M28" s="143">
        <v>2</v>
      </c>
    </row>
    <row r="29" spans="3:15" ht="12.75">
      <c r="C29" s="113"/>
      <c r="D29" s="119" t="s">
        <v>6</v>
      </c>
      <c r="E29" s="139">
        <v>235</v>
      </c>
      <c r="F29" s="139">
        <v>231</v>
      </c>
      <c r="G29" s="140">
        <v>2.71093033789847</v>
      </c>
      <c r="H29" s="132">
        <v>1.702127659574468</v>
      </c>
      <c r="I29" s="141">
        <v>29</v>
      </c>
      <c r="J29" s="141">
        <v>28</v>
      </c>
      <c r="K29" s="142">
        <v>6.5816901811067625</v>
      </c>
      <c r="L29" s="134">
        <v>3.4482758620689653</v>
      </c>
      <c r="M29" s="144">
        <v>2</v>
      </c>
      <c r="O29" s="70"/>
    </row>
    <row r="30" spans="3:15" ht="12.75">
      <c r="C30" s="113"/>
      <c r="D30" s="119" t="s">
        <v>7</v>
      </c>
      <c r="E30" s="145">
        <v>47</v>
      </c>
      <c r="F30" s="139">
        <v>46.888888888888886</v>
      </c>
      <c r="G30" s="132">
        <v>2.0772971104507816</v>
      </c>
      <c r="H30" s="132">
        <v>0.23640661938534951</v>
      </c>
      <c r="I30" s="146">
        <v>0.8</v>
      </c>
      <c r="J30" s="136" t="s">
        <v>348</v>
      </c>
      <c r="K30" s="136" t="s">
        <v>349</v>
      </c>
      <c r="L30" s="136" t="s">
        <v>349</v>
      </c>
      <c r="M30" s="144">
        <v>1</v>
      </c>
      <c r="O30" s="70"/>
    </row>
    <row r="31" spans="3:15" ht="12.75">
      <c r="C31" s="113"/>
      <c r="D31" s="119" t="s">
        <v>138</v>
      </c>
      <c r="E31" s="139">
        <v>1025</v>
      </c>
      <c r="F31" s="139">
        <v>991.3310344827586</v>
      </c>
      <c r="G31" s="132">
        <v>2.0408260946066443</v>
      </c>
      <c r="H31" s="132">
        <v>3.284777123633309</v>
      </c>
      <c r="I31" s="141">
        <v>17</v>
      </c>
      <c r="J31" s="141">
        <v>16</v>
      </c>
      <c r="K31" s="134">
        <v>6</v>
      </c>
      <c r="L31" s="134">
        <v>7</v>
      </c>
      <c r="M31" s="147">
        <v>3</v>
      </c>
      <c r="O31" s="70"/>
    </row>
    <row r="32" spans="3:15" ht="12.75">
      <c r="C32" s="113"/>
      <c r="D32" s="119" t="s">
        <v>8</v>
      </c>
      <c r="E32" s="145">
        <v>1370</v>
      </c>
      <c r="F32" s="139">
        <v>1361.9379310344827</v>
      </c>
      <c r="G32" s="132">
        <v>0.5895068158800749</v>
      </c>
      <c r="H32" s="132">
        <v>0.5884721872640333</v>
      </c>
      <c r="I32" s="146">
        <v>3.32</v>
      </c>
      <c r="J32" s="141">
        <v>3.090909090909091</v>
      </c>
      <c r="K32" s="134">
        <v>9.754778795162927</v>
      </c>
      <c r="L32" s="134">
        <v>6.900328587075572</v>
      </c>
      <c r="M32" s="144">
        <v>2</v>
      </c>
      <c r="O32" s="70"/>
    </row>
    <row r="33" spans="3:15" ht="12.75">
      <c r="C33" s="113"/>
      <c r="D33" s="119" t="s">
        <v>98</v>
      </c>
      <c r="E33" s="145">
        <v>260</v>
      </c>
      <c r="F33" s="139">
        <v>269.303448275862</v>
      </c>
      <c r="G33" s="132">
        <v>1.1873171130604732</v>
      </c>
      <c r="H33" s="132">
        <v>-3.5782493368700092</v>
      </c>
      <c r="I33" s="146">
        <v>6.3</v>
      </c>
      <c r="J33" s="141">
        <v>6.142857142857143</v>
      </c>
      <c r="K33" s="134">
        <v>6.152910025731519</v>
      </c>
      <c r="L33" s="134">
        <v>2.4943310657596283</v>
      </c>
      <c r="M33" s="143">
        <v>2</v>
      </c>
      <c r="O33" s="70"/>
    </row>
    <row r="34" spans="3:13" ht="12.75">
      <c r="C34" s="148"/>
      <c r="D34" s="149" t="s">
        <v>99</v>
      </c>
      <c r="E34" s="150">
        <v>30</v>
      </c>
      <c r="F34" s="151">
        <v>28.4</v>
      </c>
      <c r="G34" s="152">
        <v>5.543478653460713</v>
      </c>
      <c r="H34" s="152">
        <v>5.333333333333314</v>
      </c>
      <c r="I34" s="153">
        <v>1.54</v>
      </c>
      <c r="J34" s="154">
        <v>1</v>
      </c>
      <c r="K34" s="155">
        <v>6.5</v>
      </c>
      <c r="L34" s="155">
        <v>5.6</v>
      </c>
      <c r="M34" s="156">
        <v>1</v>
      </c>
    </row>
    <row r="35" spans="3:18" ht="12.75">
      <c r="C35" s="157"/>
      <c r="D35" s="158"/>
      <c r="E35" s="87"/>
      <c r="F35" s="87"/>
      <c r="G35" s="87"/>
      <c r="H35" s="87"/>
      <c r="I35" s="87"/>
      <c r="J35" s="87"/>
      <c r="K35" s="87"/>
      <c r="L35" s="87"/>
      <c r="M35" s="143"/>
      <c r="R35" s="159"/>
    </row>
    <row r="36" spans="3:13" ht="12.75">
      <c r="C36" s="160" t="s">
        <v>356</v>
      </c>
      <c r="D36" s="161"/>
      <c r="E36" s="162" t="s">
        <v>357</v>
      </c>
      <c r="F36" s="163"/>
      <c r="G36" s="163"/>
      <c r="H36" s="163"/>
      <c r="I36" s="163"/>
      <c r="J36" s="163"/>
      <c r="K36" s="163"/>
      <c r="L36" s="163"/>
      <c r="M36" s="164"/>
    </row>
    <row r="37" spans="3:19" ht="12.75">
      <c r="C37" s="113"/>
      <c r="D37" s="165" t="s">
        <v>355</v>
      </c>
      <c r="E37" s="146"/>
      <c r="F37" s="143"/>
      <c r="H37" s="146"/>
      <c r="I37" s="87"/>
      <c r="J37" s="87"/>
      <c r="K37" s="87"/>
      <c r="L37" s="87"/>
      <c r="M37" s="146"/>
      <c r="P37" s="56"/>
      <c r="Q37" s="14"/>
      <c r="R37" s="54"/>
      <c r="S37" s="96"/>
    </row>
    <row r="38" spans="3:19" ht="12.75">
      <c r="C38" s="113"/>
      <c r="D38" s="146" t="s">
        <v>7</v>
      </c>
      <c r="E38" s="146">
        <v>11</v>
      </c>
      <c r="F38" s="166">
        <v>10.85</v>
      </c>
      <c r="H38" s="134">
        <f aca="true" t="shared" si="0" ref="H38:H60">(E38-F38)*100/E38</f>
        <v>1.3636363636363669</v>
      </c>
      <c r="I38" s="87"/>
      <c r="J38" s="87"/>
      <c r="K38" s="87"/>
      <c r="L38" s="87"/>
      <c r="M38" s="167">
        <v>0.02</v>
      </c>
      <c r="P38" s="56"/>
      <c r="Q38" s="56"/>
      <c r="S38" s="96"/>
    </row>
    <row r="39" spans="3:19" ht="12.75">
      <c r="C39" s="113"/>
      <c r="D39" s="146" t="s">
        <v>8</v>
      </c>
      <c r="E39" s="146">
        <v>403</v>
      </c>
      <c r="F39" s="143">
        <v>410</v>
      </c>
      <c r="H39" s="134">
        <f t="shared" si="0"/>
        <v>-1.7369727047146402</v>
      </c>
      <c r="I39" s="87"/>
      <c r="J39" s="87"/>
      <c r="K39" s="87"/>
      <c r="L39" s="87"/>
      <c r="M39" s="167">
        <v>0.02</v>
      </c>
      <c r="P39" s="56"/>
      <c r="Q39" s="56"/>
      <c r="S39" s="96"/>
    </row>
    <row r="40" spans="3:19" ht="12.75">
      <c r="C40" s="113"/>
      <c r="D40" s="146" t="s">
        <v>99</v>
      </c>
      <c r="E40" s="146">
        <v>27.6</v>
      </c>
      <c r="F40" s="166">
        <v>28.38</v>
      </c>
      <c r="H40" s="134">
        <f t="shared" si="0"/>
        <v>-2.8260869565217304</v>
      </c>
      <c r="I40" s="87"/>
      <c r="J40" s="87"/>
      <c r="K40" s="87"/>
      <c r="L40" s="87"/>
      <c r="M40" s="167">
        <v>0.003</v>
      </c>
      <c r="P40" s="56"/>
      <c r="Q40" s="56"/>
      <c r="S40" s="96"/>
    </row>
    <row r="41" spans="3:19" ht="12.75">
      <c r="C41" s="113"/>
      <c r="D41" s="146" t="s">
        <v>98</v>
      </c>
      <c r="E41" s="146">
        <v>179</v>
      </c>
      <c r="F41" s="144">
        <v>190</v>
      </c>
      <c r="H41" s="134">
        <f t="shared" si="0"/>
        <v>-6.145251396648045</v>
      </c>
      <c r="I41" s="87"/>
      <c r="J41" s="87"/>
      <c r="K41" s="87"/>
      <c r="L41" s="87"/>
      <c r="M41" s="167">
        <v>0.02</v>
      </c>
      <c r="P41" s="56"/>
      <c r="Q41" s="56"/>
      <c r="S41" s="96"/>
    </row>
    <row r="42" spans="3:19" ht="12.75">
      <c r="C42" s="113"/>
      <c r="D42" s="146" t="s">
        <v>100</v>
      </c>
      <c r="E42" s="146">
        <v>15.8</v>
      </c>
      <c r="F42" s="166">
        <v>16.01</v>
      </c>
      <c r="H42" s="134">
        <f t="shared" si="0"/>
        <v>-1.3291139240506382</v>
      </c>
      <c r="I42" s="87"/>
      <c r="J42" s="87"/>
      <c r="K42" s="87"/>
      <c r="L42" s="87"/>
      <c r="M42" s="167">
        <v>0.01</v>
      </c>
      <c r="P42" s="56"/>
      <c r="Q42" s="56"/>
      <c r="S42" s="96"/>
    </row>
    <row r="43" spans="3:19" ht="12.75">
      <c r="C43" s="113"/>
      <c r="D43" s="146" t="s">
        <v>101</v>
      </c>
      <c r="E43" s="146">
        <v>39</v>
      </c>
      <c r="F43" s="166">
        <v>37.56</v>
      </c>
      <c r="H43" s="134">
        <f t="shared" si="0"/>
        <v>3.6923076923076863</v>
      </c>
      <c r="I43" s="87"/>
      <c r="J43" s="87"/>
      <c r="K43" s="87"/>
      <c r="L43" s="87"/>
      <c r="M43" s="168">
        <v>0.002</v>
      </c>
      <c r="P43" s="56"/>
      <c r="Q43" s="56"/>
      <c r="S43" s="96"/>
    </row>
    <row r="44" spans="3:19" ht="12.75">
      <c r="C44" s="113"/>
      <c r="D44" s="146" t="s">
        <v>108</v>
      </c>
      <c r="E44" s="146">
        <v>5.7</v>
      </c>
      <c r="F44" s="135">
        <v>5.57</v>
      </c>
      <c r="H44" s="134">
        <f t="shared" si="0"/>
        <v>2.280701754385963</v>
      </c>
      <c r="I44" s="87"/>
      <c r="J44" s="87"/>
      <c r="K44" s="87"/>
      <c r="L44" s="87"/>
      <c r="M44" s="168">
        <v>0.004</v>
      </c>
      <c r="P44" s="56"/>
      <c r="Q44" s="56"/>
      <c r="S44" s="96"/>
    </row>
    <row r="45" spans="3:19" ht="12.75">
      <c r="C45" s="113"/>
      <c r="D45" s="146" t="s">
        <v>106</v>
      </c>
      <c r="E45" s="146">
        <v>25.2</v>
      </c>
      <c r="F45" s="166">
        <v>26.12</v>
      </c>
      <c r="H45" s="134">
        <f t="shared" si="0"/>
        <v>-3.650793650793658</v>
      </c>
      <c r="I45" s="87"/>
      <c r="J45" s="87"/>
      <c r="K45" s="87"/>
      <c r="L45" s="87"/>
      <c r="M45" s="168">
        <v>0.002</v>
      </c>
      <c r="P45" s="56"/>
      <c r="Q45" s="56"/>
      <c r="S45" s="96"/>
    </row>
    <row r="46" spans="3:19" ht="12.75">
      <c r="C46" s="113"/>
      <c r="D46" s="146" t="s">
        <v>66</v>
      </c>
      <c r="E46" s="146">
        <v>6.2</v>
      </c>
      <c r="F46" s="135">
        <v>6.53</v>
      </c>
      <c r="H46" s="134">
        <f t="shared" si="0"/>
        <v>-5.322580645161291</v>
      </c>
      <c r="I46" s="87"/>
      <c r="J46" s="87"/>
      <c r="K46" s="87"/>
      <c r="L46" s="87"/>
      <c r="M46" s="168">
        <v>0.006</v>
      </c>
      <c r="P46" s="56"/>
      <c r="Q46" s="56"/>
      <c r="S46" s="96"/>
    </row>
    <row r="47" spans="3:19" ht="12.75">
      <c r="C47" s="113"/>
      <c r="D47" s="146" t="s">
        <v>67</v>
      </c>
      <c r="E47" s="146">
        <v>2.06</v>
      </c>
      <c r="F47" s="135">
        <v>2.1</v>
      </c>
      <c r="H47" s="134">
        <f t="shared" si="0"/>
        <v>-1.9417475728155356</v>
      </c>
      <c r="I47" s="87"/>
      <c r="J47" s="87"/>
      <c r="K47" s="87"/>
      <c r="L47" s="87"/>
      <c r="M47" s="168">
        <v>0.002</v>
      </c>
      <c r="P47" s="56"/>
      <c r="Q47" s="56"/>
      <c r="S47" s="96"/>
    </row>
    <row r="48" spans="3:19" ht="12.75">
      <c r="C48" s="113"/>
      <c r="D48" s="146" t="s">
        <v>68</v>
      </c>
      <c r="E48" s="146">
        <v>6.4</v>
      </c>
      <c r="F48" s="135">
        <v>6.25</v>
      </c>
      <c r="H48" s="134">
        <f t="shared" si="0"/>
        <v>2.3437500000000053</v>
      </c>
      <c r="I48" s="87"/>
      <c r="J48" s="87"/>
      <c r="K48" s="87"/>
      <c r="L48" s="87"/>
      <c r="M48" s="168">
        <v>0.001</v>
      </c>
      <c r="P48" s="56"/>
      <c r="Q48" s="56"/>
      <c r="S48" s="96"/>
    </row>
    <row r="49" spans="3:19" ht="12.75">
      <c r="C49" s="113"/>
      <c r="D49" s="146" t="s">
        <v>69</v>
      </c>
      <c r="E49" s="146">
        <v>0.96</v>
      </c>
      <c r="F49" s="135">
        <v>0.925</v>
      </c>
      <c r="H49" s="134">
        <f t="shared" si="0"/>
        <v>3.645833333333325</v>
      </c>
      <c r="I49" s="87"/>
      <c r="J49" s="87"/>
      <c r="K49" s="87"/>
      <c r="L49" s="87"/>
      <c r="M49" s="168">
        <v>0.002</v>
      </c>
      <c r="P49" s="56"/>
      <c r="Q49" s="56"/>
      <c r="S49" s="96"/>
    </row>
    <row r="50" spans="3:19" ht="12.75">
      <c r="C50" s="113"/>
      <c r="D50" s="146" t="s">
        <v>70</v>
      </c>
      <c r="E50" s="146">
        <v>5.2</v>
      </c>
      <c r="F50" s="135">
        <v>5.42</v>
      </c>
      <c r="H50" s="134">
        <f t="shared" si="0"/>
        <v>-4.2307692307692255</v>
      </c>
      <c r="I50" s="87"/>
      <c r="J50" s="87"/>
      <c r="K50" s="87"/>
      <c r="L50" s="87"/>
      <c r="M50" s="168">
        <v>0.001</v>
      </c>
      <c r="P50" s="56"/>
      <c r="Q50" s="56"/>
      <c r="S50" s="96"/>
    </row>
    <row r="51" spans="3:19" ht="12.75">
      <c r="C51" s="113"/>
      <c r="D51" s="146" t="s">
        <v>71</v>
      </c>
      <c r="E51" s="146">
        <v>0.99</v>
      </c>
      <c r="F51" s="135">
        <v>1.05</v>
      </c>
      <c r="H51" s="134">
        <f t="shared" si="0"/>
        <v>-6.060606060606066</v>
      </c>
      <c r="I51" s="87"/>
      <c r="J51" s="87"/>
      <c r="K51" s="87"/>
      <c r="L51" s="87"/>
      <c r="M51" s="168">
        <v>0.002</v>
      </c>
      <c r="P51" s="56"/>
      <c r="Q51" s="56"/>
      <c r="S51" s="96"/>
    </row>
    <row r="52" spans="3:19" ht="12.75">
      <c r="C52" s="113"/>
      <c r="D52" s="146" t="s">
        <v>72</v>
      </c>
      <c r="E52" s="146">
        <v>2.4</v>
      </c>
      <c r="F52" s="135">
        <v>2.57</v>
      </c>
      <c r="H52" s="134">
        <f t="shared" si="0"/>
        <v>-7.08333333333333</v>
      </c>
      <c r="I52" s="87"/>
      <c r="J52" s="87"/>
      <c r="K52" s="87"/>
      <c r="L52" s="87"/>
      <c r="M52" s="168">
        <v>0.001</v>
      </c>
      <c r="P52" s="56"/>
      <c r="Q52" s="56"/>
      <c r="S52" s="96"/>
    </row>
    <row r="53" spans="3:19" ht="12.75">
      <c r="C53" s="113"/>
      <c r="D53" s="146" t="s">
        <v>73</v>
      </c>
      <c r="E53" s="146">
        <v>0.33</v>
      </c>
      <c r="F53" s="135">
        <v>0.315</v>
      </c>
      <c r="H53" s="134">
        <f t="shared" si="0"/>
        <v>4.545454545454549</v>
      </c>
      <c r="I53" s="87"/>
      <c r="J53" s="87"/>
      <c r="K53" s="87"/>
      <c r="L53" s="87"/>
      <c r="M53" s="168">
        <v>0.003</v>
      </c>
      <c r="P53" s="56"/>
      <c r="Q53" s="56"/>
      <c r="S53" s="96"/>
    </row>
    <row r="54" spans="3:19" ht="12.75">
      <c r="C54" s="113"/>
      <c r="D54" s="146" t="s">
        <v>74</v>
      </c>
      <c r="E54" s="146">
        <v>2.02</v>
      </c>
      <c r="F54" s="135">
        <v>2.16</v>
      </c>
      <c r="H54" s="134">
        <f t="shared" si="0"/>
        <v>-6.930693069306937</v>
      </c>
      <c r="I54" s="87"/>
      <c r="J54" s="87"/>
      <c r="K54" s="87"/>
      <c r="L54" s="87"/>
      <c r="M54" s="168">
        <v>0.001</v>
      </c>
      <c r="P54" s="56"/>
      <c r="Q54" s="56"/>
      <c r="S54" s="96"/>
    </row>
    <row r="55" spans="3:19" ht="12.75">
      <c r="C55" s="113"/>
      <c r="D55" s="146" t="s">
        <v>75</v>
      </c>
      <c r="E55" s="146">
        <v>0.291</v>
      </c>
      <c r="F55" s="135">
        <v>0.311</v>
      </c>
      <c r="H55" s="134">
        <f t="shared" si="0"/>
        <v>-6.872852233676983</v>
      </c>
      <c r="I55" s="87"/>
      <c r="J55" s="87"/>
      <c r="K55" s="87"/>
      <c r="L55" s="87"/>
      <c r="M55" s="168">
        <v>0.005</v>
      </c>
      <c r="P55" s="56"/>
      <c r="Q55" s="56"/>
      <c r="S55" s="96"/>
    </row>
    <row r="56" spans="3:19" ht="12.75">
      <c r="C56" s="113"/>
      <c r="D56" s="146" t="s">
        <v>140</v>
      </c>
      <c r="E56" s="146">
        <v>19</v>
      </c>
      <c r="F56" s="166">
        <v>18.48</v>
      </c>
      <c r="H56" s="134">
        <f t="shared" si="0"/>
        <v>2.7368421052631557</v>
      </c>
      <c r="I56" s="87"/>
      <c r="J56" s="87"/>
      <c r="K56" s="87"/>
      <c r="L56" s="87"/>
      <c r="M56" s="168">
        <v>0.001</v>
      </c>
      <c r="P56" s="56"/>
      <c r="Q56" s="56"/>
      <c r="S56" s="96"/>
    </row>
    <row r="57" spans="3:19" ht="12.75">
      <c r="C57" s="113"/>
      <c r="D57" s="146" t="s">
        <v>76</v>
      </c>
      <c r="E57" s="146">
        <v>4.38</v>
      </c>
      <c r="F57" s="135">
        <v>4.29</v>
      </c>
      <c r="H57" s="134">
        <f t="shared" si="0"/>
        <v>2.054794520547942</v>
      </c>
      <c r="I57" s="87"/>
      <c r="J57" s="87"/>
      <c r="K57" s="87"/>
      <c r="L57" s="87"/>
      <c r="M57" s="168">
        <v>0.001</v>
      </c>
      <c r="P57" s="56"/>
      <c r="Q57" s="56"/>
      <c r="S57" s="96"/>
    </row>
    <row r="58" spans="3:19" ht="12.75">
      <c r="C58" s="113"/>
      <c r="D58" s="146" t="s">
        <v>77</v>
      </c>
      <c r="E58" s="146">
        <v>1.23</v>
      </c>
      <c r="F58" s="135">
        <v>1.3</v>
      </c>
      <c r="H58" s="134">
        <f t="shared" si="0"/>
        <v>-5.6910569105691104</v>
      </c>
      <c r="I58" s="87"/>
      <c r="J58" s="87"/>
      <c r="K58" s="87"/>
      <c r="L58" s="87"/>
      <c r="M58" s="168">
        <v>0.005</v>
      </c>
      <c r="P58" s="56"/>
      <c r="Q58" s="56"/>
      <c r="S58" s="96"/>
    </row>
    <row r="59" spans="3:19" ht="12.75">
      <c r="C59" s="113"/>
      <c r="D59" s="146" t="s">
        <v>139</v>
      </c>
      <c r="E59" s="146">
        <v>1.08</v>
      </c>
      <c r="F59" s="135">
        <v>1.13</v>
      </c>
      <c r="H59" s="134">
        <f t="shared" si="0"/>
        <v>-4.629629629629613</v>
      </c>
      <c r="I59" s="87"/>
      <c r="J59" s="87"/>
      <c r="K59" s="87"/>
      <c r="L59" s="87"/>
      <c r="M59" s="168">
        <v>0.0015</v>
      </c>
      <c r="P59" s="56"/>
      <c r="Q59" s="56"/>
      <c r="S59" s="169"/>
    </row>
    <row r="60" spans="3:17" ht="12.75">
      <c r="C60" s="148"/>
      <c r="D60" s="153" t="s">
        <v>78</v>
      </c>
      <c r="E60" s="153">
        <v>0.42</v>
      </c>
      <c r="F60" s="170">
        <v>0.45</v>
      </c>
      <c r="G60" s="171"/>
      <c r="H60" s="172">
        <f t="shared" si="0"/>
        <v>-7.1428571428571495</v>
      </c>
      <c r="I60" s="173"/>
      <c r="J60" s="173"/>
      <c r="K60" s="173"/>
      <c r="L60" s="173"/>
      <c r="M60" s="153">
        <v>0.002</v>
      </c>
      <c r="Q60" s="56"/>
    </row>
    <row r="61" ht="10.5" customHeight="1"/>
    <row r="62" spans="3:13" ht="43.5" customHeight="1">
      <c r="C62" s="102" t="s">
        <v>358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5:13" ht="12.75" customHeight="1">
      <c r="E63" s="103"/>
      <c r="F63" s="103"/>
      <c r="G63" s="103"/>
      <c r="H63" s="103"/>
      <c r="I63" s="103"/>
      <c r="J63" s="103"/>
      <c r="K63" s="103"/>
      <c r="L63" s="103"/>
      <c r="M63" s="103"/>
    </row>
    <row r="64" spans="3:13" ht="19.5" customHeight="1">
      <c r="C64" s="100" t="s">
        <v>359</v>
      </c>
      <c r="D64" s="100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3:13" ht="25.5" customHeight="1">
      <c r="C65" s="102" t="s">
        <v>360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</sheetData>
  <sheetProtection/>
  <mergeCells count="9">
    <mergeCell ref="C62:M62"/>
    <mergeCell ref="C64:D64"/>
    <mergeCell ref="C65:M65"/>
    <mergeCell ref="C2:M3"/>
    <mergeCell ref="C5:C34"/>
    <mergeCell ref="E5:H5"/>
    <mergeCell ref="I5:M5"/>
    <mergeCell ref="C36:C60"/>
    <mergeCell ref="E36:M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R16" sqref="R16"/>
    </sheetView>
  </sheetViews>
  <sheetFormatPr defaultColWidth="10.875" defaultRowHeight="12"/>
  <cols>
    <col min="1" max="1" width="11.125" style="87" customWidth="1"/>
    <col min="2" max="2" width="11.125" style="103" customWidth="1"/>
    <col min="3" max="6" width="7.00390625" style="87" customWidth="1"/>
    <col min="7" max="7" width="14.875" style="103" customWidth="1"/>
    <col min="8" max="11" width="7.00390625" style="87" customWidth="1"/>
    <col min="12" max="13" width="14.875" style="103" customWidth="1"/>
    <col min="14" max="14" width="4.00390625" style="87" customWidth="1"/>
    <col min="15" max="16384" width="10.875" style="87" customWidth="1"/>
  </cols>
  <sheetData>
    <row r="1" spans="1:13" ht="12" customHeight="1">
      <c r="A1" s="174" t="s">
        <v>361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ht="6.75" customHeight="1" thickBot="1"/>
    <row r="3" spans="1:13" ht="25.5" customHeight="1" thickTop="1">
      <c r="A3" s="175" t="s">
        <v>362</v>
      </c>
      <c r="B3" s="176" t="s">
        <v>363</v>
      </c>
      <c r="C3" s="177" t="s">
        <v>364</v>
      </c>
      <c r="D3" s="178"/>
      <c r="E3" s="178"/>
      <c r="F3" s="178"/>
      <c r="G3" s="179"/>
      <c r="H3" s="177" t="s">
        <v>365</v>
      </c>
      <c r="I3" s="178"/>
      <c r="J3" s="178"/>
      <c r="K3" s="178"/>
      <c r="L3" s="179"/>
      <c r="M3" s="176" t="s">
        <v>366</v>
      </c>
    </row>
    <row r="4" spans="1:13" ht="10.5" customHeight="1">
      <c r="A4" s="122"/>
      <c r="B4" s="180"/>
      <c r="C4" s="121"/>
      <c r="D4" s="181"/>
      <c r="E4" s="181"/>
      <c r="F4" s="181"/>
      <c r="G4" s="182"/>
      <c r="H4" s="183"/>
      <c r="I4" s="181"/>
      <c r="J4" s="181"/>
      <c r="K4" s="181"/>
      <c r="L4" s="182"/>
      <c r="M4" s="182"/>
    </row>
    <row r="5" spans="1:13" ht="12.75">
      <c r="A5" s="122"/>
      <c r="B5" s="180"/>
      <c r="C5" s="184" t="s">
        <v>367</v>
      </c>
      <c r="D5" s="185" t="s">
        <v>368</v>
      </c>
      <c r="E5" s="185" t="s">
        <v>369</v>
      </c>
      <c r="F5" s="117" t="s">
        <v>370</v>
      </c>
      <c r="G5" s="186" t="s">
        <v>154</v>
      </c>
      <c r="H5" s="184" t="s">
        <v>367</v>
      </c>
      <c r="I5" s="185" t="s">
        <v>368</v>
      </c>
      <c r="J5" s="185" t="s">
        <v>369</v>
      </c>
      <c r="K5" s="117" t="s">
        <v>370</v>
      </c>
      <c r="L5" s="187" t="s">
        <v>154</v>
      </c>
      <c r="M5" s="187" t="s">
        <v>154</v>
      </c>
    </row>
    <row r="6" spans="1:13" ht="12.75">
      <c r="A6" s="122"/>
      <c r="B6" s="180"/>
      <c r="C6" s="188"/>
      <c r="D6" s="189"/>
      <c r="E6" s="189"/>
      <c r="F6" s="124"/>
      <c r="G6" s="180"/>
      <c r="H6" s="188"/>
      <c r="I6" s="189"/>
      <c r="J6" s="189"/>
      <c r="K6" s="124"/>
      <c r="L6" s="180"/>
      <c r="M6" s="180"/>
    </row>
    <row r="7" spans="1:13" ht="24" customHeight="1">
      <c r="A7" s="190" t="s">
        <v>371</v>
      </c>
      <c r="B7" s="180" t="s">
        <v>372</v>
      </c>
      <c r="C7" s="191">
        <v>0.57</v>
      </c>
      <c r="D7" s="192">
        <v>0.28</v>
      </c>
      <c r="E7" s="192">
        <v>0.13</v>
      </c>
      <c r="F7" s="193">
        <v>0.02</v>
      </c>
      <c r="G7" s="180" t="s">
        <v>373</v>
      </c>
      <c r="H7" s="191">
        <v>-0.06</v>
      </c>
      <c r="I7" s="192">
        <v>0.28</v>
      </c>
      <c r="J7" s="192">
        <v>0.67</v>
      </c>
      <c r="K7" s="193">
        <v>0.11</v>
      </c>
      <c r="L7" s="180" t="s">
        <v>374</v>
      </c>
      <c r="M7" s="194" t="s">
        <v>375</v>
      </c>
    </row>
    <row r="8" spans="1:13" ht="12.75">
      <c r="A8" s="190"/>
      <c r="B8" s="180"/>
      <c r="C8" s="191"/>
      <c r="D8" s="192"/>
      <c r="E8" s="192"/>
      <c r="F8" s="193"/>
      <c r="G8" s="180"/>
      <c r="H8" s="191"/>
      <c r="I8" s="192"/>
      <c r="J8" s="192"/>
      <c r="K8" s="193"/>
      <c r="L8" s="180"/>
      <c r="M8" s="194"/>
    </row>
    <row r="9" spans="1:13" ht="24" customHeight="1">
      <c r="A9" s="190" t="s">
        <v>376</v>
      </c>
      <c r="B9" s="180" t="s">
        <v>377</v>
      </c>
      <c r="C9" s="191">
        <v>0.65</v>
      </c>
      <c r="D9" s="192">
        <v>0.28</v>
      </c>
      <c r="E9" s="192">
        <v>0.06</v>
      </c>
      <c r="F9" s="193">
        <v>0.08</v>
      </c>
      <c r="G9" s="180" t="s">
        <v>378</v>
      </c>
      <c r="H9" s="191">
        <v>0.1</v>
      </c>
      <c r="I9" s="192">
        <v>0.64</v>
      </c>
      <c r="J9" s="192">
        <v>0.25</v>
      </c>
      <c r="K9" s="193">
        <v>0.02</v>
      </c>
      <c r="L9" s="180" t="s">
        <v>378</v>
      </c>
      <c r="M9" s="194"/>
    </row>
    <row r="10" spans="1:13" ht="12.75">
      <c r="A10" s="190"/>
      <c r="B10" s="180"/>
      <c r="C10" s="191"/>
      <c r="D10" s="192"/>
      <c r="E10" s="192"/>
      <c r="F10" s="193"/>
      <c r="G10" s="180"/>
      <c r="H10" s="191"/>
      <c r="I10" s="192"/>
      <c r="J10" s="192"/>
      <c r="K10" s="193"/>
      <c r="L10" s="180"/>
      <c r="M10" s="194"/>
    </row>
    <row r="11" spans="1:13" ht="24" customHeight="1">
      <c r="A11" s="190" t="s">
        <v>379</v>
      </c>
      <c r="B11" s="180" t="s">
        <v>377</v>
      </c>
      <c r="C11" s="191">
        <v>0.65</v>
      </c>
      <c r="D11" s="192">
        <v>0.28</v>
      </c>
      <c r="E11" s="192">
        <v>0.06</v>
      </c>
      <c r="F11" s="193">
        <v>0.08</v>
      </c>
      <c r="G11" s="180" t="s">
        <v>378</v>
      </c>
      <c r="H11" s="191">
        <v>0.1</v>
      </c>
      <c r="I11" s="192">
        <v>0.64</v>
      </c>
      <c r="J11" s="192">
        <v>0.25</v>
      </c>
      <c r="K11" s="193">
        <v>0.02</v>
      </c>
      <c r="L11" s="180" t="s">
        <v>378</v>
      </c>
      <c r="M11" s="194"/>
    </row>
    <row r="12" spans="1:13" ht="12.75">
      <c r="A12" s="190"/>
      <c r="B12" s="180"/>
      <c r="C12" s="191"/>
      <c r="D12" s="192"/>
      <c r="E12" s="192"/>
      <c r="F12" s="193"/>
      <c r="G12" s="180"/>
      <c r="H12" s="191"/>
      <c r="I12" s="192"/>
      <c r="J12" s="192"/>
      <c r="K12" s="193"/>
      <c r="L12" s="180"/>
      <c r="M12" s="194"/>
    </row>
    <row r="13" spans="1:13" ht="24" customHeight="1">
      <c r="A13" s="190" t="s">
        <v>380</v>
      </c>
      <c r="B13" s="180" t="s">
        <v>377</v>
      </c>
      <c r="C13" s="191">
        <v>0.71</v>
      </c>
      <c r="D13" s="192">
        <v>0.25</v>
      </c>
      <c r="E13" s="192">
        <v>0.04</v>
      </c>
      <c r="F13" s="193">
        <v>0.01</v>
      </c>
      <c r="G13" s="180" t="s">
        <v>378</v>
      </c>
      <c r="H13" s="191">
        <v>0.1</v>
      </c>
      <c r="I13" s="192">
        <v>0.64</v>
      </c>
      <c r="J13" s="192">
        <v>0.25</v>
      </c>
      <c r="K13" s="193">
        <v>0.02</v>
      </c>
      <c r="L13" s="180" t="s">
        <v>378</v>
      </c>
      <c r="M13" s="194"/>
    </row>
    <row r="14" spans="1:13" ht="6.75" customHeight="1">
      <c r="A14" s="153"/>
      <c r="B14" s="195"/>
      <c r="C14" s="153"/>
      <c r="D14" s="118"/>
      <c r="E14" s="118"/>
      <c r="F14" s="118"/>
      <c r="G14" s="195"/>
      <c r="H14" s="153"/>
      <c r="I14" s="118"/>
      <c r="J14" s="118"/>
      <c r="K14" s="118"/>
      <c r="L14" s="195"/>
      <c r="M14" s="196"/>
    </row>
    <row r="15" spans="1:13" ht="30" customHeight="1">
      <c r="A15" s="197" t="s">
        <v>381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ht="12.75">
      <c r="A16" s="198"/>
    </row>
    <row r="17" ht="18" customHeight="1">
      <c r="A17" s="199" t="s">
        <v>154</v>
      </c>
    </row>
    <row r="18" spans="1:13" ht="30" customHeight="1">
      <c r="A18" s="102" t="s">
        <v>382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s="200" customFormat="1" ht="30" customHeight="1">
      <c r="A19" s="102" t="s">
        <v>383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30" customHeight="1">
      <c r="A20" s="102" t="s">
        <v>384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31.5" customHeight="1">
      <c r="A21" s="102" t="s">
        <v>385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9.5" customHeight="1">
      <c r="A22" s="102" t="s">
        <v>386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30" customHeight="1">
      <c r="A23" s="102" t="s">
        <v>387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30" customHeight="1">
      <c r="A24" s="102" t="s">
        <v>388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</sheetData>
  <sheetProtection/>
  <mergeCells count="12">
    <mergeCell ref="A19:M19"/>
    <mergeCell ref="A20:M20"/>
    <mergeCell ref="A21:M21"/>
    <mergeCell ref="A22:M22"/>
    <mergeCell ref="A23:M23"/>
    <mergeCell ref="A24:M24"/>
    <mergeCell ref="A1:M1"/>
    <mergeCell ref="C3:G3"/>
    <mergeCell ref="H3:L3"/>
    <mergeCell ref="M7:M14"/>
    <mergeCell ref="A15:M15"/>
    <mergeCell ref="A18:M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Mineralogia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saccani</dc:creator>
  <cp:keywords/>
  <dc:description/>
  <cp:lastModifiedBy>Bridgette</cp:lastModifiedBy>
  <cp:lastPrinted>2017-06-13T09:05:43Z</cp:lastPrinted>
  <dcterms:created xsi:type="dcterms:W3CDTF">2000-12-15T12:37:29Z</dcterms:created>
  <dcterms:modified xsi:type="dcterms:W3CDTF">2017-08-08T20:12:41Z</dcterms:modified>
  <cp:category/>
  <cp:version/>
  <cp:contentType/>
  <cp:contentStatus/>
</cp:coreProperties>
</file>