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" yWindow="80" windowWidth="11030" windowHeight="4250" tabRatio="449"/>
  </bookViews>
  <sheets>
    <sheet name="GDGT data" sheetId="1" r:id="rId1"/>
    <sheet name="dD data" sheetId="4" r:id="rId2"/>
    <sheet name="PMag data" sheetId="3" r:id="rId3"/>
  </sheets>
  <calcPr calcId="145621"/>
</workbook>
</file>

<file path=xl/calcChain.xml><?xml version="1.0" encoding="utf-8"?>
<calcChain xmlns="http://schemas.openxmlformats.org/spreadsheetml/2006/main">
  <c r="W54" i="1" l="1"/>
  <c r="W24" i="1"/>
  <c r="T5" i="1" l="1"/>
  <c r="U3" i="1" l="1"/>
  <c r="U4" i="1"/>
  <c r="U5" i="1"/>
  <c r="U6" i="1"/>
  <c r="U7" i="1"/>
  <c r="U8" i="1"/>
  <c r="U9" i="1"/>
  <c r="U10" i="1"/>
  <c r="U1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2" i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T45" i="1"/>
  <c r="V45" i="1"/>
  <c r="W45" i="1" s="1"/>
  <c r="T46" i="1"/>
  <c r="V46" i="1"/>
  <c r="W46" i="1" s="1"/>
  <c r="T47" i="1"/>
  <c r="V47" i="1"/>
  <c r="W47" i="1" s="1"/>
  <c r="T48" i="1"/>
  <c r="V48" i="1"/>
  <c r="W48" i="1" s="1"/>
  <c r="T49" i="1"/>
  <c r="V49" i="1"/>
  <c r="W49" i="1" s="1"/>
  <c r="T50" i="1"/>
  <c r="V50" i="1"/>
  <c r="W50" i="1" s="1"/>
  <c r="T51" i="1"/>
  <c r="V51" i="1"/>
  <c r="W51" i="1" s="1"/>
  <c r="T52" i="1"/>
  <c r="V52" i="1"/>
  <c r="W52" i="1" s="1"/>
  <c r="T53" i="1"/>
  <c r="V53" i="1"/>
  <c r="W53" i="1" s="1"/>
  <c r="T54" i="1"/>
  <c r="V54" i="1"/>
  <c r="T55" i="1"/>
  <c r="V55" i="1"/>
  <c r="W55" i="1" s="1"/>
  <c r="T56" i="1"/>
  <c r="V56" i="1"/>
  <c r="W56" i="1" s="1"/>
  <c r="T57" i="1"/>
  <c r="V57" i="1"/>
  <c r="W57" i="1" s="1"/>
  <c r="T58" i="1"/>
  <c r="V58" i="1"/>
  <c r="W58" i="1" s="1"/>
  <c r="T59" i="1"/>
  <c r="V59" i="1"/>
  <c r="W59" i="1" s="1"/>
  <c r="T15" i="1"/>
  <c r="T18" i="1"/>
  <c r="T19" i="1"/>
  <c r="T22" i="1"/>
  <c r="T23" i="1"/>
  <c r="T24" i="1"/>
  <c r="T27" i="1"/>
  <c r="T28" i="1"/>
  <c r="T29" i="1"/>
  <c r="T30" i="1"/>
  <c r="T31" i="1"/>
  <c r="T6" i="1"/>
  <c r="T2" i="1"/>
  <c r="V3" i="1"/>
  <c r="W3" i="1" s="1"/>
  <c r="V4" i="1"/>
  <c r="W4" i="1" s="1"/>
  <c r="V5" i="1"/>
  <c r="W5" i="1" s="1"/>
  <c r="V6" i="1"/>
  <c r="W6" i="1" s="1"/>
  <c r="V7" i="1"/>
  <c r="W7" i="1" s="1"/>
  <c r="V8" i="1"/>
  <c r="W8" i="1" s="1"/>
  <c r="V9" i="1"/>
  <c r="W9" i="1" s="1"/>
  <c r="V10" i="1"/>
  <c r="W10" i="1" s="1"/>
  <c r="V11" i="1"/>
  <c r="W11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2" i="1"/>
  <c r="W2" i="1" l="1"/>
</calcChain>
</file>

<file path=xl/sharedStrings.xml><?xml version="1.0" encoding="utf-8"?>
<sst xmlns="http://schemas.openxmlformats.org/spreadsheetml/2006/main" count="1065" uniqueCount="470">
  <si>
    <t>Sample Name</t>
  </si>
  <si>
    <t>Age (Ma)</t>
  </si>
  <si>
    <t>MBT'</t>
  </si>
  <si>
    <t>CBT</t>
  </si>
  <si>
    <t>MAT</t>
  </si>
  <si>
    <t>2SUB 50</t>
  </si>
  <si>
    <t>2SUB 15.5</t>
  </si>
  <si>
    <t>2SUB 14.25</t>
  </si>
  <si>
    <t>081311-03</t>
  </si>
  <si>
    <t>081211-12</t>
  </si>
  <si>
    <t>081311-02</t>
  </si>
  <si>
    <t>081211-11</t>
  </si>
  <si>
    <t>081211-10</t>
  </si>
  <si>
    <t>081211-09</t>
  </si>
  <si>
    <t>2SUB 1.1</t>
  </si>
  <si>
    <t>1SUB 1</t>
  </si>
  <si>
    <t>081211-08</t>
  </si>
  <si>
    <t>081311-01</t>
  </si>
  <si>
    <t>1GUA 15.1</t>
  </si>
  <si>
    <t>2GUA 11.1</t>
  </si>
  <si>
    <t>081211-03</t>
  </si>
  <si>
    <t>1GUA 4.1</t>
  </si>
  <si>
    <t>081211-02</t>
  </si>
  <si>
    <t>1GUA 1</t>
  </si>
  <si>
    <t>2GUA 0.5</t>
  </si>
  <si>
    <t>TEQ12-33</t>
  </si>
  <si>
    <t>TEQ12-27</t>
  </si>
  <si>
    <t>TEQ12-22</t>
  </si>
  <si>
    <t>TEQ12-19</t>
  </si>
  <si>
    <t>TEQ12-15</t>
  </si>
  <si>
    <t>TEQ12-14</t>
  </si>
  <si>
    <t>TEQ12-13</t>
  </si>
  <si>
    <t>TEQ12-11</t>
  </si>
  <si>
    <t>TEQ12-10</t>
  </si>
  <si>
    <t>TEQ12-08</t>
  </si>
  <si>
    <t>TEQ12-07</t>
  </si>
  <si>
    <t>TEQ12-06</t>
  </si>
  <si>
    <t>TEQ12-05</t>
  </si>
  <si>
    <t>TEQ12-04</t>
  </si>
  <si>
    <t>TEQ12-01</t>
  </si>
  <si>
    <t>1TEQ 8.1</t>
  </si>
  <si>
    <t>1TEQ 7.1</t>
  </si>
  <si>
    <t>1TEQ 4.9</t>
  </si>
  <si>
    <t>1TEQ 4.4</t>
  </si>
  <si>
    <t>1TEQ 4.3</t>
  </si>
  <si>
    <t>1TEQ 3.95</t>
  </si>
  <si>
    <t>GDGT-Ic (1018)</t>
  </si>
  <si>
    <t>GDGT-Ib (1020)</t>
  </si>
  <si>
    <t>GDGT-Ia (1022)</t>
  </si>
  <si>
    <t>GDGT-IIc (1032)</t>
  </si>
  <si>
    <t>GDGT-IIb (1034)</t>
  </si>
  <si>
    <t>GDGT-IIa (1036)</t>
  </si>
  <si>
    <t>GDGT-IIIc (1046)</t>
  </si>
  <si>
    <t>GDGT-IIIb (1048)</t>
  </si>
  <si>
    <t>GDGT-IIIa (1050)</t>
  </si>
  <si>
    <t>GDGT-4 (1292)</t>
  </si>
  <si>
    <t>GDGT-4' (1292')</t>
  </si>
  <si>
    <t>GDGT-3 (1296)</t>
  </si>
  <si>
    <t>GDGT-2 (1298)</t>
  </si>
  <si>
    <t>GDGT-1 (1300)</t>
  </si>
  <si>
    <t>GDGT-0 (1302)</t>
  </si>
  <si>
    <t>1GUA-8.1</t>
  </si>
  <si>
    <t>Stratigraphic Level (m)</t>
  </si>
  <si>
    <t>Guasca</t>
  </si>
  <si>
    <t>Strat Level (m)</t>
  </si>
  <si>
    <t>081211-01+02</t>
  </si>
  <si>
    <t>081211-13</t>
  </si>
  <si>
    <t>081311-09</t>
  </si>
  <si>
    <t>TEQ12-02</t>
  </si>
  <si>
    <t>TEQ12-03</t>
  </si>
  <si>
    <t>TEQ12-08+09B+10</t>
  </si>
  <si>
    <t>TEQ12-17+18</t>
  </si>
  <si>
    <t>TEQ12-32</t>
  </si>
  <si>
    <t>081211-03+04+05</t>
  </si>
  <si>
    <t>081211-07+08+09</t>
  </si>
  <si>
    <t>081211-10+11+12</t>
  </si>
  <si>
    <t>081211-15+16</t>
  </si>
  <si>
    <t>2GUA0A</t>
  </si>
  <si>
    <t>2GUA0B</t>
  </si>
  <si>
    <t>2GUA0C</t>
  </si>
  <si>
    <t>2GUA1B</t>
  </si>
  <si>
    <t>2GUA1C</t>
  </si>
  <si>
    <t>2GUA1A</t>
  </si>
  <si>
    <t>2GUA2B</t>
  </si>
  <si>
    <t>2GUA2A</t>
  </si>
  <si>
    <t>2GUA3B</t>
  </si>
  <si>
    <t>2GUA3C</t>
  </si>
  <si>
    <t>2GUA3A</t>
  </si>
  <si>
    <t>2GUA4B</t>
  </si>
  <si>
    <t>2GUA4C</t>
  </si>
  <si>
    <t>2GUA4A</t>
  </si>
  <si>
    <t>2GUA5B</t>
  </si>
  <si>
    <t>2GUA5C</t>
  </si>
  <si>
    <t>2GUA5A</t>
  </si>
  <si>
    <t>2GUA6C</t>
  </si>
  <si>
    <t>2GUA6B</t>
  </si>
  <si>
    <t>2GUA6A</t>
  </si>
  <si>
    <t>2GUA7B</t>
  </si>
  <si>
    <t>2GUA7C</t>
  </si>
  <si>
    <t>2GUA7A</t>
  </si>
  <si>
    <t>2GUA8B</t>
  </si>
  <si>
    <t>2GUA8C</t>
  </si>
  <si>
    <t>2GUA8A</t>
  </si>
  <si>
    <t>2GUA9C</t>
  </si>
  <si>
    <t>2GUA9B</t>
  </si>
  <si>
    <t>2GUA9A</t>
  </si>
  <si>
    <t>2GUA10A</t>
  </si>
  <si>
    <t>2GUA10B</t>
  </si>
  <si>
    <t>2GUA10C</t>
  </si>
  <si>
    <t>2GUA11B</t>
  </si>
  <si>
    <t>2GUA11C</t>
  </si>
  <si>
    <t>2GUA11A</t>
  </si>
  <si>
    <t>2GUA12C</t>
  </si>
  <si>
    <t>2GUA12B</t>
  </si>
  <si>
    <t>2GUA12A</t>
  </si>
  <si>
    <t>2GUA13C</t>
  </si>
  <si>
    <t>2GUA13B</t>
  </si>
  <si>
    <t>2GUA13A</t>
  </si>
  <si>
    <t>2GUA14C</t>
  </si>
  <si>
    <t>2GUA14B</t>
  </si>
  <si>
    <t>2GUA14A</t>
  </si>
  <si>
    <t>2GUA15B</t>
  </si>
  <si>
    <t>2GUA15C</t>
  </si>
  <si>
    <t>2GUA15A</t>
  </si>
  <si>
    <t>2GUA16B</t>
  </si>
  <si>
    <t>2GUA16C</t>
  </si>
  <si>
    <t>2GUA16A</t>
  </si>
  <si>
    <t>2GUA17B</t>
  </si>
  <si>
    <t>2GUA17C</t>
  </si>
  <si>
    <t>2GUA17A</t>
  </si>
  <si>
    <t>2GUA18B</t>
  </si>
  <si>
    <t>2GUA18C</t>
  </si>
  <si>
    <t>2GUA18A</t>
  </si>
  <si>
    <t>2GUA19C</t>
  </si>
  <si>
    <t>2GUA19B</t>
  </si>
  <si>
    <t>2GUA19A</t>
  </si>
  <si>
    <t>2GUA20B</t>
  </si>
  <si>
    <t>2GUA20C</t>
  </si>
  <si>
    <t>2GUA20A</t>
  </si>
  <si>
    <t>2GUA21C</t>
  </si>
  <si>
    <t>2GUA21B</t>
  </si>
  <si>
    <t>2GUA21A</t>
  </si>
  <si>
    <t>2GUA22C</t>
  </si>
  <si>
    <t>2GUA22B</t>
  </si>
  <si>
    <t>2GUA22A</t>
  </si>
  <si>
    <t>2GUA23A</t>
  </si>
  <si>
    <t>2GUA23B</t>
  </si>
  <si>
    <t>2GUA23C</t>
  </si>
  <si>
    <t>2GUA24B</t>
  </si>
  <si>
    <t>2GUA24C</t>
  </si>
  <si>
    <t>2GUA24A</t>
  </si>
  <si>
    <t>2GUA25B</t>
  </si>
  <si>
    <t>2GUA25C</t>
  </si>
  <si>
    <t>2GUA25A</t>
  </si>
  <si>
    <t>2GUA26B</t>
  </si>
  <si>
    <t>2GUA26C</t>
  </si>
  <si>
    <t>2GUA26A</t>
  </si>
  <si>
    <t>2GUA27B</t>
  </si>
  <si>
    <t>2GUA27C</t>
  </si>
  <si>
    <t>2GUA27A</t>
  </si>
  <si>
    <t>2GUA28B</t>
  </si>
  <si>
    <t>2GUA28C</t>
  </si>
  <si>
    <t>2GUA28A</t>
  </si>
  <si>
    <t>2GUA29B</t>
  </si>
  <si>
    <t>2GUA29C</t>
  </si>
  <si>
    <t>2GUA29A</t>
  </si>
  <si>
    <t>2GUA30B</t>
  </si>
  <si>
    <t>2GUA30C</t>
  </si>
  <si>
    <t>2GUA30A</t>
  </si>
  <si>
    <t>2GUA31B</t>
  </si>
  <si>
    <t>2GUA31C</t>
  </si>
  <si>
    <t>2GUA31A</t>
  </si>
  <si>
    <t>2GUA32B</t>
  </si>
  <si>
    <t>2GUA32C</t>
  </si>
  <si>
    <t>2GUA32A</t>
  </si>
  <si>
    <t>2GUA33C</t>
  </si>
  <si>
    <t>2GUA33B</t>
  </si>
  <si>
    <t>2GUA33A</t>
  </si>
  <si>
    <t>2GUA34B</t>
  </si>
  <si>
    <t>2GUA34C</t>
  </si>
  <si>
    <t>2GUA34A</t>
  </si>
  <si>
    <t>2GUA35B</t>
  </si>
  <si>
    <t>2GUA35C</t>
  </si>
  <si>
    <t>2GUA35A</t>
  </si>
  <si>
    <t>2GUA36C</t>
  </si>
  <si>
    <t>2GUA36B</t>
  </si>
  <si>
    <t>2GUA36A</t>
  </si>
  <si>
    <t>2GUA37A</t>
  </si>
  <si>
    <t>2GUA37B</t>
  </si>
  <si>
    <t>2GUA37C</t>
  </si>
  <si>
    <t>2GUA38A</t>
  </si>
  <si>
    <t>2GUA38B</t>
  </si>
  <si>
    <t>2GUA38C</t>
  </si>
  <si>
    <t>2GUA39B</t>
  </si>
  <si>
    <t>2GUA39C</t>
  </si>
  <si>
    <t>2GUA39A</t>
  </si>
  <si>
    <t>2GUA40C</t>
  </si>
  <si>
    <t>2GUA40B</t>
  </si>
  <si>
    <t>2GUA40A</t>
  </si>
  <si>
    <t>Inclination (°)</t>
  </si>
  <si>
    <t>MAD (°)</t>
  </si>
  <si>
    <t>Section</t>
  </si>
  <si>
    <t>Strat level  (meters from base)</t>
  </si>
  <si>
    <t>Sample #</t>
  </si>
  <si>
    <t>Classification</t>
  </si>
  <si>
    <t>Mean Dec (°)</t>
  </si>
  <si>
    <t>Mean Inc (°)</t>
  </si>
  <si>
    <t>2SUB0A</t>
  </si>
  <si>
    <t>2SUB0B</t>
  </si>
  <si>
    <t>2SUB0C</t>
  </si>
  <si>
    <t>2SUB1A</t>
  </si>
  <si>
    <t>2SUB1B</t>
  </si>
  <si>
    <t>2SUB1C</t>
  </si>
  <si>
    <t>2SUB2A</t>
  </si>
  <si>
    <t>2SUB2B</t>
  </si>
  <si>
    <t>2SUB2C</t>
  </si>
  <si>
    <t>2SUB3A</t>
  </si>
  <si>
    <t>2SUB3B</t>
  </si>
  <si>
    <t>2SUB3C</t>
  </si>
  <si>
    <t>2SUB4A</t>
  </si>
  <si>
    <t>2SUB4B</t>
  </si>
  <si>
    <t>2SUB4C</t>
  </si>
  <si>
    <t>2SUB5A</t>
  </si>
  <si>
    <t>2SUB5B</t>
  </si>
  <si>
    <t>2SUB5C</t>
  </si>
  <si>
    <t>2SUB6A</t>
  </si>
  <si>
    <t>2SUB6B</t>
  </si>
  <si>
    <t>2SUB6C</t>
  </si>
  <si>
    <t>2SUB7A</t>
  </si>
  <si>
    <t>2SUB7B</t>
  </si>
  <si>
    <t>2SUB7C</t>
  </si>
  <si>
    <t>2SUB9A</t>
  </si>
  <si>
    <t>2SUB9B</t>
  </si>
  <si>
    <t>2SUB9C</t>
  </si>
  <si>
    <t>2SUB11A</t>
  </si>
  <si>
    <t>2SUB11B</t>
  </si>
  <si>
    <t>2SUB11C</t>
  </si>
  <si>
    <t>2SUB13A</t>
  </si>
  <si>
    <t>2SUB13B</t>
  </si>
  <si>
    <t>2SUB13C</t>
  </si>
  <si>
    <t>2SUB15A</t>
  </si>
  <si>
    <t>2SUB15B</t>
  </si>
  <si>
    <t>2SUB15C</t>
  </si>
  <si>
    <t>2SUB17A</t>
  </si>
  <si>
    <t>2SUB17B</t>
  </si>
  <si>
    <t>2SUB17C</t>
  </si>
  <si>
    <t>2SUB19A</t>
  </si>
  <si>
    <t>2SUB19B</t>
  </si>
  <si>
    <t>2SUB19C</t>
  </si>
  <si>
    <t>2SUB21A</t>
  </si>
  <si>
    <t>2SUB21B</t>
  </si>
  <si>
    <t>2SUB21C</t>
  </si>
  <si>
    <t>2SUB23A</t>
  </si>
  <si>
    <t>2SUB23B</t>
  </si>
  <si>
    <t>2SUB23C</t>
  </si>
  <si>
    <t>2SUB25A</t>
  </si>
  <si>
    <t>2SUB25B</t>
  </si>
  <si>
    <t>2SUB25C</t>
  </si>
  <si>
    <t>2SUB27A</t>
  </si>
  <si>
    <t>2SUB27B</t>
  </si>
  <si>
    <t>2SUB27C</t>
  </si>
  <si>
    <t>2SUB29A</t>
  </si>
  <si>
    <t>2SUB29B</t>
  </si>
  <si>
    <t>2SUB29C</t>
  </si>
  <si>
    <t>2SUB31A</t>
  </si>
  <si>
    <t>2SUB31B</t>
  </si>
  <si>
    <t>2SUB31C</t>
  </si>
  <si>
    <t>2SUB33A</t>
  </si>
  <si>
    <t>2SUB33B</t>
  </si>
  <si>
    <t>2SUB33C</t>
  </si>
  <si>
    <t>2SUB35A</t>
  </si>
  <si>
    <t>2SUB35B</t>
  </si>
  <si>
    <t>2SUB35C</t>
  </si>
  <si>
    <t>2SUB37A</t>
  </si>
  <si>
    <t>2SUB37B</t>
  </si>
  <si>
    <t>2SUB37C</t>
  </si>
  <si>
    <t>2SUB39A</t>
  </si>
  <si>
    <t>2SUB39B</t>
  </si>
  <si>
    <t>2SUB39C</t>
  </si>
  <si>
    <t>2SUB41A</t>
  </si>
  <si>
    <t>2SUB41B</t>
  </si>
  <si>
    <t>2SUB41C</t>
  </si>
  <si>
    <t>2SUB43A</t>
  </si>
  <si>
    <t>2SUB43B</t>
  </si>
  <si>
    <t>2SUB43C</t>
  </si>
  <si>
    <t>2SUB44.5A</t>
  </si>
  <si>
    <t>2SUB44.5B</t>
  </si>
  <si>
    <t>2SUB44.5C</t>
  </si>
  <si>
    <t>2SUB47C</t>
  </si>
  <si>
    <t>2SUB47A</t>
  </si>
  <si>
    <t>2SUB47B</t>
  </si>
  <si>
    <t>2SUB49A</t>
  </si>
  <si>
    <t>2SUB49B</t>
  </si>
  <si>
    <t>2SUB49C</t>
  </si>
  <si>
    <t>1TEQT1A</t>
  </si>
  <si>
    <t>1TEQT1B</t>
  </si>
  <si>
    <t>1TEQT1C</t>
  </si>
  <si>
    <t>1TEQT1D</t>
  </si>
  <si>
    <t>1TEQT2A</t>
  </si>
  <si>
    <t>1TEQT2B</t>
  </si>
  <si>
    <t>1TEQT2C</t>
  </si>
  <si>
    <t>1TEQT2D</t>
  </si>
  <si>
    <t>1TEQT3A</t>
  </si>
  <si>
    <t>1TEQT3B</t>
  </si>
  <si>
    <t>1TEQT3C</t>
  </si>
  <si>
    <t>1TEQT3D</t>
  </si>
  <si>
    <t>1TEQT4A</t>
  </si>
  <si>
    <t>1TEQT4B</t>
  </si>
  <si>
    <t>1TEQT4C</t>
  </si>
  <si>
    <t>1TEQT4D</t>
  </si>
  <si>
    <t>1TEQT5A</t>
  </si>
  <si>
    <t>1TEQT5B</t>
  </si>
  <si>
    <t>1TEQT5C</t>
  </si>
  <si>
    <t>1TEQT5D</t>
  </si>
  <si>
    <t>1TEQT6A</t>
  </si>
  <si>
    <t>1TEQT6B</t>
  </si>
  <si>
    <t>1TEQT6C</t>
  </si>
  <si>
    <t>1TEQT6D</t>
  </si>
  <si>
    <t>1TEQT7A</t>
  </si>
  <si>
    <t>1TEQT7B</t>
  </si>
  <si>
    <t>1TEQT7C</t>
  </si>
  <si>
    <t>1TEQT7D</t>
  </si>
  <si>
    <t>1TEQT8A</t>
  </si>
  <si>
    <t>1TEQT8B</t>
  </si>
  <si>
    <t>1TEQT8C</t>
  </si>
  <si>
    <t>1TEQT8D</t>
  </si>
  <si>
    <t>1TEQT9A</t>
  </si>
  <si>
    <t>1TEQT9B</t>
  </si>
  <si>
    <t>1TEQT9C</t>
  </si>
  <si>
    <t>1TEQT10A</t>
  </si>
  <si>
    <t>1TEQT10B</t>
  </si>
  <si>
    <t>1TEQT10C</t>
  </si>
  <si>
    <t>1TEQT10D</t>
  </si>
  <si>
    <t>1TEQT11A</t>
  </si>
  <si>
    <t>1TEQT11B</t>
  </si>
  <si>
    <t>1TEQT11C</t>
  </si>
  <si>
    <t>1TEQT11D</t>
  </si>
  <si>
    <t>1TEQT12A</t>
  </si>
  <si>
    <t>1TEQT12C</t>
  </si>
  <si>
    <t>1TEQT13A</t>
  </si>
  <si>
    <t>1TEQT13B</t>
  </si>
  <si>
    <t>1TEQT13C</t>
  </si>
  <si>
    <t>1TEQT13D</t>
  </si>
  <si>
    <t>1TEQT14A</t>
  </si>
  <si>
    <t>1TEQT14B</t>
  </si>
  <si>
    <t>1TEQT14C</t>
  </si>
  <si>
    <t>1TEQT14D</t>
  </si>
  <si>
    <t>1TEQT15A</t>
  </si>
  <si>
    <t>1TEQT15B</t>
  </si>
  <si>
    <t>1TEQT15C</t>
  </si>
  <si>
    <t>1TEQT15D</t>
  </si>
  <si>
    <t>1TEQT16A</t>
  </si>
  <si>
    <t>1TEQT16C</t>
  </si>
  <si>
    <t>1TEQT16D</t>
  </si>
  <si>
    <t>1TEQT17A</t>
  </si>
  <si>
    <t>1TEQT17B</t>
  </si>
  <si>
    <t>1TEQT17C</t>
  </si>
  <si>
    <t>1TEQT17D</t>
  </si>
  <si>
    <t>1TEQT18A</t>
  </si>
  <si>
    <t>1TEQT18B</t>
  </si>
  <si>
    <t>1TEQT18C</t>
  </si>
  <si>
    <t>1TEQT18D</t>
  </si>
  <si>
    <t>1TEQT19A</t>
  </si>
  <si>
    <t>1TEQT19B</t>
  </si>
  <si>
    <t>1TEQT19C</t>
  </si>
  <si>
    <t>1TEQT19D</t>
  </si>
  <si>
    <t>1TEQT20A</t>
  </si>
  <si>
    <t>1TEQT20B</t>
  </si>
  <si>
    <t>1TEQT20C</t>
  </si>
  <si>
    <t>1TEQT22A</t>
  </si>
  <si>
    <t>1TEQT22B</t>
  </si>
  <si>
    <t>1TEQT22C</t>
  </si>
  <si>
    <t>1TEQT22D</t>
  </si>
  <si>
    <t>1TEQT23A</t>
  </si>
  <si>
    <t>1TEQT23B</t>
  </si>
  <si>
    <t>1TEQT23C</t>
  </si>
  <si>
    <t>1TEQT23D</t>
  </si>
  <si>
    <t>1TEQT24A</t>
  </si>
  <si>
    <t>1TEQT24B</t>
  </si>
  <si>
    <t>1TEQT24C</t>
  </si>
  <si>
    <t>1TEQT25A</t>
  </si>
  <si>
    <t>1TEQT25B</t>
  </si>
  <si>
    <t>1TEQT25C</t>
  </si>
  <si>
    <t>1TEQT25D</t>
  </si>
  <si>
    <t>1TEQT26A</t>
  </si>
  <si>
    <t>1TEQT26B</t>
  </si>
  <si>
    <t>1TEQT26C</t>
  </si>
  <si>
    <t>1TEQT26D</t>
  </si>
  <si>
    <t>1TEQT27A</t>
  </si>
  <si>
    <t>1TEQT27B</t>
  </si>
  <si>
    <t>1TEQT27C</t>
  </si>
  <si>
    <t>1TEQT27D</t>
  </si>
  <si>
    <t>1TEQT28A</t>
  </si>
  <si>
    <t>1TEQT28B</t>
  </si>
  <si>
    <t>1TEQT28C</t>
  </si>
  <si>
    <t>1TEQT28D</t>
  </si>
  <si>
    <t>1TEQT30A</t>
  </si>
  <si>
    <t>1TEQT30B</t>
  </si>
  <si>
    <t>1TEQT30C</t>
  </si>
  <si>
    <t>1TEQT30D</t>
  </si>
  <si>
    <t>1TEQT31A</t>
  </si>
  <si>
    <t>1TEQT31B</t>
  </si>
  <si>
    <t>1TEQT31C</t>
  </si>
  <si>
    <t>1TEQT31D</t>
  </si>
  <si>
    <t>1TEQT32A</t>
  </si>
  <si>
    <t>1TEQT32B</t>
  </si>
  <si>
    <t>1TEQT32C</t>
  </si>
  <si>
    <t>1TEQT33A</t>
  </si>
  <si>
    <t>1TEQT33B</t>
  </si>
  <si>
    <t>1TEQT33C</t>
  </si>
  <si>
    <t>1TEQT33D</t>
  </si>
  <si>
    <t>1TEQT34A</t>
  </si>
  <si>
    <t>1TEQT34B</t>
  </si>
  <si>
    <t>1TEQT34C</t>
  </si>
  <si>
    <t>1TEQT34D</t>
  </si>
  <si>
    <t>1TEQT35A</t>
  </si>
  <si>
    <t>1TEQT35B</t>
  </si>
  <si>
    <t>1TEQT35C</t>
  </si>
  <si>
    <t>1TEQT35D</t>
  </si>
  <si>
    <t>1TEQT36A</t>
  </si>
  <si>
    <t>1TEQT36B</t>
  </si>
  <si>
    <t>1TEQT36C</t>
  </si>
  <si>
    <t>1TEQT36D</t>
  </si>
  <si>
    <t>1TEQT37A</t>
  </si>
  <si>
    <t>1TEQT37B</t>
  </si>
  <si>
    <t>1TEQT37C</t>
  </si>
  <si>
    <t>1TEQT37D</t>
  </si>
  <si>
    <t>1TEQT38A</t>
  </si>
  <si>
    <t>1TEQT38B</t>
  </si>
  <si>
    <t>1TEQT38C</t>
  </si>
  <si>
    <t>1TEQT38D</t>
  </si>
  <si>
    <t>1TEQT39B</t>
  </si>
  <si>
    <t>1TEQT39C</t>
  </si>
  <si>
    <t>1TEQT39D</t>
  </si>
  <si>
    <t>1TEQT40A</t>
  </si>
  <si>
    <t>1TEQT40B</t>
  </si>
  <si>
    <t>1TEQT40C</t>
  </si>
  <si>
    <t>1TEQT40D</t>
  </si>
  <si>
    <t>1TEQT41A</t>
  </si>
  <si>
    <t>1TEQT41B</t>
  </si>
  <si>
    <t>1TEQT41C</t>
  </si>
  <si>
    <t>1TEQT41D</t>
  </si>
  <si>
    <t>1TEQT42A</t>
  </si>
  <si>
    <t>1TEQT42B</t>
  </si>
  <si>
    <t>1TEQT42C</t>
  </si>
  <si>
    <t>Tequendama</t>
  </si>
  <si>
    <t>A</t>
  </si>
  <si>
    <t>B</t>
  </si>
  <si>
    <t>C</t>
  </si>
  <si>
    <t>Avg Angular Difference  (°)</t>
  </si>
  <si>
    <t>Declination (°)</t>
  </si>
  <si>
    <t>Subachoque</t>
  </si>
  <si>
    <t>BIT Index</t>
  </si>
  <si>
    <t>Run #</t>
  </si>
  <si>
    <t>Age Range (Ma)</t>
  </si>
  <si>
    <t>Avg amt of analyte (ng)</t>
  </si>
  <si>
    <t>CPI</t>
  </si>
  <si>
    <t>C27 n-alkane</t>
  </si>
  <si>
    <t>C29 n-alkane</t>
  </si>
  <si>
    <t>C31 n-alkane</t>
  </si>
  <si>
    <t>C33 n-alkane</t>
  </si>
  <si>
    <t>δD (‰VSMOW)</t>
  </si>
  <si>
    <t>Retention Time (sec)</t>
  </si>
  <si>
    <t>Peak Height (m/z = 2; mV)</t>
  </si>
  <si>
    <t>-</t>
  </si>
  <si>
    <t>KEY:</t>
  </si>
  <si>
    <t>Measurements with MAD &gt;20; not included in final calculations</t>
  </si>
  <si>
    <t>Concentrations too low for peak integration</t>
  </si>
  <si>
    <t>Disqualified measurements; peak amplitude is &lt; 2000 mV or &gt; 10000 mV</t>
  </si>
  <si>
    <t>Samples with CPI &lt;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</si>
</sst>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0" applyNumberFormat="0" applyAlignment="0" applyProtection="0"/>
    <xf numFmtId="0" fontId="14" fillId="10" borderId="11" applyNumberFormat="0" applyAlignment="0" applyProtection="0"/>
    <xf numFmtId="0" fontId="15" fillId="10" borderId="10" applyNumberFormat="0" applyAlignment="0" applyProtection="0"/>
    <xf numFmtId="0" fontId="16" fillId="0" borderId="12" applyNumberFormat="0" applyFill="0" applyAlignment="0" applyProtection="0"/>
    <xf numFmtId="0" fontId="17" fillId="11" borderId="13" applyNumberFormat="0" applyAlignment="0" applyProtection="0"/>
    <xf numFmtId="0" fontId="18" fillId="0" borderId="0" applyNumberFormat="0" applyFill="0" applyBorder="0" applyAlignment="0" applyProtection="0"/>
    <xf numFmtId="0" fontId="5" fillId="12" borderId="14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</cellStyleXfs>
  <cellXfs count="10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/>
    <xf numFmtId="0" fontId="22" fillId="0" borderId="6" xfId="1" applyFont="1" applyBorder="1"/>
    <xf numFmtId="0" fontId="22" fillId="0" borderId="0" xfId="1" applyFont="1" applyFill="1"/>
    <xf numFmtId="0" fontId="21" fillId="0" borderId="0" xfId="1" applyFont="1" applyAlignment="1">
      <alignment horizontal="center" vertical="center" wrapText="1"/>
    </xf>
    <xf numFmtId="0" fontId="22" fillId="0" borderId="6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3" fillId="5" borderId="6" xfId="0" applyFont="1" applyFill="1" applyBorder="1"/>
    <xf numFmtId="0" fontId="3" fillId="4" borderId="6" xfId="0" applyFont="1" applyFill="1" applyBorder="1"/>
    <xf numFmtId="0" fontId="22" fillId="0" borderId="0" xfId="1" applyFont="1" applyBorder="1"/>
    <xf numFmtId="0" fontId="3" fillId="5" borderId="0" xfId="0" applyFont="1" applyFill="1" applyBorder="1"/>
    <xf numFmtId="164" fontId="3" fillId="0" borderId="0" xfId="0" applyNumberFormat="1" applyFont="1" applyAlignment="1">
      <alignment horizontal="center"/>
    </xf>
    <xf numFmtId="0" fontId="22" fillId="0" borderId="6" xfId="1" applyFont="1" applyFill="1" applyBorder="1" applyAlignment="1">
      <alignment horizontal="center"/>
    </xf>
    <xf numFmtId="0" fontId="3" fillId="3" borderId="6" xfId="0" applyFont="1" applyFill="1" applyBorder="1"/>
    <xf numFmtId="0" fontId="3" fillId="4" borderId="0" xfId="0" applyFont="1" applyFill="1" applyBorder="1"/>
    <xf numFmtId="0" fontId="22" fillId="0" borderId="6" xfId="1" applyFont="1" applyFill="1" applyBorder="1"/>
    <xf numFmtId="0" fontId="3" fillId="3" borderId="0" xfId="0" applyFont="1" applyFill="1"/>
    <xf numFmtId="164" fontId="2" fillId="0" borderId="0" xfId="0" applyNumberFormat="1" applyFont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0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16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4" fillId="38" borderId="0" xfId="0" applyFont="1" applyFill="1" applyAlignment="1">
      <alignment horizontal="center" vertical="center"/>
    </xf>
    <xf numFmtId="0" fontId="3" fillId="0" borderId="20" xfId="0" applyFont="1" applyBorder="1"/>
    <xf numFmtId="0" fontId="3" fillId="38" borderId="1" xfId="0" applyFont="1" applyFill="1" applyBorder="1"/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0" fontId="3" fillId="0" borderId="6" xfId="0" applyFont="1" applyBorder="1"/>
    <xf numFmtId="0" fontId="3" fillId="0" borderId="18" xfId="0" applyFont="1" applyBorder="1"/>
    <xf numFmtId="0" fontId="3" fillId="2" borderId="1" xfId="0" applyFont="1" applyFill="1" applyBorder="1"/>
    <xf numFmtId="0" fontId="2" fillId="0" borderId="23" xfId="0" applyFont="1" applyFill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2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3" fillId="37" borderId="22" xfId="0" applyFont="1" applyFill="1" applyBorder="1"/>
    <xf numFmtId="0" fontId="0" fillId="0" borderId="6" xfId="0" applyFont="1" applyBorder="1"/>
    <xf numFmtId="0" fontId="0" fillId="0" borderId="18" xfId="0" applyFont="1" applyBorder="1"/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N37" zoomScaleNormal="100" workbookViewId="0">
      <selection activeCell="Q49" sqref="Q49"/>
    </sheetView>
  </sheetViews>
  <sheetFormatPr defaultColWidth="8.7265625" defaultRowHeight="13" x14ac:dyDescent="0.3"/>
  <cols>
    <col min="1" max="1" width="10.1796875" style="10" bestFit="1" customWidth="1"/>
    <col min="2" max="2" width="13.26953125" style="4" customWidth="1"/>
    <col min="3" max="3" width="11.1796875" style="4" customWidth="1"/>
    <col min="4" max="19" width="8.7265625" style="10"/>
    <col min="20" max="20" width="8.7265625" style="99"/>
    <col min="21" max="22" width="8.7265625" style="52"/>
    <col min="23" max="23" width="8.7265625" style="30"/>
    <col min="24" max="16384" width="8.7265625" style="10"/>
  </cols>
  <sheetData>
    <row r="1" spans="1:24" s="3" customFormat="1" ht="31" customHeight="1" thickBot="1" x14ac:dyDescent="0.4">
      <c r="A1" s="1" t="s">
        <v>201</v>
      </c>
      <c r="B1" s="13" t="s">
        <v>0</v>
      </c>
      <c r="C1" s="13" t="s">
        <v>62</v>
      </c>
      <c r="D1" s="14" t="s">
        <v>1</v>
      </c>
      <c r="E1" s="46" t="s">
        <v>46</v>
      </c>
      <c r="F1" s="47" t="s">
        <v>47</v>
      </c>
      <c r="G1" s="47" t="s">
        <v>48</v>
      </c>
      <c r="H1" s="47" t="s">
        <v>49</v>
      </c>
      <c r="I1" s="47" t="s">
        <v>50</v>
      </c>
      <c r="J1" s="47" t="s">
        <v>51</v>
      </c>
      <c r="K1" s="47" t="s">
        <v>52</v>
      </c>
      <c r="L1" s="47" t="s">
        <v>53</v>
      </c>
      <c r="M1" s="48" t="s">
        <v>54</v>
      </c>
      <c r="N1" s="1" t="s">
        <v>55</v>
      </c>
      <c r="O1" s="1" t="s">
        <v>56</v>
      </c>
      <c r="P1" s="1" t="s">
        <v>57</v>
      </c>
      <c r="Q1" s="1" t="s">
        <v>58</v>
      </c>
      <c r="R1" s="1" t="s">
        <v>59</v>
      </c>
      <c r="S1" s="2" t="s">
        <v>60</v>
      </c>
      <c r="T1" s="98" t="s">
        <v>452</v>
      </c>
      <c r="U1" s="49" t="s">
        <v>2</v>
      </c>
      <c r="V1" s="49" t="s">
        <v>3</v>
      </c>
      <c r="W1" s="50" t="s">
        <v>4</v>
      </c>
    </row>
    <row r="2" spans="1:24" ht="13.5" thickTop="1" x14ac:dyDescent="0.2">
      <c r="A2" s="43" t="s">
        <v>451</v>
      </c>
      <c r="B2" s="4" t="s">
        <v>17</v>
      </c>
      <c r="C2" s="5">
        <v>0</v>
      </c>
      <c r="D2" s="6">
        <v>2.7913333333333332</v>
      </c>
      <c r="E2" s="7">
        <v>135308.79999999999</v>
      </c>
      <c r="F2" s="4">
        <v>412808.1</v>
      </c>
      <c r="G2" s="4">
        <v>9690379</v>
      </c>
      <c r="H2" s="4">
        <v>38819.199999999997</v>
      </c>
      <c r="I2" s="4">
        <v>122456.5</v>
      </c>
      <c r="J2" s="4">
        <v>5864591.5</v>
      </c>
      <c r="K2" s="4"/>
      <c r="L2" s="4"/>
      <c r="M2" s="8">
        <v>588586.4</v>
      </c>
      <c r="N2" s="4">
        <v>458444.2</v>
      </c>
      <c r="O2" s="9">
        <v>173948.5</v>
      </c>
      <c r="P2" s="4">
        <v>69635.399999999994</v>
      </c>
      <c r="Q2" s="4">
        <v>187161.9</v>
      </c>
      <c r="R2" s="4">
        <v>59257.599999999999</v>
      </c>
      <c r="S2" s="8">
        <v>136005</v>
      </c>
      <c r="T2" s="51">
        <f>(G2+J2+M2)/(G2+J2+M2+N2)</f>
        <v>0.97238620831075606</v>
      </c>
      <c r="U2" s="52">
        <f>(E2+F2+G2)/(E2+F2+G2+H2+I2+J2+M2)</f>
        <v>0.60751952647813967</v>
      </c>
      <c r="V2" s="52">
        <f>-LOG((F2+I2)/(G2+J2))</f>
        <v>1.4633006697621269</v>
      </c>
      <c r="W2" s="30">
        <f t="shared" ref="W2:W59" si="0">0.81-5.67*V2+31*U2</f>
        <v>11.346190523271071</v>
      </c>
      <c r="X2" s="94"/>
    </row>
    <row r="3" spans="1:24" ht="12.75" x14ac:dyDescent="0.2">
      <c r="A3" s="43" t="s">
        <v>451</v>
      </c>
      <c r="B3" s="4" t="s">
        <v>15</v>
      </c>
      <c r="C3" s="5">
        <v>1</v>
      </c>
      <c r="D3" s="6">
        <v>2.581</v>
      </c>
      <c r="E3" s="7">
        <v>262727.8</v>
      </c>
      <c r="F3" s="4">
        <v>172325.3</v>
      </c>
      <c r="G3" s="4">
        <v>1723788.8</v>
      </c>
      <c r="H3" s="4">
        <v>76604.5</v>
      </c>
      <c r="I3" s="4">
        <v>66306.2</v>
      </c>
      <c r="J3" s="4">
        <v>515487.3</v>
      </c>
      <c r="K3" s="4">
        <v>42163.8</v>
      </c>
      <c r="L3" s="4">
        <v>13053.8</v>
      </c>
      <c r="M3" s="8">
        <v>32918.6</v>
      </c>
      <c r="N3" s="4"/>
      <c r="O3" s="9"/>
      <c r="P3" s="4"/>
      <c r="Q3" s="4"/>
      <c r="R3" s="4"/>
      <c r="S3" s="8"/>
      <c r="T3" s="51"/>
      <c r="U3" s="52">
        <f t="shared" ref="U3:U59" si="1">(E3+F3+G3)/(E3+F3+G3+H3+I3+J3+M3)</f>
        <v>0.75744626132195803</v>
      </c>
      <c r="V3" s="52">
        <f t="shared" ref="V3:V31" si="2">-LOG((F3+I3)/(G3+J3))</f>
        <v>0.97237987369971124</v>
      </c>
      <c r="W3" s="30">
        <f t="shared" si="0"/>
        <v>18.777440217103333</v>
      </c>
    </row>
    <row r="4" spans="1:24" ht="12.75" x14ac:dyDescent="0.2">
      <c r="A4" s="43" t="s">
        <v>451</v>
      </c>
      <c r="B4" s="4" t="s">
        <v>15</v>
      </c>
      <c r="C4" s="5">
        <v>1</v>
      </c>
      <c r="D4" s="6">
        <v>2.581</v>
      </c>
      <c r="E4" s="7">
        <v>259216.6</v>
      </c>
      <c r="F4" s="4">
        <v>140113.20000000001</v>
      </c>
      <c r="G4" s="4">
        <v>1669117.4</v>
      </c>
      <c r="H4" s="4">
        <v>73272.100000000006</v>
      </c>
      <c r="I4" s="4">
        <v>67771.8</v>
      </c>
      <c r="J4" s="4">
        <v>515140.8</v>
      </c>
      <c r="K4" s="4">
        <v>42647.9</v>
      </c>
      <c r="L4" s="4">
        <v>11800.2</v>
      </c>
      <c r="M4" s="8">
        <v>29791.3</v>
      </c>
      <c r="N4" s="4"/>
      <c r="O4" s="9"/>
      <c r="P4" s="4"/>
      <c r="Q4" s="4"/>
      <c r="R4" s="4"/>
      <c r="S4" s="8"/>
      <c r="T4" s="51"/>
      <c r="U4" s="52">
        <f t="shared" si="1"/>
        <v>0.75095475524603506</v>
      </c>
      <c r="V4" s="52">
        <f t="shared" si="2"/>
        <v>1.0214808209641202</v>
      </c>
      <c r="W4" s="30">
        <f t="shared" si="0"/>
        <v>18.297801157760524</v>
      </c>
      <c r="X4" s="94"/>
    </row>
    <row r="5" spans="1:24" ht="12.75" x14ac:dyDescent="0.2">
      <c r="A5" s="43" t="s">
        <v>451</v>
      </c>
      <c r="B5" s="4" t="s">
        <v>14</v>
      </c>
      <c r="C5" s="5">
        <v>1.1000000000000001</v>
      </c>
      <c r="D5" s="6">
        <v>2.5599666666666665</v>
      </c>
      <c r="E5" s="7">
        <v>1586904.8</v>
      </c>
      <c r="F5" s="4">
        <v>5412619.5</v>
      </c>
      <c r="G5" s="4">
        <v>60631252</v>
      </c>
      <c r="H5" s="4">
        <v>515795.3</v>
      </c>
      <c r="I5" s="4">
        <v>938502.1</v>
      </c>
      <c r="J5" s="4">
        <v>16844022</v>
      </c>
      <c r="K5" s="4">
        <v>235203.9</v>
      </c>
      <c r="L5" s="4">
        <v>144284.1</v>
      </c>
      <c r="M5" s="8">
        <v>1353683.8</v>
      </c>
      <c r="N5" s="4">
        <v>39235.199999999997</v>
      </c>
      <c r="O5" s="9">
        <v>9329.7000000000007</v>
      </c>
      <c r="P5" s="4">
        <v>9004.7000000000007</v>
      </c>
      <c r="Q5" s="4">
        <v>39989.699999999997</v>
      </c>
      <c r="R5" s="4">
        <v>40451.699999999997</v>
      </c>
      <c r="S5" s="8">
        <v>73731.8</v>
      </c>
      <c r="T5" s="51">
        <f t="shared" ref="T5:T31" si="3">(G5+J5+M5)/(G5+J5+M5+N5)</f>
        <v>0.99950252188483635</v>
      </c>
      <c r="U5" s="52">
        <f t="shared" si="1"/>
        <v>0.77484673021898909</v>
      </c>
      <c r="V5" s="52">
        <f t="shared" si="2"/>
        <v>1.0863126929268763</v>
      </c>
      <c r="W5" s="30">
        <f t="shared" si="0"/>
        <v>18.670855667893271</v>
      </c>
    </row>
    <row r="6" spans="1:24" ht="12.75" x14ac:dyDescent="0.2">
      <c r="A6" s="43" t="s">
        <v>451</v>
      </c>
      <c r="B6" s="4" t="s">
        <v>10</v>
      </c>
      <c r="C6" s="5">
        <v>3.5</v>
      </c>
      <c r="D6" s="6">
        <v>2.0551666666666666</v>
      </c>
      <c r="E6" s="7">
        <v>43098</v>
      </c>
      <c r="F6" s="4">
        <v>102931.6</v>
      </c>
      <c r="G6" s="4">
        <v>1176173.8999999999</v>
      </c>
      <c r="H6" s="4">
        <v>44706.7</v>
      </c>
      <c r="I6" s="4">
        <v>55657.7</v>
      </c>
      <c r="J6" s="4">
        <v>483514.9</v>
      </c>
      <c r="K6" s="4">
        <v>55948.9</v>
      </c>
      <c r="L6" s="4">
        <v>34399.300000000003</v>
      </c>
      <c r="M6" s="8">
        <v>45634.6</v>
      </c>
      <c r="N6" s="4">
        <v>12435.4</v>
      </c>
      <c r="O6" s="9">
        <v>2585.6999999999998</v>
      </c>
      <c r="P6" s="4">
        <v>1505.9</v>
      </c>
      <c r="Q6" s="4">
        <v>14533.2</v>
      </c>
      <c r="R6" s="4">
        <v>13515.3</v>
      </c>
      <c r="S6" s="8">
        <v>90081.7</v>
      </c>
      <c r="T6" s="51">
        <f t="shared" si="3"/>
        <v>0.99276068328102884</v>
      </c>
      <c r="U6" s="52">
        <f t="shared" si="1"/>
        <v>0.67745642888668212</v>
      </c>
      <c r="V6" s="52">
        <f t="shared" si="2"/>
        <v>1.0197527810969684</v>
      </c>
      <c r="W6" s="30">
        <f t="shared" si="0"/>
        <v>16.029151026667336</v>
      </c>
    </row>
    <row r="7" spans="1:24" ht="12.75" x14ac:dyDescent="0.2">
      <c r="A7" s="43" t="s">
        <v>451</v>
      </c>
      <c r="B7" s="4" t="s">
        <v>8</v>
      </c>
      <c r="C7" s="5">
        <v>5.5</v>
      </c>
      <c r="D7" s="6">
        <v>1.7550000000000001</v>
      </c>
      <c r="E7" s="7">
        <v>167482.70000000001</v>
      </c>
      <c r="F7" s="4">
        <v>223148.3</v>
      </c>
      <c r="G7" s="4">
        <v>677709</v>
      </c>
      <c r="H7" s="4">
        <v>182070.7</v>
      </c>
      <c r="I7" s="4">
        <v>111192.6</v>
      </c>
      <c r="J7" s="4">
        <v>332037</v>
      </c>
      <c r="K7" s="4">
        <v>15437.3</v>
      </c>
      <c r="L7" s="4">
        <v>27883.200000000001</v>
      </c>
      <c r="M7" s="8">
        <v>92517.4</v>
      </c>
      <c r="N7" s="4"/>
      <c r="O7" s="9"/>
      <c r="P7" s="4"/>
      <c r="Q7" s="4"/>
      <c r="R7" s="4"/>
      <c r="S7" s="8"/>
      <c r="T7" s="51"/>
      <c r="U7" s="52">
        <f t="shared" si="1"/>
        <v>0.59812187915994208</v>
      </c>
      <c r="V7" s="52">
        <f t="shared" si="2"/>
        <v>0.48002263424735159</v>
      </c>
      <c r="W7" s="30">
        <f t="shared" si="0"/>
        <v>16.630049917775722</v>
      </c>
    </row>
    <row r="8" spans="1:24" ht="12.75" x14ac:dyDescent="0.2">
      <c r="A8" s="43" t="s">
        <v>451</v>
      </c>
      <c r="B8" s="4" t="s">
        <v>7</v>
      </c>
      <c r="C8" s="5">
        <v>14.25</v>
      </c>
      <c r="D8" s="6">
        <v>1.4925000000000002</v>
      </c>
      <c r="E8" s="7">
        <v>1290</v>
      </c>
      <c r="F8" s="4">
        <v>2894</v>
      </c>
      <c r="G8" s="4">
        <v>27779.8</v>
      </c>
      <c r="H8" s="4">
        <v>1378</v>
      </c>
      <c r="I8" s="4">
        <v>1695.9</v>
      </c>
      <c r="J8" s="4">
        <v>14094.2</v>
      </c>
      <c r="K8" s="4"/>
      <c r="L8" s="4">
        <v>1130.5</v>
      </c>
      <c r="M8" s="8">
        <v>3194.9</v>
      </c>
      <c r="N8" s="4"/>
      <c r="O8" s="9"/>
      <c r="P8" s="4"/>
      <c r="Q8" s="4"/>
      <c r="R8" s="4"/>
      <c r="S8" s="8"/>
      <c r="T8" s="51"/>
      <c r="U8" s="52">
        <f t="shared" si="1"/>
        <v>0.61084950732702925</v>
      </c>
      <c r="V8" s="52">
        <f t="shared" si="2"/>
        <v>0.96014122502878407</v>
      </c>
      <c r="W8" s="30">
        <f t="shared" si="0"/>
        <v>14.302333981224702</v>
      </c>
    </row>
    <row r="9" spans="1:24" ht="12.75" x14ac:dyDescent="0.2">
      <c r="A9" s="43" t="s">
        <v>451</v>
      </c>
      <c r="B9" s="4" t="s">
        <v>6</v>
      </c>
      <c r="C9" s="5">
        <v>15.5</v>
      </c>
      <c r="D9" s="6">
        <v>1.4550000000000001</v>
      </c>
      <c r="E9" s="7">
        <v>4309</v>
      </c>
      <c r="F9" s="4">
        <v>5623.7</v>
      </c>
      <c r="G9" s="4">
        <v>62125.5</v>
      </c>
      <c r="H9" s="4">
        <v>7121.9</v>
      </c>
      <c r="I9" s="4">
        <v>3437.2</v>
      </c>
      <c r="J9" s="4">
        <v>48898.7</v>
      </c>
      <c r="K9" s="4"/>
      <c r="L9" s="4"/>
      <c r="M9" s="8">
        <v>4419.8999999999996</v>
      </c>
      <c r="N9" s="4"/>
      <c r="O9" s="9"/>
      <c r="P9" s="4"/>
      <c r="Q9" s="4"/>
      <c r="R9" s="4"/>
      <c r="S9" s="8"/>
      <c r="T9" s="51"/>
      <c r="U9" s="52">
        <f t="shared" si="1"/>
        <v>0.53008954955975573</v>
      </c>
      <c r="V9" s="52">
        <f t="shared" si="2"/>
        <v>1.0882463151188275</v>
      </c>
      <c r="W9" s="30">
        <f t="shared" si="0"/>
        <v>11.072419429628678</v>
      </c>
    </row>
    <row r="10" spans="1:24" ht="12.75" x14ac:dyDescent="0.2">
      <c r="A10" s="43" t="s">
        <v>451</v>
      </c>
      <c r="B10" s="4" t="s">
        <v>5</v>
      </c>
      <c r="C10" s="5">
        <v>50</v>
      </c>
      <c r="D10" s="6">
        <v>0.42000000000000015</v>
      </c>
      <c r="E10" s="7">
        <v>106783.7</v>
      </c>
      <c r="F10" s="4">
        <v>26013</v>
      </c>
      <c r="G10" s="4">
        <v>539545.9</v>
      </c>
      <c r="H10" s="4">
        <v>73882.899999999994</v>
      </c>
      <c r="I10" s="4">
        <v>18584.099999999999</v>
      </c>
      <c r="J10" s="4">
        <v>259213</v>
      </c>
      <c r="K10" s="4"/>
      <c r="L10" s="4"/>
      <c r="M10" s="8">
        <v>17042.599999999999</v>
      </c>
      <c r="N10" s="4"/>
      <c r="O10" s="9"/>
      <c r="P10" s="4"/>
      <c r="Q10" s="4"/>
      <c r="R10" s="4"/>
      <c r="S10" s="8"/>
      <c r="T10" s="51"/>
      <c r="U10" s="52">
        <f t="shared" si="1"/>
        <v>0.64582179867312828</v>
      </c>
      <c r="V10" s="52">
        <f t="shared" si="2"/>
        <v>1.2531090913115284</v>
      </c>
      <c r="W10" s="30">
        <f t="shared" si="0"/>
        <v>13.725347211130609</v>
      </c>
    </row>
    <row r="11" spans="1:24" ht="12.75" x14ac:dyDescent="0.2">
      <c r="A11" s="43" t="s">
        <v>451</v>
      </c>
      <c r="B11" s="4" t="s">
        <v>5</v>
      </c>
      <c r="C11" s="5">
        <v>50</v>
      </c>
      <c r="D11" s="6">
        <v>0.42000000000000015</v>
      </c>
      <c r="E11" s="7">
        <v>106903.7</v>
      </c>
      <c r="F11" s="4">
        <v>24198.9</v>
      </c>
      <c r="G11" s="4">
        <v>531408.5</v>
      </c>
      <c r="H11" s="4">
        <v>72522.600000000006</v>
      </c>
      <c r="I11" s="4">
        <v>17218</v>
      </c>
      <c r="J11" s="4">
        <v>261241.8</v>
      </c>
      <c r="K11" s="4"/>
      <c r="L11" s="4"/>
      <c r="M11" s="8">
        <v>18605.599999999999</v>
      </c>
      <c r="S11" s="61"/>
      <c r="T11" s="51"/>
      <c r="U11" s="52">
        <f t="shared" si="1"/>
        <v>0.64190647971691861</v>
      </c>
      <c r="V11" s="52">
        <f t="shared" si="2"/>
        <v>1.2819040389220839</v>
      </c>
      <c r="W11" s="30">
        <f t="shared" si="0"/>
        <v>13.440704970536261</v>
      </c>
    </row>
    <row r="12" spans="1:24" ht="12.75" x14ac:dyDescent="0.2">
      <c r="C12" s="5"/>
      <c r="D12" s="6"/>
      <c r="E12" s="7"/>
      <c r="F12" s="4"/>
      <c r="G12" s="4"/>
      <c r="H12" s="4"/>
      <c r="I12" s="4"/>
      <c r="J12" s="4"/>
      <c r="K12" s="4"/>
      <c r="L12" s="4"/>
      <c r="M12" s="8"/>
      <c r="N12" s="4"/>
      <c r="O12" s="9"/>
      <c r="P12" s="4"/>
      <c r="Q12" s="4"/>
      <c r="R12" s="4"/>
      <c r="S12" s="8"/>
      <c r="T12" s="51"/>
    </row>
    <row r="13" spans="1:24" ht="12.75" x14ac:dyDescent="0.2">
      <c r="A13" s="35" t="s">
        <v>63</v>
      </c>
      <c r="B13" s="4" t="s">
        <v>24</v>
      </c>
      <c r="C13" s="5">
        <v>0.5</v>
      </c>
      <c r="D13" s="6">
        <v>3.794</v>
      </c>
      <c r="E13" s="7">
        <v>23581</v>
      </c>
      <c r="F13" s="4">
        <v>35660.300000000003</v>
      </c>
      <c r="G13" s="4">
        <v>526454.4</v>
      </c>
      <c r="H13" s="4">
        <v>19471</v>
      </c>
      <c r="I13" s="4">
        <v>33130.5</v>
      </c>
      <c r="J13" s="4">
        <v>188251.1</v>
      </c>
      <c r="K13" s="4">
        <v>1740</v>
      </c>
      <c r="L13" s="4">
        <v>3289.8</v>
      </c>
      <c r="M13" s="8">
        <v>19103.900000000001</v>
      </c>
      <c r="N13" s="4"/>
      <c r="O13" s="9"/>
      <c r="P13" s="4"/>
      <c r="Q13" s="4"/>
      <c r="R13" s="4"/>
      <c r="S13" s="8"/>
      <c r="T13" s="51"/>
      <c r="U13" s="52">
        <f t="shared" si="1"/>
        <v>0.69259643621810485</v>
      </c>
      <c r="V13" s="52">
        <f t="shared" si="2"/>
        <v>1.0165967641272051</v>
      </c>
      <c r="W13" s="30">
        <f t="shared" si="0"/>
        <v>16.516385870160001</v>
      </c>
      <c r="X13" s="94"/>
    </row>
    <row r="14" spans="1:24" ht="12.75" x14ac:dyDescent="0.2">
      <c r="A14" s="35" t="s">
        <v>63</v>
      </c>
      <c r="B14" s="4" t="s">
        <v>24</v>
      </c>
      <c r="C14" s="5">
        <v>0.5</v>
      </c>
      <c r="D14" s="6">
        <v>3.794</v>
      </c>
      <c r="E14" s="7">
        <v>47998.1</v>
      </c>
      <c r="F14" s="4">
        <v>6869.5</v>
      </c>
      <c r="G14" s="4">
        <v>1006625.3</v>
      </c>
      <c r="H14" s="4">
        <v>37781.4</v>
      </c>
      <c r="I14" s="4">
        <v>65445.5</v>
      </c>
      <c r="J14" s="4">
        <v>375343</v>
      </c>
      <c r="K14" s="4">
        <v>3731.2</v>
      </c>
      <c r="L14" s="4">
        <v>6880.7</v>
      </c>
      <c r="M14" s="8">
        <v>38244.300000000003</v>
      </c>
      <c r="N14" s="4"/>
      <c r="O14" s="9"/>
      <c r="P14" s="4"/>
      <c r="Q14" s="4"/>
      <c r="R14" s="4"/>
      <c r="S14" s="8"/>
      <c r="T14" s="51"/>
      <c r="U14" s="52">
        <f t="shared" si="1"/>
        <v>0.67255155856550353</v>
      </c>
      <c r="V14" s="52">
        <f t="shared" si="2"/>
        <v>1.2812696906377168</v>
      </c>
      <c r="W14" s="30">
        <f t="shared" si="0"/>
        <v>14.394299169614756</v>
      </c>
    </row>
    <row r="15" spans="1:24" ht="12.75" x14ac:dyDescent="0.2">
      <c r="A15" s="35" t="s">
        <v>63</v>
      </c>
      <c r="B15" s="4" t="s">
        <v>24</v>
      </c>
      <c r="C15" s="5">
        <v>0.5</v>
      </c>
      <c r="D15" s="6">
        <v>3.794</v>
      </c>
      <c r="E15" s="7">
        <v>124977.4</v>
      </c>
      <c r="F15" s="4">
        <v>187478.2</v>
      </c>
      <c r="G15" s="4">
        <v>2751224.5</v>
      </c>
      <c r="H15" s="4">
        <v>100260.4</v>
      </c>
      <c r="I15" s="4">
        <v>179985.3</v>
      </c>
      <c r="J15" s="4">
        <v>1002793.1</v>
      </c>
      <c r="K15" s="4">
        <v>9655.7999999999993</v>
      </c>
      <c r="L15" s="4">
        <v>1833306</v>
      </c>
      <c r="M15" s="8">
        <v>97972.5</v>
      </c>
      <c r="N15" s="4">
        <v>5208.5</v>
      </c>
      <c r="O15" s="9"/>
      <c r="P15" s="4"/>
      <c r="Q15" s="4"/>
      <c r="R15" s="4"/>
      <c r="S15" s="8">
        <v>9435.7999999999993</v>
      </c>
      <c r="T15" s="51">
        <f t="shared" si="3"/>
        <v>0.99864966766295105</v>
      </c>
      <c r="U15" s="52">
        <f t="shared" si="1"/>
        <v>0.68928972211659068</v>
      </c>
      <c r="V15" s="52">
        <f t="shared" si="2"/>
        <v>1.0092820971291894</v>
      </c>
      <c r="W15" s="30">
        <f t="shared" si="0"/>
        <v>16.455351894891805</v>
      </c>
      <c r="X15" s="94"/>
    </row>
    <row r="16" spans="1:24" ht="12.75" x14ac:dyDescent="0.2">
      <c r="A16" s="35" t="s">
        <v>63</v>
      </c>
      <c r="B16" s="4" t="s">
        <v>23</v>
      </c>
      <c r="C16" s="5">
        <v>1</v>
      </c>
      <c r="D16" s="6">
        <v>3.7650000000000001</v>
      </c>
      <c r="E16" s="7">
        <v>94641.7</v>
      </c>
      <c r="F16" s="4">
        <v>67362.5</v>
      </c>
      <c r="G16" s="4">
        <v>340302.2</v>
      </c>
      <c r="H16" s="4">
        <v>116359.4</v>
      </c>
      <c r="I16" s="4">
        <v>61965.9</v>
      </c>
      <c r="J16" s="4">
        <v>100875.5</v>
      </c>
      <c r="K16" s="4">
        <v>13296.6</v>
      </c>
      <c r="L16" s="4">
        <v>4265.3</v>
      </c>
      <c r="M16" s="8">
        <v>9154.7999999999993</v>
      </c>
      <c r="N16" s="4"/>
      <c r="O16" s="9"/>
      <c r="P16" s="4"/>
      <c r="Q16" s="4"/>
      <c r="R16" s="4"/>
      <c r="S16" s="8"/>
      <c r="T16" s="51"/>
      <c r="U16" s="52">
        <f t="shared" si="1"/>
        <v>0.63529852199802184</v>
      </c>
      <c r="V16" s="52">
        <f t="shared" si="2"/>
        <v>0.53291964755909649</v>
      </c>
      <c r="W16" s="30">
        <f t="shared" si="0"/>
        <v>17.482599780278601</v>
      </c>
    </row>
    <row r="17" spans="1:23" ht="12.75" x14ac:dyDescent="0.2">
      <c r="A17" s="35" t="s">
        <v>63</v>
      </c>
      <c r="B17" s="4" t="s">
        <v>23</v>
      </c>
      <c r="C17" s="5">
        <v>1</v>
      </c>
      <c r="D17" s="6">
        <v>3.7650000000000001</v>
      </c>
      <c r="E17" s="7">
        <v>95437.4</v>
      </c>
      <c r="F17" s="4">
        <v>62648.7</v>
      </c>
      <c r="G17" s="4">
        <v>352699.2</v>
      </c>
      <c r="H17" s="4">
        <v>117055.4</v>
      </c>
      <c r="I17" s="4">
        <v>61007.8</v>
      </c>
      <c r="J17" s="4">
        <v>102251.1</v>
      </c>
      <c r="K17" s="4">
        <v>13021.5</v>
      </c>
      <c r="L17" s="4">
        <v>4244.8999999999996</v>
      </c>
      <c r="M17" s="8">
        <v>8926.1</v>
      </c>
      <c r="N17" s="4"/>
      <c r="O17" s="9"/>
      <c r="P17" s="4"/>
      <c r="Q17" s="4"/>
      <c r="R17" s="4"/>
      <c r="S17" s="8"/>
      <c r="T17" s="51"/>
      <c r="U17" s="52">
        <f t="shared" si="1"/>
        <v>0.63846111443669873</v>
      </c>
      <c r="V17" s="52">
        <f t="shared" si="2"/>
        <v>0.56574700577273429</v>
      </c>
      <c r="W17" s="30">
        <f t="shared" si="0"/>
        <v>17.394509024806258</v>
      </c>
    </row>
    <row r="18" spans="1:23" ht="12.75" x14ac:dyDescent="0.2">
      <c r="A18" s="35" t="s">
        <v>63</v>
      </c>
      <c r="B18" s="4" t="s">
        <v>23</v>
      </c>
      <c r="C18" s="5">
        <v>1</v>
      </c>
      <c r="D18" s="6">
        <v>3.7650000000000001</v>
      </c>
      <c r="E18" s="7">
        <v>111425.60000000001</v>
      </c>
      <c r="F18" s="4">
        <v>73216.2</v>
      </c>
      <c r="G18" s="4">
        <v>405703.5</v>
      </c>
      <c r="H18" s="4">
        <v>134346.1</v>
      </c>
      <c r="I18" s="4">
        <v>69203.199999999997</v>
      </c>
      <c r="J18" s="4">
        <v>116061.6</v>
      </c>
      <c r="K18" s="4">
        <v>13597.7</v>
      </c>
      <c r="L18" s="4">
        <v>3121.6</v>
      </c>
      <c r="M18" s="8">
        <v>10057.700000000001</v>
      </c>
      <c r="N18" s="4">
        <v>1419.9</v>
      </c>
      <c r="O18" s="9"/>
      <c r="P18" s="4"/>
      <c r="Q18" s="4">
        <v>1284.5999999999999</v>
      </c>
      <c r="R18" s="4">
        <v>1359.9</v>
      </c>
      <c r="S18" s="8">
        <v>5152.8</v>
      </c>
      <c r="T18" s="51">
        <f t="shared" si="3"/>
        <v>0.99733723499637217</v>
      </c>
      <c r="U18" s="52">
        <f t="shared" si="1"/>
        <v>0.64166997911661994</v>
      </c>
      <c r="V18" s="52">
        <f t="shared" si="2"/>
        <v>0.56390587470547593</v>
      </c>
      <c r="W18" s="30">
        <f t="shared" si="0"/>
        <v>17.504423043035167</v>
      </c>
    </row>
    <row r="19" spans="1:23" ht="12.75" x14ac:dyDescent="0.2">
      <c r="A19" s="35" t="s">
        <v>63</v>
      </c>
      <c r="B19" s="4" t="s">
        <v>22</v>
      </c>
      <c r="C19" s="5">
        <v>4</v>
      </c>
      <c r="D19" s="6">
        <v>3.5910000000000002</v>
      </c>
      <c r="E19" s="7">
        <v>72880.399999999994</v>
      </c>
      <c r="F19" s="4">
        <v>819332.3</v>
      </c>
      <c r="G19" s="4">
        <v>850138.3</v>
      </c>
      <c r="H19" s="4">
        <v>40361.4</v>
      </c>
      <c r="I19" s="4">
        <v>183735.5</v>
      </c>
      <c r="J19" s="4">
        <v>409049</v>
      </c>
      <c r="K19" s="4"/>
      <c r="L19" s="4"/>
      <c r="M19" s="8">
        <v>76425.3</v>
      </c>
      <c r="N19" s="4">
        <v>15248.8</v>
      </c>
      <c r="O19" s="9">
        <v>2057.1</v>
      </c>
      <c r="P19" s="4">
        <v>5586.6</v>
      </c>
      <c r="Q19" s="4">
        <v>10802.2</v>
      </c>
      <c r="R19" s="4">
        <v>7208.7</v>
      </c>
      <c r="S19" s="8">
        <v>16395.7</v>
      </c>
      <c r="T19" s="51">
        <f t="shared" si="3"/>
        <v>0.98871179530335229</v>
      </c>
      <c r="U19" s="52">
        <f t="shared" si="1"/>
        <v>0.71060615218541612</v>
      </c>
      <c r="V19" s="52">
        <f t="shared" si="2"/>
        <v>9.8760045676366676E-2</v>
      </c>
      <c r="W19" s="30">
        <f t="shared" si="0"/>
        <v>22.2788212587629</v>
      </c>
    </row>
    <row r="20" spans="1:23" ht="12.75" x14ac:dyDescent="0.2">
      <c r="A20" s="35" t="s">
        <v>63</v>
      </c>
      <c r="B20" s="4" t="s">
        <v>21</v>
      </c>
      <c r="C20" s="5">
        <v>4.0999999999999996</v>
      </c>
      <c r="D20" s="6">
        <v>3.5851999999999999</v>
      </c>
      <c r="E20" s="7">
        <v>14785.5</v>
      </c>
      <c r="F20" s="4">
        <v>10817.2</v>
      </c>
      <c r="G20" s="4">
        <v>498874.4</v>
      </c>
      <c r="H20" s="4">
        <v>15603.9</v>
      </c>
      <c r="I20" s="4">
        <v>8222.1</v>
      </c>
      <c r="J20" s="4">
        <v>113035</v>
      </c>
      <c r="K20" s="4">
        <v>1480.3</v>
      </c>
      <c r="L20" s="4">
        <v>1749.2</v>
      </c>
      <c r="M20" s="8">
        <v>7646.9</v>
      </c>
      <c r="N20" s="4"/>
      <c r="O20" s="9"/>
      <c r="P20" s="4"/>
      <c r="Q20" s="4"/>
      <c r="R20" s="4"/>
      <c r="S20" s="8"/>
      <c r="T20" s="51"/>
      <c r="U20" s="52">
        <f t="shared" si="1"/>
        <v>0.78398932711495772</v>
      </c>
      <c r="V20" s="52">
        <f t="shared" si="2"/>
        <v>1.5070361477256502</v>
      </c>
      <c r="W20" s="30">
        <f t="shared" si="0"/>
        <v>16.568774182959253</v>
      </c>
    </row>
    <row r="21" spans="1:23" ht="12.75" x14ac:dyDescent="0.2">
      <c r="A21" s="35" t="s">
        <v>63</v>
      </c>
      <c r="B21" s="4" t="s">
        <v>21</v>
      </c>
      <c r="C21" s="5">
        <v>4.0999999999999996</v>
      </c>
      <c r="D21" s="6">
        <v>3.5851999999999999</v>
      </c>
      <c r="E21" s="7">
        <v>14408.9</v>
      </c>
      <c r="F21" s="4">
        <v>10754.7</v>
      </c>
      <c r="G21" s="4">
        <v>500962.7</v>
      </c>
      <c r="H21" s="4">
        <v>17223.599999999999</v>
      </c>
      <c r="I21" s="4">
        <v>8444.7000000000007</v>
      </c>
      <c r="J21" s="4">
        <v>113712</v>
      </c>
      <c r="K21" s="4">
        <v>1565.1</v>
      </c>
      <c r="L21" s="4">
        <v>2037.6</v>
      </c>
      <c r="M21" s="8">
        <v>10133.700000000001</v>
      </c>
      <c r="N21" s="4"/>
      <c r="O21" s="9"/>
      <c r="P21" s="4"/>
      <c r="Q21" s="4"/>
      <c r="R21" s="4"/>
      <c r="S21" s="8"/>
      <c r="T21" s="51"/>
      <c r="U21" s="52">
        <f t="shared" si="1"/>
        <v>0.77870769402002826</v>
      </c>
      <c r="V21" s="52">
        <f t="shared" si="2"/>
        <v>1.5053576811464491</v>
      </c>
      <c r="W21" s="30">
        <f t="shared" si="0"/>
        <v>16.414560462520512</v>
      </c>
    </row>
    <row r="22" spans="1:23" ht="12.75" x14ac:dyDescent="0.2">
      <c r="A22" s="35" t="s">
        <v>63</v>
      </c>
      <c r="B22" s="4" t="s">
        <v>21</v>
      </c>
      <c r="C22" s="5">
        <v>4.0999999999999996</v>
      </c>
      <c r="D22" s="6">
        <v>3.5851999999999999</v>
      </c>
      <c r="E22" s="7">
        <v>10564.6</v>
      </c>
      <c r="F22" s="4">
        <v>8031.4</v>
      </c>
      <c r="G22" s="4">
        <v>340152.8</v>
      </c>
      <c r="H22" s="4">
        <v>9450.2999999999993</v>
      </c>
      <c r="I22" s="4">
        <v>5803.8</v>
      </c>
      <c r="J22" s="4">
        <v>71284.600000000006</v>
      </c>
      <c r="K22" s="4">
        <v>1037</v>
      </c>
      <c r="L22" s="4"/>
      <c r="M22" s="8">
        <v>5474.4</v>
      </c>
      <c r="N22" s="4">
        <v>2982.2</v>
      </c>
      <c r="O22" s="9"/>
      <c r="P22" s="4"/>
      <c r="Q22" s="4"/>
      <c r="R22" s="4">
        <v>1131</v>
      </c>
      <c r="S22" s="8">
        <v>8843.4</v>
      </c>
      <c r="T22" s="51">
        <f t="shared" si="3"/>
        <v>0.99289773133219339</v>
      </c>
      <c r="U22" s="52">
        <f t="shared" si="1"/>
        <v>0.79587205573496778</v>
      </c>
      <c r="V22" s="52">
        <f t="shared" si="2"/>
        <v>1.4733183252491979</v>
      </c>
      <c r="W22" s="30">
        <f t="shared" si="0"/>
        <v>17.128318823621051</v>
      </c>
    </row>
    <row r="23" spans="1:23" ht="12.75" x14ac:dyDescent="0.2">
      <c r="A23" s="35" t="s">
        <v>63</v>
      </c>
      <c r="B23" s="4" t="s">
        <v>20</v>
      </c>
      <c r="C23" s="5">
        <v>4.5</v>
      </c>
      <c r="D23" s="6">
        <v>3.5620000000000003</v>
      </c>
      <c r="E23" s="7">
        <v>12417.6</v>
      </c>
      <c r="F23" s="4">
        <v>40744.300000000003</v>
      </c>
      <c r="G23" s="4">
        <v>310370.7</v>
      </c>
      <c r="H23" s="4">
        <v>10312</v>
      </c>
      <c r="I23" s="4">
        <v>23135.599999999999</v>
      </c>
      <c r="J23" s="4">
        <v>133944.29999999999</v>
      </c>
      <c r="K23" s="4"/>
      <c r="L23" s="4"/>
      <c r="M23" s="8">
        <v>19529</v>
      </c>
      <c r="N23" s="4">
        <v>12204.3</v>
      </c>
      <c r="O23" s="9"/>
      <c r="P23" s="4"/>
      <c r="Q23" s="4">
        <v>6675.8</v>
      </c>
      <c r="R23" s="4">
        <v>8008.8</v>
      </c>
      <c r="S23" s="8">
        <v>18247.099999999999</v>
      </c>
      <c r="T23" s="51">
        <f t="shared" si="3"/>
        <v>0.97436331565515522</v>
      </c>
      <c r="U23" s="52">
        <f t="shared" si="1"/>
        <v>0.66042381418230611</v>
      </c>
      <c r="V23" s="52">
        <f t="shared" si="2"/>
        <v>0.84232674759130388</v>
      </c>
      <c r="W23" s="30">
        <f t="shared" si="0"/>
        <v>16.507145580808796</v>
      </c>
    </row>
    <row r="24" spans="1:23" ht="12.75" x14ac:dyDescent="0.2">
      <c r="A24" s="35" t="s">
        <v>63</v>
      </c>
      <c r="B24" s="4" t="s">
        <v>61</v>
      </c>
      <c r="C24" s="5">
        <v>8.1</v>
      </c>
      <c r="D24" s="6">
        <v>3.3532000000000002</v>
      </c>
      <c r="E24" s="7">
        <v>2218.1999999999998</v>
      </c>
      <c r="F24" s="4">
        <v>1712.4</v>
      </c>
      <c r="G24" s="4">
        <v>13370.8</v>
      </c>
      <c r="H24" s="4">
        <v>6099.5</v>
      </c>
      <c r="I24" s="4">
        <v>3697.1</v>
      </c>
      <c r="J24" s="4">
        <v>7318.3</v>
      </c>
      <c r="K24" s="4">
        <v>1507.7</v>
      </c>
      <c r="L24" s="4"/>
      <c r="M24" s="8">
        <v>1309</v>
      </c>
      <c r="N24" s="4">
        <v>5008.6000000000004</v>
      </c>
      <c r="O24" s="9"/>
      <c r="P24" s="4"/>
      <c r="Q24" s="4"/>
      <c r="R24" s="4"/>
      <c r="S24" s="8">
        <v>4962.3</v>
      </c>
      <c r="T24" s="51">
        <f t="shared" si="3"/>
        <v>0.81454231727682391</v>
      </c>
      <c r="U24" s="52">
        <f t="shared" si="1"/>
        <v>0.48428984501179834</v>
      </c>
      <c r="V24" s="52">
        <f t="shared" si="2"/>
        <v>0.58258447363026356</v>
      </c>
      <c r="W24" s="30">
        <f t="shared" si="0"/>
        <v>12.519731229882154</v>
      </c>
    </row>
    <row r="25" spans="1:23" ht="12.75" x14ac:dyDescent="0.2">
      <c r="A25" s="35" t="s">
        <v>63</v>
      </c>
      <c r="B25" s="4" t="s">
        <v>19</v>
      </c>
      <c r="C25" s="5">
        <v>11.1</v>
      </c>
      <c r="D25" s="6">
        <v>3.1792000000000002</v>
      </c>
      <c r="E25" s="7">
        <v>2201.1999999999998</v>
      </c>
      <c r="F25" s="4">
        <v>5064.5</v>
      </c>
      <c r="G25" s="4">
        <v>70190.3</v>
      </c>
      <c r="H25" s="4">
        <v>9694.4</v>
      </c>
      <c r="I25" s="4">
        <v>4106.8999999999996</v>
      </c>
      <c r="J25" s="4">
        <v>29467.9</v>
      </c>
      <c r="K25" s="4"/>
      <c r="L25" s="4"/>
      <c r="M25" s="8">
        <v>2632.9</v>
      </c>
      <c r="N25" s="4"/>
      <c r="O25" s="9"/>
      <c r="P25" s="4"/>
      <c r="Q25" s="4"/>
      <c r="R25" s="4"/>
      <c r="S25" s="8"/>
      <c r="T25" s="51"/>
      <c r="U25" s="52">
        <f t="shared" si="1"/>
        <v>0.62789553341045312</v>
      </c>
      <c r="V25" s="52">
        <f t="shared" si="2"/>
        <v>1.03607740368385</v>
      </c>
      <c r="W25" s="30">
        <f t="shared" si="0"/>
        <v>14.400202656836617</v>
      </c>
    </row>
    <row r="26" spans="1:23" ht="12.75" x14ac:dyDescent="0.2">
      <c r="A26" s="35" t="s">
        <v>63</v>
      </c>
      <c r="B26" s="4" t="s">
        <v>18</v>
      </c>
      <c r="C26" s="5">
        <v>15.1</v>
      </c>
      <c r="D26" s="6">
        <v>2.8563999999999998</v>
      </c>
      <c r="E26" s="7">
        <v>6581.1</v>
      </c>
      <c r="F26" s="4">
        <v>2103.1999999999998</v>
      </c>
      <c r="G26" s="4">
        <v>118180.8</v>
      </c>
      <c r="H26" s="4">
        <v>9337.1</v>
      </c>
      <c r="I26" s="4">
        <v>3107.9</v>
      </c>
      <c r="J26" s="4">
        <v>43514</v>
      </c>
      <c r="K26" s="4">
        <v>2572.8000000000002</v>
      </c>
      <c r="L26" s="4">
        <v>2158.9</v>
      </c>
      <c r="M26" s="8">
        <v>7441.7</v>
      </c>
      <c r="N26" s="4"/>
      <c r="O26" s="9"/>
      <c r="P26" s="4"/>
      <c r="Q26" s="4"/>
      <c r="R26" s="4"/>
      <c r="S26" s="8"/>
      <c r="T26" s="51"/>
      <c r="U26" s="52">
        <f t="shared" si="1"/>
        <v>0.66677826493253123</v>
      </c>
      <c r="V26" s="52">
        <f t="shared" si="2"/>
        <v>1.4917666462280887</v>
      </c>
      <c r="W26" s="30">
        <f t="shared" si="0"/>
        <v>13.021809328795205</v>
      </c>
    </row>
    <row r="27" spans="1:23" ht="12.75" x14ac:dyDescent="0.2">
      <c r="A27" s="35" t="s">
        <v>63</v>
      </c>
      <c r="B27" s="4" t="s">
        <v>16</v>
      </c>
      <c r="C27" s="5">
        <v>17</v>
      </c>
      <c r="D27" s="6">
        <v>2.6383749999999999</v>
      </c>
      <c r="E27" s="7">
        <v>35656.300000000003</v>
      </c>
      <c r="F27" s="4">
        <v>73881.899999999994</v>
      </c>
      <c r="G27" s="4">
        <v>2306923.5</v>
      </c>
      <c r="H27" s="4">
        <v>22012.2</v>
      </c>
      <c r="I27" s="4">
        <v>32216</v>
      </c>
      <c r="J27" s="4">
        <v>795922.8</v>
      </c>
      <c r="K27" s="4"/>
      <c r="L27" s="4"/>
      <c r="M27" s="8">
        <v>102356</v>
      </c>
      <c r="N27" s="4">
        <v>44230.3</v>
      </c>
      <c r="O27" s="9">
        <v>3538.2</v>
      </c>
      <c r="P27" s="4">
        <v>8826.7999999999993</v>
      </c>
      <c r="Q27" s="4">
        <v>21095.9</v>
      </c>
      <c r="R27" s="4">
        <v>16948.900000000001</v>
      </c>
      <c r="S27" s="8">
        <v>55130.9</v>
      </c>
      <c r="T27" s="51">
        <f t="shared" si="3"/>
        <v>0.98638830052976023</v>
      </c>
      <c r="U27" s="52">
        <f t="shared" si="1"/>
        <v>0.71727045134019796</v>
      </c>
      <c r="V27" s="52">
        <f t="shared" si="2"/>
        <v>1.4660534752903607</v>
      </c>
      <c r="W27" s="30">
        <f t="shared" si="0"/>
        <v>14.732860786649791</v>
      </c>
    </row>
    <row r="28" spans="1:23" ht="12.75" x14ac:dyDescent="0.2">
      <c r="A28" s="35" t="s">
        <v>63</v>
      </c>
      <c r="B28" s="4" t="s">
        <v>13</v>
      </c>
      <c r="C28" s="5">
        <v>18</v>
      </c>
      <c r="D28" s="6">
        <v>2.5389333333333335</v>
      </c>
      <c r="E28" s="7">
        <v>39576.199999999997</v>
      </c>
      <c r="F28" s="4">
        <v>44385.2</v>
      </c>
      <c r="G28" s="4">
        <v>283364.3</v>
      </c>
      <c r="H28" s="4">
        <v>37840.400000000001</v>
      </c>
      <c r="I28" s="4">
        <v>34966.9</v>
      </c>
      <c r="J28" s="4">
        <v>137213.79999999999</v>
      </c>
      <c r="K28" s="4"/>
      <c r="L28" s="4"/>
      <c r="M28" s="8">
        <v>16025.9</v>
      </c>
      <c r="N28" s="4">
        <v>28936.799999999999</v>
      </c>
      <c r="O28" s="9"/>
      <c r="P28" s="4">
        <v>4156.8</v>
      </c>
      <c r="Q28" s="4">
        <v>9021.6</v>
      </c>
      <c r="R28" s="4">
        <v>6521.1</v>
      </c>
      <c r="S28" s="8">
        <v>34811.599999999999</v>
      </c>
      <c r="T28" s="51">
        <f t="shared" si="3"/>
        <v>0.93784261229090982</v>
      </c>
      <c r="U28" s="52">
        <f t="shared" si="1"/>
        <v>0.61904718568953354</v>
      </c>
      <c r="V28" s="52">
        <f t="shared" si="2"/>
        <v>0.72428823015624033</v>
      </c>
      <c r="W28" s="30">
        <f t="shared" si="0"/>
        <v>15.893748491389657</v>
      </c>
    </row>
    <row r="29" spans="1:23" ht="12.75" x14ac:dyDescent="0.2">
      <c r="A29" s="35" t="s">
        <v>63</v>
      </c>
      <c r="B29" s="4" t="s">
        <v>12</v>
      </c>
      <c r="C29" s="5">
        <v>22</v>
      </c>
      <c r="D29" s="6">
        <v>2.2023999999999999</v>
      </c>
      <c r="E29" s="7">
        <v>94479.6</v>
      </c>
      <c r="F29" s="4">
        <v>97670</v>
      </c>
      <c r="G29" s="4">
        <v>541002.6</v>
      </c>
      <c r="H29" s="4">
        <v>69392.600000000006</v>
      </c>
      <c r="I29" s="4">
        <v>57055.199999999997</v>
      </c>
      <c r="J29" s="4">
        <v>167774.7</v>
      </c>
      <c r="K29" s="4"/>
      <c r="L29" s="4"/>
      <c r="M29" s="8">
        <v>21071.5</v>
      </c>
      <c r="N29" s="4">
        <v>21121</v>
      </c>
      <c r="O29" s="9">
        <v>2341.3000000000002</v>
      </c>
      <c r="P29" s="4">
        <v>8872.6</v>
      </c>
      <c r="Q29" s="4">
        <v>10182.200000000001</v>
      </c>
      <c r="R29" s="4">
        <v>8998.5</v>
      </c>
      <c r="S29" s="8">
        <v>23366.6</v>
      </c>
      <c r="T29" s="51">
        <f t="shared" si="3"/>
        <v>0.97187503412254395</v>
      </c>
      <c r="U29" s="52">
        <f t="shared" si="1"/>
        <v>0.69927498425765666</v>
      </c>
      <c r="V29" s="52">
        <f t="shared" si="2"/>
        <v>0.6609487472183837</v>
      </c>
      <c r="W29" s="30">
        <f t="shared" si="0"/>
        <v>18.739945115259122</v>
      </c>
    </row>
    <row r="30" spans="1:23" ht="12.75" x14ac:dyDescent="0.2">
      <c r="A30" s="35" t="s">
        <v>63</v>
      </c>
      <c r="B30" s="4" t="s">
        <v>11</v>
      </c>
      <c r="C30" s="5">
        <v>23.5</v>
      </c>
      <c r="D30" s="6">
        <v>2.0762</v>
      </c>
      <c r="E30" s="7">
        <v>94954</v>
      </c>
      <c r="F30" s="4">
        <v>94839.2</v>
      </c>
      <c r="G30" s="4">
        <v>488533.1</v>
      </c>
      <c r="H30" s="4">
        <v>45623.4</v>
      </c>
      <c r="I30" s="4">
        <v>69764.399999999994</v>
      </c>
      <c r="J30" s="4">
        <v>273064.8</v>
      </c>
      <c r="K30" s="4"/>
      <c r="L30" s="4"/>
      <c r="M30" s="8">
        <v>64976.6</v>
      </c>
      <c r="N30" s="4">
        <v>15269.9</v>
      </c>
      <c r="O30" s="9"/>
      <c r="P30" s="4"/>
      <c r="Q30" s="4">
        <v>11914.7</v>
      </c>
      <c r="R30" s="4"/>
      <c r="S30" s="8">
        <v>12672.6</v>
      </c>
      <c r="T30" s="51">
        <f t="shared" si="3"/>
        <v>0.98186137485739644</v>
      </c>
      <c r="U30" s="52">
        <f t="shared" si="1"/>
        <v>0.59935763510758278</v>
      </c>
      <c r="V30" s="52">
        <f t="shared" si="2"/>
        <v>0.66528640855648058</v>
      </c>
      <c r="W30" s="30">
        <f t="shared" si="0"/>
        <v>15.617912751819819</v>
      </c>
    </row>
    <row r="31" spans="1:23" ht="12.75" x14ac:dyDescent="0.2">
      <c r="A31" s="35" t="s">
        <v>63</v>
      </c>
      <c r="B31" s="4" t="s">
        <v>9</v>
      </c>
      <c r="C31" s="5">
        <v>26</v>
      </c>
      <c r="D31" s="6">
        <v>1.8619999999999999</v>
      </c>
      <c r="E31" s="7">
        <v>28971.200000000001</v>
      </c>
      <c r="F31" s="4">
        <v>64131.3</v>
      </c>
      <c r="G31" s="4">
        <v>455333.9</v>
      </c>
      <c r="H31" s="4">
        <v>48506.5</v>
      </c>
      <c r="I31" s="4">
        <v>52337.4</v>
      </c>
      <c r="J31" s="4">
        <v>175176</v>
      </c>
      <c r="K31" s="4"/>
      <c r="L31" s="4"/>
      <c r="M31" s="8">
        <v>26564</v>
      </c>
      <c r="N31" s="4">
        <v>20873.8</v>
      </c>
      <c r="O31" s="9">
        <v>4614.1000000000004</v>
      </c>
      <c r="P31" s="4">
        <v>13526.4</v>
      </c>
      <c r="Q31" s="4">
        <v>40689.9</v>
      </c>
      <c r="R31" s="4">
        <v>28306.2</v>
      </c>
      <c r="S31" s="8">
        <v>51067.199999999997</v>
      </c>
      <c r="T31" s="51">
        <f t="shared" si="3"/>
        <v>0.96921030929081986</v>
      </c>
      <c r="U31" s="52">
        <f t="shared" si="1"/>
        <v>0.64444573178806663</v>
      </c>
      <c r="V31" s="52">
        <f t="shared" si="2"/>
        <v>0.73348268207966005</v>
      </c>
      <c r="W31" s="30">
        <f t="shared" si="0"/>
        <v>16.628970878038391</v>
      </c>
    </row>
    <row r="32" spans="1:23" ht="12.75" x14ac:dyDescent="0.2">
      <c r="C32" s="5"/>
      <c r="D32" s="6"/>
      <c r="E32" s="7"/>
      <c r="F32" s="4"/>
      <c r="G32" s="4"/>
      <c r="H32" s="4"/>
      <c r="I32" s="4"/>
      <c r="J32" s="4"/>
      <c r="K32" s="4"/>
      <c r="L32" s="4"/>
      <c r="M32" s="8"/>
      <c r="N32" s="4"/>
      <c r="O32" s="9"/>
      <c r="P32" s="4"/>
      <c r="Q32" s="4"/>
      <c r="R32" s="4"/>
      <c r="S32" s="8"/>
      <c r="T32" s="51"/>
    </row>
    <row r="33" spans="1:24" ht="12.75" x14ac:dyDescent="0.2">
      <c r="A33" s="44" t="s">
        <v>445</v>
      </c>
      <c r="B33" s="4" t="s">
        <v>45</v>
      </c>
      <c r="C33" s="5">
        <v>3.95</v>
      </c>
      <c r="D33" s="6">
        <v>7.5644500000000008</v>
      </c>
      <c r="E33" s="7">
        <v>8786.9</v>
      </c>
      <c r="F33" s="4">
        <v>42785.599999999999</v>
      </c>
      <c r="G33" s="4">
        <v>950640.3</v>
      </c>
      <c r="H33" s="4"/>
      <c r="I33" s="4">
        <v>6002.6</v>
      </c>
      <c r="J33" s="4">
        <v>112902.6</v>
      </c>
      <c r="K33" s="4"/>
      <c r="L33" s="4"/>
      <c r="M33" s="8">
        <v>47606.1</v>
      </c>
      <c r="N33" s="4"/>
      <c r="O33" s="9"/>
      <c r="P33" s="4"/>
      <c r="Q33" s="4"/>
      <c r="R33" s="4"/>
      <c r="S33" s="8"/>
      <c r="T33" s="51"/>
      <c r="U33" s="52">
        <f t="shared" si="1"/>
        <v>0.85752728124627531</v>
      </c>
      <c r="V33" s="52">
        <f t="shared" ref="V33:V59" si="4">-LOG((F33+I33)/(G33+J33))</f>
        <v>1.3384402172008398</v>
      </c>
      <c r="W33" s="30">
        <f t="shared" si="0"/>
        <v>19.804389687105772</v>
      </c>
      <c r="X33" s="94"/>
    </row>
    <row r="34" spans="1:24" ht="12.75" x14ac:dyDescent="0.2">
      <c r="A34" s="44" t="s">
        <v>445</v>
      </c>
      <c r="B34" s="4" t="s">
        <v>44</v>
      </c>
      <c r="C34" s="5">
        <v>4.3</v>
      </c>
      <c r="D34" s="6">
        <v>7.5472999999999999</v>
      </c>
      <c r="E34" s="7">
        <v>53421.9</v>
      </c>
      <c r="F34" s="4">
        <v>170295.6</v>
      </c>
      <c r="G34" s="4">
        <v>7204874.5</v>
      </c>
      <c r="H34" s="4">
        <v>6290.3</v>
      </c>
      <c r="I34" s="4">
        <v>52584.800000000003</v>
      </c>
      <c r="J34" s="4">
        <v>638741.69999999995</v>
      </c>
      <c r="K34" s="4"/>
      <c r="L34" s="4"/>
      <c r="M34" s="8"/>
      <c r="N34" s="4"/>
      <c r="O34" s="9"/>
      <c r="P34" s="4"/>
      <c r="Q34" s="4"/>
      <c r="R34" s="4"/>
      <c r="S34" s="8"/>
      <c r="T34" s="51"/>
      <c r="U34" s="52">
        <f t="shared" si="1"/>
        <v>0.91415224280232621</v>
      </c>
      <c r="V34" s="52">
        <f t="shared" si="4"/>
        <v>1.5464444563278383</v>
      </c>
      <c r="W34" s="30">
        <f t="shared" si="0"/>
        <v>20.38037945949327</v>
      </c>
    </row>
    <row r="35" spans="1:24" ht="12.75" x14ac:dyDescent="0.2">
      <c r="A35" s="44" t="s">
        <v>445</v>
      </c>
      <c r="B35" s="4" t="s">
        <v>43</v>
      </c>
      <c r="C35" s="11">
        <v>4.4000000000000004</v>
      </c>
      <c r="D35" s="12">
        <v>7.5424000000000007</v>
      </c>
      <c r="E35" s="7">
        <v>97425.2</v>
      </c>
      <c r="F35" s="4">
        <v>370080.7</v>
      </c>
      <c r="G35" s="4">
        <v>7961321.5</v>
      </c>
      <c r="H35" s="4">
        <v>15097.3</v>
      </c>
      <c r="I35" s="4">
        <v>107936.4</v>
      </c>
      <c r="J35" s="4">
        <v>984816.9</v>
      </c>
      <c r="K35" s="4"/>
      <c r="L35" s="4"/>
      <c r="M35" s="8">
        <v>217761</v>
      </c>
      <c r="N35" s="4"/>
      <c r="O35" s="9"/>
      <c r="P35" s="4"/>
      <c r="Q35" s="4"/>
      <c r="R35" s="4"/>
      <c r="S35" s="8"/>
      <c r="T35" s="51"/>
      <c r="U35" s="52">
        <f t="shared" si="1"/>
        <v>0.8641017079506057</v>
      </c>
      <c r="V35" s="52">
        <f t="shared" si="4"/>
        <v>1.2721921797710209</v>
      </c>
      <c r="W35" s="30">
        <f t="shared" si="0"/>
        <v>20.38382328716709</v>
      </c>
    </row>
    <row r="36" spans="1:24" ht="12.75" x14ac:dyDescent="0.2">
      <c r="A36" s="44" t="s">
        <v>445</v>
      </c>
      <c r="B36" s="4" t="s">
        <v>43</v>
      </c>
      <c r="C36" s="11">
        <v>4.4000000000000004</v>
      </c>
      <c r="D36" s="12">
        <v>7.5424000000000007</v>
      </c>
      <c r="E36" s="7">
        <v>97249.4</v>
      </c>
      <c r="F36" s="4">
        <v>395030.1</v>
      </c>
      <c r="G36" s="4">
        <v>8346208</v>
      </c>
      <c r="H36" s="4">
        <v>18201</v>
      </c>
      <c r="I36" s="4">
        <v>118683.3</v>
      </c>
      <c r="J36" s="4">
        <v>1099106.6000000001</v>
      </c>
      <c r="K36" s="4"/>
      <c r="L36" s="4"/>
      <c r="M36" s="8">
        <v>228576</v>
      </c>
      <c r="N36" s="4"/>
      <c r="O36" s="9"/>
      <c r="P36" s="4"/>
      <c r="Q36" s="4"/>
      <c r="R36" s="4"/>
      <c r="S36" s="8"/>
      <c r="T36" s="51"/>
      <c r="U36" s="52">
        <f t="shared" si="1"/>
        <v>0.85785119216685879</v>
      </c>
      <c r="V36" s="52">
        <f t="shared" si="4"/>
        <v>1.2644955335079739</v>
      </c>
      <c r="W36" s="30">
        <f t="shared" si="0"/>
        <v>20.233697282182412</v>
      </c>
    </row>
    <row r="37" spans="1:24" ht="12.75" x14ac:dyDescent="0.2">
      <c r="A37" s="44" t="s">
        <v>445</v>
      </c>
      <c r="B37" s="4" t="s">
        <v>43</v>
      </c>
      <c r="C37" s="11">
        <v>4.4000000000000004</v>
      </c>
      <c r="D37" s="12">
        <v>7.5424000000000007</v>
      </c>
      <c r="E37" s="7">
        <v>317690.8</v>
      </c>
      <c r="F37" s="4">
        <v>1198361.3</v>
      </c>
      <c r="G37" s="4">
        <v>25469126</v>
      </c>
      <c r="H37" s="4">
        <v>59775.7</v>
      </c>
      <c r="I37" s="4">
        <v>347627.7</v>
      </c>
      <c r="J37" s="4">
        <v>3140639</v>
      </c>
      <c r="K37" s="4"/>
      <c r="L37" s="4">
        <v>31198</v>
      </c>
      <c r="M37" s="8">
        <v>571584.6</v>
      </c>
      <c r="N37" s="4"/>
      <c r="O37" s="9"/>
      <c r="P37" s="4"/>
      <c r="Q37" s="4"/>
      <c r="R37" s="4"/>
      <c r="S37" s="8"/>
      <c r="T37" s="51"/>
      <c r="U37" s="52">
        <f t="shared" si="1"/>
        <v>0.86755657247310647</v>
      </c>
      <c r="V37" s="52">
        <f t="shared" si="4"/>
        <v>1.2673078910272122</v>
      </c>
      <c r="W37" s="30">
        <f t="shared" si="0"/>
        <v>20.518618004542006</v>
      </c>
      <c r="X37" s="94"/>
    </row>
    <row r="38" spans="1:24" ht="12.75" x14ac:dyDescent="0.2">
      <c r="A38" s="44" t="s">
        <v>445</v>
      </c>
      <c r="B38" s="4" t="s">
        <v>42</v>
      </c>
      <c r="C38" s="11">
        <v>4.9000000000000004</v>
      </c>
      <c r="D38" s="12">
        <v>7.5179</v>
      </c>
      <c r="E38" s="7">
        <v>137291.70000000001</v>
      </c>
      <c r="F38" s="4">
        <v>368961.9</v>
      </c>
      <c r="G38" s="4">
        <v>8406044</v>
      </c>
      <c r="H38" s="4">
        <v>22202.5</v>
      </c>
      <c r="I38" s="4">
        <v>87280.8</v>
      </c>
      <c r="J38" s="4">
        <v>891920.1</v>
      </c>
      <c r="K38" s="4"/>
      <c r="L38" s="4">
        <v>11793.2</v>
      </c>
      <c r="M38" s="8">
        <v>217207</v>
      </c>
      <c r="N38" s="4"/>
      <c r="O38" s="9"/>
      <c r="P38" s="4"/>
      <c r="Q38" s="4"/>
      <c r="R38" s="4"/>
      <c r="S38" s="8"/>
      <c r="T38" s="51"/>
      <c r="U38" s="52">
        <f t="shared" si="1"/>
        <v>0.87971360513786123</v>
      </c>
      <c r="V38" s="52">
        <f t="shared" si="4"/>
        <v>1.3091919363158953</v>
      </c>
      <c r="W38" s="30">
        <f t="shared" si="0"/>
        <v>20.658003480362574</v>
      </c>
    </row>
    <row r="39" spans="1:24" ht="12.75" x14ac:dyDescent="0.2">
      <c r="A39" s="44" t="s">
        <v>445</v>
      </c>
      <c r="B39" s="4" t="s">
        <v>42</v>
      </c>
      <c r="C39" s="11">
        <v>4.9000000000000004</v>
      </c>
      <c r="D39" s="12">
        <v>7.5179</v>
      </c>
      <c r="E39" s="7">
        <v>128249.5</v>
      </c>
      <c r="F39" s="4">
        <v>318782.7</v>
      </c>
      <c r="G39" s="4">
        <v>7490623.5</v>
      </c>
      <c r="H39" s="4">
        <v>19762.099999999999</v>
      </c>
      <c r="I39" s="4">
        <v>77650.8</v>
      </c>
      <c r="J39" s="4">
        <v>759847.8</v>
      </c>
      <c r="K39" s="4"/>
      <c r="L39" s="4">
        <v>12087.5</v>
      </c>
      <c r="M39" s="8">
        <v>200209.4</v>
      </c>
      <c r="N39" s="4"/>
      <c r="O39" s="9"/>
      <c r="P39" s="4"/>
      <c r="Q39" s="4"/>
      <c r="R39" s="4"/>
      <c r="S39" s="8"/>
      <c r="T39" s="51"/>
      <c r="U39" s="52">
        <f t="shared" si="1"/>
        <v>0.88243965415136272</v>
      </c>
      <c r="V39" s="52">
        <f t="shared" si="4"/>
        <v>1.3183084111529211</v>
      </c>
      <c r="W39" s="30">
        <f t="shared" si="0"/>
        <v>20.690820587455182</v>
      </c>
    </row>
    <row r="40" spans="1:24" ht="12.75" x14ac:dyDescent="0.2">
      <c r="A40" s="44" t="s">
        <v>445</v>
      </c>
      <c r="B40" s="4" t="s">
        <v>42</v>
      </c>
      <c r="C40" s="11">
        <v>4.9000000000000004</v>
      </c>
      <c r="D40" s="12">
        <v>7.5179</v>
      </c>
      <c r="E40" s="7">
        <v>233552.6</v>
      </c>
      <c r="F40" s="4">
        <v>629349.9</v>
      </c>
      <c r="G40" s="4">
        <v>14707231</v>
      </c>
      <c r="H40" s="4">
        <v>57600.9</v>
      </c>
      <c r="I40" s="4">
        <v>172692.8</v>
      </c>
      <c r="J40" s="4">
        <v>1599008.5</v>
      </c>
      <c r="K40" s="4">
        <v>15866.2</v>
      </c>
      <c r="L40" s="4">
        <v>32586.799999999999</v>
      </c>
      <c r="M40" s="8">
        <v>414158</v>
      </c>
      <c r="N40" s="4"/>
      <c r="O40" s="9"/>
      <c r="P40" s="4"/>
      <c r="Q40" s="4"/>
      <c r="R40" s="4"/>
      <c r="S40" s="8"/>
      <c r="T40" s="51"/>
      <c r="U40" s="52">
        <f t="shared" si="1"/>
        <v>0.87405909005323268</v>
      </c>
      <c r="V40" s="52">
        <f t="shared" si="4"/>
        <v>1.3081563264612293</v>
      </c>
      <c r="W40" s="30">
        <f t="shared" si="0"/>
        <v>20.488585420615042</v>
      </c>
    </row>
    <row r="41" spans="1:24" ht="12.75" x14ac:dyDescent="0.2">
      <c r="A41" s="44" t="s">
        <v>445</v>
      </c>
      <c r="B41" s="4" t="s">
        <v>41</v>
      </c>
      <c r="C41" s="5">
        <v>7.1</v>
      </c>
      <c r="D41" s="6">
        <v>7.4100999999999999</v>
      </c>
      <c r="E41" s="7">
        <v>149216.20000000001</v>
      </c>
      <c r="F41" s="4">
        <v>343407.3</v>
      </c>
      <c r="G41" s="4">
        <v>12913524</v>
      </c>
      <c r="H41" s="4">
        <v>19592.599999999999</v>
      </c>
      <c r="I41" s="4">
        <v>69932</v>
      </c>
      <c r="J41" s="4">
        <v>1663757.8</v>
      </c>
      <c r="K41" s="4"/>
      <c r="L41" s="4"/>
      <c r="M41" s="8">
        <v>689874.6</v>
      </c>
      <c r="N41" s="4"/>
      <c r="O41" s="9"/>
      <c r="P41" s="4"/>
      <c r="Q41" s="4"/>
      <c r="R41" s="4"/>
      <c r="S41" s="8"/>
      <c r="T41" s="51"/>
      <c r="U41" s="52">
        <f t="shared" si="1"/>
        <v>0.845850838438999</v>
      </c>
      <c r="V41" s="52">
        <f t="shared" si="4"/>
        <v>1.5473698497577402</v>
      </c>
      <c r="W41" s="30">
        <f t="shared" si="0"/>
        <v>18.257788943482581</v>
      </c>
    </row>
    <row r="42" spans="1:24" ht="12.75" x14ac:dyDescent="0.2">
      <c r="A42" s="44" t="s">
        <v>445</v>
      </c>
      <c r="B42" s="4" t="s">
        <v>41</v>
      </c>
      <c r="C42" s="5">
        <v>7.1</v>
      </c>
      <c r="D42" s="6">
        <v>7.4100999999999999</v>
      </c>
      <c r="E42" s="7">
        <v>127527.7</v>
      </c>
      <c r="F42" s="4">
        <v>301932.79999999999</v>
      </c>
      <c r="G42" s="4">
        <v>11482012</v>
      </c>
      <c r="H42" s="4">
        <v>17093.099999999999</v>
      </c>
      <c r="I42" s="4">
        <v>68542.2</v>
      </c>
      <c r="J42" s="4">
        <v>1489842.5</v>
      </c>
      <c r="K42" s="4"/>
      <c r="L42" s="4">
        <v>24984.5</v>
      </c>
      <c r="M42" s="8">
        <v>588100.4</v>
      </c>
      <c r="N42" s="4"/>
      <c r="O42" s="9"/>
      <c r="P42" s="4"/>
      <c r="Q42" s="4"/>
      <c r="R42" s="4"/>
      <c r="S42" s="8"/>
      <c r="T42" s="51"/>
      <c r="U42" s="52">
        <f t="shared" si="1"/>
        <v>0.84628274198685483</v>
      </c>
      <c r="V42" s="52">
        <f t="shared" si="4"/>
        <v>1.5442431620185171</v>
      </c>
      <c r="W42" s="30">
        <f t="shared" si="0"/>
        <v>18.288906272947507</v>
      </c>
    </row>
    <row r="43" spans="1:24" ht="12.75" x14ac:dyDescent="0.2">
      <c r="A43" s="44" t="s">
        <v>445</v>
      </c>
      <c r="B43" s="4" t="s">
        <v>41</v>
      </c>
      <c r="C43" s="5">
        <v>7.1</v>
      </c>
      <c r="D43" s="6">
        <v>7.4100999999999999</v>
      </c>
      <c r="E43" s="7">
        <v>219064.4</v>
      </c>
      <c r="F43" s="4">
        <v>603078.1</v>
      </c>
      <c r="G43" s="4">
        <v>19062052</v>
      </c>
      <c r="H43" s="4">
        <v>75711.5</v>
      </c>
      <c r="I43" s="4">
        <v>177335.9</v>
      </c>
      <c r="J43" s="4">
        <v>2501175</v>
      </c>
      <c r="K43" s="4">
        <v>75607.5</v>
      </c>
      <c r="L43" s="4">
        <v>122138</v>
      </c>
      <c r="M43" s="8">
        <v>1140046.8</v>
      </c>
      <c r="N43" s="4"/>
      <c r="O43" s="9"/>
      <c r="P43" s="4"/>
      <c r="Q43" s="4"/>
      <c r="R43" s="4"/>
      <c r="S43" s="8"/>
      <c r="T43" s="51"/>
      <c r="U43" s="52">
        <f t="shared" si="1"/>
        <v>0.8362270477549818</v>
      </c>
      <c r="V43" s="52">
        <f t="shared" si="4"/>
        <v>1.441388703131727</v>
      </c>
      <c r="W43" s="30">
        <f t="shared" si="0"/>
        <v>18.560364533647544</v>
      </c>
    </row>
    <row r="44" spans="1:24" ht="12.75" x14ac:dyDescent="0.2">
      <c r="A44" s="44" t="s">
        <v>445</v>
      </c>
      <c r="B44" s="4" t="s">
        <v>40</v>
      </c>
      <c r="C44" s="5">
        <v>8.1</v>
      </c>
      <c r="D44" s="6">
        <v>7.3611000000000004</v>
      </c>
      <c r="E44" s="7">
        <v>35763.1</v>
      </c>
      <c r="F44" s="4">
        <v>141121</v>
      </c>
      <c r="G44" s="4">
        <v>4837392.5</v>
      </c>
      <c r="H44" s="4">
        <v>24945.7</v>
      </c>
      <c r="I44" s="4">
        <v>36144.5</v>
      </c>
      <c r="J44" s="4">
        <v>320068.5</v>
      </c>
      <c r="K44" s="4"/>
      <c r="L44" s="4"/>
      <c r="M44" s="8">
        <v>106381.9</v>
      </c>
      <c r="N44" s="4"/>
      <c r="O44" s="9"/>
      <c r="P44" s="4"/>
      <c r="Q44" s="4"/>
      <c r="R44" s="4"/>
      <c r="S44" s="8"/>
      <c r="T44" s="51"/>
      <c r="U44" s="52">
        <f t="shared" si="1"/>
        <v>0.91138553276542877</v>
      </c>
      <c r="V44" s="52">
        <f t="shared" si="4"/>
        <v>1.4638117325919682</v>
      </c>
      <c r="W44" s="30">
        <f t="shared" si="0"/>
        <v>20.763138991931832</v>
      </c>
    </row>
    <row r="45" spans="1:24" ht="12.75" x14ac:dyDescent="0.2">
      <c r="A45" s="44" t="s">
        <v>445</v>
      </c>
      <c r="B45" s="4" t="s">
        <v>39</v>
      </c>
      <c r="C45" s="11">
        <v>11</v>
      </c>
      <c r="D45" s="12">
        <v>7.2190000000000003</v>
      </c>
      <c r="E45" s="7">
        <v>467956.3</v>
      </c>
      <c r="F45" s="4">
        <v>593624.30000000005</v>
      </c>
      <c r="G45" s="4">
        <v>20947900</v>
      </c>
      <c r="H45" s="4">
        <v>76489.5</v>
      </c>
      <c r="I45" s="4">
        <v>417642.2</v>
      </c>
      <c r="J45" s="4">
        <v>3911502.8</v>
      </c>
      <c r="K45" s="4"/>
      <c r="L45" s="4"/>
      <c r="M45" s="8">
        <v>954280.1</v>
      </c>
      <c r="N45" s="4">
        <v>846775.5</v>
      </c>
      <c r="O45" s="9">
        <v>164804.4</v>
      </c>
      <c r="P45" s="4">
        <v>374628.7</v>
      </c>
      <c r="Q45" s="4">
        <v>1064492.8999999999</v>
      </c>
      <c r="R45" s="4">
        <v>771391.2</v>
      </c>
      <c r="S45" s="8">
        <v>3191801</v>
      </c>
      <c r="T45" s="51">
        <f t="shared" ref="T45:T59" si="5">(G45+J45+M45)/(G45+J45+M45+N45)</f>
        <v>0.96823852436085645</v>
      </c>
      <c r="U45" s="52">
        <f t="shared" si="1"/>
        <v>0.80416393709715583</v>
      </c>
      <c r="V45" s="52">
        <f t="shared" si="4"/>
        <v>1.3906250706273686</v>
      </c>
      <c r="W45" s="30">
        <f t="shared" si="0"/>
        <v>17.854237899554654</v>
      </c>
    </row>
    <row r="46" spans="1:24" ht="12.75" x14ac:dyDescent="0.2">
      <c r="A46" s="44" t="s">
        <v>445</v>
      </c>
      <c r="B46" s="4" t="s">
        <v>38</v>
      </c>
      <c r="C46" s="5">
        <v>14</v>
      </c>
      <c r="D46" s="6">
        <v>7.1308333333333334</v>
      </c>
      <c r="E46" s="7">
        <v>142023.70000000001</v>
      </c>
      <c r="F46" s="4">
        <v>79079</v>
      </c>
      <c r="G46" s="4">
        <v>18909866</v>
      </c>
      <c r="H46" s="4">
        <v>74735</v>
      </c>
      <c r="I46" s="4">
        <v>51790.8</v>
      </c>
      <c r="J46" s="4">
        <v>769210.3</v>
      </c>
      <c r="K46" s="4"/>
      <c r="L46" s="4"/>
      <c r="M46" s="8">
        <v>119801.3</v>
      </c>
      <c r="N46" s="4">
        <v>46434.8</v>
      </c>
      <c r="O46" s="9">
        <v>4196.2</v>
      </c>
      <c r="P46" s="4">
        <v>107242.1</v>
      </c>
      <c r="Q46" s="4">
        <v>221145.7</v>
      </c>
      <c r="R46" s="4">
        <v>250881.3</v>
      </c>
      <c r="S46" s="8">
        <v>2395183.5</v>
      </c>
      <c r="T46" s="51">
        <f t="shared" si="5"/>
        <v>0.99766016281003467</v>
      </c>
      <c r="U46" s="52">
        <f t="shared" si="1"/>
        <v>0.94959238118216427</v>
      </c>
      <c r="V46" s="52">
        <f t="shared" si="4"/>
        <v>2.1771652708732163</v>
      </c>
      <c r="W46" s="30">
        <f t="shared" si="0"/>
        <v>17.902836730795954</v>
      </c>
    </row>
    <row r="47" spans="1:24" ht="12.75" x14ac:dyDescent="0.2">
      <c r="A47" s="44" t="s">
        <v>445</v>
      </c>
      <c r="B47" s="4" t="s">
        <v>37</v>
      </c>
      <c r="C47" s="5">
        <v>15</v>
      </c>
      <c r="D47" s="6">
        <v>7.1112500000000001</v>
      </c>
      <c r="E47" s="7">
        <v>357869.1</v>
      </c>
      <c r="F47" s="4">
        <v>158365.20000000001</v>
      </c>
      <c r="G47" s="4">
        <v>5278717</v>
      </c>
      <c r="H47" s="4">
        <v>113298</v>
      </c>
      <c r="I47" s="4">
        <v>83470.899999999994</v>
      </c>
      <c r="J47" s="4">
        <v>664431.1</v>
      </c>
      <c r="K47" s="4"/>
      <c r="L47" s="4"/>
      <c r="M47" s="8">
        <v>51859</v>
      </c>
      <c r="N47" s="4">
        <v>44576.4</v>
      </c>
      <c r="O47" s="9">
        <v>8039.2</v>
      </c>
      <c r="P47" s="4">
        <v>260779.9</v>
      </c>
      <c r="Q47" s="4">
        <v>452186.2</v>
      </c>
      <c r="R47" s="4">
        <v>548696.30000000005</v>
      </c>
      <c r="S47" s="8">
        <v>4909673.5</v>
      </c>
      <c r="T47" s="51">
        <f t="shared" si="5"/>
        <v>0.99261929237338964</v>
      </c>
      <c r="U47" s="52">
        <f t="shared" si="1"/>
        <v>0.86388527161325324</v>
      </c>
      <c r="V47" s="52">
        <f t="shared" si="4"/>
        <v>1.3904954222518473</v>
      </c>
      <c r="W47" s="30">
        <f t="shared" si="0"/>
        <v>19.706334375842879</v>
      </c>
    </row>
    <row r="48" spans="1:24" ht="12.75" x14ac:dyDescent="0.2">
      <c r="A48" s="44" t="s">
        <v>445</v>
      </c>
      <c r="B48" s="4" t="s">
        <v>36</v>
      </c>
      <c r="C48" s="5">
        <v>16</v>
      </c>
      <c r="D48" s="6">
        <v>7.0916666666666668</v>
      </c>
      <c r="E48" s="7">
        <v>214833.1</v>
      </c>
      <c r="F48" s="4">
        <v>349460.8</v>
      </c>
      <c r="G48" s="4">
        <v>5669267.5</v>
      </c>
      <c r="H48" s="4">
        <v>173754</v>
      </c>
      <c r="I48" s="4">
        <v>190004.1</v>
      </c>
      <c r="J48" s="4">
        <v>3030906</v>
      </c>
      <c r="K48" s="4">
        <v>90480</v>
      </c>
      <c r="L48" s="4">
        <v>54133.8</v>
      </c>
      <c r="M48" s="8">
        <v>479311.2</v>
      </c>
      <c r="N48" s="4">
        <v>190446.2</v>
      </c>
      <c r="O48" s="9">
        <v>20052.7</v>
      </c>
      <c r="P48" s="4">
        <v>453238.7</v>
      </c>
      <c r="Q48" s="4">
        <v>907585.9</v>
      </c>
      <c r="R48" s="4">
        <v>721472.4</v>
      </c>
      <c r="S48" s="8">
        <v>1812997.8</v>
      </c>
      <c r="T48" s="51">
        <f t="shared" si="5"/>
        <v>0.97967474872199978</v>
      </c>
      <c r="U48" s="52">
        <f t="shared" si="1"/>
        <v>0.61672409262684158</v>
      </c>
      <c r="V48" s="52">
        <f t="shared" si="4"/>
        <v>1.2075647206663451</v>
      </c>
      <c r="W48" s="30">
        <f t="shared" si="0"/>
        <v>13.081554905253912</v>
      </c>
    </row>
    <row r="49" spans="1:23" ht="12.75" x14ac:dyDescent="0.2">
      <c r="A49" s="44" t="s">
        <v>445</v>
      </c>
      <c r="B49" s="4" t="s">
        <v>35</v>
      </c>
      <c r="C49" s="5">
        <v>17</v>
      </c>
      <c r="D49" s="6">
        <v>7.0720833333333335</v>
      </c>
      <c r="E49" s="7">
        <v>334925.59999999998</v>
      </c>
      <c r="F49" s="4">
        <v>323385.40000000002</v>
      </c>
      <c r="G49" s="4">
        <v>9249799</v>
      </c>
      <c r="H49" s="4">
        <v>84180.2</v>
      </c>
      <c r="I49" s="4">
        <v>158728.70000000001</v>
      </c>
      <c r="J49" s="4">
        <v>3264938.5</v>
      </c>
      <c r="K49" s="4"/>
      <c r="L49" s="4"/>
      <c r="M49" s="8">
        <v>322412.3</v>
      </c>
      <c r="N49" s="4">
        <v>542567.30000000005</v>
      </c>
      <c r="O49" s="9">
        <v>16333.8</v>
      </c>
      <c r="P49" s="4">
        <v>272368.90000000002</v>
      </c>
      <c r="Q49" s="4">
        <v>545123.6</v>
      </c>
      <c r="R49" s="4">
        <v>406020.6</v>
      </c>
      <c r="S49" s="8">
        <v>788262.7</v>
      </c>
      <c r="T49" s="51">
        <f t="shared" si="5"/>
        <v>0.95944852227107247</v>
      </c>
      <c r="U49" s="52">
        <f t="shared" si="1"/>
        <v>0.7211998378526675</v>
      </c>
      <c r="V49" s="52">
        <f t="shared" si="4"/>
        <v>1.4142719114685267</v>
      </c>
      <c r="W49" s="30">
        <f t="shared" si="0"/>
        <v>15.148273235406148</v>
      </c>
    </row>
    <row r="50" spans="1:23" ht="12.75" x14ac:dyDescent="0.2">
      <c r="A50" s="44" t="s">
        <v>445</v>
      </c>
      <c r="B50" s="4" t="s">
        <v>34</v>
      </c>
      <c r="C50" s="5">
        <v>18</v>
      </c>
      <c r="D50" s="6">
        <v>7.0525000000000002</v>
      </c>
      <c r="E50" s="7">
        <v>172503.3</v>
      </c>
      <c r="F50" s="4">
        <v>227481.3</v>
      </c>
      <c r="G50" s="4">
        <v>5524434</v>
      </c>
      <c r="H50" s="4">
        <v>78350.8</v>
      </c>
      <c r="I50" s="4">
        <v>88953.8</v>
      </c>
      <c r="J50" s="4">
        <v>1918457.6</v>
      </c>
      <c r="K50" s="4">
        <v>28558.6</v>
      </c>
      <c r="L50" s="4">
        <v>23326.2</v>
      </c>
      <c r="M50" s="8">
        <v>120616.6</v>
      </c>
      <c r="N50" s="4">
        <v>409799.9</v>
      </c>
      <c r="O50" s="9">
        <v>20772.8</v>
      </c>
      <c r="P50" s="4">
        <v>385012.9</v>
      </c>
      <c r="Q50" s="4">
        <v>743032.3</v>
      </c>
      <c r="R50" s="4">
        <v>745171.9</v>
      </c>
      <c r="S50" s="8">
        <v>3416493.3</v>
      </c>
      <c r="T50" s="51">
        <f t="shared" si="5"/>
        <v>0.94860352881635157</v>
      </c>
      <c r="U50" s="52">
        <f t="shared" si="1"/>
        <v>0.72863930910392638</v>
      </c>
      <c r="V50" s="52">
        <f t="shared" si="4"/>
        <v>1.3714570430326656</v>
      </c>
      <c r="W50" s="30">
        <f t="shared" si="0"/>
        <v>15.621657148226504</v>
      </c>
    </row>
    <row r="51" spans="1:23" ht="12.75" x14ac:dyDescent="0.2">
      <c r="A51" s="44" t="s">
        <v>445</v>
      </c>
      <c r="B51" s="4" t="s">
        <v>33</v>
      </c>
      <c r="C51" s="5">
        <v>20</v>
      </c>
      <c r="D51" s="6">
        <v>7.0133333333333328</v>
      </c>
      <c r="E51" s="7">
        <v>796684.4</v>
      </c>
      <c r="F51" s="4">
        <v>409108.1</v>
      </c>
      <c r="G51" s="4">
        <v>17130084</v>
      </c>
      <c r="H51" s="4">
        <v>197925.1</v>
      </c>
      <c r="I51" s="4">
        <v>167828.7</v>
      </c>
      <c r="J51" s="4">
        <v>2985650.5</v>
      </c>
      <c r="K51" s="4"/>
      <c r="L51" s="4"/>
      <c r="M51" s="8">
        <v>798419.8</v>
      </c>
      <c r="N51" s="4">
        <v>58455.8</v>
      </c>
      <c r="O51" s="9">
        <v>8156.8</v>
      </c>
      <c r="P51" s="4">
        <v>770027.1</v>
      </c>
      <c r="Q51" s="4">
        <v>768287.8</v>
      </c>
      <c r="R51" s="4">
        <v>803928.4</v>
      </c>
      <c r="S51" s="8">
        <v>10204426</v>
      </c>
      <c r="T51" s="51">
        <f t="shared" si="5"/>
        <v>0.99721275512579144</v>
      </c>
      <c r="U51" s="52">
        <f t="shared" si="1"/>
        <v>0.81544608398815022</v>
      </c>
      <c r="V51" s="52">
        <f t="shared" si="4"/>
        <v>1.5424076535174154</v>
      </c>
      <c r="W51" s="30">
        <f t="shared" si="0"/>
        <v>17.343377208188912</v>
      </c>
    </row>
    <row r="52" spans="1:23" ht="12.75" x14ac:dyDescent="0.2">
      <c r="A52" s="44" t="s">
        <v>445</v>
      </c>
      <c r="B52" s="4" t="s">
        <v>32</v>
      </c>
      <c r="C52" s="5">
        <v>21</v>
      </c>
      <c r="D52" s="6">
        <v>6.9937499999999995</v>
      </c>
      <c r="E52" s="7">
        <v>282256.7</v>
      </c>
      <c r="F52" s="4">
        <v>129402</v>
      </c>
      <c r="G52" s="4">
        <v>8156763.5</v>
      </c>
      <c r="H52" s="4">
        <v>70035.399999999994</v>
      </c>
      <c r="I52" s="4">
        <v>57950.3</v>
      </c>
      <c r="J52" s="4">
        <v>663768.1</v>
      </c>
      <c r="K52" s="4"/>
      <c r="L52" s="4"/>
      <c r="M52" s="8">
        <v>73132.5</v>
      </c>
      <c r="N52" s="4">
        <v>96371.4</v>
      </c>
      <c r="O52" s="9">
        <v>11673.9</v>
      </c>
      <c r="P52" s="4">
        <v>393414.9</v>
      </c>
      <c r="Q52" s="4">
        <v>245991.3</v>
      </c>
      <c r="R52" s="4">
        <v>166766.5</v>
      </c>
      <c r="S52" s="8">
        <v>933480.1</v>
      </c>
      <c r="T52" s="51">
        <f t="shared" si="5"/>
        <v>0.98928019805928458</v>
      </c>
      <c r="U52" s="52">
        <f t="shared" si="1"/>
        <v>0.90831569856959504</v>
      </c>
      <c r="V52" s="52">
        <f t="shared" si="4"/>
        <v>1.6728357311792745</v>
      </c>
      <c r="W52" s="30">
        <f t="shared" si="0"/>
        <v>19.482808059870962</v>
      </c>
    </row>
    <row r="53" spans="1:23" ht="12.75" x14ac:dyDescent="0.2">
      <c r="A53" s="44" t="s">
        <v>445</v>
      </c>
      <c r="B53" s="4" t="s">
        <v>31</v>
      </c>
      <c r="C53" s="5">
        <v>23</v>
      </c>
      <c r="D53" s="6">
        <v>6.9545833333333329</v>
      </c>
      <c r="E53" s="7">
        <v>161704.20000000001</v>
      </c>
      <c r="F53" s="4">
        <v>67732.3</v>
      </c>
      <c r="G53" s="4">
        <v>3107091</v>
      </c>
      <c r="H53" s="4">
        <v>24998</v>
      </c>
      <c r="I53" s="4">
        <v>20116.2</v>
      </c>
      <c r="J53" s="4">
        <v>111427.3</v>
      </c>
      <c r="K53" s="4"/>
      <c r="L53" s="4"/>
      <c r="M53" s="8">
        <v>10392.5</v>
      </c>
      <c r="N53" s="4">
        <v>14556.2</v>
      </c>
      <c r="O53" s="9">
        <v>1547.1</v>
      </c>
      <c r="P53" s="4">
        <v>67688.7</v>
      </c>
      <c r="Q53" s="4">
        <v>64426.5</v>
      </c>
      <c r="R53" s="4">
        <v>50599.8</v>
      </c>
      <c r="S53" s="8">
        <v>342968.9</v>
      </c>
      <c r="T53" s="51">
        <f t="shared" si="5"/>
        <v>0.99551214795772547</v>
      </c>
      <c r="U53" s="52">
        <f t="shared" si="1"/>
        <v>0.95235169560162147</v>
      </c>
      <c r="V53" s="52">
        <f t="shared" si="4"/>
        <v>1.5639216324223402</v>
      </c>
      <c r="W53" s="30">
        <f t="shared" si="0"/>
        <v>21.465466907815596</v>
      </c>
    </row>
    <row r="54" spans="1:23" ht="12.75" x14ac:dyDescent="0.2">
      <c r="A54" s="44" t="s">
        <v>445</v>
      </c>
      <c r="B54" s="4" t="s">
        <v>30</v>
      </c>
      <c r="C54" s="5">
        <v>24</v>
      </c>
      <c r="D54" s="6">
        <v>6.9349999999999996</v>
      </c>
      <c r="E54" s="7">
        <v>415290.9</v>
      </c>
      <c r="F54" s="4">
        <v>398227.8</v>
      </c>
      <c r="G54" s="4">
        <v>66775.399999999994</v>
      </c>
      <c r="H54" s="4">
        <v>52279.5</v>
      </c>
      <c r="I54" s="4">
        <v>96355.199999999997</v>
      </c>
      <c r="J54" s="4">
        <v>1479871.8</v>
      </c>
      <c r="K54" s="4"/>
      <c r="L54" s="4"/>
      <c r="M54" s="8">
        <v>231147</v>
      </c>
      <c r="N54" s="4">
        <v>167694.5</v>
      </c>
      <c r="O54" s="9">
        <v>22391.5</v>
      </c>
      <c r="P54" s="4">
        <v>591905.4</v>
      </c>
      <c r="Q54" s="4">
        <v>764404.8</v>
      </c>
      <c r="R54" s="4">
        <v>431248.8</v>
      </c>
      <c r="S54" s="8">
        <v>2246395.5</v>
      </c>
      <c r="T54" s="51">
        <f t="shared" si="5"/>
        <v>0.91380340579721686</v>
      </c>
      <c r="U54" s="52">
        <f t="shared" si="1"/>
        <v>0.32128136319103329</v>
      </c>
      <c r="V54" s="52">
        <f t="shared" si="4"/>
        <v>0.495152075138307</v>
      </c>
      <c r="W54" s="30">
        <f t="shared" si="0"/>
        <v>7.9622099928878312</v>
      </c>
    </row>
    <row r="55" spans="1:23" ht="12.75" x14ac:dyDescent="0.2">
      <c r="A55" s="44" t="s">
        <v>445</v>
      </c>
      <c r="B55" s="4" t="s">
        <v>29</v>
      </c>
      <c r="C55" s="5">
        <v>25</v>
      </c>
      <c r="D55" s="6">
        <v>6.8962631578947367</v>
      </c>
      <c r="E55" s="7">
        <v>635924.6</v>
      </c>
      <c r="F55" s="4">
        <v>250706.1</v>
      </c>
      <c r="G55" s="4">
        <v>12970233</v>
      </c>
      <c r="H55" s="4">
        <v>189039.8</v>
      </c>
      <c r="I55" s="4">
        <v>117906.8</v>
      </c>
      <c r="J55" s="4">
        <v>507899.2</v>
      </c>
      <c r="K55" s="4"/>
      <c r="L55" s="4"/>
      <c r="M55" s="8">
        <v>48886.400000000001</v>
      </c>
      <c r="N55" s="4">
        <v>21556.2</v>
      </c>
      <c r="O55" s="9">
        <v>6441.5</v>
      </c>
      <c r="P55" s="4">
        <v>296963.7</v>
      </c>
      <c r="Q55" s="4">
        <v>263664.2</v>
      </c>
      <c r="R55" s="4">
        <v>226959.6</v>
      </c>
      <c r="S55" s="8">
        <v>1280159</v>
      </c>
      <c r="T55" s="51">
        <f t="shared" si="5"/>
        <v>0.99840896918545263</v>
      </c>
      <c r="U55" s="52">
        <f t="shared" si="1"/>
        <v>0.94132491606538826</v>
      </c>
      <c r="V55" s="52">
        <f t="shared" si="4"/>
        <v>1.563059182079896</v>
      </c>
      <c r="W55" s="30">
        <f t="shared" si="0"/>
        <v>21.128526835634027</v>
      </c>
    </row>
    <row r="56" spans="1:23" ht="12.75" x14ac:dyDescent="0.2">
      <c r="A56" s="44" t="s">
        <v>445</v>
      </c>
      <c r="B56" s="4" t="s">
        <v>28</v>
      </c>
      <c r="C56" s="5">
        <v>29</v>
      </c>
      <c r="D56" s="6">
        <v>6.7413157894736839</v>
      </c>
      <c r="E56" s="7">
        <v>18002.2</v>
      </c>
      <c r="F56" s="4">
        <v>43781.5</v>
      </c>
      <c r="G56" s="4">
        <v>431275</v>
      </c>
      <c r="H56" s="4">
        <v>2641</v>
      </c>
      <c r="I56" s="4">
        <v>47330.1</v>
      </c>
      <c r="J56" s="4">
        <v>151471.70000000001</v>
      </c>
      <c r="K56" s="4"/>
      <c r="L56" s="4"/>
      <c r="M56" s="8">
        <v>35659</v>
      </c>
      <c r="N56" s="4">
        <v>12722.8</v>
      </c>
      <c r="O56" s="9"/>
      <c r="P56" s="4"/>
      <c r="Q56" s="4"/>
      <c r="R56" s="4"/>
      <c r="S56" s="8">
        <v>43539.7</v>
      </c>
      <c r="T56" s="51">
        <f t="shared" si="5"/>
        <v>0.97984118923483876</v>
      </c>
      <c r="U56" s="52">
        <f t="shared" si="1"/>
        <v>0.67527440884572643</v>
      </c>
      <c r="V56" s="52">
        <f t="shared" si="4"/>
        <v>0.80590614956162521</v>
      </c>
      <c r="W56" s="30">
        <f t="shared" si="0"/>
        <v>17.174018806203105</v>
      </c>
    </row>
    <row r="57" spans="1:23" x14ac:dyDescent="0.3">
      <c r="A57" s="44" t="s">
        <v>445</v>
      </c>
      <c r="B57" s="4" t="s">
        <v>27</v>
      </c>
      <c r="C57" s="5">
        <v>32</v>
      </c>
      <c r="D57" s="6">
        <v>6.6251052631578951</v>
      </c>
      <c r="E57" s="7">
        <v>556503.4</v>
      </c>
      <c r="F57" s="4">
        <v>210650</v>
      </c>
      <c r="G57" s="4">
        <v>7227222</v>
      </c>
      <c r="H57" s="4">
        <v>118307.4</v>
      </c>
      <c r="I57" s="4">
        <v>79901.100000000006</v>
      </c>
      <c r="J57" s="4">
        <v>275832.59999999998</v>
      </c>
      <c r="K57" s="4"/>
      <c r="L57" s="4"/>
      <c r="M57" s="8">
        <v>30201.1</v>
      </c>
      <c r="N57" s="4">
        <v>43312.3</v>
      </c>
      <c r="O57" s="9">
        <v>5810.9</v>
      </c>
      <c r="P57" s="4">
        <v>93919.1</v>
      </c>
      <c r="Q57" s="4">
        <v>74228.399999999994</v>
      </c>
      <c r="R57" s="4">
        <v>65594.399999999994</v>
      </c>
      <c r="S57" s="8">
        <v>291972.40000000002</v>
      </c>
      <c r="T57" s="51">
        <f t="shared" si="5"/>
        <v>0.9942833879402917</v>
      </c>
      <c r="U57" s="52">
        <f t="shared" si="1"/>
        <v>0.94066773871552956</v>
      </c>
      <c r="V57" s="52">
        <f t="shared" si="4"/>
        <v>1.4120155828610785</v>
      </c>
      <c r="W57" s="30">
        <f t="shared" si="0"/>
        <v>21.9645715453591</v>
      </c>
    </row>
    <row r="58" spans="1:23" x14ac:dyDescent="0.3">
      <c r="A58" s="44" t="s">
        <v>445</v>
      </c>
      <c r="B58" s="4" t="s">
        <v>26</v>
      </c>
      <c r="C58" s="5">
        <v>37</v>
      </c>
      <c r="D58" s="6">
        <v>6.4314210526315794</v>
      </c>
      <c r="E58" s="7">
        <v>6587.7</v>
      </c>
      <c r="F58" s="4">
        <v>20533.3</v>
      </c>
      <c r="G58" s="4">
        <v>170479.7</v>
      </c>
      <c r="H58" s="4">
        <v>5522.7</v>
      </c>
      <c r="I58" s="4">
        <v>10614.3</v>
      </c>
      <c r="J58" s="4">
        <v>125034.9</v>
      </c>
      <c r="K58" s="4"/>
      <c r="L58" s="4"/>
      <c r="M58" s="8">
        <v>14929.2</v>
      </c>
      <c r="N58" s="4">
        <v>6180.4</v>
      </c>
      <c r="O58" s="9"/>
      <c r="P58" s="9">
        <v>2407.6</v>
      </c>
      <c r="Q58" s="4">
        <v>6520.8</v>
      </c>
      <c r="R58" s="4">
        <v>7098.8</v>
      </c>
      <c r="S58" s="8">
        <v>18735.400000000001</v>
      </c>
      <c r="T58" s="51">
        <f t="shared" si="5"/>
        <v>0.98048032967789567</v>
      </c>
      <c r="U58" s="52">
        <f t="shared" si="1"/>
        <v>0.55866467176587742</v>
      </c>
      <c r="V58" s="52">
        <f t="shared" si="4"/>
        <v>0.97715435339987111</v>
      </c>
      <c r="W58" s="30">
        <f t="shared" si="0"/>
        <v>12.588139640964929</v>
      </c>
    </row>
    <row r="59" spans="1:23" x14ac:dyDescent="0.3">
      <c r="A59" s="44" t="s">
        <v>445</v>
      </c>
      <c r="B59" s="4" t="s">
        <v>25</v>
      </c>
      <c r="C59" s="5">
        <v>43</v>
      </c>
      <c r="D59" s="6">
        <v>6.1990000000000007</v>
      </c>
      <c r="E59" s="7">
        <v>161573.29999999999</v>
      </c>
      <c r="F59" s="4">
        <v>114509.1</v>
      </c>
      <c r="G59" s="4">
        <v>9457501</v>
      </c>
      <c r="H59" s="4">
        <v>21532.9</v>
      </c>
      <c r="I59" s="4">
        <v>63155.5</v>
      </c>
      <c r="J59" s="4">
        <v>814756.4</v>
      </c>
      <c r="K59" s="4"/>
      <c r="L59" s="4">
        <v>29591.9</v>
      </c>
      <c r="M59" s="8">
        <v>37636.800000000003</v>
      </c>
      <c r="N59" s="4">
        <v>42604.4</v>
      </c>
      <c r="O59" s="9">
        <v>3947.6</v>
      </c>
      <c r="P59" s="4">
        <v>41076.6</v>
      </c>
      <c r="Q59" s="4">
        <v>66227</v>
      </c>
      <c r="R59" s="4">
        <v>47542.6</v>
      </c>
      <c r="S59" s="8">
        <v>105844.8</v>
      </c>
      <c r="T59" s="51">
        <f t="shared" si="5"/>
        <v>0.99588462634518005</v>
      </c>
      <c r="U59" s="52">
        <f t="shared" si="1"/>
        <v>0.9121815182090337</v>
      </c>
      <c r="V59" s="52">
        <f t="shared" si="4"/>
        <v>1.762064990871363</v>
      </c>
      <c r="W59" s="30">
        <f t="shared" si="0"/>
        <v>19.096718566239417</v>
      </c>
    </row>
    <row r="61" spans="1:23" x14ac:dyDescent="0.3">
      <c r="W61" s="10"/>
    </row>
    <row r="62" spans="1:23" x14ac:dyDescent="0.3">
      <c r="W62" s="10"/>
    </row>
  </sheetData>
  <sortState ref="B33:D59">
    <sortCondition ref="C33:C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workbookViewId="0">
      <selection activeCell="G18" sqref="G18"/>
    </sheetView>
  </sheetViews>
  <sheetFormatPr defaultColWidth="9.1796875" defaultRowHeight="13" x14ac:dyDescent="0.3"/>
  <cols>
    <col min="1" max="1" width="11" style="10" bestFit="1" customWidth="1"/>
    <col min="2" max="2" width="15.7265625" style="10" customWidth="1"/>
    <col min="3" max="3" width="5" style="11" customWidth="1"/>
    <col min="4" max="6" width="9.1796875" style="10" customWidth="1"/>
    <col min="7" max="7" width="10" style="10" customWidth="1"/>
    <col min="8" max="8" width="6.1796875" style="10" customWidth="1"/>
    <col min="9" max="9" width="11.1796875" style="10" customWidth="1"/>
    <col min="10" max="10" width="9.1796875" style="10"/>
    <col min="11" max="11" width="11.54296875" style="10" bestFit="1" customWidth="1"/>
    <col min="12" max="12" width="11" style="10" customWidth="1"/>
    <col min="13" max="13" width="9.1796875" style="10"/>
    <col min="14" max="14" width="11.81640625" style="10" customWidth="1"/>
    <col min="15" max="15" width="11.26953125" style="10" customWidth="1"/>
    <col min="16" max="16" width="9.1796875" style="10"/>
    <col min="17" max="17" width="12" style="10" customWidth="1"/>
    <col min="18" max="18" width="11.453125" style="10" customWidth="1"/>
    <col min="19" max="19" width="9.1796875" style="10"/>
    <col min="20" max="20" width="13" style="10" customWidth="1"/>
    <col min="21" max="16384" width="9.1796875" style="10"/>
  </cols>
  <sheetData>
    <row r="1" spans="1:20" ht="12.75" x14ac:dyDescent="0.2">
      <c r="C1" s="59"/>
      <c r="I1" s="95" t="s">
        <v>457</v>
      </c>
      <c r="J1" s="96"/>
      <c r="K1" s="97"/>
      <c r="L1" s="95" t="s">
        <v>458</v>
      </c>
      <c r="M1" s="96"/>
      <c r="N1" s="97"/>
      <c r="O1" s="95" t="s">
        <v>459</v>
      </c>
      <c r="P1" s="96"/>
      <c r="Q1" s="97"/>
      <c r="R1" s="95" t="s">
        <v>460</v>
      </c>
      <c r="S1" s="96"/>
      <c r="T1" s="96"/>
    </row>
    <row r="2" spans="1:20" ht="28.5" customHeight="1" thickBot="1" x14ac:dyDescent="0.35">
      <c r="A2" s="62" t="s">
        <v>201</v>
      </c>
      <c r="B2" s="53" t="s">
        <v>0</v>
      </c>
      <c r="C2" s="54" t="s">
        <v>453</v>
      </c>
      <c r="D2" s="53" t="s">
        <v>64</v>
      </c>
      <c r="E2" s="53" t="s">
        <v>1</v>
      </c>
      <c r="F2" s="53" t="s">
        <v>454</v>
      </c>
      <c r="G2" s="53" t="s">
        <v>455</v>
      </c>
      <c r="H2" s="53" t="s">
        <v>456</v>
      </c>
      <c r="I2" s="54" t="s">
        <v>461</v>
      </c>
      <c r="J2" s="53" t="s">
        <v>462</v>
      </c>
      <c r="K2" s="53" t="s">
        <v>463</v>
      </c>
      <c r="L2" s="54" t="s">
        <v>461</v>
      </c>
      <c r="M2" s="53" t="s">
        <v>462</v>
      </c>
      <c r="N2" s="53" t="s">
        <v>463</v>
      </c>
      <c r="O2" s="54" t="s">
        <v>461</v>
      </c>
      <c r="P2" s="53" t="s">
        <v>462</v>
      </c>
      <c r="Q2" s="53" t="s">
        <v>463</v>
      </c>
      <c r="R2" s="54" t="s">
        <v>461</v>
      </c>
      <c r="S2" s="53" t="s">
        <v>462</v>
      </c>
      <c r="T2" s="53" t="s">
        <v>463</v>
      </c>
    </row>
    <row r="3" spans="1:20" ht="12.75" x14ac:dyDescent="0.2">
      <c r="A3" s="43" t="s">
        <v>451</v>
      </c>
      <c r="B3" s="55" t="s">
        <v>67</v>
      </c>
      <c r="C3" s="57">
        <v>7505</v>
      </c>
      <c r="D3" s="56">
        <v>47</v>
      </c>
      <c r="E3" s="56">
        <v>0.51</v>
      </c>
      <c r="F3" s="56">
        <v>0</v>
      </c>
      <c r="G3" s="56">
        <v>441.9</v>
      </c>
      <c r="H3" s="56">
        <v>2.78</v>
      </c>
      <c r="I3" s="59">
        <v>-171.2</v>
      </c>
      <c r="J3" s="11">
        <v>2104.6</v>
      </c>
      <c r="K3" s="42">
        <v>918</v>
      </c>
      <c r="L3" s="57">
        <v>-171</v>
      </c>
      <c r="M3" s="56">
        <v>2353.5</v>
      </c>
      <c r="N3" s="63">
        <v>1254</v>
      </c>
      <c r="O3" s="57">
        <v>-169.8</v>
      </c>
      <c r="P3" s="56">
        <v>2596.6</v>
      </c>
      <c r="Q3" s="63">
        <v>1135</v>
      </c>
      <c r="R3" s="59" t="s">
        <v>464</v>
      </c>
      <c r="S3" s="11" t="s">
        <v>464</v>
      </c>
      <c r="T3" s="11" t="s">
        <v>464</v>
      </c>
    </row>
    <row r="4" spans="1:20" ht="12.75" x14ac:dyDescent="0.2">
      <c r="A4" s="43" t="s">
        <v>451</v>
      </c>
      <c r="B4" s="55" t="s">
        <v>17</v>
      </c>
      <c r="C4" s="57">
        <v>7518</v>
      </c>
      <c r="D4" s="56">
        <v>0</v>
      </c>
      <c r="E4" s="56">
        <v>2.79</v>
      </c>
      <c r="F4" s="56">
        <v>0</v>
      </c>
      <c r="G4" s="56">
        <v>992.25</v>
      </c>
      <c r="H4" s="56">
        <v>3.68</v>
      </c>
      <c r="I4" s="59" t="s">
        <v>464</v>
      </c>
      <c r="J4" s="23" t="s">
        <v>464</v>
      </c>
      <c r="K4" s="23" t="s">
        <v>464</v>
      </c>
      <c r="L4" s="59">
        <v>-174.9</v>
      </c>
      <c r="M4" s="11">
        <v>2353.3000000000002</v>
      </c>
      <c r="N4" s="42">
        <v>1159</v>
      </c>
      <c r="O4" s="59">
        <v>-165.9</v>
      </c>
      <c r="P4" s="11">
        <v>2596.6</v>
      </c>
      <c r="Q4" s="42">
        <v>1143</v>
      </c>
      <c r="R4" s="59" t="s">
        <v>464</v>
      </c>
      <c r="S4" s="11" t="s">
        <v>464</v>
      </c>
      <c r="T4" s="11" t="s">
        <v>464</v>
      </c>
    </row>
    <row r="5" spans="1:20" ht="12.75" x14ac:dyDescent="0.2">
      <c r="A5" s="43" t="s">
        <v>451</v>
      </c>
      <c r="B5" s="55"/>
      <c r="C5" s="59">
        <v>7526</v>
      </c>
      <c r="D5" s="56"/>
      <c r="E5" s="56"/>
      <c r="F5" s="56"/>
      <c r="G5" s="56"/>
      <c r="H5" s="56"/>
      <c r="I5" s="59" t="s">
        <v>464</v>
      </c>
      <c r="J5" s="23" t="s">
        <v>464</v>
      </c>
      <c r="K5" s="23" t="s">
        <v>464</v>
      </c>
      <c r="L5" s="59" t="s">
        <v>464</v>
      </c>
      <c r="M5" s="11" t="s">
        <v>464</v>
      </c>
      <c r="N5" s="60" t="s">
        <v>464</v>
      </c>
      <c r="O5" s="59" t="s">
        <v>464</v>
      </c>
      <c r="P5" s="11" t="s">
        <v>464</v>
      </c>
      <c r="Q5" s="60" t="s">
        <v>464</v>
      </c>
      <c r="R5" s="11" t="s">
        <v>464</v>
      </c>
      <c r="S5" s="11" t="s">
        <v>464</v>
      </c>
      <c r="T5" s="11" t="s">
        <v>464</v>
      </c>
    </row>
    <row r="6" spans="1:20" ht="12.75" x14ac:dyDescent="0.2">
      <c r="A6" s="35" t="s">
        <v>63</v>
      </c>
      <c r="B6" s="55" t="s">
        <v>76</v>
      </c>
      <c r="C6" s="57">
        <v>7528</v>
      </c>
      <c r="D6" s="56">
        <v>37.5</v>
      </c>
      <c r="E6" s="56">
        <v>0.85</v>
      </c>
      <c r="F6" s="56">
        <v>0.18</v>
      </c>
      <c r="G6" s="56">
        <v>715.79</v>
      </c>
      <c r="H6" s="56">
        <v>2.95</v>
      </c>
      <c r="I6" s="57">
        <v>-175.9</v>
      </c>
      <c r="J6" s="56">
        <v>2110.6999999999998</v>
      </c>
      <c r="K6" s="56">
        <v>3141</v>
      </c>
      <c r="L6" s="57">
        <v>-148.80000000000001</v>
      </c>
      <c r="M6" s="56">
        <v>2359.1999999999998</v>
      </c>
      <c r="N6" s="56">
        <v>3059</v>
      </c>
      <c r="O6" s="57">
        <v>-150.1</v>
      </c>
      <c r="P6" s="56">
        <v>2602.1</v>
      </c>
      <c r="Q6" s="56">
        <v>2846</v>
      </c>
      <c r="R6" s="57">
        <v>-146.9</v>
      </c>
      <c r="S6" s="58">
        <v>2834.7</v>
      </c>
      <c r="T6" s="64">
        <v>1916</v>
      </c>
    </row>
    <row r="7" spans="1:20" ht="12.75" x14ac:dyDescent="0.2">
      <c r="A7" s="35" t="s">
        <v>63</v>
      </c>
      <c r="B7" s="55" t="s">
        <v>66</v>
      </c>
      <c r="C7" s="57">
        <v>7496</v>
      </c>
      <c r="D7" s="56">
        <v>31.5</v>
      </c>
      <c r="E7" s="56">
        <v>1.38</v>
      </c>
      <c r="F7" s="56">
        <v>0</v>
      </c>
      <c r="G7" s="56">
        <v>1550.05</v>
      </c>
      <c r="H7" s="56">
        <v>3.18</v>
      </c>
      <c r="I7" s="57">
        <v>-177.8</v>
      </c>
      <c r="J7" s="56">
        <v>2116.3000000000002</v>
      </c>
      <c r="K7" s="56">
        <v>5599</v>
      </c>
      <c r="L7" s="57">
        <v>-177.5</v>
      </c>
      <c r="M7" s="56">
        <v>2327.4</v>
      </c>
      <c r="N7" s="56">
        <v>7962</v>
      </c>
      <c r="O7" s="57">
        <v>-177</v>
      </c>
      <c r="P7" s="56">
        <v>2613.8000000000002</v>
      </c>
      <c r="Q7" s="56">
        <v>6594</v>
      </c>
      <c r="R7" s="57">
        <v>-165</v>
      </c>
      <c r="S7" s="58">
        <v>2839.3</v>
      </c>
      <c r="T7" s="58">
        <v>3219</v>
      </c>
    </row>
    <row r="8" spans="1:20" ht="12.75" x14ac:dyDescent="0.2">
      <c r="A8" s="35" t="s">
        <v>63</v>
      </c>
      <c r="B8" s="55" t="s">
        <v>75</v>
      </c>
      <c r="C8" s="57">
        <v>7504</v>
      </c>
      <c r="D8" s="56">
        <v>23.5</v>
      </c>
      <c r="E8" s="56">
        <v>2.08</v>
      </c>
      <c r="F8" s="56">
        <v>0.17</v>
      </c>
      <c r="G8" s="56">
        <v>927.46</v>
      </c>
      <c r="H8" s="74">
        <v>1.94</v>
      </c>
      <c r="I8" s="57">
        <v>-164.8</v>
      </c>
      <c r="J8" s="56">
        <v>2111.6999999999998</v>
      </c>
      <c r="K8" s="56">
        <v>3442</v>
      </c>
      <c r="L8" s="57">
        <v>-165</v>
      </c>
      <c r="M8" s="56">
        <v>2361.1</v>
      </c>
      <c r="N8" s="56">
        <v>3602</v>
      </c>
      <c r="O8" s="57">
        <v>-169.6</v>
      </c>
      <c r="P8" s="56">
        <v>2603.9</v>
      </c>
      <c r="Q8" s="56">
        <v>3083</v>
      </c>
      <c r="R8" s="57">
        <v>-173.6</v>
      </c>
      <c r="S8" s="58">
        <v>2835.5</v>
      </c>
      <c r="T8" s="64">
        <v>1649</v>
      </c>
    </row>
    <row r="9" spans="1:20" ht="12.75" x14ac:dyDescent="0.2">
      <c r="A9" s="35" t="s">
        <v>63</v>
      </c>
      <c r="B9" s="55" t="s">
        <v>74</v>
      </c>
      <c r="C9" s="57">
        <v>7546</v>
      </c>
      <c r="D9" s="56">
        <v>17</v>
      </c>
      <c r="E9" s="56">
        <v>2.64</v>
      </c>
      <c r="F9" s="56">
        <v>0.11</v>
      </c>
      <c r="G9" s="56">
        <v>907.27</v>
      </c>
      <c r="H9" s="56">
        <v>2.87</v>
      </c>
      <c r="I9" s="57">
        <v>-140.19999999999999</v>
      </c>
      <c r="J9" s="56">
        <v>2114.6999999999998</v>
      </c>
      <c r="K9" s="56">
        <v>4799</v>
      </c>
      <c r="L9" s="57">
        <v>-148.69999999999999</v>
      </c>
      <c r="M9" s="56">
        <v>2365.3000000000002</v>
      </c>
      <c r="N9" s="56">
        <v>5213</v>
      </c>
      <c r="O9" s="57">
        <v>-133.4</v>
      </c>
      <c r="P9" s="56">
        <v>2608.6999999999998</v>
      </c>
      <c r="Q9" s="56">
        <v>4807</v>
      </c>
      <c r="R9" s="57">
        <v>-131.30000000000001</v>
      </c>
      <c r="S9" s="11">
        <v>2841.6</v>
      </c>
      <c r="T9" s="11">
        <v>2975</v>
      </c>
    </row>
    <row r="10" spans="1:20" ht="12.75" x14ac:dyDescent="0.2">
      <c r="A10" s="35" t="s">
        <v>63</v>
      </c>
      <c r="B10" s="55" t="s">
        <v>73</v>
      </c>
      <c r="C10" s="57">
        <v>7544</v>
      </c>
      <c r="D10" s="56">
        <v>13</v>
      </c>
      <c r="E10" s="56">
        <v>3.07</v>
      </c>
      <c r="F10" s="56">
        <v>0.28999999999999998</v>
      </c>
      <c r="G10" s="56">
        <v>597.07000000000005</v>
      </c>
      <c r="H10" s="56">
        <v>2.23</v>
      </c>
      <c r="I10" s="57">
        <v>-170.2</v>
      </c>
      <c r="J10" s="56">
        <v>2111.6999999999998</v>
      </c>
      <c r="K10" s="56">
        <v>4169</v>
      </c>
      <c r="L10" s="57">
        <v>-168.4</v>
      </c>
      <c r="M10" s="56">
        <v>2363.1999999999998</v>
      </c>
      <c r="N10" s="56">
        <v>4571</v>
      </c>
      <c r="O10" s="57">
        <v>-162.4</v>
      </c>
      <c r="P10" s="56">
        <v>2604.3000000000002</v>
      </c>
      <c r="Q10" s="56">
        <v>3024</v>
      </c>
      <c r="R10" s="57">
        <v>-148.6</v>
      </c>
      <c r="S10" s="11">
        <v>2834.7</v>
      </c>
      <c r="T10" s="42">
        <v>1063</v>
      </c>
    </row>
    <row r="11" spans="1:20" ht="12.75" x14ac:dyDescent="0.2">
      <c r="A11" s="35" t="s">
        <v>63</v>
      </c>
      <c r="B11" s="55" t="s">
        <v>65</v>
      </c>
      <c r="C11" s="57">
        <v>7516</v>
      </c>
      <c r="D11" s="56">
        <v>3.5</v>
      </c>
      <c r="E11" s="56">
        <v>3.62</v>
      </c>
      <c r="F11" s="56">
        <v>0.03</v>
      </c>
      <c r="G11" s="56">
        <v>741.69</v>
      </c>
      <c r="H11" s="56">
        <v>2.17</v>
      </c>
      <c r="I11" s="57">
        <v>-163.30000000000001</v>
      </c>
      <c r="J11" s="56">
        <v>2110.3000000000002</v>
      </c>
      <c r="K11" s="56">
        <v>2554</v>
      </c>
      <c r="L11" s="57">
        <v>-165.9</v>
      </c>
      <c r="M11" s="56">
        <v>2362.5</v>
      </c>
      <c r="N11" s="56">
        <v>4058</v>
      </c>
      <c r="O11" s="57">
        <v>-161.19999999999999</v>
      </c>
      <c r="P11" s="56">
        <v>2605.6</v>
      </c>
      <c r="Q11" s="56">
        <v>3788</v>
      </c>
      <c r="R11" s="57">
        <v>-146.1</v>
      </c>
      <c r="S11" s="58">
        <v>2836.3</v>
      </c>
      <c r="T11" s="58">
        <v>2184</v>
      </c>
    </row>
    <row r="12" spans="1:20" ht="12.75" x14ac:dyDescent="0.2">
      <c r="A12" s="44" t="s">
        <v>445</v>
      </c>
      <c r="B12" s="55" t="s">
        <v>25</v>
      </c>
      <c r="C12" s="57">
        <v>7515</v>
      </c>
      <c r="D12" s="56">
        <v>43</v>
      </c>
      <c r="E12" s="56">
        <v>6.2</v>
      </c>
      <c r="F12" s="56">
        <v>0</v>
      </c>
      <c r="G12" s="56">
        <v>617.66999999999996</v>
      </c>
      <c r="H12" s="56">
        <v>2.33</v>
      </c>
      <c r="I12" s="57">
        <v>-170.3</v>
      </c>
      <c r="J12" s="56">
        <v>2110.9</v>
      </c>
      <c r="K12" s="58">
        <v>3497</v>
      </c>
      <c r="L12" s="57">
        <v>-171.8</v>
      </c>
      <c r="M12" s="56">
        <v>2362.1</v>
      </c>
      <c r="N12" s="56">
        <v>4460</v>
      </c>
      <c r="O12" s="57">
        <v>-164.4</v>
      </c>
      <c r="P12" s="56">
        <v>2607.9</v>
      </c>
      <c r="Q12" s="56">
        <v>5082</v>
      </c>
      <c r="R12" s="57">
        <v>-153.6</v>
      </c>
      <c r="S12" s="58">
        <v>2836.8</v>
      </c>
      <c r="T12" s="58">
        <v>2940</v>
      </c>
    </row>
    <row r="13" spans="1:20" ht="12.75" x14ac:dyDescent="0.2">
      <c r="A13" s="44" t="s">
        <v>445</v>
      </c>
      <c r="B13" s="55" t="s">
        <v>72</v>
      </c>
      <c r="C13" s="57">
        <v>7522</v>
      </c>
      <c r="D13" s="56">
        <v>42</v>
      </c>
      <c r="E13" s="56">
        <v>6.24</v>
      </c>
      <c r="F13" s="56">
        <v>0</v>
      </c>
      <c r="G13" s="56">
        <v>1840.55</v>
      </c>
      <c r="H13" s="56">
        <v>2.52</v>
      </c>
      <c r="I13" s="57">
        <v>-162.30000000000001</v>
      </c>
      <c r="J13" s="56">
        <v>2119.9</v>
      </c>
      <c r="K13" s="56">
        <v>6979</v>
      </c>
      <c r="L13" s="57">
        <v>-151.30000000000001</v>
      </c>
      <c r="M13" s="56">
        <v>2369.9</v>
      </c>
      <c r="N13" s="56">
        <v>6386</v>
      </c>
      <c r="O13" s="57">
        <v>-148.1</v>
      </c>
      <c r="P13" s="56">
        <v>2618.4</v>
      </c>
      <c r="Q13" s="56">
        <v>7703</v>
      </c>
      <c r="R13" s="57">
        <v>-142.6</v>
      </c>
      <c r="S13" s="11">
        <v>2846.2</v>
      </c>
      <c r="T13" s="11">
        <v>5610</v>
      </c>
    </row>
    <row r="14" spans="1:20" ht="12.75" x14ac:dyDescent="0.2">
      <c r="A14" s="44" t="s">
        <v>445</v>
      </c>
      <c r="B14" s="55" t="s">
        <v>71</v>
      </c>
      <c r="C14" s="57">
        <v>7545</v>
      </c>
      <c r="D14" s="56">
        <v>27.5</v>
      </c>
      <c r="E14" s="56">
        <v>6.8</v>
      </c>
      <c r="F14" s="56">
        <v>0.02</v>
      </c>
      <c r="G14" s="56">
        <v>553.96</v>
      </c>
      <c r="H14" s="74">
        <v>1.43</v>
      </c>
      <c r="I14" s="57">
        <v>-127.6</v>
      </c>
      <c r="J14" s="56">
        <v>2108.6</v>
      </c>
      <c r="K14" s="56">
        <v>3156</v>
      </c>
      <c r="L14" s="57">
        <v>-128.1</v>
      </c>
      <c r="M14" s="56">
        <v>2359.6</v>
      </c>
      <c r="N14" s="56">
        <v>3649</v>
      </c>
      <c r="O14" s="57">
        <v>-139.6</v>
      </c>
      <c r="P14" s="56">
        <v>2603.6999999999998</v>
      </c>
      <c r="Q14" s="56">
        <v>3502</v>
      </c>
      <c r="R14" s="57">
        <v>-133.19999999999999</v>
      </c>
      <c r="S14" s="11">
        <v>2836.3</v>
      </c>
      <c r="T14" s="11">
        <v>2810</v>
      </c>
    </row>
    <row r="15" spans="1:20" ht="12.75" x14ac:dyDescent="0.2">
      <c r="A15" s="44" t="s">
        <v>445</v>
      </c>
      <c r="B15" s="55" t="s">
        <v>70</v>
      </c>
      <c r="C15" s="57">
        <v>7517</v>
      </c>
      <c r="D15" s="56">
        <v>19</v>
      </c>
      <c r="E15" s="56">
        <v>7.03</v>
      </c>
      <c r="F15" s="56">
        <v>0.02</v>
      </c>
      <c r="G15" s="56">
        <v>907.27</v>
      </c>
      <c r="H15" s="56">
        <v>2.85</v>
      </c>
      <c r="I15" s="57">
        <v>-161.19999999999999</v>
      </c>
      <c r="J15" s="56">
        <v>2108.1999999999998</v>
      </c>
      <c r="K15" s="63">
        <v>1984</v>
      </c>
      <c r="L15" s="57">
        <v>-175.7</v>
      </c>
      <c r="M15" s="56">
        <v>2363</v>
      </c>
      <c r="N15" s="56">
        <v>4413</v>
      </c>
      <c r="O15" s="57">
        <v>-163.9</v>
      </c>
      <c r="P15" s="56">
        <v>2602.1</v>
      </c>
      <c r="Q15" s="56">
        <v>2457</v>
      </c>
      <c r="R15" s="57">
        <v>-153.80000000000001</v>
      </c>
      <c r="S15" s="58">
        <v>2833.2</v>
      </c>
      <c r="T15" s="64">
        <v>1431</v>
      </c>
    </row>
    <row r="16" spans="1:20" ht="12.75" x14ac:dyDescent="0.2">
      <c r="A16" s="44" t="s">
        <v>445</v>
      </c>
      <c r="B16" s="55" t="s">
        <v>35</v>
      </c>
      <c r="C16" s="57">
        <v>7514</v>
      </c>
      <c r="D16" s="56">
        <v>17</v>
      </c>
      <c r="E16" s="56">
        <v>7.07</v>
      </c>
      <c r="F16" s="56">
        <v>0</v>
      </c>
      <c r="G16" s="56">
        <v>4530.82</v>
      </c>
      <c r="H16" s="56">
        <v>6.7</v>
      </c>
      <c r="I16" s="57">
        <v>-185.3</v>
      </c>
      <c r="J16" s="56">
        <v>2118</v>
      </c>
      <c r="K16" s="58">
        <v>6488</v>
      </c>
      <c r="L16" s="57">
        <v>-175.7</v>
      </c>
      <c r="M16" s="56">
        <v>2387.4</v>
      </c>
      <c r="N16" s="64">
        <v>12678</v>
      </c>
      <c r="O16" s="57">
        <v>-179.7</v>
      </c>
      <c r="P16" s="56">
        <v>2616.6999999999998</v>
      </c>
      <c r="Q16" s="56">
        <v>6819</v>
      </c>
      <c r="R16" s="57">
        <v>-197.7</v>
      </c>
      <c r="S16" s="58">
        <v>2850.8</v>
      </c>
      <c r="T16" s="58">
        <v>3405</v>
      </c>
    </row>
    <row r="17" spans="1:20" ht="12.75" x14ac:dyDescent="0.2">
      <c r="A17" s="44" t="s">
        <v>445</v>
      </c>
      <c r="B17" s="55"/>
      <c r="C17" s="57">
        <v>7525</v>
      </c>
      <c r="D17" s="56"/>
      <c r="E17" s="56"/>
      <c r="F17" s="56"/>
      <c r="G17" s="56"/>
      <c r="H17" s="56"/>
      <c r="I17" s="57">
        <v>-182.4</v>
      </c>
      <c r="J17" s="56">
        <v>2114.9</v>
      </c>
      <c r="K17" s="56">
        <v>5438</v>
      </c>
      <c r="L17" s="57">
        <v>-181.8</v>
      </c>
      <c r="M17" s="56">
        <v>2381.3000000000002</v>
      </c>
      <c r="N17" s="63">
        <v>11808</v>
      </c>
      <c r="O17" s="92">
        <v>-188.3</v>
      </c>
      <c r="P17" s="56">
        <v>2612.3000000000002</v>
      </c>
      <c r="Q17" s="56">
        <v>6347</v>
      </c>
      <c r="R17" s="57">
        <v>-192.7</v>
      </c>
      <c r="S17" s="11">
        <v>2837.2</v>
      </c>
      <c r="T17" s="11">
        <v>2705</v>
      </c>
    </row>
    <row r="18" spans="1:20" ht="12.75" x14ac:dyDescent="0.2">
      <c r="A18" s="44" t="s">
        <v>445</v>
      </c>
      <c r="B18" s="55" t="s">
        <v>69</v>
      </c>
      <c r="C18" s="59">
        <v>7529</v>
      </c>
      <c r="D18" s="56">
        <v>13</v>
      </c>
      <c r="E18" s="56">
        <v>7.15</v>
      </c>
      <c r="F18" s="56">
        <v>0</v>
      </c>
      <c r="G18" s="56">
        <v>1021.43</v>
      </c>
      <c r="H18" s="56">
        <v>5.2</v>
      </c>
      <c r="I18" s="57">
        <v>-153.4</v>
      </c>
      <c r="J18" s="56">
        <v>2106.3000000000002</v>
      </c>
      <c r="K18" s="63">
        <v>1218</v>
      </c>
      <c r="L18" s="57">
        <v>-171.8</v>
      </c>
      <c r="M18" s="56">
        <v>2365</v>
      </c>
      <c r="N18" s="56">
        <v>5549</v>
      </c>
      <c r="O18" s="57">
        <v>-175.6</v>
      </c>
      <c r="P18" s="56">
        <v>2622.9</v>
      </c>
      <c r="Q18" s="63">
        <v>10498</v>
      </c>
      <c r="R18" s="57">
        <v>-175.1</v>
      </c>
      <c r="S18" s="11">
        <v>2858.9</v>
      </c>
      <c r="T18" s="11">
        <v>6880</v>
      </c>
    </row>
    <row r="19" spans="1:20" ht="12.75" x14ac:dyDescent="0.2">
      <c r="A19" s="44" t="s">
        <v>445</v>
      </c>
      <c r="B19" s="55" t="s">
        <v>68</v>
      </c>
      <c r="C19" s="57">
        <v>7493</v>
      </c>
      <c r="D19" s="56">
        <v>12</v>
      </c>
      <c r="E19" s="56">
        <v>7.17</v>
      </c>
      <c r="F19" s="56">
        <v>0</v>
      </c>
      <c r="G19" s="56">
        <v>5642.29</v>
      </c>
      <c r="H19" s="74">
        <v>0.85</v>
      </c>
      <c r="I19" s="57">
        <v>-119.6</v>
      </c>
      <c r="J19" s="56">
        <v>1878.3</v>
      </c>
      <c r="K19" s="56">
        <v>5440</v>
      </c>
      <c r="L19" s="57">
        <v>-122.3</v>
      </c>
      <c r="M19" s="56">
        <v>2127.4</v>
      </c>
      <c r="N19" s="56">
        <v>4490</v>
      </c>
      <c r="O19" s="57">
        <v>-137</v>
      </c>
      <c r="P19" s="56">
        <v>2369.9</v>
      </c>
      <c r="Q19" s="56">
        <v>3587</v>
      </c>
      <c r="R19" s="57">
        <v>-130.69999999999999</v>
      </c>
      <c r="S19" s="58">
        <v>2599.3000000000002</v>
      </c>
      <c r="T19" s="58">
        <v>2050</v>
      </c>
    </row>
    <row r="20" spans="1:20" ht="12.75" x14ac:dyDescent="0.2">
      <c r="A20" s="44" t="s">
        <v>445</v>
      </c>
      <c r="B20" s="55"/>
      <c r="C20" s="57">
        <v>7494</v>
      </c>
      <c r="D20" s="56"/>
      <c r="E20" s="56"/>
      <c r="F20" s="56"/>
      <c r="G20" s="56"/>
      <c r="H20" s="56"/>
      <c r="I20" s="57">
        <v>-121.6</v>
      </c>
      <c r="J20" s="56">
        <v>2113.8000000000002</v>
      </c>
      <c r="K20" s="56">
        <v>4528</v>
      </c>
      <c r="L20" s="57">
        <v>-122.4</v>
      </c>
      <c r="M20" s="56">
        <v>2361.5</v>
      </c>
      <c r="N20" s="56">
        <v>3706</v>
      </c>
      <c r="O20" s="57">
        <v>-139.9</v>
      </c>
      <c r="P20" s="56">
        <v>2603.1</v>
      </c>
      <c r="Q20" s="65">
        <v>2987</v>
      </c>
      <c r="R20" s="57">
        <v>-130</v>
      </c>
      <c r="S20" s="58">
        <v>2833.2</v>
      </c>
      <c r="T20" s="64">
        <v>1608</v>
      </c>
    </row>
    <row r="21" spans="1:20" ht="12.75" x14ac:dyDescent="0.2">
      <c r="A21" s="44" t="s">
        <v>445</v>
      </c>
      <c r="B21" s="55" t="s">
        <v>39</v>
      </c>
      <c r="C21" s="57">
        <v>7495</v>
      </c>
      <c r="D21" s="56">
        <v>11</v>
      </c>
      <c r="E21" s="56">
        <v>7.22</v>
      </c>
      <c r="F21" s="56">
        <v>0</v>
      </c>
      <c r="G21" s="56">
        <v>1379.13</v>
      </c>
      <c r="H21" s="56">
        <v>3.96</v>
      </c>
      <c r="I21" s="57">
        <v>-150.6</v>
      </c>
      <c r="J21" s="56">
        <v>2110.1</v>
      </c>
      <c r="K21" s="56">
        <v>3008</v>
      </c>
      <c r="L21" s="57">
        <v>-156.1</v>
      </c>
      <c r="M21" s="56">
        <v>2365.6999999999998</v>
      </c>
      <c r="N21" s="56">
        <v>5402</v>
      </c>
      <c r="O21" s="57">
        <v>-158.80000000000001</v>
      </c>
      <c r="P21" s="56">
        <v>2615.8000000000002</v>
      </c>
      <c r="Q21" s="56">
        <v>7498</v>
      </c>
      <c r="R21" s="57">
        <v>-151</v>
      </c>
      <c r="S21" s="58">
        <v>2842.4</v>
      </c>
      <c r="T21" s="58">
        <v>4366</v>
      </c>
    </row>
    <row r="22" spans="1:20" ht="12.75" x14ac:dyDescent="0.2">
      <c r="A22" s="44" t="s">
        <v>445</v>
      </c>
      <c r="B22" s="55"/>
      <c r="C22" s="57">
        <v>7506</v>
      </c>
      <c r="D22" s="56"/>
      <c r="E22" s="56"/>
      <c r="F22" s="56"/>
      <c r="G22" s="56"/>
      <c r="H22" s="56"/>
      <c r="I22" s="57">
        <v>-149.5</v>
      </c>
      <c r="J22" s="56">
        <v>2106.9</v>
      </c>
      <c r="K22" s="63">
        <v>1906</v>
      </c>
      <c r="L22" s="57">
        <v>-156.4</v>
      </c>
      <c r="M22" s="56">
        <v>2360.1999999999998</v>
      </c>
      <c r="N22" s="56">
        <v>3695</v>
      </c>
      <c r="O22" s="57">
        <v>-159.6</v>
      </c>
      <c r="P22" s="56">
        <v>2608.3000000000002</v>
      </c>
      <c r="Q22" s="56">
        <v>5235</v>
      </c>
      <c r="R22" s="57">
        <v>-153</v>
      </c>
      <c r="S22" s="58">
        <v>2836.5</v>
      </c>
      <c r="T22" s="58">
        <v>2937</v>
      </c>
    </row>
    <row r="25" spans="1:20" ht="12.75" x14ac:dyDescent="0.2">
      <c r="A25" s="82" t="s">
        <v>465</v>
      </c>
      <c r="B25" s="83"/>
      <c r="C25" s="84"/>
      <c r="D25" s="83"/>
      <c r="E25" s="83"/>
      <c r="F25" s="83"/>
      <c r="G25" s="85"/>
    </row>
    <row r="26" spans="1:20" x14ac:dyDescent="0.3">
      <c r="A26" s="81"/>
      <c r="B26" s="77" t="s">
        <v>468</v>
      </c>
      <c r="C26" s="23"/>
      <c r="D26" s="77"/>
      <c r="E26" s="77"/>
      <c r="F26" s="77"/>
      <c r="G26" s="61"/>
    </row>
    <row r="27" spans="1:20" x14ac:dyDescent="0.3">
      <c r="A27" s="76"/>
      <c r="B27" s="77" t="s">
        <v>469</v>
      </c>
      <c r="C27" s="23"/>
      <c r="D27" s="77"/>
      <c r="E27" s="77"/>
      <c r="F27" s="77"/>
      <c r="G27" s="61"/>
    </row>
    <row r="28" spans="1:20" x14ac:dyDescent="0.3">
      <c r="A28" s="78" t="s">
        <v>464</v>
      </c>
      <c r="B28" s="79" t="s">
        <v>467</v>
      </c>
      <c r="C28" s="24"/>
      <c r="D28" s="79"/>
      <c r="E28" s="79"/>
      <c r="F28" s="79"/>
      <c r="G28" s="80"/>
    </row>
    <row r="29" spans="1:20" x14ac:dyDescent="0.3">
      <c r="K29" s="77"/>
      <c r="L29" s="77"/>
      <c r="M29" s="77"/>
      <c r="N29" s="77"/>
      <c r="O29" s="77"/>
      <c r="P29" s="77"/>
    </row>
    <row r="30" spans="1:20" x14ac:dyDescent="0.3">
      <c r="K30" s="77"/>
      <c r="L30" s="77"/>
      <c r="M30" s="77"/>
      <c r="N30" s="77"/>
      <c r="O30" s="77"/>
      <c r="P30" s="77"/>
    </row>
    <row r="31" spans="1:20" x14ac:dyDescent="0.3">
      <c r="K31" s="77"/>
      <c r="L31" s="77"/>
      <c r="M31" s="77"/>
      <c r="N31" s="77"/>
      <c r="O31" s="77"/>
      <c r="P31" s="77"/>
    </row>
    <row r="32" spans="1:20" x14ac:dyDescent="0.3">
      <c r="K32" s="77"/>
      <c r="L32" s="93"/>
      <c r="M32" s="77"/>
      <c r="N32" s="77"/>
      <c r="O32" s="93"/>
      <c r="P32" s="77"/>
    </row>
    <row r="33" spans="11:16" x14ac:dyDescent="0.3">
      <c r="K33" s="77"/>
      <c r="L33" s="23"/>
      <c r="M33" s="77"/>
      <c r="N33" s="77"/>
      <c r="O33" s="23"/>
      <c r="P33" s="77"/>
    </row>
    <row r="34" spans="11:16" x14ac:dyDescent="0.3">
      <c r="K34" s="77"/>
      <c r="L34" s="93"/>
      <c r="M34" s="77"/>
      <c r="N34" s="77"/>
      <c r="O34" s="93"/>
      <c r="P34" s="77"/>
    </row>
    <row r="35" spans="11:16" x14ac:dyDescent="0.3">
      <c r="K35" s="77"/>
      <c r="L35" s="93"/>
      <c r="M35" s="77"/>
      <c r="N35" s="77"/>
      <c r="O35" s="93"/>
      <c r="P35" s="77"/>
    </row>
    <row r="36" spans="11:16" x14ac:dyDescent="0.3">
      <c r="K36" s="77"/>
      <c r="L36" s="93"/>
      <c r="M36" s="77"/>
      <c r="N36" s="77"/>
      <c r="O36" s="93"/>
      <c r="P36" s="77"/>
    </row>
    <row r="37" spans="11:16" x14ac:dyDescent="0.3">
      <c r="K37" s="77"/>
      <c r="L37" s="93"/>
      <c r="M37" s="77"/>
      <c r="N37" s="77"/>
      <c r="O37" s="93"/>
      <c r="P37" s="77"/>
    </row>
    <row r="38" spans="11:16" x14ac:dyDescent="0.3">
      <c r="K38" s="77"/>
      <c r="L38" s="93"/>
      <c r="M38" s="77"/>
      <c r="N38" s="77"/>
      <c r="O38" s="93"/>
      <c r="P38" s="77"/>
    </row>
    <row r="39" spans="11:16" x14ac:dyDescent="0.3">
      <c r="K39" s="77"/>
      <c r="L39" s="93"/>
      <c r="M39" s="77"/>
      <c r="N39" s="77"/>
      <c r="O39" s="93"/>
      <c r="P39" s="77"/>
    </row>
    <row r="40" spans="11:16" x14ac:dyDescent="0.3">
      <c r="K40" s="77"/>
      <c r="L40" s="93"/>
      <c r="M40" s="77"/>
      <c r="N40" s="77"/>
      <c r="O40" s="93"/>
      <c r="P40" s="77"/>
    </row>
    <row r="41" spans="11:16" x14ac:dyDescent="0.3">
      <c r="K41" s="77"/>
      <c r="L41" s="93"/>
      <c r="M41" s="77"/>
      <c r="N41" s="77"/>
      <c r="O41" s="93"/>
      <c r="P41" s="77"/>
    </row>
    <row r="42" spans="11:16" x14ac:dyDescent="0.3">
      <c r="K42" s="77"/>
      <c r="L42" s="93"/>
      <c r="M42" s="77"/>
      <c r="N42" s="77"/>
      <c r="O42" s="93"/>
      <c r="P42" s="77"/>
    </row>
    <row r="43" spans="11:16" x14ac:dyDescent="0.3">
      <c r="K43" s="77"/>
      <c r="L43" s="93"/>
      <c r="M43" s="77"/>
      <c r="N43" s="77"/>
      <c r="O43" s="93"/>
      <c r="P43" s="77"/>
    </row>
    <row r="44" spans="11:16" x14ac:dyDescent="0.3">
      <c r="K44" s="77"/>
      <c r="L44" s="93"/>
      <c r="M44" s="77"/>
      <c r="N44" s="77"/>
      <c r="O44" s="93"/>
      <c r="P44" s="77"/>
    </row>
    <row r="45" spans="11:16" x14ac:dyDescent="0.3">
      <c r="K45" s="77"/>
      <c r="L45" s="93"/>
      <c r="M45" s="77"/>
      <c r="N45" s="77"/>
      <c r="O45" s="58"/>
      <c r="P45" s="77"/>
    </row>
    <row r="46" spans="11:16" x14ac:dyDescent="0.3">
      <c r="K46" s="77"/>
      <c r="L46" s="93"/>
      <c r="M46" s="77"/>
      <c r="N46" s="77"/>
      <c r="O46" s="93"/>
      <c r="P46" s="77"/>
    </row>
    <row r="47" spans="11:16" x14ac:dyDescent="0.3">
      <c r="K47" s="77"/>
      <c r="L47" s="93"/>
      <c r="M47" s="77"/>
      <c r="N47" s="77"/>
      <c r="O47" s="93"/>
      <c r="P47" s="77"/>
    </row>
    <row r="48" spans="11:16" x14ac:dyDescent="0.3">
      <c r="K48" s="77"/>
      <c r="L48" s="93"/>
      <c r="M48" s="77"/>
      <c r="N48" s="77"/>
      <c r="O48" s="93"/>
      <c r="P48" s="77"/>
    </row>
    <row r="49" spans="11:16" x14ac:dyDescent="0.3">
      <c r="K49" s="77"/>
      <c r="L49" s="93"/>
      <c r="M49" s="77"/>
      <c r="N49" s="77"/>
      <c r="O49" s="93"/>
      <c r="P49" s="77"/>
    </row>
    <row r="50" spans="11:16" x14ac:dyDescent="0.3">
      <c r="K50" s="77"/>
      <c r="L50" s="23"/>
      <c r="M50" s="77"/>
      <c r="N50" s="77"/>
      <c r="O50" s="77"/>
      <c r="P50" s="77"/>
    </row>
    <row r="51" spans="11:16" x14ac:dyDescent="0.3">
      <c r="K51" s="77"/>
      <c r="L51" s="93"/>
      <c r="M51" s="77"/>
      <c r="N51" s="77"/>
      <c r="O51" s="77"/>
      <c r="P51" s="77"/>
    </row>
    <row r="52" spans="11:16" x14ac:dyDescent="0.3">
      <c r="K52" s="77"/>
      <c r="L52" s="93"/>
      <c r="M52" s="77"/>
      <c r="N52" s="77"/>
      <c r="O52" s="77"/>
      <c r="P52" s="77"/>
    </row>
    <row r="53" spans="11:16" x14ac:dyDescent="0.3">
      <c r="K53" s="77"/>
      <c r="L53" s="93"/>
      <c r="M53" s="77"/>
      <c r="N53" s="77"/>
      <c r="O53" s="77"/>
      <c r="P53" s="77"/>
    </row>
    <row r="54" spans="11:16" x14ac:dyDescent="0.3">
      <c r="K54" s="77"/>
      <c r="L54" s="93"/>
      <c r="M54" s="77"/>
      <c r="N54" s="77"/>
      <c r="O54" s="77"/>
      <c r="P54" s="77"/>
    </row>
    <row r="55" spans="11:16" x14ac:dyDescent="0.3">
      <c r="K55" s="77"/>
      <c r="L55" s="93"/>
      <c r="M55" s="77"/>
      <c r="N55" s="77"/>
      <c r="O55" s="77"/>
      <c r="P55" s="77"/>
    </row>
    <row r="56" spans="11:16" x14ac:dyDescent="0.3">
      <c r="K56" s="77"/>
      <c r="L56" s="93"/>
      <c r="M56" s="77"/>
      <c r="N56" s="77"/>
      <c r="O56" s="77"/>
      <c r="P56" s="77"/>
    </row>
    <row r="57" spans="11:16" x14ac:dyDescent="0.3">
      <c r="K57" s="77"/>
      <c r="L57" s="93"/>
      <c r="M57" s="77"/>
      <c r="N57" s="77"/>
      <c r="O57" s="77"/>
      <c r="P57" s="77"/>
    </row>
    <row r="58" spans="11:16" x14ac:dyDescent="0.3">
      <c r="K58" s="77"/>
      <c r="L58" s="93"/>
      <c r="M58" s="77"/>
      <c r="N58" s="77"/>
      <c r="O58" s="77"/>
      <c r="P58" s="77"/>
    </row>
    <row r="59" spans="11:16" x14ac:dyDescent="0.3">
      <c r="K59" s="77"/>
      <c r="L59" s="93"/>
      <c r="M59" s="77"/>
      <c r="N59" s="77"/>
      <c r="O59" s="77"/>
      <c r="P59" s="77"/>
    </row>
    <row r="60" spans="11:16" x14ac:dyDescent="0.3">
      <c r="K60" s="77"/>
      <c r="L60" s="93"/>
      <c r="M60" s="77"/>
      <c r="N60" s="77"/>
      <c r="O60" s="77"/>
      <c r="P60" s="77"/>
    </row>
    <row r="61" spans="11:16" x14ac:dyDescent="0.3">
      <c r="K61" s="77"/>
      <c r="L61" s="93"/>
      <c r="M61" s="77"/>
      <c r="N61" s="77"/>
      <c r="O61" s="77"/>
      <c r="P61" s="77"/>
    </row>
    <row r="62" spans="11:16" x14ac:dyDescent="0.3">
      <c r="K62" s="77"/>
      <c r="L62" s="58"/>
      <c r="M62" s="77"/>
      <c r="N62" s="77"/>
      <c r="O62" s="77"/>
      <c r="P62" s="77"/>
    </row>
    <row r="63" spans="11:16" x14ac:dyDescent="0.3">
      <c r="K63" s="77"/>
      <c r="L63" s="93"/>
      <c r="M63" s="77"/>
      <c r="N63" s="77"/>
      <c r="O63" s="77"/>
      <c r="P63" s="77"/>
    </row>
    <row r="64" spans="11:16" x14ac:dyDescent="0.3">
      <c r="K64" s="77"/>
      <c r="L64" s="93"/>
      <c r="M64" s="77"/>
      <c r="N64" s="77"/>
      <c r="O64" s="77"/>
      <c r="P64" s="77"/>
    </row>
    <row r="65" spans="11:16" x14ac:dyDescent="0.3">
      <c r="K65" s="77"/>
      <c r="L65" s="93"/>
      <c r="M65" s="77"/>
      <c r="N65" s="77"/>
      <c r="O65" s="77"/>
      <c r="P65" s="77"/>
    </row>
    <row r="66" spans="11:16" x14ac:dyDescent="0.3">
      <c r="K66" s="77"/>
      <c r="L66" s="93"/>
      <c r="M66" s="77"/>
      <c r="N66" s="77"/>
      <c r="O66" s="77"/>
      <c r="P66" s="77"/>
    </row>
    <row r="67" spans="11:16" x14ac:dyDescent="0.3">
      <c r="K67" s="77"/>
      <c r="L67" s="77"/>
      <c r="M67" s="77"/>
      <c r="N67" s="77"/>
      <c r="O67" s="77"/>
      <c r="P67" s="77"/>
    </row>
    <row r="68" spans="11:16" x14ac:dyDescent="0.3">
      <c r="K68" s="77"/>
      <c r="L68" s="77"/>
      <c r="M68" s="77"/>
      <c r="N68" s="77"/>
      <c r="O68" s="77"/>
      <c r="P68" s="77"/>
    </row>
    <row r="69" spans="11:16" x14ac:dyDescent="0.3">
      <c r="K69" s="77"/>
      <c r="L69" s="77"/>
      <c r="M69" s="77"/>
      <c r="N69" s="77"/>
      <c r="O69" s="77"/>
      <c r="P69" s="77"/>
    </row>
    <row r="70" spans="11:16" x14ac:dyDescent="0.3">
      <c r="K70" s="77"/>
      <c r="L70" s="77"/>
      <c r="M70" s="77"/>
      <c r="N70" s="77"/>
      <c r="O70" s="77"/>
      <c r="P70" s="77"/>
    </row>
    <row r="71" spans="11:16" x14ac:dyDescent="0.3">
      <c r="K71" s="77"/>
      <c r="L71" s="77"/>
      <c r="M71" s="77"/>
      <c r="N71" s="77"/>
      <c r="O71" s="77"/>
      <c r="P71" s="77"/>
    </row>
    <row r="72" spans="11:16" x14ac:dyDescent="0.3">
      <c r="K72" s="77"/>
      <c r="L72" s="77"/>
      <c r="M72" s="77"/>
      <c r="N72" s="77"/>
      <c r="O72" s="77"/>
      <c r="P72" s="77"/>
    </row>
    <row r="73" spans="11:16" x14ac:dyDescent="0.3">
      <c r="K73" s="77"/>
      <c r="L73" s="77"/>
      <c r="M73" s="77"/>
      <c r="N73" s="77"/>
      <c r="O73" s="77"/>
      <c r="P73" s="77"/>
    </row>
    <row r="74" spans="11:16" x14ac:dyDescent="0.3">
      <c r="K74" s="77"/>
      <c r="L74" s="77"/>
      <c r="M74" s="77"/>
      <c r="N74" s="77"/>
      <c r="O74" s="77"/>
      <c r="P74" s="77"/>
    </row>
    <row r="75" spans="11:16" x14ac:dyDescent="0.3">
      <c r="K75" s="77"/>
      <c r="L75" s="77"/>
      <c r="M75" s="77"/>
      <c r="N75" s="77"/>
      <c r="O75" s="77"/>
      <c r="P75" s="77"/>
    </row>
    <row r="76" spans="11:16" x14ac:dyDescent="0.3">
      <c r="K76" s="77"/>
      <c r="L76" s="77"/>
      <c r="M76" s="77"/>
      <c r="N76" s="77"/>
      <c r="O76" s="77"/>
      <c r="P76" s="77"/>
    </row>
    <row r="77" spans="11:16" x14ac:dyDescent="0.3">
      <c r="K77" s="77"/>
      <c r="L77" s="77"/>
      <c r="M77" s="77"/>
      <c r="N77" s="77"/>
      <c r="O77" s="77"/>
      <c r="P77" s="77"/>
    </row>
    <row r="78" spans="11:16" x14ac:dyDescent="0.3">
      <c r="K78" s="77"/>
      <c r="L78" s="77"/>
      <c r="M78" s="77"/>
      <c r="N78" s="77"/>
      <c r="O78" s="77"/>
      <c r="P78" s="77"/>
    </row>
    <row r="79" spans="11:16" x14ac:dyDescent="0.3">
      <c r="K79" s="77"/>
      <c r="L79" s="77"/>
      <c r="M79" s="77"/>
      <c r="N79" s="77"/>
      <c r="O79" s="77"/>
      <c r="P79" s="77"/>
    </row>
    <row r="80" spans="11:16" x14ac:dyDescent="0.3">
      <c r="K80" s="77"/>
      <c r="L80" s="77"/>
      <c r="M80" s="77"/>
      <c r="N80" s="77"/>
      <c r="O80" s="77"/>
      <c r="P80" s="77"/>
    </row>
    <row r="81" spans="11:16" x14ac:dyDescent="0.3">
      <c r="K81" s="77"/>
      <c r="L81" s="77"/>
      <c r="M81" s="77"/>
      <c r="N81" s="77"/>
      <c r="O81" s="77"/>
      <c r="P81" s="77"/>
    </row>
    <row r="82" spans="11:16" x14ac:dyDescent="0.3">
      <c r="K82" s="77"/>
      <c r="L82" s="77"/>
      <c r="M82" s="77"/>
      <c r="N82" s="77"/>
      <c r="O82" s="77"/>
      <c r="P82" s="77"/>
    </row>
    <row r="83" spans="11:16" x14ac:dyDescent="0.3">
      <c r="K83" s="77"/>
      <c r="L83" s="77"/>
      <c r="M83" s="77"/>
      <c r="N83" s="77"/>
      <c r="O83" s="77"/>
      <c r="P83" s="77"/>
    </row>
    <row r="84" spans="11:16" x14ac:dyDescent="0.3">
      <c r="K84" s="77"/>
      <c r="L84" s="77"/>
      <c r="M84" s="77"/>
      <c r="N84" s="77"/>
      <c r="O84" s="77"/>
      <c r="P84" s="77"/>
    </row>
    <row r="85" spans="11:16" x14ac:dyDescent="0.3">
      <c r="K85" s="77"/>
      <c r="L85" s="77"/>
      <c r="M85" s="77"/>
      <c r="N85" s="77"/>
      <c r="O85" s="77"/>
      <c r="P85" s="77"/>
    </row>
    <row r="86" spans="11:16" x14ac:dyDescent="0.3">
      <c r="K86" s="77"/>
      <c r="L86" s="77"/>
      <c r="M86" s="77"/>
      <c r="N86" s="77"/>
      <c r="O86" s="77"/>
      <c r="P86" s="77"/>
    </row>
    <row r="87" spans="11:16" x14ac:dyDescent="0.3">
      <c r="K87" s="77"/>
      <c r="L87" s="77"/>
      <c r="M87" s="77"/>
      <c r="N87" s="77"/>
      <c r="O87" s="77"/>
      <c r="P87" s="77"/>
    </row>
    <row r="88" spans="11:16" x14ac:dyDescent="0.3">
      <c r="K88" s="77"/>
      <c r="L88" s="77"/>
      <c r="M88" s="77"/>
      <c r="N88" s="77"/>
      <c r="O88" s="77"/>
      <c r="P88" s="77"/>
    </row>
    <row r="89" spans="11:16" x14ac:dyDescent="0.3">
      <c r="K89" s="77"/>
      <c r="L89" s="77"/>
      <c r="M89" s="77"/>
      <c r="N89" s="77"/>
      <c r="O89" s="77"/>
      <c r="P89" s="77"/>
    </row>
    <row r="90" spans="11:16" x14ac:dyDescent="0.3">
      <c r="K90" s="77"/>
      <c r="L90" s="77"/>
      <c r="M90" s="77"/>
      <c r="N90" s="77"/>
      <c r="O90" s="77"/>
      <c r="P90" s="77"/>
    </row>
    <row r="91" spans="11:16" x14ac:dyDescent="0.3">
      <c r="K91" s="77"/>
      <c r="L91" s="77"/>
      <c r="M91" s="77"/>
      <c r="N91" s="77"/>
      <c r="O91" s="77"/>
      <c r="P91" s="77"/>
    </row>
    <row r="92" spans="11:16" x14ac:dyDescent="0.3">
      <c r="K92" s="77"/>
      <c r="L92" s="77"/>
      <c r="M92" s="77"/>
      <c r="N92" s="77"/>
      <c r="O92" s="77"/>
      <c r="P92" s="77"/>
    </row>
    <row r="93" spans="11:16" x14ac:dyDescent="0.3">
      <c r="K93" s="77"/>
      <c r="L93" s="77"/>
      <c r="M93" s="77"/>
      <c r="N93" s="77"/>
      <c r="O93" s="77"/>
      <c r="P93" s="77"/>
    </row>
  </sheetData>
  <mergeCells count="4">
    <mergeCell ref="I1:K1"/>
    <mergeCell ref="L1:N1"/>
    <mergeCell ref="O1:Q1"/>
    <mergeCell ref="R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zoomScaleNormal="100" workbookViewId="0">
      <pane ySplit="1" topLeftCell="A281" activePane="bottomLeft" state="frozen"/>
      <selection pane="bottomLeft" activeCell="C275" sqref="C275"/>
    </sheetView>
  </sheetViews>
  <sheetFormatPr defaultColWidth="8.7265625" defaultRowHeight="14.5" x14ac:dyDescent="0.35"/>
  <cols>
    <col min="1" max="1" width="10.81640625" style="15" bestFit="1" customWidth="1"/>
    <col min="2" max="2" width="10.1796875" style="18" customWidth="1"/>
    <col min="3" max="3" width="12.7265625" style="17" customWidth="1"/>
    <col min="4" max="4" width="11.26953125" style="17" customWidth="1"/>
    <col min="5" max="5" width="10.54296875" style="17" customWidth="1"/>
    <col min="6" max="6" width="8.1796875" style="17" customWidth="1"/>
    <col min="7" max="7" width="12.54296875" style="73" customWidth="1"/>
    <col min="8" max="8" width="8.7265625" style="16"/>
    <col min="9" max="9" width="7.7265625" style="16" customWidth="1"/>
    <col min="10" max="10" width="13.1796875" style="16" customWidth="1"/>
    <col min="11" max="16384" width="8.7265625" style="15"/>
  </cols>
  <sheetData>
    <row r="1" spans="1:18" s="45" customFormat="1" ht="39" x14ac:dyDescent="0.35">
      <c r="A1" s="3" t="s">
        <v>201</v>
      </c>
      <c r="B1" s="21" t="s">
        <v>203</v>
      </c>
      <c r="C1" s="21" t="s">
        <v>202</v>
      </c>
      <c r="D1" s="21" t="s">
        <v>450</v>
      </c>
      <c r="E1" s="21" t="s">
        <v>199</v>
      </c>
      <c r="F1" s="66" t="s">
        <v>200</v>
      </c>
      <c r="G1" s="71" t="s">
        <v>204</v>
      </c>
      <c r="H1" s="36" t="s">
        <v>205</v>
      </c>
      <c r="I1" s="36" t="s">
        <v>206</v>
      </c>
      <c r="J1" s="36" t="s">
        <v>449</v>
      </c>
    </row>
    <row r="2" spans="1:18" ht="15" x14ac:dyDescent="0.25">
      <c r="A2" s="33" t="s">
        <v>451</v>
      </c>
      <c r="B2" s="18" t="s">
        <v>207</v>
      </c>
      <c r="C2" s="17">
        <v>0</v>
      </c>
      <c r="D2" s="17">
        <v>3.6</v>
      </c>
      <c r="E2" s="17">
        <v>9.1</v>
      </c>
      <c r="F2" s="67">
        <v>16.8</v>
      </c>
      <c r="G2" s="5" t="s">
        <v>446</v>
      </c>
      <c r="H2" s="30">
        <v>0.66666666666666596</v>
      </c>
      <c r="I2" s="30">
        <v>12.7</v>
      </c>
      <c r="J2" s="30">
        <v>30.062013725716199</v>
      </c>
    </row>
    <row r="3" spans="1:18" ht="15" x14ac:dyDescent="0.25">
      <c r="A3" s="33" t="s">
        <v>451</v>
      </c>
      <c r="B3" s="18" t="s">
        <v>208</v>
      </c>
      <c r="C3" s="17">
        <v>0</v>
      </c>
      <c r="D3" s="17">
        <v>-12.600000000000023</v>
      </c>
      <c r="E3" s="17">
        <v>34.1</v>
      </c>
      <c r="F3" s="67">
        <v>8.8000000000000007</v>
      </c>
      <c r="G3" s="5"/>
      <c r="H3" s="30"/>
      <c r="I3" s="30"/>
      <c r="J3" s="30"/>
      <c r="L3" s="86" t="s">
        <v>465</v>
      </c>
      <c r="M3" s="75"/>
      <c r="N3" s="87"/>
      <c r="O3" s="87"/>
      <c r="P3" s="87"/>
      <c r="Q3" s="87"/>
      <c r="R3" s="88"/>
    </row>
    <row r="4" spans="1:18" ht="15" x14ac:dyDescent="0.25">
      <c r="A4" s="27" t="s">
        <v>451</v>
      </c>
      <c r="B4" s="19" t="s">
        <v>209</v>
      </c>
      <c r="C4" s="22">
        <v>0</v>
      </c>
      <c r="D4" s="22">
        <v>11</v>
      </c>
      <c r="E4" s="22">
        <v>-5.0999999999999996</v>
      </c>
      <c r="F4" s="68">
        <v>8.8000000000000007</v>
      </c>
      <c r="G4" s="40"/>
      <c r="H4" s="39"/>
      <c r="I4" s="39"/>
      <c r="J4" s="39"/>
      <c r="L4" s="89"/>
      <c r="M4" s="79" t="s">
        <v>466</v>
      </c>
      <c r="N4" s="90"/>
      <c r="O4" s="90"/>
      <c r="P4" s="90"/>
      <c r="Q4" s="90"/>
      <c r="R4" s="91"/>
    </row>
    <row r="5" spans="1:18" ht="15" x14ac:dyDescent="0.25">
      <c r="A5" s="33" t="s">
        <v>451</v>
      </c>
      <c r="B5" s="18" t="s">
        <v>210</v>
      </c>
      <c r="C5" s="17">
        <v>1</v>
      </c>
      <c r="D5" s="17">
        <v>203.5</v>
      </c>
      <c r="E5" s="17">
        <v>-3.4</v>
      </c>
      <c r="F5" s="67">
        <v>4.5999999999999996</v>
      </c>
      <c r="G5" s="5" t="s">
        <v>446</v>
      </c>
      <c r="H5" s="30">
        <v>195.9</v>
      </c>
      <c r="I5" s="30">
        <v>-9.7666666666666604</v>
      </c>
      <c r="J5" s="30">
        <v>14.479651088899301</v>
      </c>
    </row>
    <row r="6" spans="1:18" ht="15" x14ac:dyDescent="0.25">
      <c r="A6" s="33" t="s">
        <v>451</v>
      </c>
      <c r="B6" s="18" t="s">
        <v>211</v>
      </c>
      <c r="C6" s="17">
        <v>1</v>
      </c>
      <c r="D6" s="17">
        <v>191.2</v>
      </c>
      <c r="E6" s="17">
        <v>-19.2</v>
      </c>
      <c r="F6" s="67">
        <v>6.2</v>
      </c>
      <c r="G6" s="5"/>
      <c r="H6" s="30"/>
      <c r="I6" s="30"/>
      <c r="J6" s="30"/>
    </row>
    <row r="7" spans="1:18" ht="15" x14ac:dyDescent="0.25">
      <c r="A7" s="27" t="s">
        <v>451</v>
      </c>
      <c r="B7" s="19" t="s">
        <v>212</v>
      </c>
      <c r="C7" s="22">
        <v>1</v>
      </c>
      <c r="D7" s="22">
        <v>193</v>
      </c>
      <c r="E7" s="22">
        <v>-6.7</v>
      </c>
      <c r="F7" s="68">
        <v>4.4000000000000004</v>
      </c>
      <c r="G7" s="40"/>
      <c r="H7" s="39"/>
      <c r="I7" s="39"/>
      <c r="J7" s="39"/>
    </row>
    <row r="8" spans="1:18" ht="15" x14ac:dyDescent="0.25">
      <c r="A8" s="33" t="s">
        <v>451</v>
      </c>
      <c r="B8" s="18" t="s">
        <v>213</v>
      </c>
      <c r="C8" s="17">
        <v>2</v>
      </c>
      <c r="D8" s="17">
        <v>205.7</v>
      </c>
      <c r="E8" s="17">
        <v>-8.4</v>
      </c>
      <c r="F8" s="67">
        <v>15.6</v>
      </c>
      <c r="G8" s="5" t="s">
        <v>446</v>
      </c>
      <c r="H8" s="30">
        <v>200.23333333333301</v>
      </c>
      <c r="I8" s="30">
        <v>-16.8666666666666</v>
      </c>
      <c r="J8" s="30">
        <v>13.1192840160882</v>
      </c>
    </row>
    <row r="9" spans="1:18" ht="15" x14ac:dyDescent="0.25">
      <c r="A9" s="33" t="s">
        <v>451</v>
      </c>
      <c r="B9" s="18" t="s">
        <v>214</v>
      </c>
      <c r="C9" s="17">
        <v>2</v>
      </c>
      <c r="D9" s="17">
        <v>196.3</v>
      </c>
      <c r="E9" s="17">
        <v>-16.899999999999999</v>
      </c>
      <c r="F9" s="67">
        <v>8.3000000000000007</v>
      </c>
      <c r="G9" s="5"/>
      <c r="H9" s="30"/>
      <c r="I9" s="30"/>
      <c r="J9" s="30"/>
    </row>
    <row r="10" spans="1:18" ht="15" x14ac:dyDescent="0.25">
      <c r="A10" s="27" t="s">
        <v>451</v>
      </c>
      <c r="B10" s="19" t="s">
        <v>215</v>
      </c>
      <c r="C10" s="22">
        <v>2</v>
      </c>
      <c r="D10" s="22">
        <v>198.7</v>
      </c>
      <c r="E10" s="22">
        <v>-25.3</v>
      </c>
      <c r="F10" s="68">
        <v>7.4</v>
      </c>
      <c r="G10" s="40"/>
      <c r="H10" s="39"/>
      <c r="I10" s="39"/>
      <c r="J10" s="39"/>
    </row>
    <row r="11" spans="1:18" ht="15" x14ac:dyDescent="0.25">
      <c r="A11" s="33" t="s">
        <v>451</v>
      </c>
      <c r="B11" s="18" t="s">
        <v>216</v>
      </c>
      <c r="C11" s="17">
        <v>3</v>
      </c>
      <c r="D11" s="17">
        <v>196.3</v>
      </c>
      <c r="E11" s="17">
        <v>0.5</v>
      </c>
      <c r="F11" s="67">
        <v>13.4</v>
      </c>
      <c r="G11" s="5" t="s">
        <v>446</v>
      </c>
      <c r="H11" s="30">
        <v>185.9</v>
      </c>
      <c r="I11" s="30">
        <v>-5.8</v>
      </c>
      <c r="J11" s="30">
        <v>22.460376084372001</v>
      </c>
    </row>
    <row r="12" spans="1:18" ht="15" x14ac:dyDescent="0.25">
      <c r="A12" s="33" t="s">
        <v>451</v>
      </c>
      <c r="B12" s="18" t="s">
        <v>217</v>
      </c>
      <c r="C12" s="17">
        <v>3</v>
      </c>
      <c r="D12" s="17">
        <v>173.2</v>
      </c>
      <c r="E12" s="17">
        <v>-20.8</v>
      </c>
      <c r="F12" s="67">
        <v>14.3</v>
      </c>
      <c r="G12" s="5"/>
      <c r="H12" s="30"/>
      <c r="I12" s="30"/>
      <c r="J12" s="30"/>
    </row>
    <row r="13" spans="1:18" ht="15" x14ac:dyDescent="0.25">
      <c r="A13" s="27" t="s">
        <v>451</v>
      </c>
      <c r="B13" s="19" t="s">
        <v>218</v>
      </c>
      <c r="C13" s="22">
        <v>3</v>
      </c>
      <c r="D13" s="22">
        <v>188.2</v>
      </c>
      <c r="E13" s="22">
        <v>2.9</v>
      </c>
      <c r="F13" s="68">
        <v>8.5</v>
      </c>
      <c r="G13" s="40"/>
      <c r="H13" s="39"/>
      <c r="I13" s="39"/>
      <c r="J13" s="39"/>
    </row>
    <row r="14" spans="1:18" ht="15" x14ac:dyDescent="0.25">
      <c r="A14" s="33" t="s">
        <v>451</v>
      </c>
      <c r="B14" s="18" t="s">
        <v>219</v>
      </c>
      <c r="C14" s="17">
        <v>4</v>
      </c>
      <c r="D14" s="17">
        <v>-55.699999999999989</v>
      </c>
      <c r="E14" s="17">
        <v>-31</v>
      </c>
      <c r="F14" s="67">
        <v>4.5</v>
      </c>
      <c r="G14" s="5" t="s">
        <v>446</v>
      </c>
      <c r="H14" s="30">
        <v>-43.266666666666602</v>
      </c>
      <c r="I14" s="30">
        <v>-25.633333333333301</v>
      </c>
      <c r="J14" s="30">
        <v>26.4201287911165</v>
      </c>
    </row>
    <row r="15" spans="1:18" ht="15" x14ac:dyDescent="0.25">
      <c r="A15" s="33" t="s">
        <v>451</v>
      </c>
      <c r="B15" s="18" t="s">
        <v>220</v>
      </c>
      <c r="C15" s="17">
        <v>4</v>
      </c>
      <c r="D15" s="17">
        <v>-19</v>
      </c>
      <c r="E15" s="17">
        <v>-27.7</v>
      </c>
      <c r="F15" s="67">
        <v>7</v>
      </c>
      <c r="G15" s="5"/>
      <c r="H15" s="30"/>
      <c r="I15" s="30"/>
      <c r="J15" s="30"/>
    </row>
    <row r="16" spans="1:18" ht="15" x14ac:dyDescent="0.25">
      <c r="A16" s="27" t="s">
        <v>451</v>
      </c>
      <c r="B16" s="19" t="s">
        <v>221</v>
      </c>
      <c r="C16" s="22">
        <v>4</v>
      </c>
      <c r="D16" s="22">
        <v>-55.100000000000023</v>
      </c>
      <c r="E16" s="22">
        <v>-18.2</v>
      </c>
      <c r="F16" s="68">
        <v>18.100000000000001</v>
      </c>
      <c r="G16" s="40"/>
      <c r="H16" s="39"/>
      <c r="I16" s="39"/>
      <c r="J16" s="39"/>
    </row>
    <row r="17" spans="1:10" ht="15" x14ac:dyDescent="0.25">
      <c r="A17" s="33" t="s">
        <v>451</v>
      </c>
      <c r="B17" s="18" t="s">
        <v>222</v>
      </c>
      <c r="C17" s="17">
        <v>5</v>
      </c>
      <c r="D17" s="17">
        <v>186.9</v>
      </c>
      <c r="E17" s="17">
        <v>33.299999999999997</v>
      </c>
      <c r="F17" s="67">
        <v>11.6</v>
      </c>
      <c r="G17" s="5" t="s">
        <v>446</v>
      </c>
      <c r="H17" s="30">
        <v>194.2</v>
      </c>
      <c r="I17" s="30">
        <v>23.633333333333301</v>
      </c>
      <c r="J17" s="30">
        <v>47.117914592133701</v>
      </c>
    </row>
    <row r="18" spans="1:10" ht="15" x14ac:dyDescent="0.25">
      <c r="A18" s="33" t="s">
        <v>451</v>
      </c>
      <c r="B18" s="18" t="s">
        <v>223</v>
      </c>
      <c r="C18" s="17">
        <v>5</v>
      </c>
      <c r="D18" s="17">
        <v>197.8</v>
      </c>
      <c r="E18" s="17">
        <v>-15.9</v>
      </c>
      <c r="F18" s="67">
        <v>18.100000000000001</v>
      </c>
      <c r="G18" s="5"/>
      <c r="H18" s="30"/>
      <c r="I18" s="30"/>
      <c r="J18" s="30"/>
    </row>
    <row r="19" spans="1:10" ht="15" x14ac:dyDescent="0.25">
      <c r="A19" s="27" t="s">
        <v>451</v>
      </c>
      <c r="B19" s="19" t="s">
        <v>224</v>
      </c>
      <c r="C19" s="22">
        <v>5</v>
      </c>
      <c r="D19" s="22">
        <v>197.9</v>
      </c>
      <c r="E19" s="22">
        <v>53.5</v>
      </c>
      <c r="F19" s="68">
        <v>19.600000000000001</v>
      </c>
      <c r="G19" s="40"/>
      <c r="H19" s="39"/>
      <c r="I19" s="39"/>
      <c r="J19" s="39"/>
    </row>
    <row r="20" spans="1:10" ht="15" x14ac:dyDescent="0.25">
      <c r="A20" s="33" t="s">
        <v>451</v>
      </c>
      <c r="B20" s="18" t="s">
        <v>225</v>
      </c>
      <c r="C20" s="17">
        <v>6</v>
      </c>
      <c r="D20" s="17">
        <v>202.2</v>
      </c>
      <c r="E20" s="17">
        <v>51</v>
      </c>
      <c r="F20" s="67">
        <v>16.5</v>
      </c>
      <c r="G20" s="5" t="s">
        <v>447</v>
      </c>
      <c r="H20" s="30">
        <v>209.64999999999901</v>
      </c>
      <c r="I20" s="30">
        <v>33.4</v>
      </c>
      <c r="J20" s="30">
        <v>37.175900162186799</v>
      </c>
    </row>
    <row r="21" spans="1:10" ht="15" x14ac:dyDescent="0.25">
      <c r="A21" s="33" t="s">
        <v>451</v>
      </c>
      <c r="B21" s="18" t="s">
        <v>226</v>
      </c>
      <c r="C21" s="17">
        <v>6</v>
      </c>
      <c r="D21" s="17">
        <v>217.1</v>
      </c>
      <c r="E21" s="17">
        <v>15.8</v>
      </c>
      <c r="F21" s="67">
        <v>12.3</v>
      </c>
      <c r="G21" s="5"/>
      <c r="H21" s="30"/>
      <c r="I21" s="30"/>
      <c r="J21" s="30"/>
    </row>
    <row r="22" spans="1:10" ht="15" x14ac:dyDescent="0.25">
      <c r="A22" s="27" t="s">
        <v>451</v>
      </c>
      <c r="B22" s="19" t="s">
        <v>227</v>
      </c>
      <c r="C22" s="22">
        <v>6</v>
      </c>
      <c r="D22" s="22">
        <v>-58.399999999999977</v>
      </c>
      <c r="E22" s="22">
        <v>72</v>
      </c>
      <c r="F22" s="68">
        <v>41.1</v>
      </c>
      <c r="G22" s="40"/>
      <c r="H22" s="39"/>
      <c r="I22" s="39"/>
      <c r="J22" s="39"/>
    </row>
    <row r="23" spans="1:10" ht="15" x14ac:dyDescent="0.25">
      <c r="A23" s="33" t="s">
        <v>451</v>
      </c>
      <c r="B23" s="18" t="s">
        <v>228</v>
      </c>
      <c r="C23" s="17">
        <v>7</v>
      </c>
      <c r="D23" s="17">
        <v>184.5</v>
      </c>
      <c r="E23" s="17">
        <v>10.8</v>
      </c>
      <c r="F23" s="67">
        <v>3.9</v>
      </c>
      <c r="G23" s="5" t="s">
        <v>446</v>
      </c>
      <c r="H23" s="30">
        <v>189.7</v>
      </c>
      <c r="I23" s="30">
        <v>6.5</v>
      </c>
      <c r="J23" s="30">
        <v>25.573373421842501</v>
      </c>
    </row>
    <row r="24" spans="1:10" ht="15" x14ac:dyDescent="0.25">
      <c r="A24" s="33" t="s">
        <v>451</v>
      </c>
      <c r="B24" s="18" t="s">
        <v>229</v>
      </c>
      <c r="C24" s="17">
        <v>7</v>
      </c>
      <c r="D24" s="17">
        <v>184.2</v>
      </c>
      <c r="E24" s="17">
        <v>-11.8</v>
      </c>
      <c r="F24" s="67">
        <v>9.9</v>
      </c>
      <c r="G24" s="5"/>
      <c r="H24" s="30"/>
      <c r="I24" s="30"/>
      <c r="J24" s="30"/>
    </row>
    <row r="25" spans="1:10" ht="15" x14ac:dyDescent="0.25">
      <c r="A25" s="27" t="s">
        <v>451</v>
      </c>
      <c r="B25" s="19" t="s">
        <v>230</v>
      </c>
      <c r="C25" s="22">
        <v>7</v>
      </c>
      <c r="D25" s="22">
        <v>200.4</v>
      </c>
      <c r="E25" s="22">
        <v>20.5</v>
      </c>
      <c r="F25" s="68">
        <v>4.2</v>
      </c>
      <c r="G25" s="40"/>
      <c r="H25" s="39"/>
      <c r="I25" s="39"/>
      <c r="J25" s="39"/>
    </row>
    <row r="26" spans="1:10" ht="15" x14ac:dyDescent="0.25">
      <c r="A26" s="33" t="s">
        <v>451</v>
      </c>
      <c r="B26" s="18" t="s">
        <v>231</v>
      </c>
      <c r="C26" s="17">
        <v>9</v>
      </c>
      <c r="D26" s="17">
        <v>195.4</v>
      </c>
      <c r="E26" s="17">
        <v>18</v>
      </c>
      <c r="F26" s="67">
        <v>17.100000000000001</v>
      </c>
      <c r="G26" s="5" t="s">
        <v>446</v>
      </c>
      <c r="H26" s="30">
        <v>196.96666666666599</v>
      </c>
      <c r="I26" s="30">
        <v>17.6666666666666</v>
      </c>
      <c r="J26" s="30">
        <v>22.702404677787602</v>
      </c>
    </row>
    <row r="27" spans="1:10" ht="15" x14ac:dyDescent="0.25">
      <c r="A27" s="33" t="s">
        <v>451</v>
      </c>
      <c r="B27" s="18" t="s">
        <v>232</v>
      </c>
      <c r="C27" s="17">
        <v>9</v>
      </c>
      <c r="D27" s="17">
        <v>179.9</v>
      </c>
      <c r="E27" s="17">
        <v>16.5</v>
      </c>
      <c r="F27" s="67">
        <v>19.3</v>
      </c>
      <c r="G27" s="5"/>
      <c r="H27" s="30"/>
      <c r="I27" s="30"/>
      <c r="J27" s="30"/>
    </row>
    <row r="28" spans="1:10" ht="15" x14ac:dyDescent="0.25">
      <c r="A28" s="27" t="s">
        <v>451</v>
      </c>
      <c r="B28" s="19" t="s">
        <v>233</v>
      </c>
      <c r="C28" s="22">
        <v>9</v>
      </c>
      <c r="D28" s="22">
        <v>215.6</v>
      </c>
      <c r="E28" s="22">
        <v>18.5</v>
      </c>
      <c r="F28" s="68">
        <v>9.6</v>
      </c>
      <c r="G28" s="40"/>
      <c r="H28" s="39"/>
      <c r="I28" s="39"/>
      <c r="J28" s="39"/>
    </row>
    <row r="29" spans="1:10" ht="15" x14ac:dyDescent="0.25">
      <c r="A29" s="33" t="s">
        <v>451</v>
      </c>
      <c r="B29" s="18" t="s">
        <v>234</v>
      </c>
      <c r="C29" s="17">
        <v>11</v>
      </c>
      <c r="D29" s="17">
        <v>205.3</v>
      </c>
      <c r="E29" s="17">
        <v>16.899999999999999</v>
      </c>
      <c r="F29" s="67">
        <v>9.5</v>
      </c>
      <c r="G29" s="5" t="s">
        <v>446</v>
      </c>
      <c r="H29" s="30">
        <v>201.933333333333</v>
      </c>
      <c r="I29" s="30">
        <v>10.799999999999899</v>
      </c>
      <c r="J29" s="30">
        <v>24.116576984912999</v>
      </c>
    </row>
    <row r="30" spans="1:10" ht="15" x14ac:dyDescent="0.25">
      <c r="A30" s="33" t="s">
        <v>451</v>
      </c>
      <c r="B30" s="18" t="s">
        <v>235</v>
      </c>
      <c r="C30" s="17">
        <v>11</v>
      </c>
      <c r="D30" s="17">
        <v>217.3</v>
      </c>
      <c r="E30" s="17">
        <v>10.9</v>
      </c>
      <c r="F30" s="67">
        <v>8.3000000000000007</v>
      </c>
      <c r="G30" s="5"/>
      <c r="H30" s="30"/>
      <c r="I30" s="30"/>
      <c r="J30" s="30"/>
    </row>
    <row r="31" spans="1:10" ht="15" x14ac:dyDescent="0.25">
      <c r="A31" s="27" t="s">
        <v>451</v>
      </c>
      <c r="B31" s="19" t="s">
        <v>236</v>
      </c>
      <c r="C31" s="22">
        <v>11</v>
      </c>
      <c r="D31" s="22">
        <v>183.2</v>
      </c>
      <c r="E31" s="22">
        <v>4.5999999999999996</v>
      </c>
      <c r="F31" s="68">
        <v>14.8</v>
      </c>
      <c r="G31" s="40"/>
      <c r="H31" s="39"/>
      <c r="I31" s="39"/>
      <c r="J31" s="39"/>
    </row>
    <row r="32" spans="1:10" ht="15" x14ac:dyDescent="0.25">
      <c r="A32" s="33" t="s">
        <v>451</v>
      </c>
      <c r="B32" s="18" t="s">
        <v>237</v>
      </c>
      <c r="C32" s="17">
        <v>13</v>
      </c>
      <c r="D32" s="17">
        <v>194.1</v>
      </c>
      <c r="E32" s="17">
        <v>25.3</v>
      </c>
      <c r="F32" s="67">
        <v>4.5</v>
      </c>
      <c r="G32" s="5" t="s">
        <v>446</v>
      </c>
      <c r="H32" s="30">
        <v>194.13333333333301</v>
      </c>
      <c r="I32" s="30">
        <v>17.766666666666602</v>
      </c>
      <c r="J32" s="30">
        <v>25.4424151849915</v>
      </c>
    </row>
    <row r="33" spans="1:10" ht="15" x14ac:dyDescent="0.25">
      <c r="A33" s="33" t="s">
        <v>451</v>
      </c>
      <c r="B33" s="18" t="s">
        <v>238</v>
      </c>
      <c r="C33" s="17">
        <v>13</v>
      </c>
      <c r="D33" s="17">
        <v>185.6</v>
      </c>
      <c r="E33" s="17">
        <v>-2.9</v>
      </c>
      <c r="F33" s="67">
        <v>13.6</v>
      </c>
      <c r="G33" s="5"/>
      <c r="H33" s="30"/>
      <c r="I33" s="30"/>
      <c r="J33" s="30"/>
    </row>
    <row r="34" spans="1:10" ht="15" x14ac:dyDescent="0.25">
      <c r="A34" s="27" t="s">
        <v>451</v>
      </c>
      <c r="B34" s="19" t="s">
        <v>239</v>
      </c>
      <c r="C34" s="22">
        <v>13</v>
      </c>
      <c r="D34" s="22">
        <v>202.7</v>
      </c>
      <c r="E34" s="22">
        <v>30.9</v>
      </c>
      <c r="F34" s="68">
        <v>6.3</v>
      </c>
      <c r="G34" s="40"/>
      <c r="H34" s="39"/>
      <c r="I34" s="39"/>
      <c r="J34" s="39"/>
    </row>
    <row r="35" spans="1:10" ht="15" x14ac:dyDescent="0.25">
      <c r="A35" s="33" t="s">
        <v>451</v>
      </c>
      <c r="B35" s="18" t="s">
        <v>240</v>
      </c>
      <c r="C35" s="17">
        <v>15</v>
      </c>
      <c r="D35" s="17">
        <v>202.9</v>
      </c>
      <c r="E35" s="17">
        <v>9.1</v>
      </c>
      <c r="F35" s="67">
        <v>15.2</v>
      </c>
      <c r="G35" s="5" t="s">
        <v>446</v>
      </c>
      <c r="H35" s="30">
        <v>184.86666666666599</v>
      </c>
      <c r="I35" s="30">
        <v>5.5666666666666602</v>
      </c>
      <c r="J35" s="30">
        <v>26.041914371668799</v>
      </c>
    </row>
    <row r="36" spans="1:10" ht="15" x14ac:dyDescent="0.25">
      <c r="A36" s="33" t="s">
        <v>451</v>
      </c>
      <c r="B36" s="18" t="s">
        <v>241</v>
      </c>
      <c r="C36" s="17">
        <v>15</v>
      </c>
      <c r="D36" s="17">
        <v>165.9</v>
      </c>
      <c r="E36" s="17">
        <v>8.4</v>
      </c>
      <c r="F36" s="67">
        <v>8.9</v>
      </c>
      <c r="G36" s="5"/>
      <c r="H36" s="30"/>
      <c r="I36" s="30"/>
      <c r="J36" s="30"/>
    </row>
    <row r="37" spans="1:10" ht="15" x14ac:dyDescent="0.25">
      <c r="A37" s="27" t="s">
        <v>451</v>
      </c>
      <c r="B37" s="19" t="s">
        <v>242</v>
      </c>
      <c r="C37" s="22">
        <v>15</v>
      </c>
      <c r="D37" s="22">
        <v>185.8</v>
      </c>
      <c r="E37" s="22">
        <v>-0.8</v>
      </c>
      <c r="F37" s="68">
        <v>5.2</v>
      </c>
      <c r="G37" s="40"/>
      <c r="H37" s="39"/>
      <c r="I37" s="39"/>
      <c r="J37" s="41"/>
    </row>
    <row r="38" spans="1:10" ht="15" x14ac:dyDescent="0.25">
      <c r="A38" s="33" t="s">
        <v>451</v>
      </c>
      <c r="B38" s="18" t="s">
        <v>243</v>
      </c>
      <c r="C38" s="17">
        <v>17</v>
      </c>
      <c r="D38" s="17">
        <v>6</v>
      </c>
      <c r="E38" s="17">
        <v>20.6</v>
      </c>
      <c r="F38" s="67">
        <v>7.6</v>
      </c>
      <c r="G38" s="5" t="s">
        <v>447</v>
      </c>
      <c r="H38" s="30">
        <v>2.2999999999999998</v>
      </c>
      <c r="I38" s="30">
        <v>12.65</v>
      </c>
      <c r="J38" s="30">
        <v>17.4514836287508</v>
      </c>
    </row>
    <row r="39" spans="1:10" ht="15" x14ac:dyDescent="0.25">
      <c r="A39" s="33" t="s">
        <v>451</v>
      </c>
      <c r="B39" s="18" t="s">
        <v>244</v>
      </c>
      <c r="C39" s="17">
        <v>17</v>
      </c>
      <c r="D39" s="17">
        <v>238.3</v>
      </c>
      <c r="E39" s="17">
        <v>3.4</v>
      </c>
      <c r="F39" s="67">
        <v>22.8</v>
      </c>
      <c r="G39" s="5"/>
      <c r="H39" s="30"/>
      <c r="I39" s="30"/>
      <c r="J39" s="30"/>
    </row>
    <row r="40" spans="1:10" ht="15" x14ac:dyDescent="0.25">
      <c r="A40" s="27" t="s">
        <v>451</v>
      </c>
      <c r="B40" s="19" t="s">
        <v>245</v>
      </c>
      <c r="C40" s="22">
        <v>17</v>
      </c>
      <c r="D40" s="22">
        <v>-1.3999999999999773</v>
      </c>
      <c r="E40" s="22">
        <v>4.7</v>
      </c>
      <c r="F40" s="68">
        <v>5.5</v>
      </c>
      <c r="G40" s="40"/>
      <c r="H40" s="39"/>
      <c r="I40" s="39"/>
      <c r="J40" s="39"/>
    </row>
    <row r="41" spans="1:10" ht="15" x14ac:dyDescent="0.25">
      <c r="A41" s="33" t="s">
        <v>451</v>
      </c>
      <c r="B41" s="18" t="s">
        <v>246</v>
      </c>
      <c r="C41" s="17">
        <v>19</v>
      </c>
      <c r="D41" s="17">
        <v>196.6</v>
      </c>
      <c r="E41" s="17">
        <v>22.5</v>
      </c>
      <c r="F41" s="67">
        <v>9.8000000000000007</v>
      </c>
      <c r="G41" s="5" t="s">
        <v>446</v>
      </c>
      <c r="H41" s="30">
        <v>196.7</v>
      </c>
      <c r="I41" s="30">
        <v>18.766666666666602</v>
      </c>
      <c r="J41" s="30">
        <v>6.17833735807955</v>
      </c>
    </row>
    <row r="42" spans="1:10" ht="15" x14ac:dyDescent="0.25">
      <c r="A42" s="33" t="s">
        <v>451</v>
      </c>
      <c r="B42" s="18" t="s">
        <v>247</v>
      </c>
      <c r="C42" s="17">
        <v>19</v>
      </c>
      <c r="D42" s="17">
        <v>193.9</v>
      </c>
      <c r="E42" s="17">
        <v>15.6</v>
      </c>
      <c r="F42" s="67">
        <v>19.399999999999999</v>
      </c>
      <c r="G42" s="5"/>
      <c r="H42" s="30"/>
      <c r="I42" s="30"/>
      <c r="J42" s="30"/>
    </row>
    <row r="43" spans="1:10" ht="15" x14ac:dyDescent="0.25">
      <c r="A43" s="27" t="s">
        <v>451</v>
      </c>
      <c r="B43" s="19" t="s">
        <v>248</v>
      </c>
      <c r="C43" s="22">
        <v>19</v>
      </c>
      <c r="D43" s="22">
        <v>199.6</v>
      </c>
      <c r="E43" s="22">
        <v>18.2</v>
      </c>
      <c r="F43" s="68">
        <v>4.9000000000000004</v>
      </c>
      <c r="G43" s="40"/>
      <c r="H43" s="39"/>
      <c r="I43" s="39"/>
      <c r="J43" s="39"/>
    </row>
    <row r="44" spans="1:10" ht="15" x14ac:dyDescent="0.25">
      <c r="A44" s="33" t="s">
        <v>451</v>
      </c>
      <c r="B44" s="18" t="s">
        <v>249</v>
      </c>
      <c r="C44" s="17">
        <v>21</v>
      </c>
      <c r="D44" s="17">
        <v>204.6</v>
      </c>
      <c r="E44" s="17">
        <v>4.9000000000000004</v>
      </c>
      <c r="F44" s="67">
        <v>8</v>
      </c>
      <c r="G44" s="5" t="s">
        <v>446</v>
      </c>
      <c r="H44" s="30">
        <v>202.5</v>
      </c>
      <c r="I44" s="30">
        <v>14.3</v>
      </c>
      <c r="J44" s="30">
        <v>14.7783491534324</v>
      </c>
    </row>
    <row r="45" spans="1:10" ht="15" x14ac:dyDescent="0.25">
      <c r="A45" s="33" t="s">
        <v>451</v>
      </c>
      <c r="B45" s="18" t="s">
        <v>250</v>
      </c>
      <c r="C45" s="17">
        <v>21</v>
      </c>
      <c r="D45" s="17">
        <v>205.8</v>
      </c>
      <c r="E45" s="17">
        <v>24.3</v>
      </c>
      <c r="F45" s="67">
        <v>10.3</v>
      </c>
      <c r="G45" s="5"/>
      <c r="H45" s="30"/>
      <c r="I45" s="30"/>
      <c r="J45" s="30"/>
    </row>
    <row r="46" spans="1:10" ht="15" x14ac:dyDescent="0.25">
      <c r="A46" s="27" t="s">
        <v>451</v>
      </c>
      <c r="B46" s="19" t="s">
        <v>251</v>
      </c>
      <c r="C46" s="22">
        <v>21</v>
      </c>
      <c r="D46" s="22">
        <v>197.1</v>
      </c>
      <c r="E46" s="22">
        <v>13.7</v>
      </c>
      <c r="F46" s="68">
        <v>2.9</v>
      </c>
      <c r="G46" s="40"/>
      <c r="H46" s="39"/>
      <c r="I46" s="39"/>
      <c r="J46" s="39"/>
    </row>
    <row r="47" spans="1:10" ht="15" x14ac:dyDescent="0.25">
      <c r="A47" s="33" t="s">
        <v>451</v>
      </c>
      <c r="B47" s="18" t="s">
        <v>252</v>
      </c>
      <c r="C47" s="17">
        <v>23</v>
      </c>
      <c r="D47" s="17">
        <v>219.3</v>
      </c>
      <c r="E47" s="17">
        <v>3.5</v>
      </c>
      <c r="F47" s="67">
        <v>8.3000000000000007</v>
      </c>
      <c r="G47" s="5" t="s">
        <v>446</v>
      </c>
      <c r="H47" s="30">
        <v>202.96666666666599</v>
      </c>
      <c r="I47" s="30">
        <v>5.9666666666666597</v>
      </c>
      <c r="J47" s="30">
        <v>24.4765369300579</v>
      </c>
    </row>
    <row r="48" spans="1:10" ht="15" x14ac:dyDescent="0.25">
      <c r="A48" s="33" t="s">
        <v>451</v>
      </c>
      <c r="B48" s="18" t="s">
        <v>253</v>
      </c>
      <c r="C48" s="17">
        <v>23</v>
      </c>
      <c r="D48" s="17">
        <v>187.4</v>
      </c>
      <c r="E48" s="17">
        <v>15.5</v>
      </c>
      <c r="F48" s="67">
        <v>17.8</v>
      </c>
      <c r="G48" s="5"/>
      <c r="H48" s="30"/>
      <c r="I48" s="30"/>
      <c r="J48" s="30"/>
    </row>
    <row r="49" spans="1:10" ht="15" x14ac:dyDescent="0.25">
      <c r="A49" s="27" t="s">
        <v>451</v>
      </c>
      <c r="B49" s="19" t="s">
        <v>254</v>
      </c>
      <c r="C49" s="22">
        <v>23</v>
      </c>
      <c r="D49" s="22">
        <v>202.2</v>
      </c>
      <c r="E49" s="22">
        <v>-1.1000000000000001</v>
      </c>
      <c r="F49" s="68">
        <v>13.2</v>
      </c>
      <c r="G49" s="40"/>
      <c r="H49" s="39"/>
      <c r="I49" s="39"/>
      <c r="J49" s="39"/>
    </row>
    <row r="50" spans="1:10" ht="15" x14ac:dyDescent="0.25">
      <c r="A50" s="33" t="s">
        <v>451</v>
      </c>
      <c r="B50" s="18" t="s">
        <v>255</v>
      </c>
      <c r="C50" s="17">
        <v>25</v>
      </c>
      <c r="D50" s="17">
        <v>36.9</v>
      </c>
      <c r="E50" s="17">
        <v>17</v>
      </c>
      <c r="F50" s="67">
        <v>12.5</v>
      </c>
      <c r="G50" s="5" t="s">
        <v>447</v>
      </c>
      <c r="H50" s="30">
        <v>151.19999999999999</v>
      </c>
      <c r="I50" s="30">
        <v>28.8333333333333</v>
      </c>
      <c r="J50" s="30">
        <v>85.206453300514795</v>
      </c>
    </row>
    <row r="51" spans="1:10" ht="15" x14ac:dyDescent="0.25">
      <c r="A51" s="33" t="s">
        <v>451</v>
      </c>
      <c r="B51" s="18" t="s">
        <v>256</v>
      </c>
      <c r="C51" s="17">
        <v>25</v>
      </c>
      <c r="D51" s="17">
        <v>208.5</v>
      </c>
      <c r="E51" s="17">
        <v>34.6</v>
      </c>
      <c r="F51" s="67">
        <v>10.4</v>
      </c>
      <c r="G51" s="5"/>
      <c r="H51" s="30"/>
      <c r="I51" s="30"/>
      <c r="J51" s="30"/>
    </row>
    <row r="52" spans="1:10" ht="15" x14ac:dyDescent="0.25">
      <c r="A52" s="27" t="s">
        <v>451</v>
      </c>
      <c r="B52" s="19" t="s">
        <v>257</v>
      </c>
      <c r="C52" s="22">
        <v>25</v>
      </c>
      <c r="D52" s="22">
        <v>208.2</v>
      </c>
      <c r="E52" s="22">
        <v>34.9</v>
      </c>
      <c r="F52" s="68">
        <v>4.9000000000000004</v>
      </c>
      <c r="G52" s="40"/>
      <c r="H52" s="39"/>
      <c r="I52" s="39"/>
      <c r="J52" s="39"/>
    </row>
    <row r="53" spans="1:10" ht="15" x14ac:dyDescent="0.25">
      <c r="A53" s="33" t="s">
        <v>451</v>
      </c>
      <c r="B53" s="18" t="s">
        <v>258</v>
      </c>
      <c r="C53" s="17">
        <v>27</v>
      </c>
      <c r="D53" s="17">
        <v>211.8</v>
      </c>
      <c r="E53" s="17">
        <v>3</v>
      </c>
      <c r="F53" s="67">
        <v>13</v>
      </c>
      <c r="G53" s="5" t="s">
        <v>446</v>
      </c>
      <c r="H53" s="30">
        <v>178.433333333333</v>
      </c>
      <c r="I53" s="30">
        <v>16.733333333333299</v>
      </c>
      <c r="J53" s="30">
        <v>60.751856754027699</v>
      </c>
    </row>
    <row r="54" spans="1:10" ht="15" x14ac:dyDescent="0.25">
      <c r="A54" s="33" t="s">
        <v>451</v>
      </c>
      <c r="B54" s="18" t="s">
        <v>259</v>
      </c>
      <c r="C54" s="17">
        <v>27</v>
      </c>
      <c r="D54" s="17">
        <v>201.1</v>
      </c>
      <c r="E54" s="17">
        <v>23.5</v>
      </c>
      <c r="F54" s="67">
        <v>14</v>
      </c>
      <c r="G54" s="5"/>
      <c r="H54" s="30"/>
      <c r="I54" s="30"/>
      <c r="J54" s="30"/>
    </row>
    <row r="55" spans="1:10" ht="15" x14ac:dyDescent="0.25">
      <c r="A55" s="27" t="s">
        <v>451</v>
      </c>
      <c r="B55" s="19" t="s">
        <v>260</v>
      </c>
      <c r="C55" s="22">
        <v>27</v>
      </c>
      <c r="D55" s="22">
        <v>122.4</v>
      </c>
      <c r="E55" s="22">
        <v>23.7</v>
      </c>
      <c r="F55" s="68">
        <v>16.7</v>
      </c>
      <c r="G55" s="40"/>
      <c r="H55" s="39"/>
      <c r="I55" s="39"/>
      <c r="J55" s="39"/>
    </row>
    <row r="56" spans="1:10" ht="15" x14ac:dyDescent="0.25">
      <c r="A56" s="33" t="s">
        <v>451</v>
      </c>
      <c r="B56" s="18" t="s">
        <v>261</v>
      </c>
      <c r="C56" s="17">
        <v>29</v>
      </c>
      <c r="D56" s="17">
        <v>170.8</v>
      </c>
      <c r="E56" s="17">
        <v>-59.5</v>
      </c>
      <c r="F56" s="67">
        <v>35.9</v>
      </c>
      <c r="G56" s="5" t="s">
        <v>447</v>
      </c>
      <c r="H56" s="30">
        <v>204.14999999999901</v>
      </c>
      <c r="I56" s="30">
        <v>7.95</v>
      </c>
      <c r="J56" s="30">
        <v>23.9128948355185</v>
      </c>
    </row>
    <row r="57" spans="1:10" ht="15" x14ac:dyDescent="0.25">
      <c r="A57" s="33" t="s">
        <v>451</v>
      </c>
      <c r="B57" s="18" t="s">
        <v>262</v>
      </c>
      <c r="C57" s="17">
        <v>29</v>
      </c>
      <c r="D57" s="17">
        <v>193.1</v>
      </c>
      <c r="E57" s="17">
        <v>3.1</v>
      </c>
      <c r="F57" s="67">
        <v>6.6</v>
      </c>
      <c r="G57" s="5"/>
      <c r="H57" s="30"/>
      <c r="I57" s="30"/>
      <c r="J57" s="30"/>
    </row>
    <row r="58" spans="1:10" ht="15" x14ac:dyDescent="0.25">
      <c r="A58" s="27" t="s">
        <v>451</v>
      </c>
      <c r="B58" s="19" t="s">
        <v>263</v>
      </c>
      <c r="C58" s="22">
        <v>29</v>
      </c>
      <c r="D58" s="22">
        <v>215.2</v>
      </c>
      <c r="E58" s="22">
        <v>12.8</v>
      </c>
      <c r="F58" s="68">
        <v>17.7</v>
      </c>
      <c r="G58" s="40"/>
      <c r="H58" s="39"/>
      <c r="I58" s="39"/>
      <c r="J58" s="39"/>
    </row>
    <row r="59" spans="1:10" ht="15" x14ac:dyDescent="0.25">
      <c r="A59" s="33" t="s">
        <v>451</v>
      </c>
      <c r="B59" s="18" t="s">
        <v>264</v>
      </c>
      <c r="C59" s="17">
        <v>31</v>
      </c>
      <c r="D59" s="17">
        <v>182.4</v>
      </c>
      <c r="E59" s="17">
        <v>18.8</v>
      </c>
      <c r="F59" s="67">
        <v>5.7</v>
      </c>
      <c r="G59" s="5" t="s">
        <v>446</v>
      </c>
      <c r="H59" s="30">
        <v>189.23333333333301</v>
      </c>
      <c r="I59" s="30">
        <v>16.433333333333302</v>
      </c>
      <c r="J59" s="30">
        <v>14.912326983160799</v>
      </c>
    </row>
    <row r="60" spans="1:10" ht="15" x14ac:dyDescent="0.25">
      <c r="A60" s="33" t="s">
        <v>451</v>
      </c>
      <c r="B60" s="18" t="s">
        <v>265</v>
      </c>
      <c r="C60" s="17">
        <v>31</v>
      </c>
      <c r="D60" s="17">
        <v>185.7</v>
      </c>
      <c r="E60" s="17">
        <v>9.1</v>
      </c>
      <c r="F60" s="67">
        <v>10.1</v>
      </c>
      <c r="G60" s="5"/>
      <c r="H60" s="30"/>
      <c r="I60" s="30"/>
      <c r="J60" s="30"/>
    </row>
    <row r="61" spans="1:10" ht="15" x14ac:dyDescent="0.25">
      <c r="A61" s="27" t="s">
        <v>451</v>
      </c>
      <c r="B61" s="19" t="s">
        <v>266</v>
      </c>
      <c r="C61" s="22">
        <v>31</v>
      </c>
      <c r="D61" s="22">
        <v>199.6</v>
      </c>
      <c r="E61" s="22">
        <v>21.4</v>
      </c>
      <c r="F61" s="68">
        <v>6.4</v>
      </c>
      <c r="G61" s="40"/>
      <c r="H61" s="39"/>
      <c r="I61" s="39"/>
      <c r="J61" s="39"/>
    </row>
    <row r="62" spans="1:10" ht="15" x14ac:dyDescent="0.25">
      <c r="A62" s="33" t="s">
        <v>451</v>
      </c>
      <c r="B62" s="18" t="s">
        <v>267</v>
      </c>
      <c r="C62" s="17">
        <v>33</v>
      </c>
      <c r="D62" s="17">
        <v>195.8</v>
      </c>
      <c r="E62" s="17">
        <v>27.4</v>
      </c>
      <c r="F62" s="67">
        <v>5</v>
      </c>
      <c r="G62" s="5" t="s">
        <v>446</v>
      </c>
      <c r="H62" s="30">
        <v>193.7</v>
      </c>
      <c r="I62" s="30">
        <v>18.966666666666601</v>
      </c>
      <c r="J62" s="30">
        <v>18.905618193784299</v>
      </c>
    </row>
    <row r="63" spans="1:10" ht="15" x14ac:dyDescent="0.25">
      <c r="A63" s="33" t="s">
        <v>451</v>
      </c>
      <c r="B63" s="18" t="s">
        <v>268</v>
      </c>
      <c r="C63" s="17">
        <v>33</v>
      </c>
      <c r="D63" s="17">
        <v>180.8</v>
      </c>
      <c r="E63" s="17">
        <v>14.4</v>
      </c>
      <c r="F63" s="67">
        <v>10.4</v>
      </c>
      <c r="G63" s="5"/>
      <c r="H63" s="30"/>
      <c r="I63" s="30"/>
      <c r="J63" s="30"/>
    </row>
    <row r="64" spans="1:10" ht="15" x14ac:dyDescent="0.25">
      <c r="A64" s="27" t="s">
        <v>451</v>
      </c>
      <c r="B64" s="19" t="s">
        <v>269</v>
      </c>
      <c r="C64" s="22">
        <v>33</v>
      </c>
      <c r="D64" s="22">
        <v>204.5</v>
      </c>
      <c r="E64" s="22">
        <v>15.1</v>
      </c>
      <c r="F64" s="68">
        <v>2.2999999999999998</v>
      </c>
      <c r="G64" s="40"/>
      <c r="H64" s="39"/>
      <c r="I64" s="39"/>
      <c r="J64" s="39"/>
    </row>
    <row r="65" spans="1:10" ht="15" x14ac:dyDescent="0.25">
      <c r="A65" s="33" t="s">
        <v>451</v>
      </c>
      <c r="B65" s="18" t="s">
        <v>270</v>
      </c>
      <c r="C65" s="17">
        <v>35</v>
      </c>
      <c r="D65" s="17">
        <v>197.4</v>
      </c>
      <c r="E65" s="17">
        <v>7.5</v>
      </c>
      <c r="F65" s="67">
        <v>16.399999999999999</v>
      </c>
      <c r="G65" s="5" t="s">
        <v>446</v>
      </c>
      <c r="H65" s="30">
        <v>198.03333333333299</v>
      </c>
      <c r="I65" s="30">
        <v>2.8333333333333299</v>
      </c>
      <c r="J65" s="30">
        <v>9.5371132940775798</v>
      </c>
    </row>
    <row r="66" spans="1:10" ht="15" x14ac:dyDescent="0.25">
      <c r="A66" s="33" t="s">
        <v>451</v>
      </c>
      <c r="B66" s="18" t="s">
        <v>271</v>
      </c>
      <c r="C66" s="17">
        <v>35</v>
      </c>
      <c r="D66" s="17">
        <v>194.6</v>
      </c>
      <c r="E66" s="17">
        <v>5.4</v>
      </c>
      <c r="F66" s="67">
        <v>13.7</v>
      </c>
      <c r="G66" s="5"/>
      <c r="H66" s="30"/>
      <c r="I66" s="30"/>
      <c r="J66" s="30"/>
    </row>
    <row r="67" spans="1:10" ht="15" x14ac:dyDescent="0.25">
      <c r="A67" s="27" t="s">
        <v>451</v>
      </c>
      <c r="B67" s="19" t="s">
        <v>272</v>
      </c>
      <c r="C67" s="22">
        <v>35</v>
      </c>
      <c r="D67" s="22">
        <v>202.1</v>
      </c>
      <c r="E67" s="22">
        <v>-4.4000000000000004</v>
      </c>
      <c r="F67" s="68">
        <v>11.3</v>
      </c>
      <c r="G67" s="40"/>
      <c r="H67" s="39"/>
      <c r="I67" s="39"/>
      <c r="J67" s="39"/>
    </row>
    <row r="68" spans="1:10" ht="15" x14ac:dyDescent="0.25">
      <c r="A68" s="33" t="s">
        <v>451</v>
      </c>
      <c r="B68" s="18" t="s">
        <v>273</v>
      </c>
      <c r="C68" s="17">
        <v>37</v>
      </c>
      <c r="D68" s="17">
        <v>199.9</v>
      </c>
      <c r="E68" s="17">
        <v>11.9</v>
      </c>
      <c r="F68" s="67">
        <v>17.5</v>
      </c>
      <c r="G68" s="5" t="s">
        <v>446</v>
      </c>
      <c r="H68" s="30">
        <v>184.666666666666</v>
      </c>
      <c r="I68" s="30">
        <v>2.1666666666666599</v>
      </c>
      <c r="J68" s="30">
        <v>37.0360038222612</v>
      </c>
    </row>
    <row r="69" spans="1:10" ht="15" x14ac:dyDescent="0.25">
      <c r="A69" s="33" t="s">
        <v>451</v>
      </c>
      <c r="B69" s="18" t="s">
        <v>274</v>
      </c>
      <c r="C69" s="17">
        <v>37</v>
      </c>
      <c r="D69" s="17">
        <v>171.6</v>
      </c>
      <c r="E69" s="17">
        <v>18.399999999999999</v>
      </c>
      <c r="F69" s="67">
        <v>14</v>
      </c>
      <c r="G69" s="5"/>
      <c r="H69" s="30"/>
      <c r="I69" s="30"/>
      <c r="J69" s="30"/>
    </row>
    <row r="70" spans="1:10" ht="15" x14ac:dyDescent="0.25">
      <c r="A70" s="27" t="s">
        <v>451</v>
      </c>
      <c r="B70" s="19" t="s">
        <v>275</v>
      </c>
      <c r="C70" s="22">
        <v>37</v>
      </c>
      <c r="D70" s="22">
        <v>182.5</v>
      </c>
      <c r="E70" s="22">
        <v>-23.8</v>
      </c>
      <c r="F70" s="68">
        <v>10.199999999999999</v>
      </c>
      <c r="G70" s="40"/>
      <c r="H70" s="39"/>
      <c r="I70" s="39"/>
      <c r="J70" s="39"/>
    </row>
    <row r="71" spans="1:10" ht="15" x14ac:dyDescent="0.25">
      <c r="A71" s="33" t="s">
        <v>451</v>
      </c>
      <c r="B71" s="18" t="s">
        <v>276</v>
      </c>
      <c r="C71" s="17">
        <v>39</v>
      </c>
      <c r="D71" s="17">
        <v>14.5</v>
      </c>
      <c r="E71" s="17">
        <v>-11.7</v>
      </c>
      <c r="F71" s="67">
        <v>13</v>
      </c>
      <c r="G71" s="5" t="s">
        <v>447</v>
      </c>
      <c r="H71" s="30">
        <v>-0.4</v>
      </c>
      <c r="I71" s="30">
        <v>-10.45</v>
      </c>
      <c r="J71" s="30">
        <v>29.398481085816499</v>
      </c>
    </row>
    <row r="72" spans="1:10" ht="15" x14ac:dyDescent="0.25">
      <c r="A72" s="33" t="s">
        <v>451</v>
      </c>
      <c r="B72" s="18" t="s">
        <v>277</v>
      </c>
      <c r="C72" s="17">
        <v>39</v>
      </c>
      <c r="D72" s="17">
        <v>-15.300000000000011</v>
      </c>
      <c r="E72" s="17">
        <v>-9.1999999999999993</v>
      </c>
      <c r="F72" s="67">
        <v>17.2</v>
      </c>
      <c r="G72" s="5"/>
      <c r="H72" s="30"/>
      <c r="I72" s="30"/>
      <c r="J72" s="30"/>
    </row>
    <row r="73" spans="1:10" ht="15" x14ac:dyDescent="0.25">
      <c r="A73" s="27" t="s">
        <v>451</v>
      </c>
      <c r="B73" s="19" t="s">
        <v>278</v>
      </c>
      <c r="C73" s="22">
        <v>39</v>
      </c>
      <c r="D73" s="22">
        <v>-5.3999999999999773</v>
      </c>
      <c r="E73" s="22">
        <v>18.399999999999999</v>
      </c>
      <c r="F73" s="68">
        <v>21.9</v>
      </c>
      <c r="G73" s="40"/>
      <c r="H73" s="39"/>
      <c r="I73" s="39"/>
      <c r="J73" s="39"/>
    </row>
    <row r="74" spans="1:10" ht="15" x14ac:dyDescent="0.25">
      <c r="A74" s="33" t="s">
        <v>451</v>
      </c>
      <c r="B74" s="18" t="s">
        <v>279</v>
      </c>
      <c r="C74" s="17">
        <v>41</v>
      </c>
      <c r="D74" s="17">
        <v>17</v>
      </c>
      <c r="E74" s="17">
        <v>-15.5</v>
      </c>
      <c r="F74" s="67">
        <v>7.3</v>
      </c>
      <c r="G74" s="5" t="s">
        <v>446</v>
      </c>
      <c r="H74" s="30">
        <v>29.3</v>
      </c>
      <c r="I74" s="30">
        <v>-13.466666666666599</v>
      </c>
      <c r="J74" s="30">
        <v>15.5276693034532</v>
      </c>
    </row>
    <row r="75" spans="1:10" ht="15" x14ac:dyDescent="0.25">
      <c r="A75" s="33" t="s">
        <v>451</v>
      </c>
      <c r="B75" s="18" t="s">
        <v>280</v>
      </c>
      <c r="C75" s="17">
        <v>41</v>
      </c>
      <c r="D75" s="17">
        <v>37.799999999999997</v>
      </c>
      <c r="E75" s="17">
        <v>-16.5</v>
      </c>
      <c r="F75" s="67">
        <v>12.1</v>
      </c>
      <c r="G75" s="5"/>
      <c r="H75" s="30"/>
      <c r="I75" s="30"/>
      <c r="J75" s="30"/>
    </row>
    <row r="76" spans="1:10" ht="15" x14ac:dyDescent="0.25">
      <c r="A76" s="27" t="s">
        <v>451</v>
      </c>
      <c r="B76" s="19" t="s">
        <v>281</v>
      </c>
      <c r="C76" s="22">
        <v>41</v>
      </c>
      <c r="D76" s="22">
        <v>33.1</v>
      </c>
      <c r="E76" s="22">
        <v>-8.4</v>
      </c>
      <c r="F76" s="68">
        <v>11.7</v>
      </c>
      <c r="G76" s="40"/>
      <c r="H76" s="39"/>
      <c r="I76" s="39"/>
      <c r="J76" s="39"/>
    </row>
    <row r="77" spans="1:10" ht="15" x14ac:dyDescent="0.25">
      <c r="A77" s="33" t="s">
        <v>451</v>
      </c>
      <c r="B77" s="18" t="s">
        <v>282</v>
      </c>
      <c r="C77" s="17">
        <v>43</v>
      </c>
      <c r="D77" s="17">
        <v>27.9</v>
      </c>
      <c r="E77" s="17">
        <v>-0.3</v>
      </c>
      <c r="F77" s="67">
        <v>4.5</v>
      </c>
      <c r="G77" s="5" t="s">
        <v>446</v>
      </c>
      <c r="H77" s="30">
        <v>20.5</v>
      </c>
      <c r="I77" s="30">
        <v>-0.266666666666666</v>
      </c>
      <c r="J77" s="30">
        <v>10.8941046764219</v>
      </c>
    </row>
    <row r="78" spans="1:10" ht="15" x14ac:dyDescent="0.25">
      <c r="A78" s="33" t="s">
        <v>451</v>
      </c>
      <c r="B78" s="18" t="s">
        <v>283</v>
      </c>
      <c r="C78" s="17">
        <v>43</v>
      </c>
      <c r="D78" s="17">
        <v>18.8</v>
      </c>
      <c r="E78" s="17">
        <v>-4.3</v>
      </c>
      <c r="F78" s="67">
        <v>8.1</v>
      </c>
      <c r="G78" s="5"/>
      <c r="H78" s="30"/>
      <c r="I78" s="30"/>
      <c r="J78" s="30"/>
    </row>
    <row r="79" spans="1:10" ht="15" x14ac:dyDescent="0.25">
      <c r="A79" s="27" t="s">
        <v>451</v>
      </c>
      <c r="B79" s="19" t="s">
        <v>284</v>
      </c>
      <c r="C79" s="22">
        <v>43</v>
      </c>
      <c r="D79" s="22">
        <v>14.8</v>
      </c>
      <c r="E79" s="22">
        <v>3.8</v>
      </c>
      <c r="F79" s="68">
        <v>10.9</v>
      </c>
      <c r="G79" s="40"/>
      <c r="H79" s="39"/>
      <c r="I79" s="39"/>
      <c r="J79" s="39"/>
    </row>
    <row r="80" spans="1:10" ht="15" x14ac:dyDescent="0.25">
      <c r="A80" s="33" t="s">
        <v>451</v>
      </c>
      <c r="B80" s="18" t="s">
        <v>285</v>
      </c>
      <c r="C80" s="17">
        <v>44.5</v>
      </c>
      <c r="D80" s="17">
        <v>0.6</v>
      </c>
      <c r="E80" s="17">
        <v>-39.1</v>
      </c>
      <c r="F80" s="67">
        <v>3.8</v>
      </c>
      <c r="G80" s="5" t="s">
        <v>446</v>
      </c>
      <c r="H80" s="30">
        <v>-1.2666666666666599</v>
      </c>
      <c r="I80" s="30">
        <v>-45.1666666666666</v>
      </c>
      <c r="J80" s="30">
        <v>16.341792084082002</v>
      </c>
    </row>
    <row r="81" spans="1:10" ht="15" x14ac:dyDescent="0.25">
      <c r="A81" s="33" t="s">
        <v>451</v>
      </c>
      <c r="B81" s="18" t="s">
        <v>286</v>
      </c>
      <c r="C81" s="17">
        <v>44.5</v>
      </c>
      <c r="D81" s="17">
        <v>10.4</v>
      </c>
      <c r="E81" s="17">
        <v>-54.2</v>
      </c>
      <c r="F81" s="67">
        <v>8.9</v>
      </c>
      <c r="G81" s="5"/>
      <c r="H81" s="30"/>
      <c r="I81" s="30"/>
      <c r="J81" s="30"/>
    </row>
    <row r="82" spans="1:10" ht="15" x14ac:dyDescent="0.25">
      <c r="A82" s="27" t="s">
        <v>451</v>
      </c>
      <c r="B82" s="19" t="s">
        <v>287</v>
      </c>
      <c r="C82" s="22">
        <v>44.5</v>
      </c>
      <c r="D82" s="22">
        <v>-14.800000000000011</v>
      </c>
      <c r="E82" s="22">
        <v>-42.2</v>
      </c>
      <c r="F82" s="68">
        <v>6.5</v>
      </c>
      <c r="G82" s="40"/>
      <c r="H82" s="39"/>
      <c r="I82" s="39"/>
      <c r="J82" s="39"/>
    </row>
    <row r="83" spans="1:10" ht="15" x14ac:dyDescent="0.25">
      <c r="A83" s="33" t="s">
        <v>451</v>
      </c>
      <c r="B83" s="18" t="s">
        <v>288</v>
      </c>
      <c r="C83" s="17">
        <v>47</v>
      </c>
      <c r="D83" s="17">
        <v>79</v>
      </c>
      <c r="E83" s="17">
        <v>26.8</v>
      </c>
      <c r="F83" s="67">
        <v>44.1</v>
      </c>
      <c r="G83" s="5"/>
      <c r="H83" s="30"/>
      <c r="I83" s="30"/>
      <c r="J83" s="30"/>
    </row>
    <row r="84" spans="1:10" ht="15" x14ac:dyDescent="0.25">
      <c r="A84" s="33" t="s">
        <v>451</v>
      </c>
      <c r="B84" s="18" t="s">
        <v>289</v>
      </c>
      <c r="C84" s="17">
        <v>47</v>
      </c>
      <c r="D84" s="17">
        <v>176.5</v>
      </c>
      <c r="E84" s="17">
        <v>-62</v>
      </c>
      <c r="F84" s="67">
        <v>29</v>
      </c>
      <c r="G84" s="5"/>
      <c r="H84" s="30"/>
      <c r="I84" s="30"/>
      <c r="J84" s="30"/>
    </row>
    <row r="85" spans="1:10" ht="15" x14ac:dyDescent="0.25">
      <c r="A85" s="33" t="s">
        <v>451</v>
      </c>
      <c r="B85" s="18" t="s">
        <v>290</v>
      </c>
      <c r="C85" s="17">
        <v>47</v>
      </c>
      <c r="D85" s="17">
        <v>215.2</v>
      </c>
      <c r="E85" s="17">
        <v>-6.8</v>
      </c>
      <c r="F85" s="67">
        <v>36.799999999999997</v>
      </c>
      <c r="G85" s="5"/>
      <c r="H85" s="30"/>
      <c r="I85" s="30"/>
      <c r="J85" s="30"/>
    </row>
    <row r="86" spans="1:10" ht="15" x14ac:dyDescent="0.25">
      <c r="A86" s="27" t="s">
        <v>451</v>
      </c>
      <c r="B86" s="19" t="s">
        <v>288</v>
      </c>
      <c r="C86" s="22">
        <v>47</v>
      </c>
      <c r="D86" s="22">
        <v>22.1</v>
      </c>
      <c r="E86" s="22">
        <v>-24.4</v>
      </c>
      <c r="F86" s="68">
        <v>40.299999999999997</v>
      </c>
      <c r="G86" s="40"/>
      <c r="H86" s="39"/>
      <c r="I86" s="39"/>
      <c r="J86" s="39"/>
    </row>
    <row r="87" spans="1:10" ht="15" x14ac:dyDescent="0.25">
      <c r="A87" s="33" t="s">
        <v>451</v>
      </c>
      <c r="B87" s="18" t="s">
        <v>291</v>
      </c>
      <c r="C87" s="17">
        <v>49</v>
      </c>
      <c r="D87" s="17">
        <v>98.6</v>
      </c>
      <c r="E87" s="17">
        <v>44.6</v>
      </c>
      <c r="F87" s="67">
        <v>9.1</v>
      </c>
      <c r="G87" s="5" t="s">
        <v>446</v>
      </c>
      <c r="H87" s="30">
        <v>103.466666666666</v>
      </c>
      <c r="I87" s="30">
        <v>46.3</v>
      </c>
      <c r="J87" s="30">
        <v>43.620917238139</v>
      </c>
    </row>
    <row r="88" spans="1:10" ht="15" x14ac:dyDescent="0.25">
      <c r="A88" s="33" t="s">
        <v>451</v>
      </c>
      <c r="B88" s="18" t="s">
        <v>292</v>
      </c>
      <c r="C88" s="17">
        <v>49</v>
      </c>
      <c r="D88" s="17">
        <v>155.6</v>
      </c>
      <c r="E88" s="17">
        <v>51.4</v>
      </c>
      <c r="F88" s="67">
        <v>7.7</v>
      </c>
      <c r="G88" s="5"/>
      <c r="H88" s="30"/>
      <c r="I88" s="30"/>
      <c r="J88" s="30"/>
    </row>
    <row r="89" spans="1:10" ht="15" x14ac:dyDescent="0.25">
      <c r="A89" s="27" t="s">
        <v>451</v>
      </c>
      <c r="B89" s="19" t="s">
        <v>293</v>
      </c>
      <c r="C89" s="22">
        <v>49</v>
      </c>
      <c r="D89" s="22">
        <v>56.2</v>
      </c>
      <c r="E89" s="22">
        <v>42.9</v>
      </c>
      <c r="F89" s="68">
        <v>14.3</v>
      </c>
      <c r="G89" s="40"/>
      <c r="H89" s="39"/>
      <c r="I89" s="39"/>
      <c r="J89" s="39"/>
    </row>
    <row r="90" spans="1:10" ht="15" x14ac:dyDescent="0.25">
      <c r="A90" s="35" t="s">
        <v>63</v>
      </c>
      <c r="B90" s="18" t="s">
        <v>77</v>
      </c>
      <c r="C90" s="17">
        <v>0</v>
      </c>
      <c r="D90" s="17">
        <v>85</v>
      </c>
      <c r="E90" s="17">
        <v>-37.200000000000003</v>
      </c>
      <c r="F90" s="67">
        <v>33.200000000000003</v>
      </c>
      <c r="G90" s="5" t="s">
        <v>447</v>
      </c>
      <c r="H90" s="30">
        <v>24.9</v>
      </c>
      <c r="I90" s="30">
        <v>1.2999999999999901</v>
      </c>
      <c r="J90" s="30">
        <v>15.023107412033299</v>
      </c>
    </row>
    <row r="91" spans="1:10" ht="15" x14ac:dyDescent="0.25">
      <c r="A91" s="35" t="s">
        <v>63</v>
      </c>
      <c r="B91" s="18" t="s">
        <v>78</v>
      </c>
      <c r="C91" s="17">
        <v>0</v>
      </c>
      <c r="D91" s="17">
        <v>20.8</v>
      </c>
      <c r="E91" s="17">
        <v>7.6</v>
      </c>
      <c r="F91" s="67">
        <v>2.2999999999999998</v>
      </c>
      <c r="G91" s="5"/>
      <c r="H91" s="30"/>
      <c r="I91" s="30"/>
      <c r="J91" s="30"/>
    </row>
    <row r="92" spans="1:10" ht="15" x14ac:dyDescent="0.25">
      <c r="A92" s="32" t="s">
        <v>63</v>
      </c>
      <c r="B92" s="19" t="s">
        <v>79</v>
      </c>
      <c r="C92" s="22">
        <v>0</v>
      </c>
      <c r="D92" s="22">
        <v>29</v>
      </c>
      <c r="E92" s="22">
        <v>-5</v>
      </c>
      <c r="F92" s="68">
        <v>12.3</v>
      </c>
      <c r="G92" s="40"/>
      <c r="H92" s="39"/>
      <c r="I92" s="39"/>
      <c r="J92" s="39"/>
    </row>
    <row r="93" spans="1:10" ht="15" x14ac:dyDescent="0.25">
      <c r="A93" s="35" t="s">
        <v>63</v>
      </c>
      <c r="B93" s="18" t="s">
        <v>82</v>
      </c>
      <c r="C93" s="17">
        <v>1</v>
      </c>
      <c r="D93" s="17">
        <v>0.2</v>
      </c>
      <c r="E93" s="17">
        <v>-7.7</v>
      </c>
      <c r="F93" s="67">
        <v>16.8</v>
      </c>
      <c r="G93" s="5" t="s">
        <v>446</v>
      </c>
      <c r="H93" s="30">
        <v>-2.36666666666666</v>
      </c>
      <c r="I93" s="30">
        <v>-2.5666666666666602</v>
      </c>
      <c r="J93" s="30">
        <v>15.725442959051</v>
      </c>
    </row>
    <row r="94" spans="1:10" ht="15" x14ac:dyDescent="0.25">
      <c r="A94" s="35" t="s">
        <v>63</v>
      </c>
      <c r="B94" s="18" t="s">
        <v>80</v>
      </c>
      <c r="C94" s="17">
        <v>1</v>
      </c>
      <c r="D94" s="17">
        <v>6.8</v>
      </c>
      <c r="E94" s="17">
        <v>-1.8</v>
      </c>
      <c r="F94" s="67">
        <v>7.4</v>
      </c>
      <c r="G94" s="5"/>
      <c r="H94" s="30"/>
      <c r="I94" s="30"/>
      <c r="J94" s="30"/>
    </row>
    <row r="95" spans="1:10" ht="15" x14ac:dyDescent="0.25">
      <c r="A95" s="32" t="s">
        <v>63</v>
      </c>
      <c r="B95" s="19" t="s">
        <v>81</v>
      </c>
      <c r="C95" s="22">
        <v>1</v>
      </c>
      <c r="D95" s="22">
        <v>-14.100000000000023</v>
      </c>
      <c r="E95" s="22">
        <v>1.8</v>
      </c>
      <c r="F95" s="68">
        <v>12.8</v>
      </c>
      <c r="G95" s="40"/>
      <c r="H95" s="39"/>
      <c r="I95" s="39"/>
      <c r="J95" s="39"/>
    </row>
    <row r="96" spans="1:10" ht="15" x14ac:dyDescent="0.25">
      <c r="A96" s="35" t="s">
        <v>63</v>
      </c>
      <c r="B96" s="18" t="s">
        <v>84</v>
      </c>
      <c r="C96" s="17">
        <v>2</v>
      </c>
      <c r="D96" s="17">
        <v>16.8</v>
      </c>
      <c r="E96" s="17">
        <v>-9.3000000000000007</v>
      </c>
      <c r="F96" s="67">
        <v>8.3000000000000007</v>
      </c>
      <c r="G96" s="5" t="s">
        <v>447</v>
      </c>
      <c r="H96" s="30">
        <v>16.350000000000001</v>
      </c>
      <c r="I96" s="30">
        <v>6.6</v>
      </c>
      <c r="J96" s="30">
        <v>31.812227665520702</v>
      </c>
    </row>
    <row r="97" spans="1:10" ht="15" x14ac:dyDescent="0.25">
      <c r="A97" s="32" t="s">
        <v>63</v>
      </c>
      <c r="B97" s="19" t="s">
        <v>83</v>
      </c>
      <c r="C97" s="22">
        <v>2</v>
      </c>
      <c r="D97" s="22">
        <v>15.9</v>
      </c>
      <c r="E97" s="22">
        <v>22.5</v>
      </c>
      <c r="F97" s="68">
        <v>10.8</v>
      </c>
      <c r="G97" s="40"/>
      <c r="H97" s="39"/>
      <c r="I97" s="39"/>
      <c r="J97" s="39"/>
    </row>
    <row r="98" spans="1:10" ht="15" x14ac:dyDescent="0.25">
      <c r="A98" s="35" t="s">
        <v>63</v>
      </c>
      <c r="B98" s="18" t="s">
        <v>87</v>
      </c>
      <c r="C98" s="17">
        <v>3</v>
      </c>
      <c r="D98" s="17">
        <v>189.8</v>
      </c>
      <c r="E98" s="17">
        <v>7.2</v>
      </c>
      <c r="F98" s="67">
        <v>32</v>
      </c>
      <c r="G98" s="5" t="s">
        <v>447</v>
      </c>
      <c r="H98" s="30">
        <v>11.7</v>
      </c>
      <c r="I98" s="30">
        <v>12.55</v>
      </c>
      <c r="J98" s="30">
        <v>61.390455755340398</v>
      </c>
    </row>
    <row r="99" spans="1:10" ht="15" x14ac:dyDescent="0.25">
      <c r="A99" s="35" t="s">
        <v>63</v>
      </c>
      <c r="B99" s="18" t="s">
        <v>85</v>
      </c>
      <c r="C99" s="17">
        <v>3</v>
      </c>
      <c r="D99" s="17">
        <v>22.1</v>
      </c>
      <c r="E99" s="17">
        <v>41.7</v>
      </c>
      <c r="F99" s="67">
        <v>16.5</v>
      </c>
      <c r="G99" s="5"/>
      <c r="H99" s="30"/>
      <c r="I99" s="30"/>
      <c r="J99" s="30"/>
    </row>
    <row r="100" spans="1:10" ht="15" x14ac:dyDescent="0.25">
      <c r="A100" s="32" t="s">
        <v>63</v>
      </c>
      <c r="B100" s="19" t="s">
        <v>86</v>
      </c>
      <c r="C100" s="22">
        <v>3</v>
      </c>
      <c r="D100" s="22">
        <v>1.3</v>
      </c>
      <c r="E100" s="22">
        <v>-16.600000000000001</v>
      </c>
      <c r="F100" s="68">
        <v>11.3</v>
      </c>
      <c r="G100" s="40"/>
      <c r="H100" s="39"/>
      <c r="I100" s="39"/>
      <c r="J100" s="39"/>
    </row>
    <row r="101" spans="1:10" ht="15" x14ac:dyDescent="0.25">
      <c r="A101" s="35" t="s">
        <v>63</v>
      </c>
      <c r="B101" s="18" t="s">
        <v>90</v>
      </c>
      <c r="C101" s="17">
        <v>4</v>
      </c>
      <c r="D101" s="17">
        <v>39.799999999999997</v>
      </c>
      <c r="E101" s="17">
        <v>-16.5</v>
      </c>
      <c r="F101" s="67">
        <v>14.3</v>
      </c>
      <c r="G101" s="5" t="s">
        <v>446</v>
      </c>
      <c r="H101" s="30">
        <v>8.4</v>
      </c>
      <c r="I101" s="30">
        <v>-6.3999999999999897</v>
      </c>
      <c r="J101" s="30">
        <v>47.991243204901103</v>
      </c>
    </row>
    <row r="102" spans="1:10" ht="15" x14ac:dyDescent="0.25">
      <c r="A102" s="35" t="s">
        <v>63</v>
      </c>
      <c r="B102" s="18" t="s">
        <v>88</v>
      </c>
      <c r="C102" s="17">
        <v>4</v>
      </c>
      <c r="D102" s="17">
        <v>-16.899999999999977</v>
      </c>
      <c r="E102" s="17">
        <v>-19.3</v>
      </c>
      <c r="F102" s="67">
        <v>14.6</v>
      </c>
      <c r="G102" s="5"/>
      <c r="H102" s="30"/>
      <c r="I102" s="30"/>
      <c r="J102" s="30"/>
    </row>
    <row r="103" spans="1:10" ht="15" x14ac:dyDescent="0.25">
      <c r="A103" s="32" t="s">
        <v>63</v>
      </c>
      <c r="B103" s="19" t="s">
        <v>89</v>
      </c>
      <c r="C103" s="22">
        <v>4</v>
      </c>
      <c r="D103" s="22">
        <v>2.2999999999999998</v>
      </c>
      <c r="E103" s="22">
        <v>16.600000000000001</v>
      </c>
      <c r="F103" s="68">
        <v>19</v>
      </c>
      <c r="G103" s="40"/>
      <c r="H103" s="39"/>
      <c r="I103" s="39"/>
      <c r="J103" s="39"/>
    </row>
    <row r="104" spans="1:10" ht="15" x14ac:dyDescent="0.25">
      <c r="A104" s="35" t="s">
        <v>63</v>
      </c>
      <c r="B104" s="18" t="s">
        <v>93</v>
      </c>
      <c r="C104" s="17">
        <v>5</v>
      </c>
      <c r="D104" s="17">
        <v>14.3</v>
      </c>
      <c r="E104" s="17">
        <v>-1.5</v>
      </c>
      <c r="F104" s="67">
        <v>29.2</v>
      </c>
      <c r="G104" s="5" t="s">
        <v>448</v>
      </c>
      <c r="H104" s="30">
        <v>28.7</v>
      </c>
      <c r="I104" s="30">
        <v>19.2</v>
      </c>
      <c r="J104" s="30">
        <v>99.737812190858307</v>
      </c>
    </row>
    <row r="105" spans="1:10" ht="15" x14ac:dyDescent="0.25">
      <c r="A105" s="35" t="s">
        <v>63</v>
      </c>
      <c r="B105" s="18" t="s">
        <v>91</v>
      </c>
      <c r="C105" s="17">
        <v>5</v>
      </c>
      <c r="D105" s="17">
        <v>-22.5</v>
      </c>
      <c r="E105" s="17">
        <v>-0.1</v>
      </c>
      <c r="F105" s="67">
        <v>15.4</v>
      </c>
      <c r="G105" s="5"/>
      <c r="H105" s="30"/>
      <c r="I105" s="30"/>
      <c r="J105" s="30"/>
    </row>
    <row r="106" spans="1:10" ht="15" x14ac:dyDescent="0.25">
      <c r="A106" s="32" t="s">
        <v>63</v>
      </c>
      <c r="B106" s="19" t="s">
        <v>92</v>
      </c>
      <c r="C106" s="22">
        <v>5</v>
      </c>
      <c r="D106" s="22">
        <v>79.900000000000006</v>
      </c>
      <c r="E106" s="22">
        <v>38.5</v>
      </c>
      <c r="F106" s="68">
        <v>18.8</v>
      </c>
      <c r="G106" s="40"/>
      <c r="H106" s="39"/>
      <c r="I106" s="39"/>
      <c r="J106" s="39"/>
    </row>
    <row r="107" spans="1:10" ht="15" x14ac:dyDescent="0.25">
      <c r="A107" s="35" t="s">
        <v>63</v>
      </c>
      <c r="B107" s="18" t="s">
        <v>96</v>
      </c>
      <c r="C107" s="17">
        <v>6</v>
      </c>
      <c r="D107" s="17">
        <v>41.4</v>
      </c>
      <c r="E107" s="17">
        <v>28.1</v>
      </c>
      <c r="F107" s="67">
        <v>19.2</v>
      </c>
      <c r="G107" s="5" t="s">
        <v>446</v>
      </c>
      <c r="H107" s="30">
        <v>44.799999999999898</v>
      </c>
      <c r="I107" s="30">
        <v>-6.5333333333333297</v>
      </c>
      <c r="J107" s="30">
        <v>42.5828649806272</v>
      </c>
    </row>
    <row r="108" spans="1:10" ht="15" x14ac:dyDescent="0.25">
      <c r="A108" s="35" t="s">
        <v>63</v>
      </c>
      <c r="B108" s="18" t="s">
        <v>95</v>
      </c>
      <c r="C108" s="17">
        <v>6</v>
      </c>
      <c r="D108" s="17">
        <v>56.7</v>
      </c>
      <c r="E108" s="17">
        <v>-29.5</v>
      </c>
      <c r="F108" s="67">
        <v>13.7</v>
      </c>
      <c r="G108" s="5"/>
      <c r="H108" s="30"/>
      <c r="I108" s="30"/>
      <c r="J108" s="30"/>
    </row>
    <row r="109" spans="1:10" ht="15" x14ac:dyDescent="0.25">
      <c r="A109" s="32" t="s">
        <v>63</v>
      </c>
      <c r="B109" s="19" t="s">
        <v>94</v>
      </c>
      <c r="C109" s="22">
        <v>6</v>
      </c>
      <c r="D109" s="22">
        <v>36.299999999999997</v>
      </c>
      <c r="E109" s="22">
        <v>-18.2</v>
      </c>
      <c r="F109" s="68">
        <v>15.6</v>
      </c>
      <c r="G109" s="40"/>
      <c r="H109" s="39"/>
      <c r="I109" s="39"/>
      <c r="J109" s="39"/>
    </row>
    <row r="110" spans="1:10" ht="15" x14ac:dyDescent="0.25">
      <c r="A110" s="35" t="s">
        <v>63</v>
      </c>
      <c r="B110" s="18" t="s">
        <v>99</v>
      </c>
      <c r="C110" s="17">
        <v>7</v>
      </c>
      <c r="D110" s="17">
        <v>12.4</v>
      </c>
      <c r="E110" s="17">
        <v>5.6</v>
      </c>
      <c r="F110" s="67">
        <v>4.9000000000000004</v>
      </c>
      <c r="G110" s="5" t="s">
        <v>446</v>
      </c>
      <c r="H110" s="30">
        <v>18.433333333333302</v>
      </c>
      <c r="I110" s="30">
        <v>12.6999999999999</v>
      </c>
      <c r="J110" s="30">
        <v>14.384109896245601</v>
      </c>
    </row>
    <row r="111" spans="1:10" ht="15" x14ac:dyDescent="0.25">
      <c r="A111" s="35" t="s">
        <v>63</v>
      </c>
      <c r="B111" s="18" t="s">
        <v>97</v>
      </c>
      <c r="C111" s="17">
        <v>7</v>
      </c>
      <c r="D111" s="17">
        <v>18</v>
      </c>
      <c r="E111" s="17">
        <v>21.7</v>
      </c>
      <c r="F111" s="67">
        <v>5.7</v>
      </c>
      <c r="G111" s="5"/>
      <c r="H111" s="30"/>
      <c r="I111" s="30"/>
      <c r="J111" s="30"/>
    </row>
    <row r="112" spans="1:10" ht="15" x14ac:dyDescent="0.25">
      <c r="A112" s="32" t="s">
        <v>63</v>
      </c>
      <c r="B112" s="19" t="s">
        <v>98</v>
      </c>
      <c r="C112" s="22">
        <v>7</v>
      </c>
      <c r="D112" s="22">
        <v>24.9</v>
      </c>
      <c r="E112" s="22">
        <v>10.8</v>
      </c>
      <c r="F112" s="68">
        <v>13.1</v>
      </c>
      <c r="G112" s="40"/>
      <c r="H112" s="39"/>
      <c r="I112" s="39"/>
      <c r="J112" s="39"/>
    </row>
    <row r="113" spans="1:10" ht="15" x14ac:dyDescent="0.25">
      <c r="A113" s="35" t="s">
        <v>63</v>
      </c>
      <c r="B113" s="18" t="s">
        <v>102</v>
      </c>
      <c r="C113" s="17">
        <v>8</v>
      </c>
      <c r="D113" s="17">
        <v>16.100000000000001</v>
      </c>
      <c r="E113" s="17">
        <v>44.5</v>
      </c>
      <c r="F113" s="67">
        <v>12.9</v>
      </c>
      <c r="G113" s="5" t="s">
        <v>446</v>
      </c>
      <c r="H113" s="30">
        <v>13.1</v>
      </c>
      <c r="I113" s="30">
        <v>28.433333333333302</v>
      </c>
      <c r="J113" s="30">
        <v>28.513715128721401</v>
      </c>
    </row>
    <row r="114" spans="1:10" ht="15" x14ac:dyDescent="0.25">
      <c r="A114" s="35" t="s">
        <v>63</v>
      </c>
      <c r="B114" s="18" t="s">
        <v>100</v>
      </c>
      <c r="C114" s="17">
        <v>8</v>
      </c>
      <c r="D114" s="17">
        <v>15.2</v>
      </c>
      <c r="E114" s="17">
        <v>3.2</v>
      </c>
      <c r="F114" s="67">
        <v>10.5</v>
      </c>
      <c r="G114" s="5"/>
      <c r="H114" s="30"/>
      <c r="I114" s="30"/>
      <c r="J114" s="30"/>
    </row>
    <row r="115" spans="1:10" ht="15" x14ac:dyDescent="0.25">
      <c r="A115" s="32" t="s">
        <v>63</v>
      </c>
      <c r="B115" s="19" t="s">
        <v>101</v>
      </c>
      <c r="C115" s="22">
        <v>8</v>
      </c>
      <c r="D115" s="22">
        <v>8</v>
      </c>
      <c r="E115" s="22">
        <v>37.6</v>
      </c>
      <c r="F115" s="68">
        <v>9.5</v>
      </c>
      <c r="G115" s="40"/>
      <c r="H115" s="39"/>
      <c r="I115" s="39"/>
      <c r="J115" s="39"/>
    </row>
    <row r="116" spans="1:10" ht="15" x14ac:dyDescent="0.25">
      <c r="A116" s="35" t="s">
        <v>63</v>
      </c>
      <c r="B116" s="18" t="s">
        <v>105</v>
      </c>
      <c r="C116" s="17">
        <v>9</v>
      </c>
      <c r="D116" s="17">
        <v>219</v>
      </c>
      <c r="E116" s="17">
        <v>-10.4</v>
      </c>
      <c r="F116" s="67">
        <v>16.8</v>
      </c>
      <c r="G116" s="5" t="s">
        <v>446</v>
      </c>
      <c r="H116" s="30">
        <v>216.96666666666599</v>
      </c>
      <c r="I116" s="30">
        <v>-7.9666666666666597</v>
      </c>
      <c r="J116" s="30">
        <v>7.1195619034316602</v>
      </c>
    </row>
    <row r="117" spans="1:10" ht="15" x14ac:dyDescent="0.25">
      <c r="A117" s="35" t="s">
        <v>63</v>
      </c>
      <c r="B117" s="18" t="s">
        <v>105</v>
      </c>
      <c r="C117" s="17">
        <v>9</v>
      </c>
      <c r="D117" s="17">
        <v>217.4</v>
      </c>
      <c r="E117" s="17">
        <v>-11.5</v>
      </c>
      <c r="F117" s="67">
        <v>15.6</v>
      </c>
      <c r="G117" s="5"/>
      <c r="H117" s="30"/>
      <c r="I117" s="30"/>
      <c r="J117" s="30"/>
    </row>
    <row r="118" spans="1:10" ht="15" x14ac:dyDescent="0.25">
      <c r="A118" s="35" t="s">
        <v>63</v>
      </c>
      <c r="B118" s="18" t="s">
        <v>104</v>
      </c>
      <c r="C118" s="17">
        <v>9</v>
      </c>
      <c r="D118" s="17">
        <v>212.1</v>
      </c>
      <c r="E118" s="17">
        <v>43.3</v>
      </c>
      <c r="F118" s="67">
        <v>25.4</v>
      </c>
      <c r="G118" s="5"/>
      <c r="H118" s="30"/>
      <c r="I118" s="30"/>
      <c r="J118" s="30"/>
    </row>
    <row r="119" spans="1:10" ht="15" x14ac:dyDescent="0.25">
      <c r="A119" s="32" t="s">
        <v>63</v>
      </c>
      <c r="B119" s="19" t="s">
        <v>103</v>
      </c>
      <c r="C119" s="22">
        <v>9</v>
      </c>
      <c r="D119" s="22">
        <v>214.5</v>
      </c>
      <c r="E119" s="22">
        <v>-2</v>
      </c>
      <c r="F119" s="68">
        <v>14.6</v>
      </c>
      <c r="G119" s="40"/>
      <c r="H119" s="39"/>
      <c r="I119" s="39"/>
      <c r="J119" s="39"/>
    </row>
    <row r="120" spans="1:10" ht="15" x14ac:dyDescent="0.25">
      <c r="A120" s="35" t="s">
        <v>63</v>
      </c>
      <c r="B120" s="18" t="s">
        <v>106</v>
      </c>
      <c r="C120" s="17">
        <v>10</v>
      </c>
      <c r="D120" s="17">
        <v>142.5</v>
      </c>
      <c r="E120" s="17">
        <v>37.700000000000003</v>
      </c>
      <c r="F120" s="67">
        <v>40.299999999999997</v>
      </c>
      <c r="G120" s="5" t="s">
        <v>448</v>
      </c>
      <c r="H120" s="30">
        <v>255.4</v>
      </c>
      <c r="I120" s="30">
        <v>57.2</v>
      </c>
      <c r="J120" s="30">
        <v>-1</v>
      </c>
    </row>
    <row r="121" spans="1:10" ht="15" x14ac:dyDescent="0.25">
      <c r="A121" s="35" t="s">
        <v>63</v>
      </c>
      <c r="B121" s="18" t="s">
        <v>107</v>
      </c>
      <c r="C121" s="17">
        <v>10</v>
      </c>
      <c r="D121" s="17">
        <v>238.2</v>
      </c>
      <c r="E121" s="17">
        <v>31.6</v>
      </c>
      <c r="F121" s="67">
        <v>37.299999999999997</v>
      </c>
      <c r="G121" s="5"/>
      <c r="H121" s="30"/>
      <c r="I121" s="30"/>
      <c r="J121" s="30"/>
    </row>
    <row r="122" spans="1:10" ht="15" x14ac:dyDescent="0.25">
      <c r="A122" s="32" t="s">
        <v>63</v>
      </c>
      <c r="B122" s="19" t="s">
        <v>108</v>
      </c>
      <c r="C122" s="22">
        <v>10</v>
      </c>
      <c r="D122" s="22">
        <v>255.4</v>
      </c>
      <c r="E122" s="22">
        <v>57.2</v>
      </c>
      <c r="F122" s="68">
        <v>17.600000000000001</v>
      </c>
      <c r="G122" s="40"/>
      <c r="H122" s="39"/>
      <c r="I122" s="39"/>
      <c r="J122" s="39"/>
    </row>
    <row r="123" spans="1:10" ht="15" x14ac:dyDescent="0.25">
      <c r="A123" s="35" t="s">
        <v>63</v>
      </c>
      <c r="B123" s="18" t="s">
        <v>111</v>
      </c>
      <c r="C123" s="17">
        <v>11</v>
      </c>
      <c r="D123" s="17">
        <v>119.9</v>
      </c>
      <c r="E123" s="17">
        <v>59.4</v>
      </c>
      <c r="F123" s="67">
        <v>21.6</v>
      </c>
      <c r="G123" s="5" t="s">
        <v>448</v>
      </c>
      <c r="H123" s="30">
        <v>139.35</v>
      </c>
      <c r="I123" s="30">
        <v>2.8</v>
      </c>
      <c r="J123" s="30">
        <v>154.86543869010501</v>
      </c>
    </row>
    <row r="124" spans="1:10" ht="15" x14ac:dyDescent="0.25">
      <c r="A124" s="35" t="s">
        <v>63</v>
      </c>
      <c r="B124" s="18" t="s">
        <v>109</v>
      </c>
      <c r="C124" s="17">
        <v>11</v>
      </c>
      <c r="D124" s="17">
        <v>241.7</v>
      </c>
      <c r="E124" s="17">
        <v>-4.2</v>
      </c>
      <c r="F124" s="67">
        <v>9.6999999999999993</v>
      </c>
      <c r="G124" s="5"/>
      <c r="H124" s="30"/>
      <c r="I124" s="30"/>
      <c r="J124" s="30"/>
    </row>
    <row r="125" spans="1:10" ht="15" x14ac:dyDescent="0.25">
      <c r="A125" s="35" t="s">
        <v>63</v>
      </c>
      <c r="B125" s="18" t="s">
        <v>110</v>
      </c>
      <c r="C125" s="17">
        <v>11</v>
      </c>
      <c r="D125" s="17">
        <v>34</v>
      </c>
      <c r="E125" s="17">
        <v>5.3</v>
      </c>
      <c r="F125" s="67">
        <v>25.5</v>
      </c>
      <c r="G125" s="5"/>
      <c r="H125" s="30"/>
      <c r="I125" s="30"/>
      <c r="J125" s="30"/>
    </row>
    <row r="126" spans="1:10" ht="15" x14ac:dyDescent="0.25">
      <c r="A126" s="32" t="s">
        <v>63</v>
      </c>
      <c r="B126" s="19" t="s">
        <v>110</v>
      </c>
      <c r="C126" s="22">
        <v>11</v>
      </c>
      <c r="D126" s="22">
        <v>37</v>
      </c>
      <c r="E126" s="22">
        <v>9.8000000000000007</v>
      </c>
      <c r="F126" s="68">
        <v>12</v>
      </c>
      <c r="G126" s="40"/>
      <c r="H126" s="39"/>
      <c r="I126" s="39"/>
      <c r="J126" s="39"/>
    </row>
    <row r="127" spans="1:10" ht="15" x14ac:dyDescent="0.25">
      <c r="A127" s="35" t="s">
        <v>63</v>
      </c>
      <c r="B127" s="18" t="s">
        <v>114</v>
      </c>
      <c r="C127" s="17">
        <v>12</v>
      </c>
      <c r="D127" s="17">
        <v>150.6</v>
      </c>
      <c r="E127" s="17">
        <v>-44.7</v>
      </c>
      <c r="F127" s="67">
        <v>27.2</v>
      </c>
      <c r="G127" s="5" t="s">
        <v>448</v>
      </c>
      <c r="H127" s="30">
        <v>70.5</v>
      </c>
      <c r="I127" s="30">
        <v>-59.8</v>
      </c>
      <c r="J127" s="30">
        <v>-1</v>
      </c>
    </row>
    <row r="128" spans="1:10" ht="15" x14ac:dyDescent="0.25">
      <c r="A128" s="35" t="s">
        <v>63</v>
      </c>
      <c r="B128" s="18" t="s">
        <v>113</v>
      </c>
      <c r="C128" s="17">
        <v>12</v>
      </c>
      <c r="D128" s="17">
        <v>110.7</v>
      </c>
      <c r="E128" s="17">
        <v>-74.3</v>
      </c>
      <c r="F128" s="67">
        <v>35</v>
      </c>
      <c r="G128" s="5"/>
      <c r="H128" s="30"/>
      <c r="I128" s="30"/>
      <c r="J128" s="30"/>
    </row>
    <row r="129" spans="1:10" ht="15" x14ac:dyDescent="0.25">
      <c r="A129" s="32" t="s">
        <v>63</v>
      </c>
      <c r="B129" s="19" t="s">
        <v>112</v>
      </c>
      <c r="C129" s="22">
        <v>12</v>
      </c>
      <c r="D129" s="22">
        <v>70.5</v>
      </c>
      <c r="E129" s="22">
        <v>-59.8</v>
      </c>
      <c r="F129" s="68">
        <v>13.4</v>
      </c>
      <c r="G129" s="40"/>
      <c r="H129" s="39"/>
      <c r="I129" s="39"/>
      <c r="J129" s="39"/>
    </row>
    <row r="130" spans="1:10" ht="15" x14ac:dyDescent="0.25">
      <c r="A130" s="35" t="s">
        <v>63</v>
      </c>
      <c r="B130" s="18" t="s">
        <v>117</v>
      </c>
      <c r="C130" s="17">
        <v>13</v>
      </c>
      <c r="D130" s="17">
        <v>81</v>
      </c>
      <c r="E130" s="17">
        <v>-38.6</v>
      </c>
      <c r="F130" s="67">
        <v>17.899999999999999</v>
      </c>
      <c r="G130" s="5" t="s">
        <v>447</v>
      </c>
      <c r="H130" s="30">
        <v>187.86666666666599</v>
      </c>
      <c r="I130" s="30">
        <v>-37.233333333333299</v>
      </c>
      <c r="J130" s="30">
        <v>78.573455412288695</v>
      </c>
    </row>
    <row r="131" spans="1:10" ht="15" x14ac:dyDescent="0.25">
      <c r="A131" s="35" t="s">
        <v>63</v>
      </c>
      <c r="B131" s="18" t="s">
        <v>116</v>
      </c>
      <c r="C131" s="17">
        <v>13</v>
      </c>
      <c r="D131" s="17">
        <v>237.3</v>
      </c>
      <c r="E131" s="17">
        <v>-51.3</v>
      </c>
      <c r="F131" s="67">
        <v>14.7</v>
      </c>
      <c r="G131" s="5"/>
      <c r="H131" s="30"/>
      <c r="I131" s="30"/>
      <c r="J131" s="30"/>
    </row>
    <row r="132" spans="1:10" ht="15" x14ac:dyDescent="0.25">
      <c r="A132" s="32" t="s">
        <v>63</v>
      </c>
      <c r="B132" s="19" t="s">
        <v>115</v>
      </c>
      <c r="C132" s="22">
        <v>13</v>
      </c>
      <c r="D132" s="22">
        <v>245.3</v>
      </c>
      <c r="E132" s="22">
        <v>-21.8</v>
      </c>
      <c r="F132" s="68">
        <v>11.4</v>
      </c>
      <c r="G132" s="40"/>
      <c r="H132" s="39"/>
      <c r="I132" s="39"/>
      <c r="J132" s="39"/>
    </row>
    <row r="133" spans="1:10" ht="15" x14ac:dyDescent="0.25">
      <c r="A133" s="35" t="s">
        <v>63</v>
      </c>
      <c r="B133" s="18" t="s">
        <v>120</v>
      </c>
      <c r="C133" s="17">
        <v>14</v>
      </c>
      <c r="D133" s="17">
        <v>33</v>
      </c>
      <c r="E133" s="17">
        <v>2.5</v>
      </c>
      <c r="F133" s="67">
        <v>28.9</v>
      </c>
      <c r="G133" s="5" t="s">
        <v>448</v>
      </c>
      <c r="H133" s="30">
        <v>6.2</v>
      </c>
      <c r="I133" s="30">
        <v>-30.2</v>
      </c>
      <c r="J133" s="30">
        <v>-1</v>
      </c>
    </row>
    <row r="134" spans="1:10" ht="15" x14ac:dyDescent="0.25">
      <c r="A134" s="35" t="s">
        <v>63</v>
      </c>
      <c r="B134" s="18" t="s">
        <v>119</v>
      </c>
      <c r="C134" s="17">
        <v>14</v>
      </c>
      <c r="D134" s="17">
        <v>58.1</v>
      </c>
      <c r="E134" s="17">
        <v>-48.4</v>
      </c>
      <c r="F134" s="67">
        <v>23.5</v>
      </c>
      <c r="G134" s="5"/>
      <c r="H134" s="30"/>
      <c r="I134" s="30"/>
      <c r="J134" s="30"/>
    </row>
    <row r="135" spans="1:10" ht="15" x14ac:dyDescent="0.25">
      <c r="A135" s="32" t="s">
        <v>63</v>
      </c>
      <c r="B135" s="19" t="s">
        <v>118</v>
      </c>
      <c r="C135" s="22">
        <v>14</v>
      </c>
      <c r="D135" s="22">
        <v>6.2</v>
      </c>
      <c r="E135" s="22">
        <v>-30.2</v>
      </c>
      <c r="F135" s="68">
        <v>16.899999999999999</v>
      </c>
      <c r="G135" s="40"/>
      <c r="H135" s="39"/>
      <c r="I135" s="39"/>
      <c r="J135" s="39"/>
    </row>
    <row r="136" spans="1:10" ht="15" x14ac:dyDescent="0.25">
      <c r="A136" s="35" t="s">
        <v>63</v>
      </c>
      <c r="B136" s="18" t="s">
        <v>123</v>
      </c>
      <c r="C136" s="17">
        <v>15</v>
      </c>
      <c r="D136" s="17">
        <v>263.10000000000002</v>
      </c>
      <c r="E136" s="17">
        <v>20.9</v>
      </c>
      <c r="F136" s="67">
        <v>28.3</v>
      </c>
      <c r="G136" s="5"/>
      <c r="H136" s="30"/>
      <c r="I136" s="30"/>
      <c r="J136" s="30"/>
    </row>
    <row r="137" spans="1:10" ht="15" x14ac:dyDescent="0.25">
      <c r="A137" s="35" t="s">
        <v>63</v>
      </c>
      <c r="B137" s="18" t="s">
        <v>121</v>
      </c>
      <c r="C137" s="17">
        <v>15</v>
      </c>
      <c r="D137" s="17">
        <v>-71.800000000000011</v>
      </c>
      <c r="E137" s="17">
        <v>10.3</v>
      </c>
      <c r="F137" s="67">
        <v>25.7</v>
      </c>
      <c r="G137" s="5"/>
      <c r="H137" s="30"/>
      <c r="I137" s="30"/>
      <c r="J137" s="30"/>
    </row>
    <row r="138" spans="1:10" ht="15" x14ac:dyDescent="0.25">
      <c r="A138" s="32" t="s">
        <v>63</v>
      </c>
      <c r="B138" s="19" t="s">
        <v>122</v>
      </c>
      <c r="C138" s="22">
        <v>15</v>
      </c>
      <c r="D138" s="22">
        <v>13.9</v>
      </c>
      <c r="E138" s="22">
        <v>-10.9</v>
      </c>
      <c r="F138" s="68">
        <v>25.4</v>
      </c>
      <c r="G138" s="40"/>
      <c r="H138" s="39"/>
      <c r="I138" s="39"/>
      <c r="J138" s="39"/>
    </row>
    <row r="139" spans="1:10" ht="15" x14ac:dyDescent="0.25">
      <c r="A139" s="35" t="s">
        <v>63</v>
      </c>
      <c r="B139" s="18" t="s">
        <v>126</v>
      </c>
      <c r="C139" s="17">
        <v>16</v>
      </c>
      <c r="D139" s="17">
        <v>19.7</v>
      </c>
      <c r="E139" s="17">
        <v>25.5</v>
      </c>
      <c r="F139" s="67">
        <v>10.6</v>
      </c>
      <c r="G139" s="5" t="s">
        <v>447</v>
      </c>
      <c r="H139" s="30">
        <v>-9.5</v>
      </c>
      <c r="I139" s="30">
        <v>13.3333333333333</v>
      </c>
      <c r="J139" s="30">
        <v>62.469644952327997</v>
      </c>
    </row>
    <row r="140" spans="1:10" ht="15" x14ac:dyDescent="0.25">
      <c r="A140" s="35" t="s">
        <v>63</v>
      </c>
      <c r="B140" s="18" t="s">
        <v>124</v>
      </c>
      <c r="C140" s="17">
        <v>16</v>
      </c>
      <c r="D140" s="17">
        <v>20.5</v>
      </c>
      <c r="E140" s="17">
        <v>22.6</v>
      </c>
      <c r="F140" s="67">
        <v>12.2</v>
      </c>
      <c r="G140" s="5"/>
      <c r="H140" s="30"/>
      <c r="I140" s="30"/>
      <c r="J140" s="30"/>
    </row>
    <row r="141" spans="1:10" ht="15" x14ac:dyDescent="0.25">
      <c r="A141" s="32" t="s">
        <v>63</v>
      </c>
      <c r="B141" s="19" t="s">
        <v>125</v>
      </c>
      <c r="C141" s="22">
        <v>16</v>
      </c>
      <c r="D141" s="22">
        <v>-68.699999999999989</v>
      </c>
      <c r="E141" s="22">
        <v>-8.1</v>
      </c>
      <c r="F141" s="68">
        <v>12.5</v>
      </c>
      <c r="G141" s="40"/>
      <c r="H141" s="39"/>
      <c r="I141" s="39"/>
      <c r="J141" s="39"/>
    </row>
    <row r="142" spans="1:10" ht="15" x14ac:dyDescent="0.25">
      <c r="A142" s="35" t="s">
        <v>63</v>
      </c>
      <c r="B142" s="18" t="s">
        <v>129</v>
      </c>
      <c r="C142" s="17">
        <v>17</v>
      </c>
      <c r="D142" s="17">
        <v>61.6</v>
      </c>
      <c r="E142" s="17">
        <v>29.7</v>
      </c>
      <c r="F142" s="67">
        <v>9</v>
      </c>
      <c r="G142" s="5" t="s">
        <v>448</v>
      </c>
      <c r="H142" s="30">
        <v>61.6</v>
      </c>
      <c r="I142" s="30">
        <v>29.7</v>
      </c>
      <c r="J142" s="30">
        <v>-1</v>
      </c>
    </row>
    <row r="143" spans="1:10" ht="15" x14ac:dyDescent="0.25">
      <c r="A143" s="35" t="s">
        <v>63</v>
      </c>
      <c r="B143" s="18" t="s">
        <v>127</v>
      </c>
      <c r="C143" s="17">
        <v>17</v>
      </c>
      <c r="D143" s="17">
        <v>66.900000000000006</v>
      </c>
      <c r="E143" s="17">
        <v>-4</v>
      </c>
      <c r="F143" s="67">
        <v>23.2</v>
      </c>
      <c r="G143" s="5"/>
      <c r="H143" s="30"/>
      <c r="I143" s="30"/>
      <c r="J143" s="30"/>
    </row>
    <row r="144" spans="1:10" ht="15" x14ac:dyDescent="0.25">
      <c r="A144" s="32" t="s">
        <v>63</v>
      </c>
      <c r="B144" s="19" t="s">
        <v>128</v>
      </c>
      <c r="C144" s="22">
        <v>17</v>
      </c>
      <c r="D144" s="22">
        <v>55.6</v>
      </c>
      <c r="E144" s="22">
        <v>-46.4</v>
      </c>
      <c r="F144" s="68">
        <v>24.6</v>
      </c>
      <c r="G144" s="40"/>
      <c r="H144" s="39"/>
      <c r="I144" s="39"/>
      <c r="J144" s="39"/>
    </row>
    <row r="145" spans="1:10" ht="15" x14ac:dyDescent="0.25">
      <c r="A145" s="35" t="s">
        <v>63</v>
      </c>
      <c r="B145" s="18" t="s">
        <v>132</v>
      </c>
      <c r="C145" s="17">
        <v>18</v>
      </c>
      <c r="D145" s="17">
        <v>-77.300000000000011</v>
      </c>
      <c r="E145" s="17">
        <v>-35.299999999999997</v>
      </c>
      <c r="F145" s="67">
        <v>41.1</v>
      </c>
      <c r="G145" s="5" t="s">
        <v>448</v>
      </c>
      <c r="H145" s="30">
        <v>120.2</v>
      </c>
      <c r="I145" s="30">
        <v>-31.65</v>
      </c>
      <c r="J145" s="30">
        <v>90.1560757009333</v>
      </c>
    </row>
    <row r="146" spans="1:10" ht="15" x14ac:dyDescent="0.25">
      <c r="A146" s="35" t="s">
        <v>63</v>
      </c>
      <c r="B146" s="18" t="s">
        <v>130</v>
      </c>
      <c r="C146" s="17">
        <v>18</v>
      </c>
      <c r="D146" s="17">
        <v>70.099999999999994</v>
      </c>
      <c r="E146" s="17">
        <v>-56.9</v>
      </c>
      <c r="F146" s="67">
        <v>6.7</v>
      </c>
      <c r="G146" s="5"/>
      <c r="H146" s="30"/>
      <c r="I146" s="30"/>
      <c r="J146" s="30"/>
    </row>
    <row r="147" spans="1:10" ht="15" x14ac:dyDescent="0.25">
      <c r="A147" s="32" t="s">
        <v>63</v>
      </c>
      <c r="B147" s="19" t="s">
        <v>131</v>
      </c>
      <c r="C147" s="22">
        <v>18</v>
      </c>
      <c r="D147" s="22">
        <v>170.3</v>
      </c>
      <c r="E147" s="22">
        <v>-6.4</v>
      </c>
      <c r="F147" s="68">
        <v>15.6</v>
      </c>
      <c r="G147" s="40"/>
      <c r="H147" s="39"/>
      <c r="I147" s="39"/>
      <c r="J147" s="39"/>
    </row>
    <row r="148" spans="1:10" ht="15" x14ac:dyDescent="0.25">
      <c r="A148" s="35" t="s">
        <v>63</v>
      </c>
      <c r="B148" s="18" t="s">
        <v>135</v>
      </c>
      <c r="C148" s="17">
        <v>19</v>
      </c>
      <c r="D148" s="17">
        <v>185.3</v>
      </c>
      <c r="E148" s="17">
        <v>17.600000000000001</v>
      </c>
      <c r="F148" s="67">
        <v>42.7</v>
      </c>
      <c r="G148" s="5"/>
      <c r="H148" s="30"/>
      <c r="I148" s="30"/>
      <c r="J148" s="30"/>
    </row>
    <row r="149" spans="1:10" ht="15" x14ac:dyDescent="0.25">
      <c r="A149" s="35" t="s">
        <v>63</v>
      </c>
      <c r="B149" s="18" t="s">
        <v>134</v>
      </c>
      <c r="C149" s="17">
        <v>19</v>
      </c>
      <c r="D149" s="17">
        <v>163.30000000000001</v>
      </c>
      <c r="E149" s="17">
        <v>73.2</v>
      </c>
      <c r="F149" s="67">
        <v>21.2</v>
      </c>
      <c r="G149" s="5"/>
      <c r="H149" s="30"/>
      <c r="I149" s="30"/>
      <c r="J149" s="30"/>
    </row>
    <row r="150" spans="1:10" ht="15" x14ac:dyDescent="0.25">
      <c r="A150" s="32" t="s">
        <v>63</v>
      </c>
      <c r="B150" s="19" t="s">
        <v>133</v>
      </c>
      <c r="C150" s="22">
        <v>19</v>
      </c>
      <c r="D150" s="22">
        <v>-80.5</v>
      </c>
      <c r="E150" s="22">
        <v>2.2999999999999998</v>
      </c>
      <c r="F150" s="68">
        <v>36</v>
      </c>
      <c r="G150" s="40"/>
      <c r="H150" s="39"/>
      <c r="I150" s="39"/>
      <c r="J150" s="39"/>
    </row>
    <row r="151" spans="1:10" ht="15" x14ac:dyDescent="0.25">
      <c r="A151" s="35" t="s">
        <v>63</v>
      </c>
      <c r="B151" s="18" t="s">
        <v>138</v>
      </c>
      <c r="C151" s="17">
        <v>20</v>
      </c>
      <c r="D151" s="17">
        <v>109.3</v>
      </c>
      <c r="E151" s="17">
        <v>-28.6</v>
      </c>
      <c r="F151" s="67">
        <v>34.9</v>
      </c>
      <c r="G151" s="5" t="s">
        <v>447</v>
      </c>
      <c r="H151" s="30">
        <v>10.799999999999899</v>
      </c>
      <c r="I151" s="30">
        <v>-3.3</v>
      </c>
      <c r="J151" s="30">
        <v>28.8219936048711</v>
      </c>
    </row>
    <row r="152" spans="1:10" ht="15" x14ac:dyDescent="0.25">
      <c r="A152" s="35" t="s">
        <v>63</v>
      </c>
      <c r="B152" s="18" t="s">
        <v>136</v>
      </c>
      <c r="C152" s="17">
        <v>20</v>
      </c>
      <c r="D152" s="17">
        <v>22.2</v>
      </c>
      <c r="E152" s="17">
        <v>-12.2</v>
      </c>
      <c r="F152" s="67">
        <v>10.9</v>
      </c>
      <c r="G152" s="5"/>
      <c r="H152" s="30"/>
      <c r="I152" s="30"/>
      <c r="J152" s="30"/>
    </row>
    <row r="153" spans="1:10" ht="15" x14ac:dyDescent="0.25">
      <c r="A153" s="32" t="s">
        <v>63</v>
      </c>
      <c r="B153" s="19" t="s">
        <v>137</v>
      </c>
      <c r="C153" s="22">
        <v>20</v>
      </c>
      <c r="D153" s="22">
        <v>-0.60000000000002274</v>
      </c>
      <c r="E153" s="22">
        <v>5.6</v>
      </c>
      <c r="F153" s="68">
        <v>17.100000000000001</v>
      </c>
      <c r="G153" s="40"/>
      <c r="H153" s="39"/>
      <c r="I153" s="39"/>
      <c r="J153" s="39"/>
    </row>
    <row r="154" spans="1:10" ht="15" x14ac:dyDescent="0.25">
      <c r="A154" s="35" t="s">
        <v>63</v>
      </c>
      <c r="B154" s="18" t="s">
        <v>141</v>
      </c>
      <c r="C154" s="17">
        <v>21</v>
      </c>
      <c r="D154" s="17">
        <v>184.2</v>
      </c>
      <c r="E154" s="17">
        <v>5.6</v>
      </c>
      <c r="F154" s="67">
        <v>8</v>
      </c>
      <c r="G154" s="5" t="s">
        <v>447</v>
      </c>
      <c r="H154" s="30">
        <v>122.933333333333</v>
      </c>
      <c r="I154" s="30">
        <v>-17.399999999999999</v>
      </c>
      <c r="J154" s="30">
        <v>104.135534735268</v>
      </c>
    </row>
    <row r="155" spans="1:10" ht="15" x14ac:dyDescent="0.25">
      <c r="A155" s="35" t="s">
        <v>63</v>
      </c>
      <c r="B155" s="18" t="s">
        <v>140</v>
      </c>
      <c r="C155" s="17">
        <v>21</v>
      </c>
      <c r="D155" s="17">
        <v>-19.100000000000023</v>
      </c>
      <c r="E155" s="17">
        <v>-18.2</v>
      </c>
      <c r="F155" s="67">
        <v>18</v>
      </c>
      <c r="G155" s="5"/>
      <c r="H155" s="30"/>
      <c r="I155" s="30"/>
      <c r="J155" s="30"/>
    </row>
    <row r="156" spans="1:10" ht="15" x14ac:dyDescent="0.25">
      <c r="A156" s="32" t="s">
        <v>63</v>
      </c>
      <c r="B156" s="19" t="s">
        <v>139</v>
      </c>
      <c r="C156" s="22">
        <v>21</v>
      </c>
      <c r="D156" s="22">
        <v>203.7</v>
      </c>
      <c r="E156" s="22">
        <v>-39.6</v>
      </c>
      <c r="F156" s="68">
        <v>5.6</v>
      </c>
      <c r="G156" s="40"/>
      <c r="H156" s="39"/>
      <c r="I156" s="39"/>
      <c r="J156" s="39"/>
    </row>
    <row r="157" spans="1:10" ht="15" x14ac:dyDescent="0.25">
      <c r="A157" s="35" t="s">
        <v>63</v>
      </c>
      <c r="B157" s="18" t="s">
        <v>144</v>
      </c>
      <c r="C157" s="17">
        <v>22</v>
      </c>
      <c r="D157" s="17">
        <v>183.5</v>
      </c>
      <c r="E157" s="17">
        <v>-26.3</v>
      </c>
      <c r="F157" s="67">
        <v>7.7</v>
      </c>
      <c r="G157" s="5" t="s">
        <v>446</v>
      </c>
      <c r="H157" s="30">
        <v>172.2</v>
      </c>
      <c r="I157" s="30">
        <v>-9.5333333333333297</v>
      </c>
      <c r="J157" s="30">
        <v>38.832082830498599</v>
      </c>
    </row>
    <row r="158" spans="1:10" ht="15" x14ac:dyDescent="0.25">
      <c r="A158" s="35" t="s">
        <v>63</v>
      </c>
      <c r="B158" s="18" t="s">
        <v>143</v>
      </c>
      <c r="C158" s="17">
        <v>22</v>
      </c>
      <c r="D158" s="17">
        <v>143.80000000000001</v>
      </c>
      <c r="E158" s="17">
        <v>0.3</v>
      </c>
      <c r="F158" s="67">
        <v>17.600000000000001</v>
      </c>
      <c r="G158" s="5"/>
      <c r="H158" s="30"/>
      <c r="I158" s="30"/>
      <c r="J158" s="30"/>
    </row>
    <row r="159" spans="1:10" ht="15" x14ac:dyDescent="0.25">
      <c r="A159" s="32" t="s">
        <v>63</v>
      </c>
      <c r="B159" s="19" t="s">
        <v>142</v>
      </c>
      <c r="C159" s="22">
        <v>22</v>
      </c>
      <c r="D159" s="22">
        <v>189.3</v>
      </c>
      <c r="E159" s="22">
        <v>-2.6</v>
      </c>
      <c r="F159" s="68">
        <v>12</v>
      </c>
      <c r="G159" s="40"/>
      <c r="H159" s="39"/>
      <c r="I159" s="39"/>
      <c r="J159" s="39"/>
    </row>
    <row r="160" spans="1:10" ht="15" x14ac:dyDescent="0.25">
      <c r="A160" s="35" t="s">
        <v>63</v>
      </c>
      <c r="B160" s="18" t="s">
        <v>145</v>
      </c>
      <c r="C160" s="17">
        <v>23</v>
      </c>
      <c r="D160" s="17">
        <v>217.3</v>
      </c>
      <c r="E160" s="17">
        <v>3.5</v>
      </c>
      <c r="F160" s="67">
        <v>19.7</v>
      </c>
      <c r="G160" s="5" t="s">
        <v>448</v>
      </c>
      <c r="H160" s="30">
        <v>217.3</v>
      </c>
      <c r="I160" s="30">
        <v>3.5</v>
      </c>
      <c r="J160" s="30">
        <v>-1</v>
      </c>
    </row>
    <row r="161" spans="1:10" ht="15" x14ac:dyDescent="0.25">
      <c r="A161" s="35" t="s">
        <v>63</v>
      </c>
      <c r="B161" s="18" t="s">
        <v>146</v>
      </c>
      <c r="C161" s="17">
        <v>23</v>
      </c>
      <c r="D161" s="17">
        <v>-60.600000000000023</v>
      </c>
      <c r="E161" s="17">
        <v>15.5</v>
      </c>
      <c r="F161" s="67">
        <v>38.200000000000003</v>
      </c>
      <c r="G161" s="5"/>
      <c r="H161" s="30"/>
      <c r="I161" s="30"/>
      <c r="J161" s="30"/>
    </row>
    <row r="162" spans="1:10" ht="15" x14ac:dyDescent="0.25">
      <c r="A162" s="32" t="s">
        <v>63</v>
      </c>
      <c r="B162" s="19" t="s">
        <v>147</v>
      </c>
      <c r="C162" s="22">
        <v>23</v>
      </c>
      <c r="D162" s="22">
        <v>257.10000000000002</v>
      </c>
      <c r="E162" s="22">
        <v>49.6</v>
      </c>
      <c r="F162" s="68">
        <v>36.6</v>
      </c>
      <c r="G162" s="40"/>
      <c r="H162" s="39"/>
      <c r="I162" s="39"/>
      <c r="J162" s="39"/>
    </row>
    <row r="163" spans="1:10" ht="15" x14ac:dyDescent="0.25">
      <c r="A163" s="35" t="s">
        <v>63</v>
      </c>
      <c r="B163" s="18" t="s">
        <v>150</v>
      </c>
      <c r="C163" s="17">
        <v>24</v>
      </c>
      <c r="D163" s="17">
        <v>-5.5</v>
      </c>
      <c r="E163" s="17">
        <v>19.5</v>
      </c>
      <c r="F163" s="67">
        <v>24.5</v>
      </c>
      <c r="G163" s="5" t="s">
        <v>448</v>
      </c>
      <c r="H163" s="30">
        <v>118.4</v>
      </c>
      <c r="I163" s="30">
        <v>-7.1</v>
      </c>
      <c r="J163" s="30">
        <v>157.83370628333401</v>
      </c>
    </row>
    <row r="164" spans="1:10" ht="15" x14ac:dyDescent="0.25">
      <c r="A164" s="35" t="s">
        <v>63</v>
      </c>
      <c r="B164" s="18" t="s">
        <v>148</v>
      </c>
      <c r="C164" s="17">
        <v>24</v>
      </c>
      <c r="D164" s="17">
        <v>198.6</v>
      </c>
      <c r="E164" s="17">
        <v>-36.200000000000003</v>
      </c>
      <c r="F164" s="67">
        <v>10.5</v>
      </c>
      <c r="G164" s="5"/>
      <c r="H164" s="30"/>
      <c r="I164" s="30"/>
      <c r="J164" s="30"/>
    </row>
    <row r="165" spans="1:10" ht="15" x14ac:dyDescent="0.25">
      <c r="A165" s="32" t="s">
        <v>63</v>
      </c>
      <c r="B165" s="19" t="s">
        <v>149</v>
      </c>
      <c r="C165" s="22">
        <v>24</v>
      </c>
      <c r="D165" s="22">
        <v>38.200000000000003</v>
      </c>
      <c r="E165" s="22">
        <v>22</v>
      </c>
      <c r="F165" s="68">
        <v>19.600000000000001</v>
      </c>
      <c r="G165" s="40"/>
      <c r="H165" s="39"/>
      <c r="I165" s="39"/>
      <c r="J165" s="39"/>
    </row>
    <row r="166" spans="1:10" ht="15" x14ac:dyDescent="0.25">
      <c r="A166" s="35" t="s">
        <v>63</v>
      </c>
      <c r="B166" s="18" t="s">
        <v>153</v>
      </c>
      <c r="C166" s="17">
        <v>25</v>
      </c>
      <c r="D166" s="17">
        <v>180.2</v>
      </c>
      <c r="E166" s="17">
        <v>-31.5</v>
      </c>
      <c r="F166" s="67">
        <v>8.3000000000000007</v>
      </c>
      <c r="G166" s="5" t="s">
        <v>447</v>
      </c>
      <c r="H166" s="30">
        <v>129.63333333333301</v>
      </c>
      <c r="I166" s="30">
        <v>-15.2666666666666</v>
      </c>
      <c r="J166" s="30">
        <v>110.21832550650301</v>
      </c>
    </row>
    <row r="167" spans="1:10" ht="15" x14ac:dyDescent="0.25">
      <c r="A167" s="35" t="s">
        <v>63</v>
      </c>
      <c r="B167" s="18" t="s">
        <v>151</v>
      </c>
      <c r="C167" s="17">
        <v>25</v>
      </c>
      <c r="D167" s="17">
        <v>192.4</v>
      </c>
      <c r="E167" s="17">
        <v>-13.4</v>
      </c>
      <c r="F167" s="67">
        <v>5.4</v>
      </c>
      <c r="G167" s="5"/>
      <c r="H167" s="30"/>
      <c r="I167" s="30"/>
      <c r="J167" s="30"/>
    </row>
    <row r="168" spans="1:10" ht="15" x14ac:dyDescent="0.25">
      <c r="A168" s="32" t="s">
        <v>63</v>
      </c>
      <c r="B168" s="19" t="s">
        <v>152</v>
      </c>
      <c r="C168" s="22">
        <v>25</v>
      </c>
      <c r="D168" s="22">
        <v>16.3</v>
      </c>
      <c r="E168" s="22">
        <v>-0.9</v>
      </c>
      <c r="F168" s="68">
        <v>15</v>
      </c>
      <c r="G168" s="40"/>
      <c r="H168" s="39"/>
      <c r="I168" s="39"/>
      <c r="J168" s="39"/>
    </row>
    <row r="169" spans="1:10" ht="15" x14ac:dyDescent="0.25">
      <c r="A169" s="35" t="s">
        <v>63</v>
      </c>
      <c r="B169" s="18" t="s">
        <v>156</v>
      </c>
      <c r="C169" s="17">
        <v>26</v>
      </c>
      <c r="D169" s="17">
        <v>26.1</v>
      </c>
      <c r="E169" s="17">
        <v>17</v>
      </c>
      <c r="F169" s="67">
        <v>32.299999999999997</v>
      </c>
      <c r="G169" s="5" t="s">
        <v>448</v>
      </c>
      <c r="H169" s="30">
        <v>2.2999999999999998</v>
      </c>
      <c r="I169" s="30">
        <v>-1.7</v>
      </c>
      <c r="J169" s="30">
        <v>-1</v>
      </c>
    </row>
    <row r="170" spans="1:10" ht="15" x14ac:dyDescent="0.25">
      <c r="A170" s="35" t="s">
        <v>63</v>
      </c>
      <c r="B170" s="18" t="s">
        <v>154</v>
      </c>
      <c r="C170" s="17">
        <v>26</v>
      </c>
      <c r="D170" s="17">
        <v>2.2999999999999998</v>
      </c>
      <c r="E170" s="17">
        <v>-1.7</v>
      </c>
      <c r="F170" s="67">
        <v>16.7</v>
      </c>
      <c r="G170" s="5"/>
      <c r="H170" s="30"/>
      <c r="I170" s="30"/>
      <c r="J170" s="30"/>
    </row>
    <row r="171" spans="1:10" ht="15" x14ac:dyDescent="0.25">
      <c r="A171" s="32" t="s">
        <v>63</v>
      </c>
      <c r="B171" s="19" t="s">
        <v>155</v>
      </c>
      <c r="C171" s="22">
        <v>26</v>
      </c>
      <c r="D171" s="22">
        <v>-2</v>
      </c>
      <c r="E171" s="22">
        <v>14.4</v>
      </c>
      <c r="F171" s="68">
        <v>38.5</v>
      </c>
      <c r="G171" s="40"/>
      <c r="H171" s="39"/>
      <c r="I171" s="39"/>
      <c r="J171" s="39"/>
    </row>
    <row r="172" spans="1:10" ht="15" x14ac:dyDescent="0.25">
      <c r="A172" s="35" t="s">
        <v>63</v>
      </c>
      <c r="B172" s="18" t="s">
        <v>159</v>
      </c>
      <c r="C172" s="17">
        <v>27</v>
      </c>
      <c r="D172" s="17">
        <v>69.3</v>
      </c>
      <c r="E172" s="17">
        <v>-8.1</v>
      </c>
      <c r="F172" s="67">
        <v>32.4</v>
      </c>
      <c r="G172" s="5" t="s">
        <v>448</v>
      </c>
      <c r="H172" s="30">
        <v>-17.7</v>
      </c>
      <c r="I172" s="30">
        <v>25.1</v>
      </c>
      <c r="J172" s="30">
        <v>-1</v>
      </c>
    </row>
    <row r="173" spans="1:10" ht="15" x14ac:dyDescent="0.25">
      <c r="A173" s="35" t="s">
        <v>63</v>
      </c>
      <c r="B173" s="18" t="s">
        <v>157</v>
      </c>
      <c r="C173" s="17">
        <v>27</v>
      </c>
      <c r="D173" s="17">
        <v>-17.699999999999989</v>
      </c>
      <c r="E173" s="17">
        <v>25.1</v>
      </c>
      <c r="F173" s="67">
        <v>10</v>
      </c>
      <c r="G173" s="5"/>
      <c r="H173" s="30"/>
      <c r="I173" s="30"/>
      <c r="J173" s="30"/>
    </row>
    <row r="174" spans="1:10" ht="15" x14ac:dyDescent="0.25">
      <c r="A174" s="32" t="s">
        <v>63</v>
      </c>
      <c r="B174" s="19" t="s">
        <v>158</v>
      </c>
      <c r="C174" s="22">
        <v>27</v>
      </c>
      <c r="D174" s="22">
        <v>-8.1000000000000227</v>
      </c>
      <c r="E174" s="22">
        <v>28.6</v>
      </c>
      <c r="F174" s="68">
        <v>27.8</v>
      </c>
      <c r="G174" s="40"/>
      <c r="H174" s="39"/>
      <c r="I174" s="39"/>
      <c r="J174" s="39"/>
    </row>
    <row r="175" spans="1:10" ht="15" x14ac:dyDescent="0.25">
      <c r="A175" s="35" t="s">
        <v>63</v>
      </c>
      <c r="B175" s="18" t="s">
        <v>162</v>
      </c>
      <c r="C175" s="17">
        <v>28</v>
      </c>
      <c r="D175" s="17">
        <v>237.8</v>
      </c>
      <c r="E175" s="17">
        <v>25.9</v>
      </c>
      <c r="F175" s="67">
        <v>39.200000000000003</v>
      </c>
      <c r="G175" s="5" t="s">
        <v>448</v>
      </c>
      <c r="H175" s="30">
        <v>-49.4</v>
      </c>
      <c r="I175" s="30">
        <v>32.4</v>
      </c>
      <c r="J175" s="30">
        <v>-1</v>
      </c>
    </row>
    <row r="176" spans="1:10" ht="15" x14ac:dyDescent="0.25">
      <c r="A176" s="35" t="s">
        <v>63</v>
      </c>
      <c r="B176" s="18" t="s">
        <v>160</v>
      </c>
      <c r="C176" s="17">
        <v>28</v>
      </c>
      <c r="D176" s="17">
        <v>264.2</v>
      </c>
      <c r="E176" s="17">
        <v>37</v>
      </c>
      <c r="F176" s="67">
        <v>34.700000000000003</v>
      </c>
      <c r="G176" s="5"/>
      <c r="H176" s="30"/>
      <c r="I176" s="30"/>
      <c r="J176" s="30"/>
    </row>
    <row r="177" spans="1:10" ht="15" x14ac:dyDescent="0.25">
      <c r="A177" s="32" t="s">
        <v>63</v>
      </c>
      <c r="B177" s="19" t="s">
        <v>161</v>
      </c>
      <c r="C177" s="22">
        <v>28</v>
      </c>
      <c r="D177" s="22">
        <v>-49.399999999999977</v>
      </c>
      <c r="E177" s="22">
        <v>32.4</v>
      </c>
      <c r="F177" s="68">
        <v>19.5</v>
      </c>
      <c r="G177" s="40"/>
      <c r="H177" s="39"/>
      <c r="I177" s="39"/>
      <c r="J177" s="39"/>
    </row>
    <row r="178" spans="1:10" ht="15" x14ac:dyDescent="0.25">
      <c r="A178" s="35" t="s">
        <v>63</v>
      </c>
      <c r="B178" s="18" t="s">
        <v>165</v>
      </c>
      <c r="C178" s="17">
        <v>29</v>
      </c>
      <c r="D178" s="17">
        <v>71.8</v>
      </c>
      <c r="E178" s="17">
        <v>21.5</v>
      </c>
      <c r="F178" s="67">
        <v>35.9</v>
      </c>
      <c r="G178" s="5" t="s">
        <v>447</v>
      </c>
      <c r="H178" s="30">
        <v>10.15</v>
      </c>
      <c r="I178" s="30">
        <v>26.15</v>
      </c>
      <c r="J178" s="30">
        <v>40.055310430832499</v>
      </c>
    </row>
    <row r="179" spans="1:10" ht="15" x14ac:dyDescent="0.25">
      <c r="A179" s="35" t="s">
        <v>63</v>
      </c>
      <c r="B179" s="18" t="s">
        <v>163</v>
      </c>
      <c r="C179" s="17">
        <v>29</v>
      </c>
      <c r="D179" s="17">
        <v>20.8</v>
      </c>
      <c r="E179" s="17">
        <v>43.9</v>
      </c>
      <c r="F179" s="67">
        <v>11.6</v>
      </c>
      <c r="G179" s="5"/>
      <c r="H179" s="30"/>
      <c r="I179" s="30"/>
      <c r="J179" s="30"/>
    </row>
    <row r="180" spans="1:10" ht="15" x14ac:dyDescent="0.25">
      <c r="A180" s="32" t="s">
        <v>63</v>
      </c>
      <c r="B180" s="19" t="s">
        <v>164</v>
      </c>
      <c r="C180" s="22">
        <v>29</v>
      </c>
      <c r="D180" s="22">
        <v>-0.5</v>
      </c>
      <c r="E180" s="22">
        <v>8.4</v>
      </c>
      <c r="F180" s="68">
        <v>13.7</v>
      </c>
      <c r="G180" s="40"/>
      <c r="H180" s="39"/>
      <c r="I180" s="39"/>
      <c r="J180" s="39"/>
    </row>
    <row r="181" spans="1:10" ht="15" x14ac:dyDescent="0.25">
      <c r="A181" s="35" t="s">
        <v>63</v>
      </c>
      <c r="B181" s="18" t="s">
        <v>168</v>
      </c>
      <c r="C181" s="17">
        <v>30</v>
      </c>
      <c r="D181" s="17">
        <v>76.5</v>
      </c>
      <c r="E181" s="17">
        <v>71.099999999999994</v>
      </c>
      <c r="F181" s="67">
        <v>31.3</v>
      </c>
      <c r="G181" s="5" t="s">
        <v>448</v>
      </c>
      <c r="H181" s="30">
        <v>160.30000000000001</v>
      </c>
      <c r="I181" s="30">
        <v>64.2</v>
      </c>
      <c r="J181" s="30">
        <v>-1</v>
      </c>
    </row>
    <row r="182" spans="1:10" ht="15" x14ac:dyDescent="0.25">
      <c r="A182" s="35" t="s">
        <v>63</v>
      </c>
      <c r="B182" s="18" t="s">
        <v>166</v>
      </c>
      <c r="C182" s="17">
        <v>30</v>
      </c>
      <c r="D182" s="17">
        <v>160.30000000000001</v>
      </c>
      <c r="E182" s="17">
        <v>64.2</v>
      </c>
      <c r="F182" s="67">
        <v>17.100000000000001</v>
      </c>
      <c r="G182" s="5"/>
      <c r="H182" s="30"/>
      <c r="I182" s="30"/>
      <c r="J182" s="30"/>
    </row>
    <row r="183" spans="1:10" ht="15" x14ac:dyDescent="0.25">
      <c r="A183" s="32" t="s">
        <v>63</v>
      </c>
      <c r="B183" s="19" t="s">
        <v>167</v>
      </c>
      <c r="C183" s="22">
        <v>30</v>
      </c>
      <c r="D183" s="22">
        <v>-14.800000000000011</v>
      </c>
      <c r="E183" s="22">
        <v>24.1</v>
      </c>
      <c r="F183" s="68">
        <v>31.3</v>
      </c>
      <c r="G183" s="40"/>
      <c r="H183" s="39"/>
      <c r="I183" s="39"/>
      <c r="J183" s="39"/>
    </row>
    <row r="184" spans="1:10" ht="15" x14ac:dyDescent="0.25">
      <c r="A184" s="35" t="s">
        <v>63</v>
      </c>
      <c r="B184" s="18" t="s">
        <v>171</v>
      </c>
      <c r="C184" s="17">
        <v>31</v>
      </c>
      <c r="D184" s="17">
        <v>-11.899999999999977</v>
      </c>
      <c r="E184" s="17">
        <v>25</v>
      </c>
      <c r="F184" s="67">
        <v>3.9</v>
      </c>
      <c r="G184" s="5" t="s">
        <v>446</v>
      </c>
      <c r="H184" s="30">
        <v>-2.5666666666666602</v>
      </c>
      <c r="I184" s="30">
        <v>26.4</v>
      </c>
      <c r="J184" s="30">
        <v>13.0568343781773</v>
      </c>
    </row>
    <row r="185" spans="1:10" ht="15" x14ac:dyDescent="0.25">
      <c r="A185" s="35" t="s">
        <v>63</v>
      </c>
      <c r="B185" s="18" t="s">
        <v>169</v>
      </c>
      <c r="C185" s="17">
        <v>31</v>
      </c>
      <c r="D185" s="17">
        <v>8.1</v>
      </c>
      <c r="E185" s="17">
        <v>24.1</v>
      </c>
      <c r="F185" s="67">
        <v>3.6</v>
      </c>
      <c r="G185" s="5"/>
      <c r="H185" s="30"/>
      <c r="I185" s="30"/>
      <c r="J185" s="30"/>
    </row>
    <row r="186" spans="1:10" ht="15" x14ac:dyDescent="0.25">
      <c r="A186" s="32" t="s">
        <v>63</v>
      </c>
      <c r="B186" s="19" t="s">
        <v>170</v>
      </c>
      <c r="C186" s="22">
        <v>31</v>
      </c>
      <c r="D186" s="22">
        <v>-3.8999999999999773</v>
      </c>
      <c r="E186" s="22">
        <v>30.1</v>
      </c>
      <c r="F186" s="68">
        <v>5.8</v>
      </c>
      <c r="G186" s="40"/>
      <c r="H186" s="39"/>
      <c r="I186" s="39"/>
      <c r="J186" s="39"/>
    </row>
    <row r="187" spans="1:10" ht="15" x14ac:dyDescent="0.25">
      <c r="A187" s="35" t="s">
        <v>63</v>
      </c>
      <c r="B187" s="18" t="s">
        <v>174</v>
      </c>
      <c r="C187" s="17">
        <v>32</v>
      </c>
      <c r="D187" s="17">
        <v>172.2</v>
      </c>
      <c r="E187" s="17">
        <v>-23.7</v>
      </c>
      <c r="F187" s="67">
        <v>11.2</v>
      </c>
      <c r="G187" s="5" t="s">
        <v>447</v>
      </c>
      <c r="H187" s="30">
        <v>50.5</v>
      </c>
      <c r="I187" s="30">
        <v>-11.799999999999899</v>
      </c>
      <c r="J187" s="30">
        <v>106.429814251164</v>
      </c>
    </row>
    <row r="188" spans="1:10" ht="15" x14ac:dyDescent="0.25">
      <c r="A188" s="35" t="s">
        <v>63</v>
      </c>
      <c r="B188" s="18" t="s">
        <v>172</v>
      </c>
      <c r="C188" s="17">
        <v>32</v>
      </c>
      <c r="D188" s="17">
        <v>-21.199999999999989</v>
      </c>
      <c r="E188" s="17">
        <v>-2.8</v>
      </c>
      <c r="F188" s="67">
        <v>8.4</v>
      </c>
      <c r="G188" s="5"/>
      <c r="H188" s="30"/>
      <c r="I188" s="30"/>
      <c r="J188" s="30"/>
    </row>
    <row r="189" spans="1:10" ht="15" x14ac:dyDescent="0.25">
      <c r="A189" s="32" t="s">
        <v>63</v>
      </c>
      <c r="B189" s="19" t="s">
        <v>173</v>
      </c>
      <c r="C189" s="22">
        <v>32</v>
      </c>
      <c r="D189" s="22">
        <v>0.5</v>
      </c>
      <c r="E189" s="22">
        <v>-8.9</v>
      </c>
      <c r="F189" s="68">
        <v>9.8000000000000007</v>
      </c>
      <c r="G189" s="40"/>
      <c r="H189" s="39"/>
      <c r="I189" s="39"/>
      <c r="J189" s="39"/>
    </row>
    <row r="190" spans="1:10" ht="15" x14ac:dyDescent="0.25">
      <c r="A190" s="35" t="s">
        <v>63</v>
      </c>
      <c r="B190" s="18" t="s">
        <v>177</v>
      </c>
      <c r="C190" s="17">
        <v>33</v>
      </c>
      <c r="D190" s="17">
        <v>265.2</v>
      </c>
      <c r="E190" s="17">
        <v>16.399999999999999</v>
      </c>
      <c r="F190" s="67">
        <v>12.7</v>
      </c>
      <c r="G190" s="5" t="s">
        <v>446</v>
      </c>
      <c r="H190" s="30">
        <v>262.8</v>
      </c>
      <c r="I190" s="30">
        <v>11.7</v>
      </c>
      <c r="J190" s="30">
        <v>7.5020928293192197</v>
      </c>
    </row>
    <row r="191" spans="1:10" ht="15" x14ac:dyDescent="0.25">
      <c r="A191" s="35" t="s">
        <v>63</v>
      </c>
      <c r="B191" s="18" t="s">
        <v>176</v>
      </c>
      <c r="C191" s="17">
        <v>33</v>
      </c>
      <c r="D191" s="17">
        <v>258.60000000000002</v>
      </c>
      <c r="E191" s="17">
        <v>8.8000000000000007</v>
      </c>
      <c r="F191" s="67">
        <v>6.9</v>
      </c>
      <c r="G191" s="5"/>
      <c r="H191" s="30"/>
      <c r="I191" s="30"/>
      <c r="J191" s="30"/>
    </row>
    <row r="192" spans="1:10" ht="15" x14ac:dyDescent="0.25">
      <c r="A192" s="32" t="s">
        <v>63</v>
      </c>
      <c r="B192" s="19" t="s">
        <v>175</v>
      </c>
      <c r="C192" s="22">
        <v>33</v>
      </c>
      <c r="D192" s="22">
        <v>264.60000000000002</v>
      </c>
      <c r="E192" s="22">
        <v>9.9</v>
      </c>
      <c r="F192" s="68">
        <v>4.7</v>
      </c>
      <c r="G192" s="40"/>
      <c r="H192" s="39"/>
      <c r="I192" s="39"/>
      <c r="J192" s="39"/>
    </row>
    <row r="193" spans="1:10" ht="15" x14ac:dyDescent="0.25">
      <c r="A193" s="35" t="s">
        <v>63</v>
      </c>
      <c r="B193" s="18" t="s">
        <v>180</v>
      </c>
      <c r="C193" s="17">
        <v>34</v>
      </c>
      <c r="D193" s="17">
        <v>-47.199999999999989</v>
      </c>
      <c r="E193" s="17">
        <v>23.1</v>
      </c>
      <c r="F193" s="67">
        <v>21.3</v>
      </c>
      <c r="G193" s="5" t="s">
        <v>448</v>
      </c>
      <c r="H193" s="30">
        <v>135.80000000000001</v>
      </c>
      <c r="I193" s="30">
        <v>-12.3</v>
      </c>
      <c r="J193" s="30">
        <v>-1</v>
      </c>
    </row>
    <row r="194" spans="1:10" ht="15" x14ac:dyDescent="0.25">
      <c r="A194" s="35" t="s">
        <v>63</v>
      </c>
      <c r="B194" s="18" t="s">
        <v>178</v>
      </c>
      <c r="C194" s="17">
        <v>34</v>
      </c>
      <c r="D194" s="17">
        <v>135.80000000000001</v>
      </c>
      <c r="E194" s="17">
        <v>-12.3</v>
      </c>
      <c r="F194" s="67">
        <v>19.5</v>
      </c>
      <c r="G194" s="5"/>
      <c r="H194" s="30"/>
      <c r="I194" s="30"/>
      <c r="J194" s="30"/>
    </row>
    <row r="195" spans="1:10" ht="15" x14ac:dyDescent="0.25">
      <c r="A195" s="32" t="s">
        <v>63</v>
      </c>
      <c r="B195" s="19" t="s">
        <v>179</v>
      </c>
      <c r="C195" s="22">
        <v>34</v>
      </c>
      <c r="D195" s="22">
        <v>-83.300000000000011</v>
      </c>
      <c r="E195" s="22">
        <v>36.799999999999997</v>
      </c>
      <c r="F195" s="68">
        <v>32.200000000000003</v>
      </c>
      <c r="G195" s="40"/>
      <c r="H195" s="39"/>
      <c r="I195" s="39"/>
      <c r="J195" s="39"/>
    </row>
    <row r="196" spans="1:10" ht="15" x14ac:dyDescent="0.25">
      <c r="A196" s="35" t="s">
        <v>63</v>
      </c>
      <c r="B196" s="18" t="s">
        <v>183</v>
      </c>
      <c r="C196" s="17">
        <v>35</v>
      </c>
      <c r="D196" s="17">
        <v>158.5</v>
      </c>
      <c r="E196" s="17">
        <v>-32.799999999999997</v>
      </c>
      <c r="F196" s="67">
        <v>27</v>
      </c>
      <c r="G196" s="5" t="s">
        <v>448</v>
      </c>
      <c r="H196" s="30">
        <v>47.2</v>
      </c>
      <c r="I196" s="30">
        <v>-34.200000000000003</v>
      </c>
      <c r="J196" s="30">
        <v>-1</v>
      </c>
    </row>
    <row r="197" spans="1:10" ht="15" x14ac:dyDescent="0.25">
      <c r="A197" s="35" t="s">
        <v>63</v>
      </c>
      <c r="B197" s="18" t="s">
        <v>181</v>
      </c>
      <c r="C197" s="17">
        <v>35</v>
      </c>
      <c r="D197" s="17">
        <v>47.2</v>
      </c>
      <c r="E197" s="17">
        <v>-34.200000000000003</v>
      </c>
      <c r="F197" s="67">
        <v>16.5</v>
      </c>
      <c r="G197" s="5"/>
      <c r="H197" s="30"/>
      <c r="I197" s="30"/>
      <c r="J197" s="30"/>
    </row>
    <row r="198" spans="1:10" ht="15" x14ac:dyDescent="0.25">
      <c r="A198" s="32" t="s">
        <v>63</v>
      </c>
      <c r="B198" s="19" t="s">
        <v>182</v>
      </c>
      <c r="C198" s="22">
        <v>35</v>
      </c>
      <c r="D198" s="22">
        <v>39.4</v>
      </c>
      <c r="E198" s="22">
        <v>-28.3</v>
      </c>
      <c r="F198" s="68">
        <v>40.200000000000003</v>
      </c>
      <c r="G198" s="40"/>
      <c r="H198" s="39"/>
      <c r="I198" s="39"/>
      <c r="J198" s="39"/>
    </row>
    <row r="199" spans="1:10" ht="15" x14ac:dyDescent="0.25">
      <c r="A199" s="35" t="s">
        <v>63</v>
      </c>
      <c r="B199" s="18" t="s">
        <v>186</v>
      </c>
      <c r="C199" s="17">
        <v>36</v>
      </c>
      <c r="D199" s="17">
        <v>218</v>
      </c>
      <c r="E199" s="17">
        <v>-30.3</v>
      </c>
      <c r="F199" s="67">
        <v>22.1</v>
      </c>
      <c r="G199" s="5" t="s">
        <v>448</v>
      </c>
      <c r="H199" s="30">
        <v>174</v>
      </c>
      <c r="I199" s="30">
        <v>-2.1</v>
      </c>
      <c r="J199" s="30">
        <v>-1</v>
      </c>
    </row>
    <row r="200" spans="1:10" ht="15" x14ac:dyDescent="0.25">
      <c r="A200" s="35" t="s">
        <v>63</v>
      </c>
      <c r="B200" s="18" t="s">
        <v>185</v>
      </c>
      <c r="C200" s="17">
        <v>36</v>
      </c>
      <c r="D200" s="17">
        <v>-47.600000000000023</v>
      </c>
      <c r="E200" s="17">
        <v>-37.200000000000003</v>
      </c>
      <c r="F200" s="67">
        <v>34.4</v>
      </c>
      <c r="G200" s="5"/>
      <c r="H200" s="30"/>
      <c r="I200" s="30"/>
      <c r="J200" s="30"/>
    </row>
    <row r="201" spans="1:10" ht="15" x14ac:dyDescent="0.25">
      <c r="A201" s="32" t="s">
        <v>63</v>
      </c>
      <c r="B201" s="19" t="s">
        <v>184</v>
      </c>
      <c r="C201" s="22">
        <v>36</v>
      </c>
      <c r="D201" s="22">
        <v>174</v>
      </c>
      <c r="E201" s="22">
        <v>-2.1</v>
      </c>
      <c r="F201" s="68">
        <v>10</v>
      </c>
      <c r="G201" s="40"/>
      <c r="H201" s="39"/>
      <c r="I201" s="39"/>
      <c r="J201" s="39"/>
    </row>
    <row r="202" spans="1:10" ht="15" x14ac:dyDescent="0.25">
      <c r="A202" s="35" t="s">
        <v>63</v>
      </c>
      <c r="B202" s="18" t="s">
        <v>187</v>
      </c>
      <c r="C202" s="17">
        <v>37</v>
      </c>
      <c r="D202" s="17">
        <v>26.2</v>
      </c>
      <c r="E202" s="17">
        <v>19.3</v>
      </c>
      <c r="F202" s="67">
        <v>15.2</v>
      </c>
      <c r="G202" s="5" t="s">
        <v>448</v>
      </c>
      <c r="H202" s="30">
        <v>26.2</v>
      </c>
      <c r="I202" s="30">
        <v>19.3</v>
      </c>
      <c r="J202" s="30">
        <v>-1</v>
      </c>
    </row>
    <row r="203" spans="1:10" ht="15" x14ac:dyDescent="0.25">
      <c r="A203" s="35" t="s">
        <v>63</v>
      </c>
      <c r="B203" s="18" t="s">
        <v>188</v>
      </c>
      <c r="C203" s="17">
        <v>37</v>
      </c>
      <c r="D203" s="17">
        <v>108</v>
      </c>
      <c r="E203" s="17">
        <v>-49.8</v>
      </c>
      <c r="F203" s="67">
        <v>22.6</v>
      </c>
      <c r="G203" s="5"/>
      <c r="H203" s="30"/>
      <c r="I203" s="30"/>
      <c r="J203" s="30"/>
    </row>
    <row r="204" spans="1:10" ht="15" x14ac:dyDescent="0.25">
      <c r="A204" s="32" t="s">
        <v>63</v>
      </c>
      <c r="B204" s="19" t="s">
        <v>189</v>
      </c>
      <c r="C204" s="22">
        <v>37</v>
      </c>
      <c r="D204" s="22">
        <v>217.4</v>
      </c>
      <c r="E204" s="22">
        <v>18.2</v>
      </c>
      <c r="F204" s="68">
        <v>27.8</v>
      </c>
      <c r="G204" s="40"/>
      <c r="H204" s="39"/>
      <c r="I204" s="39"/>
      <c r="J204" s="39"/>
    </row>
    <row r="205" spans="1:10" ht="15" x14ac:dyDescent="0.25">
      <c r="A205" s="35" t="s">
        <v>63</v>
      </c>
      <c r="B205" s="18" t="s">
        <v>190</v>
      </c>
      <c r="C205" s="17">
        <v>38</v>
      </c>
      <c r="D205" s="17">
        <v>239.5</v>
      </c>
      <c r="E205" s="17">
        <v>51</v>
      </c>
      <c r="F205" s="67">
        <v>20</v>
      </c>
      <c r="G205" s="5" t="s">
        <v>447</v>
      </c>
      <c r="H205" s="30">
        <v>206.15</v>
      </c>
      <c r="I205" s="30">
        <v>3.65</v>
      </c>
      <c r="J205" s="30">
        <v>19.528105061192498</v>
      </c>
    </row>
    <row r="206" spans="1:10" ht="15" x14ac:dyDescent="0.25">
      <c r="A206" s="35" t="s">
        <v>63</v>
      </c>
      <c r="B206" s="18" t="s">
        <v>191</v>
      </c>
      <c r="C206" s="17">
        <v>38</v>
      </c>
      <c r="D206" s="17">
        <v>202</v>
      </c>
      <c r="E206" s="17">
        <v>12.5</v>
      </c>
      <c r="F206" s="67">
        <v>15.9</v>
      </c>
      <c r="G206" s="5"/>
      <c r="H206" s="30"/>
      <c r="I206" s="30"/>
      <c r="J206" s="30"/>
    </row>
    <row r="207" spans="1:10" ht="15" x14ac:dyDescent="0.25">
      <c r="A207" s="32" t="s">
        <v>63</v>
      </c>
      <c r="B207" s="19" t="s">
        <v>192</v>
      </c>
      <c r="C207" s="22">
        <v>38</v>
      </c>
      <c r="D207" s="22">
        <v>210.3</v>
      </c>
      <c r="E207" s="22">
        <v>-5.2</v>
      </c>
      <c r="F207" s="68">
        <v>17.600000000000001</v>
      </c>
      <c r="G207" s="40"/>
      <c r="H207" s="39"/>
      <c r="I207" s="39"/>
      <c r="J207" s="39"/>
    </row>
    <row r="208" spans="1:10" ht="15" x14ac:dyDescent="0.25">
      <c r="A208" s="35" t="s">
        <v>63</v>
      </c>
      <c r="B208" s="18" t="s">
        <v>195</v>
      </c>
      <c r="C208" s="17">
        <v>39</v>
      </c>
      <c r="D208" s="17">
        <v>225.8</v>
      </c>
      <c r="E208" s="17">
        <v>-26.7</v>
      </c>
      <c r="F208" s="67">
        <v>31.5</v>
      </c>
      <c r="G208" s="5" t="s">
        <v>447</v>
      </c>
      <c r="H208" s="30">
        <v>202.3</v>
      </c>
      <c r="I208" s="30">
        <v>-3.8499999999999899</v>
      </c>
      <c r="J208" s="30">
        <v>72.063787108860097</v>
      </c>
    </row>
    <row r="209" spans="1:10" ht="15" x14ac:dyDescent="0.25">
      <c r="A209" s="35" t="s">
        <v>63</v>
      </c>
      <c r="B209" s="18" t="s">
        <v>193</v>
      </c>
      <c r="C209" s="17">
        <v>39</v>
      </c>
      <c r="D209" s="17">
        <v>228.6</v>
      </c>
      <c r="E209" s="17">
        <v>21.8</v>
      </c>
      <c r="F209" s="67">
        <v>12</v>
      </c>
      <c r="G209" s="5"/>
      <c r="H209" s="30"/>
      <c r="I209" s="30"/>
      <c r="J209" s="30"/>
    </row>
    <row r="210" spans="1:10" ht="15" x14ac:dyDescent="0.25">
      <c r="A210" s="32" t="s">
        <v>63</v>
      </c>
      <c r="B210" s="19" t="s">
        <v>194</v>
      </c>
      <c r="C210" s="22">
        <v>39</v>
      </c>
      <c r="D210" s="22">
        <v>176</v>
      </c>
      <c r="E210" s="22">
        <v>-29.5</v>
      </c>
      <c r="F210" s="68">
        <v>16.899999999999999</v>
      </c>
      <c r="G210" s="40"/>
      <c r="H210" s="39"/>
      <c r="I210" s="39"/>
      <c r="J210" s="39"/>
    </row>
    <row r="211" spans="1:10" ht="15" x14ac:dyDescent="0.25">
      <c r="A211" s="35" t="s">
        <v>63</v>
      </c>
      <c r="B211" s="18" t="s">
        <v>198</v>
      </c>
      <c r="C211" s="17">
        <v>40</v>
      </c>
      <c r="D211" s="17">
        <v>-0.69999999999998863</v>
      </c>
      <c r="E211" s="17">
        <v>-11.8</v>
      </c>
      <c r="F211" s="67">
        <v>22.5</v>
      </c>
      <c r="G211" s="5" t="s">
        <v>447</v>
      </c>
      <c r="H211" s="30">
        <v>31.85</v>
      </c>
      <c r="I211" s="30">
        <v>5.95</v>
      </c>
      <c r="J211" s="30">
        <v>27.777049432684301</v>
      </c>
    </row>
    <row r="212" spans="1:10" ht="15" x14ac:dyDescent="0.25">
      <c r="A212" s="35" t="s">
        <v>63</v>
      </c>
      <c r="B212" s="18" t="s">
        <v>197</v>
      </c>
      <c r="C212" s="17">
        <v>40</v>
      </c>
      <c r="D212" s="17">
        <v>30.8</v>
      </c>
      <c r="E212" s="17">
        <v>-7.9</v>
      </c>
      <c r="F212" s="67">
        <v>10.3</v>
      </c>
      <c r="G212" s="5"/>
      <c r="H212" s="30"/>
      <c r="I212" s="30"/>
      <c r="J212" s="30"/>
    </row>
    <row r="213" spans="1:10" ht="15" x14ac:dyDescent="0.25">
      <c r="A213" s="32" t="s">
        <v>63</v>
      </c>
      <c r="B213" s="19" t="s">
        <v>196</v>
      </c>
      <c r="C213" s="22">
        <v>40</v>
      </c>
      <c r="D213" s="22">
        <v>32.9</v>
      </c>
      <c r="E213" s="22">
        <v>19.8</v>
      </c>
      <c r="F213" s="68">
        <v>17.8</v>
      </c>
      <c r="G213" s="40"/>
      <c r="H213" s="39"/>
      <c r="I213" s="39"/>
      <c r="J213" s="39"/>
    </row>
    <row r="214" spans="1:10" ht="15" x14ac:dyDescent="0.25">
      <c r="A214" s="29" t="s">
        <v>445</v>
      </c>
      <c r="B214" s="18" t="s">
        <v>294</v>
      </c>
      <c r="C214" s="17">
        <v>1.75</v>
      </c>
      <c r="D214" s="17">
        <v>146.19999999999999</v>
      </c>
      <c r="E214" s="17">
        <v>15.7</v>
      </c>
      <c r="F214" s="67">
        <v>13.1</v>
      </c>
      <c r="G214" s="5" t="s">
        <v>447</v>
      </c>
      <c r="H214" s="30">
        <v>136.72499999999999</v>
      </c>
      <c r="I214" s="30">
        <v>22.45</v>
      </c>
      <c r="J214" s="30">
        <v>79.216134337555204</v>
      </c>
    </row>
    <row r="215" spans="1:10" ht="15" x14ac:dyDescent="0.25">
      <c r="A215" s="29" t="s">
        <v>445</v>
      </c>
      <c r="B215" s="18" t="s">
        <v>295</v>
      </c>
      <c r="C215" s="17">
        <v>1.75</v>
      </c>
      <c r="D215" s="17">
        <v>213.5</v>
      </c>
      <c r="E215" s="17">
        <v>25.4</v>
      </c>
      <c r="F215" s="67">
        <v>8.9</v>
      </c>
      <c r="G215" s="5"/>
      <c r="H215" s="30"/>
      <c r="I215" s="30"/>
      <c r="J215" s="30"/>
    </row>
    <row r="216" spans="1:10" ht="15" x14ac:dyDescent="0.25">
      <c r="A216" s="29" t="s">
        <v>445</v>
      </c>
      <c r="B216" s="18" t="s">
        <v>296</v>
      </c>
      <c r="C216" s="17">
        <v>1.75</v>
      </c>
      <c r="D216" s="17">
        <v>-17.100000000000023</v>
      </c>
      <c r="E216" s="17">
        <v>65</v>
      </c>
      <c r="F216" s="67">
        <v>4.9000000000000004</v>
      </c>
      <c r="G216" s="5"/>
      <c r="H216" s="30"/>
      <c r="I216" s="30"/>
      <c r="J216" s="30"/>
    </row>
    <row r="217" spans="1:10" ht="15" x14ac:dyDescent="0.25">
      <c r="A217" s="26" t="s">
        <v>445</v>
      </c>
      <c r="B217" s="19" t="s">
        <v>297</v>
      </c>
      <c r="C217" s="22">
        <v>1.75</v>
      </c>
      <c r="D217" s="22">
        <v>204.3</v>
      </c>
      <c r="E217" s="22">
        <v>-16.3</v>
      </c>
      <c r="F217" s="68">
        <v>8</v>
      </c>
      <c r="G217" s="40"/>
      <c r="H217" s="39"/>
      <c r="I217" s="39"/>
      <c r="J217" s="39"/>
    </row>
    <row r="218" spans="1:10" ht="15" x14ac:dyDescent="0.25">
      <c r="A218" s="29" t="s">
        <v>445</v>
      </c>
      <c r="B218" s="20" t="s">
        <v>298</v>
      </c>
      <c r="C218" s="37">
        <v>3.75</v>
      </c>
      <c r="D218" s="37">
        <v>-24.5</v>
      </c>
      <c r="E218" s="37">
        <v>15.5</v>
      </c>
      <c r="F218" s="69">
        <v>10.199999999999999</v>
      </c>
      <c r="G218" s="5" t="s">
        <v>447</v>
      </c>
      <c r="H218" s="30">
        <v>99.199999999999903</v>
      </c>
      <c r="I218" s="30">
        <v>-2.4999999999999401E-2</v>
      </c>
      <c r="J218" s="30">
        <v>102.51948378101901</v>
      </c>
    </row>
    <row r="219" spans="1:10" ht="15" x14ac:dyDescent="0.25">
      <c r="A219" s="29" t="s">
        <v>445</v>
      </c>
      <c r="B219" s="20" t="s">
        <v>299</v>
      </c>
      <c r="C219" s="37">
        <v>3.75</v>
      </c>
      <c r="D219" s="37">
        <v>267.89999999999998</v>
      </c>
      <c r="E219" s="37">
        <v>-11.4</v>
      </c>
      <c r="F219" s="69">
        <v>10.9</v>
      </c>
      <c r="G219" s="5"/>
      <c r="H219" s="30"/>
      <c r="I219" s="30"/>
      <c r="J219" s="30"/>
    </row>
    <row r="220" spans="1:10" ht="15" x14ac:dyDescent="0.25">
      <c r="A220" s="29" t="s">
        <v>445</v>
      </c>
      <c r="B220" s="20" t="s">
        <v>300</v>
      </c>
      <c r="C220" s="37">
        <v>3.75</v>
      </c>
      <c r="D220" s="37">
        <v>164.4</v>
      </c>
      <c r="E220" s="37">
        <v>22.1</v>
      </c>
      <c r="F220" s="69">
        <v>13.9</v>
      </c>
      <c r="G220" s="5"/>
      <c r="H220" s="30"/>
      <c r="I220" s="30"/>
      <c r="J220" s="30"/>
    </row>
    <row r="221" spans="1:10" ht="15" x14ac:dyDescent="0.25">
      <c r="A221" s="26" t="s">
        <v>445</v>
      </c>
      <c r="B221" s="34" t="s">
        <v>301</v>
      </c>
      <c r="C221" s="31">
        <v>3.75</v>
      </c>
      <c r="D221" s="31">
        <v>-11</v>
      </c>
      <c r="E221" s="31">
        <v>-26.3</v>
      </c>
      <c r="F221" s="70">
        <v>12.9</v>
      </c>
      <c r="G221" s="40"/>
      <c r="H221" s="39"/>
      <c r="I221" s="39"/>
      <c r="J221" s="39"/>
    </row>
    <row r="222" spans="1:10" ht="15" x14ac:dyDescent="0.25">
      <c r="A222" s="29" t="s">
        <v>445</v>
      </c>
      <c r="B222" s="20" t="s">
        <v>302</v>
      </c>
      <c r="C222" s="37">
        <v>8</v>
      </c>
      <c r="D222" s="37">
        <v>248.1</v>
      </c>
      <c r="E222" s="37">
        <v>10.199999999999999</v>
      </c>
      <c r="F222" s="69">
        <v>30</v>
      </c>
      <c r="G222" s="5" t="s">
        <v>446</v>
      </c>
      <c r="H222" s="30">
        <v>169.1</v>
      </c>
      <c r="I222" s="30">
        <v>22.3666666666666</v>
      </c>
      <c r="J222" s="30">
        <v>58.802454441955</v>
      </c>
    </row>
    <row r="223" spans="1:10" ht="15" x14ac:dyDescent="0.25">
      <c r="A223" s="29" t="s">
        <v>445</v>
      </c>
      <c r="B223" s="18" t="s">
        <v>303</v>
      </c>
      <c r="C223" s="37">
        <v>8</v>
      </c>
      <c r="D223" s="17">
        <v>142.80000000000001</v>
      </c>
      <c r="E223" s="17">
        <v>-21.6</v>
      </c>
      <c r="F223" s="67">
        <v>16.899999999999999</v>
      </c>
      <c r="G223" s="5"/>
      <c r="H223" s="30"/>
      <c r="I223" s="30"/>
      <c r="J223" s="30"/>
    </row>
    <row r="224" spans="1:10" ht="15" x14ac:dyDescent="0.25">
      <c r="A224" s="29" t="s">
        <v>445</v>
      </c>
      <c r="B224" s="18" t="s">
        <v>304</v>
      </c>
      <c r="C224" s="37">
        <v>8</v>
      </c>
      <c r="D224" s="17">
        <v>186.4</v>
      </c>
      <c r="E224" s="17">
        <v>32.299999999999997</v>
      </c>
      <c r="F224" s="67">
        <v>15.2</v>
      </c>
      <c r="G224" s="5"/>
      <c r="H224" s="30"/>
      <c r="I224" s="30"/>
      <c r="J224" s="30"/>
    </row>
    <row r="225" spans="1:10" ht="15" x14ac:dyDescent="0.25">
      <c r="A225" s="26" t="s">
        <v>445</v>
      </c>
      <c r="B225" s="19" t="s">
        <v>305</v>
      </c>
      <c r="C225" s="31">
        <v>8</v>
      </c>
      <c r="D225" s="22">
        <v>178.1</v>
      </c>
      <c r="E225" s="22">
        <v>56.4</v>
      </c>
      <c r="F225" s="68">
        <v>10.1</v>
      </c>
      <c r="G225" s="40"/>
      <c r="H225" s="39"/>
      <c r="I225" s="39"/>
      <c r="J225" s="39"/>
    </row>
    <row r="226" spans="1:10" ht="15" x14ac:dyDescent="0.25">
      <c r="A226" s="29" t="s">
        <v>445</v>
      </c>
      <c r="B226" s="18" t="s">
        <v>306</v>
      </c>
      <c r="C226" s="17">
        <v>4</v>
      </c>
      <c r="D226" s="17">
        <v>175.5</v>
      </c>
      <c r="E226" s="17">
        <v>-29.3</v>
      </c>
      <c r="F226" s="67">
        <v>2.5</v>
      </c>
      <c r="G226" s="5" t="s">
        <v>448</v>
      </c>
      <c r="H226" s="30">
        <v>70.05</v>
      </c>
      <c r="I226" s="30">
        <v>-18.95</v>
      </c>
      <c r="J226" s="30">
        <v>131.81276617136501</v>
      </c>
    </row>
    <row r="227" spans="1:10" ht="15" x14ac:dyDescent="0.25">
      <c r="A227" s="29" t="s">
        <v>445</v>
      </c>
      <c r="B227" s="18" t="s">
        <v>307</v>
      </c>
      <c r="C227" s="17">
        <v>4</v>
      </c>
      <c r="D227" s="17">
        <v>-8.8999999999999773</v>
      </c>
      <c r="E227" s="17">
        <v>-20.8</v>
      </c>
      <c r="F227" s="67">
        <v>36.299999999999997</v>
      </c>
      <c r="G227" s="5"/>
      <c r="H227" s="30"/>
      <c r="I227" s="30"/>
      <c r="J227" s="30"/>
    </row>
    <row r="228" spans="1:10" ht="15" x14ac:dyDescent="0.25">
      <c r="A228" s="29" t="s">
        <v>445</v>
      </c>
      <c r="B228" s="18" t="s">
        <v>308</v>
      </c>
      <c r="C228" s="17">
        <v>4</v>
      </c>
      <c r="D228" s="17">
        <v>159.69999999999999</v>
      </c>
      <c r="E228" s="17">
        <v>-6.2</v>
      </c>
      <c r="F228" s="67">
        <v>35.6</v>
      </c>
      <c r="G228" s="5"/>
      <c r="H228" s="30"/>
      <c r="I228" s="30"/>
      <c r="J228" s="30"/>
    </row>
    <row r="229" spans="1:10" ht="15" x14ac:dyDescent="0.25">
      <c r="A229" s="26" t="s">
        <v>445</v>
      </c>
      <c r="B229" s="19" t="s">
        <v>309</v>
      </c>
      <c r="C229" s="22">
        <v>4</v>
      </c>
      <c r="D229" s="22">
        <v>-35.399999999999977</v>
      </c>
      <c r="E229" s="22">
        <v>-8.6</v>
      </c>
      <c r="F229" s="68">
        <v>19</v>
      </c>
      <c r="G229" s="40"/>
      <c r="H229" s="39"/>
      <c r="I229" s="39"/>
      <c r="J229" s="39"/>
    </row>
    <row r="230" spans="1:10" ht="15" x14ac:dyDescent="0.25">
      <c r="A230" s="29" t="s">
        <v>445</v>
      </c>
      <c r="B230" s="18" t="s">
        <v>310</v>
      </c>
      <c r="C230" s="17">
        <v>5</v>
      </c>
      <c r="D230" s="17">
        <v>-4.6999999999999886</v>
      </c>
      <c r="E230" s="17">
        <v>6.9</v>
      </c>
      <c r="F230" s="67">
        <v>15.2</v>
      </c>
      <c r="G230" s="5" t="s">
        <v>447</v>
      </c>
      <c r="H230" s="30">
        <v>-21.049999999999901</v>
      </c>
      <c r="I230" s="30">
        <v>13.7</v>
      </c>
      <c r="J230" s="30">
        <v>75.0660279830999</v>
      </c>
    </row>
    <row r="231" spans="1:10" ht="15" x14ac:dyDescent="0.25">
      <c r="A231" s="29" t="s">
        <v>445</v>
      </c>
      <c r="B231" s="18" t="s">
        <v>311</v>
      </c>
      <c r="C231" s="17">
        <v>5</v>
      </c>
      <c r="D231" s="17">
        <v>-63.899999999999977</v>
      </c>
      <c r="E231" s="17">
        <v>-3.8</v>
      </c>
      <c r="F231" s="67">
        <v>9.8000000000000007</v>
      </c>
      <c r="G231" s="5"/>
      <c r="H231" s="30"/>
      <c r="I231" s="30"/>
      <c r="J231" s="30"/>
    </row>
    <row r="232" spans="1:10" ht="15" x14ac:dyDescent="0.25">
      <c r="A232" s="29" t="s">
        <v>445</v>
      </c>
      <c r="B232" s="18" t="s">
        <v>312</v>
      </c>
      <c r="C232" s="17">
        <v>5</v>
      </c>
      <c r="D232" s="17">
        <v>51.1</v>
      </c>
      <c r="E232" s="17">
        <v>6</v>
      </c>
      <c r="F232" s="67">
        <v>13.5</v>
      </c>
      <c r="G232" s="5"/>
      <c r="H232" s="30"/>
      <c r="I232" s="30"/>
      <c r="J232" s="30"/>
    </row>
    <row r="233" spans="1:10" ht="15" x14ac:dyDescent="0.25">
      <c r="A233" s="26" t="s">
        <v>445</v>
      </c>
      <c r="B233" s="19" t="s">
        <v>313</v>
      </c>
      <c r="C233" s="22">
        <v>5</v>
      </c>
      <c r="D233" s="22">
        <v>-66.699999999999989</v>
      </c>
      <c r="E233" s="22">
        <v>45.7</v>
      </c>
      <c r="F233" s="68">
        <v>19.100000000000001</v>
      </c>
      <c r="G233" s="40"/>
      <c r="H233" s="39"/>
      <c r="I233" s="39"/>
      <c r="J233" s="39"/>
    </row>
    <row r="234" spans="1:10" ht="15" x14ac:dyDescent="0.25">
      <c r="A234" s="29" t="s">
        <v>445</v>
      </c>
      <c r="B234" s="18" t="s">
        <v>314</v>
      </c>
      <c r="C234" s="17">
        <v>6</v>
      </c>
      <c r="D234" s="17">
        <v>66.7</v>
      </c>
      <c r="E234" s="17">
        <v>77.400000000000006</v>
      </c>
      <c r="F234" s="67">
        <v>6.9</v>
      </c>
      <c r="G234" s="5" t="s">
        <v>447</v>
      </c>
      <c r="H234" s="30">
        <v>31.475000000000001</v>
      </c>
      <c r="I234" s="30">
        <v>60.45</v>
      </c>
      <c r="J234" s="30">
        <v>52.5180063428732</v>
      </c>
    </row>
    <row r="235" spans="1:10" ht="15" x14ac:dyDescent="0.25">
      <c r="A235" s="29" t="s">
        <v>445</v>
      </c>
      <c r="B235" s="18" t="s">
        <v>315</v>
      </c>
      <c r="C235" s="17">
        <v>6</v>
      </c>
      <c r="D235" s="17">
        <v>-38.300000000000011</v>
      </c>
      <c r="E235" s="17">
        <v>32.1</v>
      </c>
      <c r="F235" s="67">
        <v>8</v>
      </c>
      <c r="G235" s="5"/>
      <c r="H235" s="30"/>
      <c r="I235" s="30"/>
      <c r="J235" s="30"/>
    </row>
    <row r="236" spans="1:10" ht="15" x14ac:dyDescent="0.25">
      <c r="A236" s="29" t="s">
        <v>445</v>
      </c>
      <c r="B236" s="18" t="s">
        <v>316</v>
      </c>
      <c r="C236" s="17">
        <v>6</v>
      </c>
      <c r="D236" s="17">
        <v>-19.899999999999977</v>
      </c>
      <c r="E236" s="17">
        <v>87.4</v>
      </c>
      <c r="F236" s="67">
        <v>11.2</v>
      </c>
      <c r="G236" s="5"/>
      <c r="H236" s="30"/>
      <c r="I236" s="30"/>
      <c r="J236" s="30"/>
    </row>
    <row r="237" spans="1:10" ht="15" x14ac:dyDescent="0.25">
      <c r="A237" s="26" t="s">
        <v>445</v>
      </c>
      <c r="B237" s="19" t="s">
        <v>317</v>
      </c>
      <c r="C237" s="22">
        <v>6</v>
      </c>
      <c r="D237" s="22">
        <v>117.4</v>
      </c>
      <c r="E237" s="22">
        <v>44.9</v>
      </c>
      <c r="F237" s="68">
        <v>5.4</v>
      </c>
      <c r="G237" s="40"/>
      <c r="H237" s="39"/>
      <c r="I237" s="39"/>
      <c r="J237" s="39"/>
    </row>
    <row r="238" spans="1:10" ht="15" x14ac:dyDescent="0.25">
      <c r="A238" s="29" t="s">
        <v>445</v>
      </c>
      <c r="B238" s="18" t="s">
        <v>318</v>
      </c>
      <c r="C238" s="17">
        <v>7</v>
      </c>
      <c r="D238" s="17">
        <v>191.4</v>
      </c>
      <c r="E238" s="17">
        <v>27.9</v>
      </c>
      <c r="F238" s="67">
        <v>11.3</v>
      </c>
      <c r="G238" s="5" t="s">
        <v>446</v>
      </c>
      <c r="H238" s="30">
        <v>151</v>
      </c>
      <c r="I238" s="30">
        <v>4.1999999999999904</v>
      </c>
      <c r="J238" s="30">
        <v>74.347133140621906</v>
      </c>
    </row>
    <row r="239" spans="1:10" ht="15" x14ac:dyDescent="0.25">
      <c r="A239" s="29" t="s">
        <v>445</v>
      </c>
      <c r="B239" s="18" t="s">
        <v>319</v>
      </c>
      <c r="C239" s="17">
        <v>7</v>
      </c>
      <c r="D239" s="17">
        <v>106.2</v>
      </c>
      <c r="E239" s="17">
        <v>21.2</v>
      </c>
      <c r="F239" s="67">
        <v>18.7</v>
      </c>
      <c r="G239" s="5"/>
      <c r="H239" s="30"/>
      <c r="I239" s="30"/>
      <c r="J239" s="30"/>
    </row>
    <row r="240" spans="1:10" ht="15" x14ac:dyDescent="0.25">
      <c r="A240" s="29" t="s">
        <v>445</v>
      </c>
      <c r="B240" s="18" t="s">
        <v>320</v>
      </c>
      <c r="C240" s="17">
        <v>7</v>
      </c>
      <c r="D240" s="17">
        <v>252.2</v>
      </c>
      <c r="E240" s="17">
        <v>6.1</v>
      </c>
      <c r="F240" s="67">
        <v>26.6</v>
      </c>
      <c r="G240" s="5"/>
      <c r="H240" s="30"/>
      <c r="I240" s="30"/>
      <c r="J240" s="30"/>
    </row>
    <row r="241" spans="1:10" ht="15" x14ac:dyDescent="0.25">
      <c r="A241" s="26" t="s">
        <v>445</v>
      </c>
      <c r="B241" s="19" t="s">
        <v>321</v>
      </c>
      <c r="C241" s="22">
        <v>7</v>
      </c>
      <c r="D241" s="22">
        <v>155.4</v>
      </c>
      <c r="E241" s="22">
        <v>-36.5</v>
      </c>
      <c r="F241" s="68">
        <v>11.3</v>
      </c>
      <c r="G241" s="40"/>
      <c r="H241" s="39"/>
      <c r="I241" s="39"/>
      <c r="J241" s="39"/>
    </row>
    <row r="242" spans="1:10" ht="15" x14ac:dyDescent="0.25">
      <c r="A242" s="29" t="s">
        <v>445</v>
      </c>
      <c r="B242" s="18" t="s">
        <v>322</v>
      </c>
      <c r="C242" s="17">
        <v>9</v>
      </c>
      <c r="D242" s="17">
        <v>-19.100000000000023</v>
      </c>
      <c r="E242" s="17">
        <v>-2</v>
      </c>
      <c r="F242" s="67">
        <v>11.5</v>
      </c>
      <c r="G242" s="5" t="s">
        <v>447</v>
      </c>
      <c r="H242" s="30">
        <v>82.875</v>
      </c>
      <c r="I242" s="30">
        <v>-12.1</v>
      </c>
      <c r="J242" s="30">
        <v>94.128788292419998</v>
      </c>
    </row>
    <row r="243" spans="1:10" ht="15" x14ac:dyDescent="0.25">
      <c r="A243" s="29" t="s">
        <v>445</v>
      </c>
      <c r="B243" s="18" t="s">
        <v>323</v>
      </c>
      <c r="C243" s="17">
        <v>9</v>
      </c>
      <c r="D243" s="17">
        <v>71.5</v>
      </c>
      <c r="E243" s="17">
        <v>30.9</v>
      </c>
      <c r="F243" s="67">
        <v>12.9</v>
      </c>
      <c r="G243" s="5"/>
      <c r="H243" s="30"/>
      <c r="I243" s="30"/>
      <c r="J243" s="30"/>
    </row>
    <row r="244" spans="1:10" ht="15" x14ac:dyDescent="0.25">
      <c r="A244" s="29" t="s">
        <v>445</v>
      </c>
      <c r="B244" s="18" t="s">
        <v>324</v>
      </c>
      <c r="C244" s="17">
        <v>9</v>
      </c>
      <c r="D244" s="17">
        <v>255.3</v>
      </c>
      <c r="E244" s="17">
        <v>-42.9</v>
      </c>
      <c r="F244" s="67">
        <v>14.1</v>
      </c>
      <c r="G244" s="5"/>
      <c r="H244" s="30"/>
      <c r="I244" s="30"/>
      <c r="J244" s="30"/>
    </row>
    <row r="245" spans="1:10" ht="15" x14ac:dyDescent="0.25">
      <c r="A245" s="26" t="s">
        <v>445</v>
      </c>
      <c r="B245" s="19" t="s">
        <v>325</v>
      </c>
      <c r="C245" s="22">
        <v>9</v>
      </c>
      <c r="D245" s="22">
        <v>23.8</v>
      </c>
      <c r="E245" s="22">
        <v>-34.4</v>
      </c>
      <c r="F245" s="68">
        <v>7.3</v>
      </c>
      <c r="G245" s="40"/>
      <c r="H245" s="39"/>
      <c r="I245" s="39"/>
      <c r="J245" s="39"/>
    </row>
    <row r="246" spans="1:10" ht="15" x14ac:dyDescent="0.25">
      <c r="A246" s="29" t="s">
        <v>445</v>
      </c>
      <c r="B246" s="18" t="s">
        <v>326</v>
      </c>
      <c r="C246" s="17">
        <v>10</v>
      </c>
      <c r="D246" s="17">
        <v>222.9</v>
      </c>
      <c r="E246" s="17">
        <v>-65.2</v>
      </c>
      <c r="F246" s="67">
        <v>32.9</v>
      </c>
      <c r="G246" s="5" t="s">
        <v>447</v>
      </c>
      <c r="H246" s="30">
        <v>62.949999999999903</v>
      </c>
      <c r="I246" s="30">
        <v>40.9</v>
      </c>
      <c r="J246" s="30">
        <v>79.571202741444907</v>
      </c>
    </row>
    <row r="247" spans="1:10" ht="15" x14ac:dyDescent="0.25">
      <c r="A247" s="29" t="s">
        <v>445</v>
      </c>
      <c r="B247" s="18" t="s">
        <v>327</v>
      </c>
      <c r="C247" s="17">
        <v>10</v>
      </c>
      <c r="D247" s="17">
        <v>186.1</v>
      </c>
      <c r="E247" s="17">
        <v>50.9</v>
      </c>
      <c r="F247" s="67">
        <v>14.2</v>
      </c>
      <c r="G247" s="5"/>
      <c r="H247" s="30"/>
      <c r="I247" s="30"/>
      <c r="J247" s="30"/>
    </row>
    <row r="248" spans="1:10" ht="15" x14ac:dyDescent="0.25">
      <c r="A248" s="26" t="s">
        <v>445</v>
      </c>
      <c r="B248" s="19" t="s">
        <v>328</v>
      </c>
      <c r="C248" s="22">
        <v>10</v>
      </c>
      <c r="D248" s="22">
        <v>-60.199999999999989</v>
      </c>
      <c r="E248" s="22">
        <v>30.9</v>
      </c>
      <c r="F248" s="68">
        <v>15.3</v>
      </c>
      <c r="G248" s="40"/>
      <c r="H248" s="39"/>
      <c r="I248" s="39"/>
      <c r="J248" s="39"/>
    </row>
    <row r="249" spans="1:10" ht="15" x14ac:dyDescent="0.25">
      <c r="A249" s="29" t="s">
        <v>445</v>
      </c>
      <c r="B249" s="18" t="s">
        <v>329</v>
      </c>
      <c r="C249" s="17">
        <v>11</v>
      </c>
      <c r="D249" s="17">
        <v>148.30000000000001</v>
      </c>
      <c r="E249" s="17">
        <v>19.5</v>
      </c>
      <c r="F249" s="67">
        <v>10.1</v>
      </c>
      <c r="G249" s="5" t="s">
        <v>447</v>
      </c>
      <c r="H249" s="30">
        <v>134.69999999999999</v>
      </c>
      <c r="I249" s="30">
        <v>-0.5</v>
      </c>
      <c r="J249" s="30">
        <v>48.055914042232999</v>
      </c>
    </row>
    <row r="250" spans="1:10" ht="15" x14ac:dyDescent="0.25">
      <c r="A250" s="29" t="s">
        <v>445</v>
      </c>
      <c r="B250" s="18" t="s">
        <v>330</v>
      </c>
      <c r="C250" s="17">
        <v>11</v>
      </c>
      <c r="D250" s="17">
        <v>121.1</v>
      </c>
      <c r="E250" s="17">
        <v>-20.5</v>
      </c>
      <c r="F250" s="67">
        <v>9.8000000000000007</v>
      </c>
      <c r="G250" s="5"/>
      <c r="H250" s="30"/>
      <c r="I250" s="30"/>
      <c r="J250" s="30"/>
    </row>
    <row r="251" spans="1:10" ht="15" x14ac:dyDescent="0.25">
      <c r="A251" s="29" t="s">
        <v>445</v>
      </c>
      <c r="B251" s="18" t="s">
        <v>331</v>
      </c>
      <c r="C251" s="17">
        <v>11</v>
      </c>
      <c r="D251" s="17">
        <v>229.4</v>
      </c>
      <c r="E251" s="17">
        <v>-70.7</v>
      </c>
      <c r="F251" s="67">
        <v>20.9</v>
      </c>
      <c r="G251" s="5"/>
      <c r="H251" s="30"/>
      <c r="I251" s="30"/>
      <c r="J251" s="30"/>
    </row>
    <row r="252" spans="1:10" ht="15" x14ac:dyDescent="0.25">
      <c r="A252" s="26" t="s">
        <v>445</v>
      </c>
      <c r="B252" s="19" t="s">
        <v>332</v>
      </c>
      <c r="C252" s="22">
        <v>11</v>
      </c>
      <c r="D252" s="22">
        <v>187.9</v>
      </c>
      <c r="E252" s="22">
        <v>46.5</v>
      </c>
      <c r="F252" s="68">
        <v>33.799999999999997</v>
      </c>
      <c r="G252" s="40"/>
      <c r="H252" s="39"/>
      <c r="I252" s="39"/>
      <c r="J252" s="39"/>
    </row>
    <row r="253" spans="1:10" ht="15" x14ac:dyDescent="0.25">
      <c r="A253" s="29" t="s">
        <v>445</v>
      </c>
      <c r="B253" s="18" t="s">
        <v>333</v>
      </c>
      <c r="C253" s="17">
        <v>12</v>
      </c>
      <c r="D253" s="17">
        <v>33.9</v>
      </c>
      <c r="E253" s="17">
        <v>26.1</v>
      </c>
      <c r="F253" s="67">
        <v>7.2</v>
      </c>
      <c r="G253" s="5" t="s">
        <v>447</v>
      </c>
      <c r="H253" s="30">
        <v>-8.1999999999999993</v>
      </c>
      <c r="I253" s="30">
        <v>15.8666666666666</v>
      </c>
      <c r="J253" s="30">
        <v>89.375361763730794</v>
      </c>
    </row>
    <row r="254" spans="1:10" ht="15" x14ac:dyDescent="0.25">
      <c r="A254" s="29" t="s">
        <v>445</v>
      </c>
      <c r="B254" s="18" t="s">
        <v>334</v>
      </c>
      <c r="C254" s="17">
        <v>12</v>
      </c>
      <c r="D254" s="17">
        <v>-82.300000000000011</v>
      </c>
      <c r="E254" s="17">
        <v>54.7</v>
      </c>
      <c r="F254" s="67">
        <v>9.9</v>
      </c>
      <c r="G254" s="5"/>
      <c r="H254" s="30"/>
      <c r="I254" s="30"/>
      <c r="J254" s="30"/>
    </row>
    <row r="255" spans="1:10" ht="15" x14ac:dyDescent="0.25">
      <c r="A255" s="29" t="s">
        <v>445</v>
      </c>
      <c r="B255" s="18" t="s">
        <v>335</v>
      </c>
      <c r="C255" s="17">
        <v>12</v>
      </c>
      <c r="D255" s="17">
        <v>-68.800000000000011</v>
      </c>
      <c r="E255" s="17">
        <v>0</v>
      </c>
      <c r="F255" s="67">
        <v>28</v>
      </c>
      <c r="G255" s="5"/>
      <c r="H255" s="30"/>
      <c r="I255" s="30"/>
      <c r="J255" s="30"/>
    </row>
    <row r="256" spans="1:10" ht="15" x14ac:dyDescent="0.25">
      <c r="A256" s="26" t="s">
        <v>445</v>
      </c>
      <c r="B256" s="19" t="s">
        <v>336</v>
      </c>
      <c r="C256" s="22">
        <v>12</v>
      </c>
      <c r="D256" s="22">
        <v>23.8</v>
      </c>
      <c r="E256" s="22">
        <v>-33.200000000000003</v>
      </c>
      <c r="F256" s="68">
        <v>8.4</v>
      </c>
      <c r="G256" s="40"/>
      <c r="H256" s="39"/>
      <c r="I256" s="39"/>
      <c r="J256" s="39"/>
    </row>
    <row r="257" spans="1:10" ht="15" x14ac:dyDescent="0.25">
      <c r="A257" s="29" t="s">
        <v>445</v>
      </c>
      <c r="B257" s="18" t="s">
        <v>337</v>
      </c>
      <c r="C257" s="17">
        <v>13</v>
      </c>
      <c r="D257" s="17">
        <v>-29.5</v>
      </c>
      <c r="E257" s="17">
        <v>38</v>
      </c>
      <c r="F257" s="67">
        <v>17.8</v>
      </c>
      <c r="G257" s="5" t="s">
        <v>447</v>
      </c>
      <c r="H257" s="30">
        <v>-10</v>
      </c>
      <c r="I257" s="30">
        <v>8.35</v>
      </c>
      <c r="J257" s="30">
        <v>69.700507951979702</v>
      </c>
    </row>
    <row r="258" spans="1:10" ht="15" x14ac:dyDescent="0.25">
      <c r="A258" s="26" t="s">
        <v>445</v>
      </c>
      <c r="B258" s="19" t="s">
        <v>338</v>
      </c>
      <c r="C258" s="22">
        <v>13</v>
      </c>
      <c r="D258" s="22">
        <v>9.5</v>
      </c>
      <c r="E258" s="22">
        <v>-21.3</v>
      </c>
      <c r="F258" s="68">
        <v>11.9</v>
      </c>
      <c r="G258" s="40"/>
      <c r="H258" s="39"/>
      <c r="I258" s="39"/>
      <c r="J258" s="39"/>
    </row>
    <row r="259" spans="1:10" ht="15" x14ac:dyDescent="0.25">
      <c r="A259" s="29" t="s">
        <v>445</v>
      </c>
      <c r="B259" s="18" t="s">
        <v>339</v>
      </c>
      <c r="C259" s="17">
        <v>14</v>
      </c>
      <c r="D259" s="17">
        <v>-46.600000000000023</v>
      </c>
      <c r="E259" s="17">
        <v>54.1</v>
      </c>
      <c r="F259" s="67">
        <v>13.6</v>
      </c>
      <c r="G259" s="5" t="s">
        <v>446</v>
      </c>
      <c r="H259" s="30">
        <v>-24.074999999999999</v>
      </c>
      <c r="I259" s="30">
        <v>44.45</v>
      </c>
      <c r="J259" s="30">
        <v>30.1886944821537</v>
      </c>
    </row>
    <row r="260" spans="1:10" ht="15" x14ac:dyDescent="0.25">
      <c r="A260" s="29" t="s">
        <v>445</v>
      </c>
      <c r="B260" s="18" t="s">
        <v>340</v>
      </c>
      <c r="C260" s="17">
        <v>14</v>
      </c>
      <c r="D260" s="17">
        <v>-44.399999999999977</v>
      </c>
      <c r="E260" s="17">
        <v>32.299999999999997</v>
      </c>
      <c r="F260" s="67">
        <v>6.4</v>
      </c>
      <c r="G260" s="5"/>
      <c r="H260" s="30"/>
      <c r="I260" s="30"/>
      <c r="J260" s="30"/>
    </row>
    <row r="261" spans="1:10" ht="15" x14ac:dyDescent="0.25">
      <c r="A261" s="29" t="s">
        <v>445</v>
      </c>
      <c r="B261" s="18" t="s">
        <v>341</v>
      </c>
      <c r="C261" s="17">
        <v>14</v>
      </c>
      <c r="D261" s="17">
        <v>-19.100000000000023</v>
      </c>
      <c r="E261" s="17">
        <v>34.700000000000003</v>
      </c>
      <c r="F261" s="67">
        <v>10.1</v>
      </c>
      <c r="G261" s="5"/>
      <c r="H261" s="30"/>
      <c r="I261" s="30"/>
      <c r="J261" s="30"/>
    </row>
    <row r="262" spans="1:10" ht="15" x14ac:dyDescent="0.25">
      <c r="A262" s="26" t="s">
        <v>445</v>
      </c>
      <c r="B262" s="19" t="s">
        <v>342</v>
      </c>
      <c r="C262" s="22">
        <v>14</v>
      </c>
      <c r="D262" s="22">
        <v>13.8</v>
      </c>
      <c r="E262" s="22">
        <v>56.7</v>
      </c>
      <c r="F262" s="68">
        <v>4.2</v>
      </c>
      <c r="G262" s="40"/>
      <c r="H262" s="39"/>
      <c r="I262" s="39"/>
      <c r="J262" s="39"/>
    </row>
    <row r="263" spans="1:10" ht="15" x14ac:dyDescent="0.25">
      <c r="A263" s="29" t="s">
        <v>445</v>
      </c>
      <c r="B263" s="18" t="s">
        <v>343</v>
      </c>
      <c r="C263" s="17">
        <v>15</v>
      </c>
      <c r="D263" s="17">
        <v>80</v>
      </c>
      <c r="E263" s="17">
        <v>26.9</v>
      </c>
      <c r="F263" s="67">
        <v>7.6</v>
      </c>
      <c r="G263" s="5" t="s">
        <v>447</v>
      </c>
      <c r="H263" s="30">
        <v>165.15</v>
      </c>
      <c r="I263" s="30">
        <v>54.9</v>
      </c>
      <c r="J263" s="30">
        <v>70.104006940378596</v>
      </c>
    </row>
    <row r="264" spans="1:10" ht="15" x14ac:dyDescent="0.25">
      <c r="A264" s="29" t="s">
        <v>445</v>
      </c>
      <c r="B264" s="18" t="s">
        <v>344</v>
      </c>
      <c r="C264" s="17">
        <v>15</v>
      </c>
      <c r="D264" s="17">
        <v>-58</v>
      </c>
      <c r="E264" s="17">
        <v>13.9</v>
      </c>
      <c r="F264" s="67">
        <v>25.4</v>
      </c>
      <c r="G264" s="5"/>
      <c r="H264" s="30"/>
      <c r="I264" s="30"/>
      <c r="J264" s="30"/>
    </row>
    <row r="265" spans="1:10" ht="15" x14ac:dyDescent="0.25">
      <c r="A265" s="29" t="s">
        <v>445</v>
      </c>
      <c r="B265" s="18" t="s">
        <v>345</v>
      </c>
      <c r="C265" s="17">
        <v>15</v>
      </c>
      <c r="D265" s="17">
        <v>250.3</v>
      </c>
      <c r="E265" s="17">
        <v>82.9</v>
      </c>
      <c r="F265" s="67">
        <v>7.3</v>
      </c>
      <c r="G265" s="5"/>
      <c r="H265" s="30"/>
      <c r="I265" s="30"/>
      <c r="J265" s="30"/>
    </row>
    <row r="266" spans="1:10" ht="15" x14ac:dyDescent="0.25">
      <c r="A266" s="26" t="s">
        <v>445</v>
      </c>
      <c r="B266" s="19" t="s">
        <v>346</v>
      </c>
      <c r="C266" s="22">
        <v>15</v>
      </c>
      <c r="D266" s="22">
        <v>-47.699999999999989</v>
      </c>
      <c r="E266" s="22">
        <v>3.5</v>
      </c>
      <c r="F266" s="68">
        <v>33.299999999999997</v>
      </c>
      <c r="G266" s="40"/>
      <c r="H266" s="39"/>
      <c r="I266" s="39"/>
      <c r="J266" s="39"/>
    </row>
    <row r="267" spans="1:10" ht="15" x14ac:dyDescent="0.25">
      <c r="A267" s="29" t="s">
        <v>445</v>
      </c>
      <c r="B267" s="18" t="s">
        <v>347</v>
      </c>
      <c r="C267" s="17">
        <v>16</v>
      </c>
      <c r="D267" s="17">
        <v>-36.199999999999989</v>
      </c>
      <c r="E267" s="17">
        <v>32.5</v>
      </c>
      <c r="F267" s="67">
        <v>10.4</v>
      </c>
      <c r="G267" s="5" t="s">
        <v>447</v>
      </c>
      <c r="H267" s="30">
        <v>-4.05</v>
      </c>
      <c r="I267" s="30">
        <v>31.9</v>
      </c>
      <c r="J267" s="30">
        <v>53.725750112391097</v>
      </c>
    </row>
    <row r="268" spans="1:10" ht="15" x14ac:dyDescent="0.25">
      <c r="A268" s="29" t="s">
        <v>445</v>
      </c>
      <c r="B268" s="18" t="s">
        <v>348</v>
      </c>
      <c r="C268" s="17">
        <v>16</v>
      </c>
      <c r="D268" s="17">
        <v>-59</v>
      </c>
      <c r="E268" s="17">
        <v>12.5</v>
      </c>
      <c r="F268" s="67">
        <v>30.5</v>
      </c>
      <c r="G268" s="5"/>
      <c r="H268" s="30"/>
      <c r="I268" s="30"/>
      <c r="J268" s="30"/>
    </row>
    <row r="269" spans="1:10" ht="15" x14ac:dyDescent="0.25">
      <c r="A269" s="29" t="s">
        <v>445</v>
      </c>
      <c r="B269" s="18" t="s">
        <v>349</v>
      </c>
      <c r="C269" s="17">
        <v>16</v>
      </c>
      <c r="D269" s="17">
        <v>223.2</v>
      </c>
      <c r="E269" s="17">
        <v>17</v>
      </c>
      <c r="F269" s="67">
        <v>25.8</v>
      </c>
      <c r="G269" s="5"/>
      <c r="H269" s="30"/>
      <c r="I269" s="30"/>
      <c r="J269" s="30"/>
    </row>
    <row r="270" spans="1:10" ht="15" x14ac:dyDescent="0.25">
      <c r="A270" s="26" t="s">
        <v>445</v>
      </c>
      <c r="B270" s="19" t="s">
        <v>350</v>
      </c>
      <c r="C270" s="22">
        <v>16</v>
      </c>
      <c r="D270" s="22">
        <v>28.1</v>
      </c>
      <c r="E270" s="22">
        <v>31.3</v>
      </c>
      <c r="F270" s="68">
        <v>15.8</v>
      </c>
      <c r="G270" s="40"/>
      <c r="H270" s="39"/>
      <c r="I270" s="39"/>
      <c r="J270" s="39"/>
    </row>
    <row r="271" spans="1:10" ht="15" x14ac:dyDescent="0.25">
      <c r="A271" s="29" t="s">
        <v>445</v>
      </c>
      <c r="B271" s="18" t="s">
        <v>351</v>
      </c>
      <c r="C271" s="17">
        <v>17</v>
      </c>
      <c r="D271" s="17">
        <v>-18.899999999999977</v>
      </c>
      <c r="E271" s="17">
        <v>39.6</v>
      </c>
      <c r="F271" s="67">
        <v>39.200000000000003</v>
      </c>
      <c r="G271" s="5" t="s">
        <v>448</v>
      </c>
      <c r="H271" s="30">
        <v>52.6</v>
      </c>
      <c r="I271" s="30">
        <v>45.7</v>
      </c>
      <c r="J271" s="30">
        <v>-1</v>
      </c>
    </row>
    <row r="272" spans="1:10" ht="15" x14ac:dyDescent="0.25">
      <c r="A272" s="29" t="s">
        <v>445</v>
      </c>
      <c r="B272" s="18" t="s">
        <v>352</v>
      </c>
      <c r="C272" s="17">
        <v>17</v>
      </c>
      <c r="D272" s="17">
        <v>28.6</v>
      </c>
      <c r="E272" s="17">
        <v>29.4</v>
      </c>
      <c r="F272" s="67">
        <v>22.8</v>
      </c>
      <c r="G272" s="5"/>
      <c r="H272" s="30"/>
      <c r="I272" s="30"/>
      <c r="J272" s="30"/>
    </row>
    <row r="273" spans="1:10" ht="15" x14ac:dyDescent="0.25">
      <c r="A273" s="26" t="s">
        <v>445</v>
      </c>
      <c r="B273" s="19" t="s">
        <v>353</v>
      </c>
      <c r="C273" s="22">
        <v>17</v>
      </c>
      <c r="D273" s="22">
        <v>52.6</v>
      </c>
      <c r="E273" s="22">
        <v>45.7</v>
      </c>
      <c r="F273" s="68">
        <v>19.600000000000001</v>
      </c>
      <c r="G273" s="40"/>
      <c r="H273" s="39"/>
      <c r="I273" s="39"/>
      <c r="J273" s="39"/>
    </row>
    <row r="274" spans="1:10" ht="15" x14ac:dyDescent="0.25">
      <c r="A274" s="29" t="s">
        <v>445</v>
      </c>
      <c r="B274" s="18" t="s">
        <v>354</v>
      </c>
      <c r="C274" s="17">
        <v>18.5</v>
      </c>
      <c r="D274" s="17">
        <v>-72.800000000000011</v>
      </c>
      <c r="E274" s="17">
        <v>21.5</v>
      </c>
      <c r="F274" s="67">
        <v>16.2</v>
      </c>
      <c r="G274" s="5" t="s">
        <v>448</v>
      </c>
      <c r="H274" s="30">
        <v>-72.8</v>
      </c>
      <c r="I274" s="30">
        <v>21.5</v>
      </c>
      <c r="J274" s="30">
        <v>-1</v>
      </c>
    </row>
    <row r="275" spans="1:10" ht="15" x14ac:dyDescent="0.25">
      <c r="A275" s="29" t="s">
        <v>445</v>
      </c>
      <c r="B275" s="18" t="s">
        <v>355</v>
      </c>
      <c r="C275" s="17">
        <v>18.5</v>
      </c>
      <c r="D275" s="17">
        <v>-34</v>
      </c>
      <c r="E275" s="17">
        <v>-53.6</v>
      </c>
      <c r="F275" s="67">
        <v>24</v>
      </c>
      <c r="G275" s="5"/>
      <c r="H275" s="30"/>
      <c r="I275" s="30"/>
      <c r="J275" s="30"/>
    </row>
    <row r="276" spans="1:10" ht="15" x14ac:dyDescent="0.25">
      <c r="A276" s="29" t="s">
        <v>445</v>
      </c>
      <c r="B276" s="18" t="s">
        <v>356</v>
      </c>
      <c r="C276" s="17">
        <v>18.5</v>
      </c>
      <c r="D276" s="17">
        <v>18.8</v>
      </c>
      <c r="E276" s="17">
        <v>9.9</v>
      </c>
      <c r="F276" s="67">
        <v>26.1</v>
      </c>
      <c r="G276" s="5"/>
      <c r="H276" s="30"/>
      <c r="I276" s="30"/>
      <c r="J276" s="30"/>
    </row>
    <row r="277" spans="1:10" ht="15" x14ac:dyDescent="0.25">
      <c r="A277" s="26" t="s">
        <v>445</v>
      </c>
      <c r="B277" s="19" t="s">
        <v>357</v>
      </c>
      <c r="C277" s="22">
        <v>18.5</v>
      </c>
      <c r="D277" s="22">
        <v>-54.199999999999989</v>
      </c>
      <c r="E277" s="22">
        <v>-13.9</v>
      </c>
      <c r="F277" s="68">
        <v>28.8</v>
      </c>
      <c r="G277" s="40"/>
      <c r="H277" s="39"/>
      <c r="I277" s="39"/>
      <c r="J277" s="39"/>
    </row>
    <row r="278" spans="1:10" ht="15" x14ac:dyDescent="0.25">
      <c r="A278" s="29" t="s">
        <v>445</v>
      </c>
      <c r="B278" s="18" t="s">
        <v>358</v>
      </c>
      <c r="C278" s="17">
        <v>19</v>
      </c>
      <c r="D278" s="17">
        <v>173.9</v>
      </c>
      <c r="E278" s="17">
        <v>33.799999999999997</v>
      </c>
      <c r="F278" s="67">
        <v>15</v>
      </c>
      <c r="G278" s="5" t="s">
        <v>447</v>
      </c>
      <c r="H278" s="30">
        <v>104.77500000000001</v>
      </c>
      <c r="I278" s="30">
        <v>27.925000000000001</v>
      </c>
      <c r="J278" s="30">
        <v>71.775937907346801</v>
      </c>
    </row>
    <row r="279" spans="1:10" ht="15" x14ac:dyDescent="0.25">
      <c r="A279" s="29" t="s">
        <v>445</v>
      </c>
      <c r="B279" s="18" t="s">
        <v>359</v>
      </c>
      <c r="C279" s="17">
        <v>19</v>
      </c>
      <c r="D279" s="17">
        <v>124.3</v>
      </c>
      <c r="E279" s="17">
        <v>20.7</v>
      </c>
      <c r="F279" s="67">
        <v>10.1</v>
      </c>
      <c r="G279" s="5"/>
      <c r="H279" s="30"/>
      <c r="I279" s="30"/>
      <c r="J279" s="30"/>
    </row>
    <row r="280" spans="1:10" ht="15" x14ac:dyDescent="0.25">
      <c r="A280" s="29" t="s">
        <v>445</v>
      </c>
      <c r="B280" s="18" t="s">
        <v>360</v>
      </c>
      <c r="C280" s="17">
        <v>19</v>
      </c>
      <c r="D280" s="17">
        <v>138.80000000000001</v>
      </c>
      <c r="E280" s="17">
        <v>18.7</v>
      </c>
      <c r="F280" s="67">
        <v>9.5</v>
      </c>
      <c r="G280" s="5"/>
      <c r="H280" s="30"/>
      <c r="I280" s="30"/>
      <c r="J280" s="30"/>
    </row>
    <row r="281" spans="1:10" ht="15" x14ac:dyDescent="0.25">
      <c r="A281" s="26" t="s">
        <v>445</v>
      </c>
      <c r="B281" s="19" t="s">
        <v>361</v>
      </c>
      <c r="C281" s="22">
        <v>19</v>
      </c>
      <c r="D281" s="22">
        <v>-17.899999999999977</v>
      </c>
      <c r="E281" s="22">
        <v>38.5</v>
      </c>
      <c r="F281" s="68">
        <v>14.4</v>
      </c>
      <c r="G281" s="40"/>
      <c r="H281" s="39"/>
      <c r="I281" s="39"/>
      <c r="J281" s="39"/>
    </row>
    <row r="282" spans="1:10" ht="15" x14ac:dyDescent="0.25">
      <c r="A282" s="29" t="s">
        <v>445</v>
      </c>
      <c r="B282" s="18" t="s">
        <v>362</v>
      </c>
      <c r="C282" s="17">
        <v>20</v>
      </c>
      <c r="D282" s="17">
        <v>-7.8000000000000114</v>
      </c>
      <c r="E282" s="17">
        <v>-34.200000000000003</v>
      </c>
      <c r="F282" s="67">
        <v>8.8000000000000007</v>
      </c>
      <c r="G282" s="5" t="s">
        <v>446</v>
      </c>
      <c r="H282" s="30">
        <v>-29.7</v>
      </c>
      <c r="I282" s="30">
        <v>0.266666666666665</v>
      </c>
      <c r="J282" s="30">
        <v>58.415861103033599</v>
      </c>
    </row>
    <row r="283" spans="1:10" ht="15" x14ac:dyDescent="0.25">
      <c r="A283" s="29" t="s">
        <v>445</v>
      </c>
      <c r="B283" s="18" t="s">
        <v>363</v>
      </c>
      <c r="C283" s="17">
        <v>20</v>
      </c>
      <c r="D283" s="17">
        <v>-39.300000000000011</v>
      </c>
      <c r="E283" s="17">
        <v>43.4</v>
      </c>
      <c r="F283" s="67">
        <v>9.3000000000000007</v>
      </c>
      <c r="G283" s="5"/>
      <c r="H283" s="30"/>
      <c r="I283" s="30"/>
      <c r="J283" s="30"/>
    </row>
    <row r="284" spans="1:10" ht="15" x14ac:dyDescent="0.25">
      <c r="A284" s="29" t="s">
        <v>445</v>
      </c>
      <c r="B284" s="18" t="s">
        <v>364</v>
      </c>
      <c r="C284" s="17">
        <v>20</v>
      </c>
      <c r="D284" s="17">
        <v>-2.1999999999999886</v>
      </c>
      <c r="E284" s="17">
        <v>-1.3</v>
      </c>
      <c r="F284" s="67">
        <v>22.7</v>
      </c>
      <c r="G284" s="5"/>
      <c r="H284" s="30"/>
      <c r="I284" s="30"/>
      <c r="J284" s="30"/>
    </row>
    <row r="285" spans="1:10" ht="15" x14ac:dyDescent="0.25">
      <c r="A285" s="26" t="s">
        <v>445</v>
      </c>
      <c r="B285" s="19" t="s">
        <v>365</v>
      </c>
      <c r="C285" s="22">
        <v>20</v>
      </c>
      <c r="D285" s="22">
        <v>-42</v>
      </c>
      <c r="E285" s="22">
        <v>-8.4</v>
      </c>
      <c r="F285" s="68">
        <v>12.3</v>
      </c>
      <c r="G285" s="40"/>
      <c r="H285" s="39"/>
      <c r="I285" s="39"/>
      <c r="J285" s="39"/>
    </row>
    <row r="286" spans="1:10" ht="15" x14ac:dyDescent="0.25">
      <c r="A286" s="29" t="s">
        <v>445</v>
      </c>
      <c r="B286" s="18" t="s">
        <v>366</v>
      </c>
      <c r="C286" s="17">
        <v>21</v>
      </c>
      <c r="D286" s="17">
        <v>42.1</v>
      </c>
      <c r="E286" s="17">
        <v>55.4</v>
      </c>
      <c r="F286" s="67">
        <v>16.399999999999999</v>
      </c>
      <c r="G286" s="5" t="s">
        <v>447</v>
      </c>
      <c r="H286" s="30">
        <v>64.05</v>
      </c>
      <c r="I286" s="30">
        <v>26.599999999999898</v>
      </c>
      <c r="J286" s="30">
        <v>67.835908194176795</v>
      </c>
    </row>
    <row r="287" spans="1:10" ht="15" x14ac:dyDescent="0.25">
      <c r="A287" s="29" t="s">
        <v>445</v>
      </c>
      <c r="B287" s="18" t="s">
        <v>367</v>
      </c>
      <c r="C287" s="17">
        <v>21</v>
      </c>
      <c r="D287" s="17">
        <v>86</v>
      </c>
      <c r="E287" s="17">
        <v>-2.2000000000000002</v>
      </c>
      <c r="F287" s="67">
        <v>9.1999999999999993</v>
      </c>
      <c r="G287" s="5"/>
      <c r="H287" s="30"/>
      <c r="I287" s="30"/>
      <c r="J287" s="30"/>
    </row>
    <row r="288" spans="1:10" ht="15" x14ac:dyDescent="0.25">
      <c r="A288" s="26" t="s">
        <v>445</v>
      </c>
      <c r="B288" s="19" t="s">
        <v>368</v>
      </c>
      <c r="C288" s="22">
        <v>21</v>
      </c>
      <c r="D288" s="22">
        <v>-18.300000000000011</v>
      </c>
      <c r="E288" s="22">
        <v>54.9</v>
      </c>
      <c r="F288" s="68">
        <v>42.6</v>
      </c>
      <c r="G288" s="40"/>
      <c r="H288" s="39"/>
      <c r="I288" s="39"/>
      <c r="J288" s="39"/>
    </row>
    <row r="289" spans="1:10" ht="15" x14ac:dyDescent="0.25">
      <c r="A289" s="29" t="s">
        <v>445</v>
      </c>
      <c r="B289" s="18" t="s">
        <v>369</v>
      </c>
      <c r="C289" s="17">
        <v>23</v>
      </c>
      <c r="D289" s="17">
        <v>21.7</v>
      </c>
      <c r="E289" s="17">
        <v>-9</v>
      </c>
      <c r="F289" s="67">
        <v>12.4</v>
      </c>
      <c r="G289" s="5" t="s">
        <v>447</v>
      </c>
      <c r="H289" s="30">
        <v>60.9</v>
      </c>
      <c r="I289" s="30">
        <v>12.133333333333301</v>
      </c>
      <c r="J289" s="30">
        <v>111.93665977528001</v>
      </c>
    </row>
    <row r="290" spans="1:10" ht="15" x14ac:dyDescent="0.25">
      <c r="A290" s="29" t="s">
        <v>445</v>
      </c>
      <c r="B290" s="18" t="s">
        <v>370</v>
      </c>
      <c r="C290" s="17">
        <v>23</v>
      </c>
      <c r="D290" s="17">
        <v>159.9</v>
      </c>
      <c r="E290" s="17">
        <v>-15.6</v>
      </c>
      <c r="F290" s="67">
        <v>10.8</v>
      </c>
      <c r="G290" s="5"/>
      <c r="H290" s="30"/>
      <c r="I290" s="30"/>
      <c r="J290" s="30"/>
    </row>
    <row r="291" spans="1:10" ht="15" x14ac:dyDescent="0.25">
      <c r="A291" s="29" t="s">
        <v>445</v>
      </c>
      <c r="B291" s="18" t="s">
        <v>371</v>
      </c>
      <c r="C291" s="17">
        <v>23</v>
      </c>
      <c r="D291" s="17">
        <v>1.1000000000000001</v>
      </c>
      <c r="E291" s="17">
        <v>61</v>
      </c>
      <c r="F291" s="67">
        <v>16</v>
      </c>
      <c r="G291" s="5"/>
      <c r="H291" s="30"/>
      <c r="I291" s="30"/>
      <c r="J291" s="30"/>
    </row>
    <row r="292" spans="1:10" ht="15" x14ac:dyDescent="0.25">
      <c r="A292" s="26" t="s">
        <v>445</v>
      </c>
      <c r="B292" s="19" t="s">
        <v>372</v>
      </c>
      <c r="C292" s="22">
        <v>23</v>
      </c>
      <c r="D292" s="22">
        <v>259.8</v>
      </c>
      <c r="E292" s="22">
        <v>40.200000000000003</v>
      </c>
      <c r="F292" s="68">
        <v>24.8</v>
      </c>
      <c r="G292" s="40"/>
      <c r="H292" s="39"/>
      <c r="I292" s="39"/>
      <c r="J292" s="39"/>
    </row>
    <row r="293" spans="1:10" ht="15" x14ac:dyDescent="0.25">
      <c r="A293" s="29" t="s">
        <v>445</v>
      </c>
      <c r="B293" s="18" t="s">
        <v>373</v>
      </c>
      <c r="C293" s="17">
        <v>24</v>
      </c>
      <c r="D293" s="17">
        <v>39.6</v>
      </c>
      <c r="E293" s="17">
        <v>25.6</v>
      </c>
      <c r="F293" s="67">
        <v>18.5</v>
      </c>
      <c r="G293" s="5" t="s">
        <v>447</v>
      </c>
      <c r="H293" s="30">
        <v>119.433333333333</v>
      </c>
      <c r="I293" s="30">
        <v>23.8333333333333</v>
      </c>
      <c r="J293" s="30">
        <v>88.264484053443795</v>
      </c>
    </row>
    <row r="294" spans="1:10" ht="15" x14ac:dyDescent="0.25">
      <c r="A294" s="29" t="s">
        <v>445</v>
      </c>
      <c r="B294" s="18" t="s">
        <v>374</v>
      </c>
      <c r="C294" s="17">
        <v>24</v>
      </c>
      <c r="D294" s="17">
        <v>76.400000000000006</v>
      </c>
      <c r="E294" s="17">
        <v>-10.6</v>
      </c>
      <c r="F294" s="67">
        <v>26.7</v>
      </c>
      <c r="G294" s="5"/>
      <c r="H294" s="30"/>
      <c r="I294" s="30"/>
      <c r="J294" s="30"/>
    </row>
    <row r="295" spans="1:10" ht="15" x14ac:dyDescent="0.25">
      <c r="A295" s="29" t="s">
        <v>445</v>
      </c>
      <c r="B295" s="18" t="s">
        <v>375</v>
      </c>
      <c r="C295" s="17">
        <v>24</v>
      </c>
      <c r="D295" s="17">
        <v>60.7</v>
      </c>
      <c r="E295" s="17">
        <v>2.1</v>
      </c>
      <c r="F295" s="67">
        <v>14</v>
      </c>
      <c r="G295" s="5"/>
      <c r="H295" s="30"/>
      <c r="I295" s="30"/>
      <c r="J295" s="30"/>
    </row>
    <row r="296" spans="1:10" ht="15" x14ac:dyDescent="0.25">
      <c r="A296" s="26" t="s">
        <v>445</v>
      </c>
      <c r="B296" s="19" t="s">
        <v>376</v>
      </c>
      <c r="C296" s="22">
        <v>24</v>
      </c>
      <c r="D296" s="22">
        <v>258</v>
      </c>
      <c r="E296" s="22">
        <v>43.8</v>
      </c>
      <c r="F296" s="68">
        <v>17.5</v>
      </c>
      <c r="G296" s="40"/>
      <c r="H296" s="39"/>
      <c r="I296" s="39"/>
      <c r="J296" s="39"/>
    </row>
    <row r="297" spans="1:10" ht="15" x14ac:dyDescent="0.25">
      <c r="A297" s="29" t="s">
        <v>445</v>
      </c>
      <c r="B297" s="18" t="s">
        <v>377</v>
      </c>
      <c r="C297" s="17">
        <v>25</v>
      </c>
      <c r="D297" s="17">
        <v>-30.100000000000023</v>
      </c>
      <c r="E297" s="17">
        <v>-24.3</v>
      </c>
      <c r="F297" s="67">
        <v>16.899999999999999</v>
      </c>
      <c r="G297" s="5" t="s">
        <v>448</v>
      </c>
      <c r="H297" s="30">
        <v>81.45</v>
      </c>
      <c r="I297" s="30">
        <v>6.2499999999999902</v>
      </c>
      <c r="J297" s="30">
        <v>141.20305298134201</v>
      </c>
    </row>
    <row r="298" spans="1:10" ht="15" x14ac:dyDescent="0.25">
      <c r="A298" s="29" t="s">
        <v>445</v>
      </c>
      <c r="B298" s="18" t="s">
        <v>378</v>
      </c>
      <c r="C298" s="17">
        <v>25</v>
      </c>
      <c r="D298" s="17">
        <v>193</v>
      </c>
      <c r="E298" s="17">
        <v>36.799999999999997</v>
      </c>
      <c r="F298" s="67">
        <v>6.7</v>
      </c>
      <c r="G298" s="5"/>
      <c r="H298" s="30"/>
      <c r="I298" s="30"/>
      <c r="J298" s="30"/>
    </row>
    <row r="299" spans="1:10" ht="15" x14ac:dyDescent="0.25">
      <c r="A299" s="26" t="s">
        <v>445</v>
      </c>
      <c r="B299" s="19" t="s">
        <v>379</v>
      </c>
      <c r="C299" s="22">
        <v>25</v>
      </c>
      <c r="D299" s="22">
        <v>-84.800000000000011</v>
      </c>
      <c r="E299" s="22">
        <v>26.8</v>
      </c>
      <c r="F299" s="68">
        <v>22</v>
      </c>
      <c r="G299" s="40"/>
      <c r="H299" s="39"/>
      <c r="I299" s="39"/>
      <c r="J299" s="39"/>
    </row>
    <row r="300" spans="1:10" ht="15" x14ac:dyDescent="0.25">
      <c r="A300" s="29" t="s">
        <v>445</v>
      </c>
      <c r="B300" s="18" t="s">
        <v>380</v>
      </c>
      <c r="C300" s="17">
        <v>26</v>
      </c>
      <c r="D300" s="17">
        <v>229.4</v>
      </c>
      <c r="E300" s="17">
        <v>31</v>
      </c>
      <c r="F300" s="67">
        <v>11.2</v>
      </c>
      <c r="G300" s="5" t="s">
        <v>446</v>
      </c>
      <c r="H300" s="30">
        <v>88.325000000000003</v>
      </c>
      <c r="I300" s="30">
        <v>50.024999999999999</v>
      </c>
      <c r="J300" s="30">
        <v>66.739789372103999</v>
      </c>
    </row>
    <row r="301" spans="1:10" ht="15" x14ac:dyDescent="0.25">
      <c r="A301" s="29" t="s">
        <v>445</v>
      </c>
      <c r="B301" s="18" t="s">
        <v>381</v>
      </c>
      <c r="C301" s="17">
        <v>26</v>
      </c>
      <c r="D301" s="17">
        <v>-45.699999999999989</v>
      </c>
      <c r="E301" s="17">
        <v>36.5</v>
      </c>
      <c r="F301" s="67">
        <v>9.5</v>
      </c>
      <c r="G301" s="5"/>
      <c r="H301" s="30"/>
      <c r="I301" s="30"/>
      <c r="J301" s="30"/>
    </row>
    <row r="302" spans="1:10" ht="15" x14ac:dyDescent="0.25">
      <c r="A302" s="29" t="s">
        <v>445</v>
      </c>
      <c r="B302" s="18" t="s">
        <v>382</v>
      </c>
      <c r="C302" s="17">
        <v>26</v>
      </c>
      <c r="D302" s="17">
        <v>73.3</v>
      </c>
      <c r="E302" s="17">
        <v>82.3</v>
      </c>
      <c r="F302" s="67">
        <v>5.5</v>
      </c>
      <c r="G302" s="5"/>
      <c r="H302" s="30"/>
      <c r="I302" s="30"/>
      <c r="J302" s="30"/>
    </row>
    <row r="303" spans="1:10" x14ac:dyDescent="0.35">
      <c r="A303" s="26" t="s">
        <v>445</v>
      </c>
      <c r="B303" s="19" t="s">
        <v>383</v>
      </c>
      <c r="C303" s="22">
        <v>26</v>
      </c>
      <c r="D303" s="22">
        <v>96.3</v>
      </c>
      <c r="E303" s="22">
        <v>50.3</v>
      </c>
      <c r="F303" s="68">
        <v>18.2</v>
      </c>
      <c r="G303" s="40"/>
      <c r="H303" s="39"/>
      <c r="I303" s="39"/>
      <c r="J303" s="39"/>
    </row>
    <row r="304" spans="1:10" x14ac:dyDescent="0.35">
      <c r="A304" s="29" t="s">
        <v>445</v>
      </c>
      <c r="B304" s="18" t="s">
        <v>384</v>
      </c>
      <c r="C304" s="17">
        <v>27</v>
      </c>
      <c r="D304" s="17">
        <v>-24.399999999999977</v>
      </c>
      <c r="E304" s="17">
        <v>25.8</v>
      </c>
      <c r="F304" s="67">
        <v>4.7</v>
      </c>
      <c r="G304" s="5" t="s">
        <v>447</v>
      </c>
      <c r="H304" s="30">
        <v>55.6</v>
      </c>
      <c r="I304" s="30">
        <v>-2.7333333333333298</v>
      </c>
      <c r="J304" s="30">
        <v>101.924494516275</v>
      </c>
    </row>
    <row r="305" spans="1:10" x14ac:dyDescent="0.35">
      <c r="A305" s="29" t="s">
        <v>445</v>
      </c>
      <c r="B305" s="18" t="s">
        <v>385</v>
      </c>
      <c r="C305" s="17">
        <v>27</v>
      </c>
      <c r="D305" s="17">
        <v>122.4</v>
      </c>
      <c r="E305" s="17">
        <v>-38.4</v>
      </c>
      <c r="F305" s="67">
        <v>5.9</v>
      </c>
      <c r="G305" s="5"/>
      <c r="H305" s="30"/>
      <c r="I305" s="30"/>
      <c r="J305" s="30"/>
    </row>
    <row r="306" spans="1:10" x14ac:dyDescent="0.35">
      <c r="A306" s="29" t="s">
        <v>445</v>
      </c>
      <c r="B306" s="18" t="s">
        <v>386</v>
      </c>
      <c r="C306" s="17">
        <v>27</v>
      </c>
      <c r="D306" s="17">
        <v>116.6</v>
      </c>
      <c r="E306" s="17">
        <v>39</v>
      </c>
      <c r="F306" s="67">
        <v>29.1</v>
      </c>
      <c r="G306" s="5"/>
      <c r="H306" s="30"/>
      <c r="I306" s="30"/>
      <c r="J306" s="30"/>
    </row>
    <row r="307" spans="1:10" x14ac:dyDescent="0.35">
      <c r="A307" s="26" t="s">
        <v>445</v>
      </c>
      <c r="B307" s="19" t="s">
        <v>387</v>
      </c>
      <c r="C307" s="22">
        <v>27</v>
      </c>
      <c r="D307" s="22">
        <v>68.8</v>
      </c>
      <c r="E307" s="22">
        <v>4.4000000000000004</v>
      </c>
      <c r="F307" s="68">
        <v>14.1</v>
      </c>
      <c r="G307" s="40"/>
      <c r="H307" s="39"/>
      <c r="I307" s="39"/>
      <c r="J307" s="39"/>
    </row>
    <row r="308" spans="1:10" x14ac:dyDescent="0.35">
      <c r="A308" s="29" t="s">
        <v>445</v>
      </c>
      <c r="B308" s="18" t="s">
        <v>388</v>
      </c>
      <c r="C308" s="17">
        <v>28</v>
      </c>
      <c r="D308" s="17">
        <v>52.7</v>
      </c>
      <c r="E308" s="17">
        <v>0.3</v>
      </c>
      <c r="F308" s="67">
        <v>18.399999999999999</v>
      </c>
      <c r="G308" s="5" t="s">
        <v>447</v>
      </c>
      <c r="H308" s="30">
        <v>113.9</v>
      </c>
      <c r="I308" s="30">
        <v>-22.05</v>
      </c>
      <c r="J308" s="30">
        <v>75.0511132655094</v>
      </c>
    </row>
    <row r="309" spans="1:10" x14ac:dyDescent="0.35">
      <c r="A309" s="29" t="s">
        <v>445</v>
      </c>
      <c r="B309" s="18" t="s">
        <v>389</v>
      </c>
      <c r="C309" s="17">
        <v>28</v>
      </c>
      <c r="D309" s="17">
        <v>136.30000000000001</v>
      </c>
      <c r="E309" s="17">
        <v>-39.9</v>
      </c>
      <c r="F309" s="67">
        <v>10.199999999999999</v>
      </c>
      <c r="G309" s="5"/>
      <c r="H309" s="30"/>
      <c r="I309" s="30"/>
      <c r="J309" s="30"/>
    </row>
    <row r="310" spans="1:10" x14ac:dyDescent="0.35">
      <c r="A310" s="29" t="s">
        <v>445</v>
      </c>
      <c r="B310" s="18" t="s">
        <v>390</v>
      </c>
      <c r="C310" s="17">
        <v>28</v>
      </c>
      <c r="D310" s="17">
        <v>195</v>
      </c>
      <c r="E310" s="17">
        <v>-49.8</v>
      </c>
      <c r="F310" s="67">
        <v>18.7</v>
      </c>
      <c r="G310" s="5"/>
      <c r="H310" s="30"/>
      <c r="I310" s="30"/>
      <c r="J310" s="30"/>
    </row>
    <row r="311" spans="1:10" x14ac:dyDescent="0.35">
      <c r="A311" s="26" t="s">
        <v>445</v>
      </c>
      <c r="B311" s="19" t="s">
        <v>391</v>
      </c>
      <c r="C311" s="22">
        <v>28</v>
      </c>
      <c r="D311" s="22">
        <v>71.599999999999994</v>
      </c>
      <c r="E311" s="22">
        <v>1.2</v>
      </c>
      <c r="F311" s="68">
        <v>13.1</v>
      </c>
      <c r="G311" s="40"/>
      <c r="H311" s="39"/>
      <c r="I311" s="39"/>
      <c r="J311" s="39"/>
    </row>
    <row r="312" spans="1:10" x14ac:dyDescent="0.35">
      <c r="A312" s="29" t="s">
        <v>445</v>
      </c>
      <c r="B312" s="18" t="s">
        <v>392</v>
      </c>
      <c r="C312" s="17">
        <v>29.5</v>
      </c>
      <c r="D312" s="17">
        <v>164.7</v>
      </c>
      <c r="E312" s="17">
        <v>20.9</v>
      </c>
      <c r="F312" s="67">
        <v>13.8</v>
      </c>
      <c r="G312" s="5" t="s">
        <v>447</v>
      </c>
      <c r="H312" s="30">
        <v>106.5</v>
      </c>
      <c r="I312" s="30">
        <v>-9.5333333333333297</v>
      </c>
      <c r="J312" s="30">
        <v>83.099537005949102</v>
      </c>
    </row>
    <row r="313" spans="1:10" x14ac:dyDescent="0.35">
      <c r="A313" s="29" t="s">
        <v>445</v>
      </c>
      <c r="B313" s="18" t="s">
        <v>393</v>
      </c>
      <c r="C313" s="17">
        <v>29.5</v>
      </c>
      <c r="D313" s="17">
        <v>222.9</v>
      </c>
      <c r="E313" s="17">
        <v>18.8</v>
      </c>
      <c r="F313" s="67">
        <v>22.1</v>
      </c>
      <c r="G313" s="5"/>
      <c r="H313" s="30"/>
      <c r="I313" s="30"/>
      <c r="J313" s="30"/>
    </row>
    <row r="314" spans="1:10" x14ac:dyDescent="0.35">
      <c r="A314" s="29" t="s">
        <v>445</v>
      </c>
      <c r="B314" s="18" t="s">
        <v>394</v>
      </c>
      <c r="C314" s="17">
        <v>29.5</v>
      </c>
      <c r="D314" s="17">
        <v>50.8</v>
      </c>
      <c r="E314" s="17">
        <v>-47.4</v>
      </c>
      <c r="F314" s="67">
        <v>14.7</v>
      </c>
      <c r="G314" s="5"/>
      <c r="H314" s="30"/>
      <c r="I314" s="30"/>
      <c r="J314" s="30"/>
    </row>
    <row r="315" spans="1:10" x14ac:dyDescent="0.35">
      <c r="A315" s="26" t="s">
        <v>445</v>
      </c>
      <c r="B315" s="19" t="s">
        <v>395</v>
      </c>
      <c r="C315" s="22">
        <v>29.5</v>
      </c>
      <c r="D315" s="22">
        <v>104</v>
      </c>
      <c r="E315" s="22">
        <v>-2.1</v>
      </c>
      <c r="F315" s="68">
        <v>9.1999999999999993</v>
      </c>
      <c r="G315" s="40"/>
      <c r="H315" s="39"/>
      <c r="I315" s="39"/>
      <c r="J315" s="39"/>
    </row>
    <row r="316" spans="1:10" x14ac:dyDescent="0.35">
      <c r="A316" s="29" t="s">
        <v>445</v>
      </c>
      <c r="B316" s="18" t="s">
        <v>396</v>
      </c>
      <c r="C316" s="17">
        <v>31</v>
      </c>
      <c r="D316" s="17">
        <v>68.8</v>
      </c>
      <c r="E316" s="17">
        <v>32.6</v>
      </c>
      <c r="F316" s="67">
        <v>32.5</v>
      </c>
      <c r="G316" s="5"/>
      <c r="H316" s="30"/>
      <c r="I316" s="30"/>
      <c r="J316" s="30"/>
    </row>
    <row r="317" spans="1:10" x14ac:dyDescent="0.35">
      <c r="A317" s="29" t="s">
        <v>445</v>
      </c>
      <c r="B317" s="18" t="s">
        <v>397</v>
      </c>
      <c r="C317" s="17">
        <v>31</v>
      </c>
      <c r="D317" s="17">
        <v>27.4</v>
      </c>
      <c r="E317" s="17">
        <v>-11.4</v>
      </c>
      <c r="F317" s="67">
        <v>26.7</v>
      </c>
      <c r="G317" s="5"/>
      <c r="H317" s="30"/>
      <c r="I317" s="30"/>
      <c r="J317" s="30"/>
    </row>
    <row r="318" spans="1:10" x14ac:dyDescent="0.35">
      <c r="A318" s="29" t="s">
        <v>445</v>
      </c>
      <c r="B318" s="18" t="s">
        <v>398</v>
      </c>
      <c r="C318" s="17">
        <v>31</v>
      </c>
      <c r="D318" s="17">
        <v>236.3</v>
      </c>
      <c r="E318" s="17">
        <v>48.8</v>
      </c>
      <c r="F318" s="67">
        <v>31.5</v>
      </c>
      <c r="G318" s="5"/>
      <c r="H318" s="30"/>
      <c r="I318" s="30"/>
      <c r="J318" s="30"/>
    </row>
    <row r="319" spans="1:10" x14ac:dyDescent="0.35">
      <c r="A319" s="26" t="s">
        <v>445</v>
      </c>
      <c r="B319" s="19" t="s">
        <v>399</v>
      </c>
      <c r="C319" s="22">
        <v>31</v>
      </c>
      <c r="D319" s="22">
        <v>-31.100000000000023</v>
      </c>
      <c r="E319" s="22">
        <v>5.7</v>
      </c>
      <c r="F319" s="68">
        <v>24.9</v>
      </c>
      <c r="G319" s="40"/>
      <c r="H319" s="39"/>
      <c r="I319" s="39"/>
      <c r="J319" s="39"/>
    </row>
    <row r="320" spans="1:10" x14ac:dyDescent="0.35">
      <c r="A320" s="29" t="s">
        <v>445</v>
      </c>
      <c r="B320" s="18" t="s">
        <v>400</v>
      </c>
      <c r="C320" s="17">
        <v>33.5</v>
      </c>
      <c r="D320" s="17">
        <v>4.8</v>
      </c>
      <c r="E320" s="17">
        <v>63.8</v>
      </c>
      <c r="F320" s="67">
        <v>16.600000000000001</v>
      </c>
      <c r="G320" s="5" t="s">
        <v>448</v>
      </c>
      <c r="H320" s="30">
        <v>149.07499999999999</v>
      </c>
      <c r="I320" s="30">
        <v>-0.100000000000001</v>
      </c>
      <c r="J320" s="30">
        <v>110.154870430603</v>
      </c>
    </row>
    <row r="321" spans="1:10" x14ac:dyDescent="0.35">
      <c r="A321" s="29" t="s">
        <v>445</v>
      </c>
      <c r="B321" s="18" t="s">
        <v>401</v>
      </c>
      <c r="C321" s="17">
        <v>33.5</v>
      </c>
      <c r="D321" s="17">
        <v>228.5</v>
      </c>
      <c r="E321" s="17">
        <v>-49.2</v>
      </c>
      <c r="F321" s="67">
        <v>14.6</v>
      </c>
      <c r="G321" s="5"/>
      <c r="H321" s="30"/>
      <c r="I321" s="30"/>
      <c r="J321" s="30"/>
    </row>
    <row r="322" spans="1:10" x14ac:dyDescent="0.35">
      <c r="A322" s="29" t="s">
        <v>445</v>
      </c>
      <c r="B322" s="18" t="s">
        <v>402</v>
      </c>
      <c r="C322" s="17">
        <v>33.5</v>
      </c>
      <c r="D322" s="17">
        <v>246.1</v>
      </c>
      <c r="E322" s="17">
        <v>42.2</v>
      </c>
      <c r="F322" s="67">
        <v>3</v>
      </c>
      <c r="G322" s="5"/>
      <c r="H322" s="30"/>
      <c r="I322" s="30"/>
      <c r="J322" s="30"/>
    </row>
    <row r="323" spans="1:10" x14ac:dyDescent="0.35">
      <c r="A323" s="26" t="s">
        <v>445</v>
      </c>
      <c r="B323" s="19" t="s">
        <v>403</v>
      </c>
      <c r="C323" s="22">
        <v>33.5</v>
      </c>
      <c r="D323" s="22">
        <v>116.9</v>
      </c>
      <c r="E323" s="22">
        <v>-57.2</v>
      </c>
      <c r="F323" s="68">
        <v>4.7</v>
      </c>
      <c r="G323" s="40"/>
      <c r="H323" s="39"/>
      <c r="I323" s="39"/>
      <c r="J323" s="39"/>
    </row>
    <row r="324" spans="1:10" x14ac:dyDescent="0.35">
      <c r="A324" s="29" t="s">
        <v>445</v>
      </c>
      <c r="B324" s="18" t="s">
        <v>404</v>
      </c>
      <c r="C324" s="17">
        <v>34</v>
      </c>
      <c r="D324" s="17">
        <v>-40.100000000000023</v>
      </c>
      <c r="E324" s="17">
        <v>54.9</v>
      </c>
      <c r="F324" s="67">
        <v>11.5</v>
      </c>
      <c r="G324" s="5" t="s">
        <v>447</v>
      </c>
      <c r="H324" s="30">
        <v>72.033333333333303</v>
      </c>
      <c r="I324" s="30">
        <v>9.0999999999999908</v>
      </c>
      <c r="J324" s="30">
        <v>119.87647184852899</v>
      </c>
    </row>
    <row r="325" spans="1:10" x14ac:dyDescent="0.35">
      <c r="A325" s="29" t="s">
        <v>445</v>
      </c>
      <c r="B325" s="18" t="s">
        <v>405</v>
      </c>
      <c r="C325" s="17">
        <v>34</v>
      </c>
      <c r="D325" s="17">
        <v>78.599999999999994</v>
      </c>
      <c r="E325" s="17">
        <v>32.799999999999997</v>
      </c>
      <c r="F325" s="67">
        <v>6.1</v>
      </c>
      <c r="G325" s="5"/>
      <c r="H325" s="30"/>
      <c r="I325" s="30"/>
      <c r="J325" s="30"/>
    </row>
    <row r="326" spans="1:10" x14ac:dyDescent="0.35">
      <c r="A326" s="26" t="s">
        <v>445</v>
      </c>
      <c r="B326" s="19" t="s">
        <v>406</v>
      </c>
      <c r="C326" s="22">
        <v>34</v>
      </c>
      <c r="D326" s="22">
        <v>177.6</v>
      </c>
      <c r="E326" s="22">
        <v>-60.4</v>
      </c>
      <c r="F326" s="68">
        <v>9.4</v>
      </c>
      <c r="G326" s="40"/>
      <c r="H326" s="39"/>
      <c r="I326" s="39"/>
      <c r="J326" s="39"/>
    </row>
    <row r="327" spans="1:10" x14ac:dyDescent="0.35">
      <c r="A327" s="29" t="s">
        <v>445</v>
      </c>
      <c r="B327" s="18" t="s">
        <v>407</v>
      </c>
      <c r="C327" s="17">
        <v>35</v>
      </c>
      <c r="D327" s="17">
        <v>133</v>
      </c>
      <c r="E327" s="17">
        <v>-22.1</v>
      </c>
      <c r="F327" s="67">
        <v>11.2</v>
      </c>
      <c r="G327" s="5" t="s">
        <v>447</v>
      </c>
      <c r="H327" s="30">
        <v>99.825000000000003</v>
      </c>
      <c r="I327" s="30">
        <v>-17.7</v>
      </c>
      <c r="J327" s="30">
        <v>83.910332451537698</v>
      </c>
    </row>
    <row r="328" spans="1:10" x14ac:dyDescent="0.35">
      <c r="A328" s="29" t="s">
        <v>445</v>
      </c>
      <c r="B328" s="18" t="s">
        <v>408</v>
      </c>
      <c r="C328" s="17">
        <v>35</v>
      </c>
      <c r="D328" s="17">
        <v>178.9</v>
      </c>
      <c r="E328" s="17">
        <v>-6.9</v>
      </c>
      <c r="F328" s="67">
        <v>19.7</v>
      </c>
      <c r="G328" s="5"/>
      <c r="H328" s="30"/>
      <c r="I328" s="30"/>
      <c r="J328" s="30"/>
    </row>
    <row r="329" spans="1:10" x14ac:dyDescent="0.35">
      <c r="A329" s="29" t="s">
        <v>445</v>
      </c>
      <c r="B329" s="18" t="s">
        <v>409</v>
      </c>
      <c r="C329" s="17">
        <v>35</v>
      </c>
      <c r="D329" s="17">
        <v>67.3</v>
      </c>
      <c r="E329" s="17">
        <v>-1.2</v>
      </c>
      <c r="F329" s="67">
        <v>10.1</v>
      </c>
      <c r="G329" s="5"/>
      <c r="H329" s="30"/>
      <c r="I329" s="30"/>
      <c r="J329" s="30"/>
    </row>
    <row r="330" spans="1:10" x14ac:dyDescent="0.35">
      <c r="A330" s="26" t="s">
        <v>445</v>
      </c>
      <c r="B330" s="19" t="s">
        <v>410</v>
      </c>
      <c r="C330" s="22">
        <v>35</v>
      </c>
      <c r="D330" s="22">
        <v>20.100000000000001</v>
      </c>
      <c r="E330" s="22">
        <v>-40.6</v>
      </c>
      <c r="F330" s="68">
        <v>6.6</v>
      </c>
      <c r="G330" s="40"/>
      <c r="H330" s="39"/>
      <c r="I330" s="39"/>
      <c r="J330" s="39"/>
    </row>
    <row r="331" spans="1:10" x14ac:dyDescent="0.35">
      <c r="A331" s="29" t="s">
        <v>445</v>
      </c>
      <c r="B331" s="18" t="s">
        <v>411</v>
      </c>
      <c r="C331" s="17">
        <v>36</v>
      </c>
      <c r="D331" s="17">
        <v>176.6</v>
      </c>
      <c r="E331" s="17">
        <v>-57.3</v>
      </c>
      <c r="F331" s="67">
        <v>9.6</v>
      </c>
      <c r="G331" s="5" t="s">
        <v>448</v>
      </c>
      <c r="H331" s="30">
        <v>44.849999999999902</v>
      </c>
      <c r="I331" s="30">
        <v>-25.549999999999901</v>
      </c>
      <c r="J331" s="30">
        <v>97.969268596504605</v>
      </c>
    </row>
    <row r="332" spans="1:10" x14ac:dyDescent="0.35">
      <c r="A332" s="29" t="s">
        <v>445</v>
      </c>
      <c r="B332" s="18" t="s">
        <v>412</v>
      </c>
      <c r="C332" s="17">
        <v>36</v>
      </c>
      <c r="D332" s="17">
        <v>-78.199999999999989</v>
      </c>
      <c r="E332" s="17">
        <v>-47.3</v>
      </c>
      <c r="F332" s="67">
        <v>6.3</v>
      </c>
      <c r="G332" s="5"/>
      <c r="H332" s="30"/>
      <c r="I332" s="30"/>
      <c r="J332" s="30"/>
    </row>
    <row r="333" spans="1:10" x14ac:dyDescent="0.35">
      <c r="A333" s="29" t="s">
        <v>445</v>
      </c>
      <c r="B333" s="18" t="s">
        <v>413</v>
      </c>
      <c r="C333" s="17">
        <v>36</v>
      </c>
      <c r="D333" s="17">
        <v>95</v>
      </c>
      <c r="E333" s="17">
        <v>14.4</v>
      </c>
      <c r="F333" s="67">
        <v>9.5</v>
      </c>
      <c r="G333" s="5"/>
      <c r="H333" s="30"/>
      <c r="I333" s="30"/>
      <c r="J333" s="30"/>
    </row>
    <row r="334" spans="1:10" x14ac:dyDescent="0.35">
      <c r="A334" s="26" t="s">
        <v>445</v>
      </c>
      <c r="B334" s="19" t="s">
        <v>414</v>
      </c>
      <c r="C334" s="22">
        <v>36</v>
      </c>
      <c r="D334" s="22">
        <v>-14</v>
      </c>
      <c r="E334" s="22">
        <v>-12</v>
      </c>
      <c r="F334" s="68">
        <v>17</v>
      </c>
      <c r="G334" s="40"/>
      <c r="H334" s="39"/>
      <c r="I334" s="39"/>
      <c r="J334" s="39"/>
    </row>
    <row r="335" spans="1:10" x14ac:dyDescent="0.35">
      <c r="A335" s="29" t="s">
        <v>445</v>
      </c>
      <c r="B335" s="18" t="s">
        <v>415</v>
      </c>
      <c r="C335" s="17">
        <v>37</v>
      </c>
      <c r="D335" s="17">
        <v>7.8</v>
      </c>
      <c r="E335" s="17">
        <v>38.1</v>
      </c>
      <c r="F335" s="67">
        <v>8.6</v>
      </c>
      <c r="G335" s="5" t="s">
        <v>446</v>
      </c>
      <c r="H335" s="30">
        <v>-22.599999999999898</v>
      </c>
      <c r="I335" s="30">
        <v>29.466666666666601</v>
      </c>
      <c r="J335" s="30">
        <v>59.2433846138333</v>
      </c>
    </row>
    <row r="336" spans="1:10" x14ac:dyDescent="0.35">
      <c r="A336" s="29" t="s">
        <v>445</v>
      </c>
      <c r="B336" s="18" t="s">
        <v>416</v>
      </c>
      <c r="C336" s="17">
        <v>37</v>
      </c>
      <c r="D336" s="17">
        <v>-9.8999999999999773</v>
      </c>
      <c r="E336" s="17">
        <v>55.6</v>
      </c>
      <c r="F336" s="67">
        <v>13.9</v>
      </c>
      <c r="G336" s="5"/>
      <c r="H336" s="30"/>
      <c r="I336" s="30"/>
      <c r="J336" s="30"/>
    </row>
    <row r="337" spans="1:10" x14ac:dyDescent="0.35">
      <c r="A337" s="29" t="s">
        <v>445</v>
      </c>
      <c r="B337" s="18" t="s">
        <v>417</v>
      </c>
      <c r="C337" s="17">
        <v>37</v>
      </c>
      <c r="D337" s="17">
        <v>70.099999999999994</v>
      </c>
      <c r="E337" s="17">
        <v>39.5</v>
      </c>
      <c r="F337" s="67">
        <v>24.8</v>
      </c>
      <c r="G337" s="5"/>
      <c r="H337" s="30"/>
      <c r="I337" s="30"/>
      <c r="J337" s="30"/>
    </row>
    <row r="338" spans="1:10" x14ac:dyDescent="0.35">
      <c r="A338" s="26" t="s">
        <v>445</v>
      </c>
      <c r="B338" s="19" t="s">
        <v>418</v>
      </c>
      <c r="C338" s="22">
        <v>37</v>
      </c>
      <c r="D338" s="22">
        <v>-65.699999999999989</v>
      </c>
      <c r="E338" s="22">
        <v>-5.3</v>
      </c>
      <c r="F338" s="68">
        <v>9.1</v>
      </c>
      <c r="G338" s="40"/>
      <c r="H338" s="39"/>
      <c r="I338" s="39"/>
      <c r="J338" s="39"/>
    </row>
    <row r="339" spans="1:10" x14ac:dyDescent="0.35">
      <c r="A339" s="29" t="s">
        <v>445</v>
      </c>
      <c r="B339" s="18" t="s">
        <v>419</v>
      </c>
      <c r="C339" s="17">
        <v>38</v>
      </c>
      <c r="D339" s="17">
        <v>181.6</v>
      </c>
      <c r="E339" s="17">
        <v>67.2</v>
      </c>
      <c r="F339" s="67">
        <v>7.1</v>
      </c>
      <c r="G339" s="5" t="s">
        <v>447</v>
      </c>
      <c r="H339" s="30">
        <v>21.966666666666601</v>
      </c>
      <c r="I339" s="30">
        <v>45.233333333333299</v>
      </c>
      <c r="J339" s="30">
        <v>71.550104043707194</v>
      </c>
    </row>
    <row r="340" spans="1:10" x14ac:dyDescent="0.35">
      <c r="A340" s="29" t="s">
        <v>445</v>
      </c>
      <c r="B340" s="18" t="s">
        <v>420</v>
      </c>
      <c r="C340" s="17">
        <v>38</v>
      </c>
      <c r="D340" s="17">
        <v>-60.300000000000011</v>
      </c>
      <c r="E340" s="17">
        <v>71.400000000000006</v>
      </c>
      <c r="F340" s="67">
        <v>10.6</v>
      </c>
      <c r="G340" s="5"/>
      <c r="H340" s="30"/>
      <c r="I340" s="30"/>
      <c r="J340" s="30"/>
    </row>
    <row r="341" spans="1:10" x14ac:dyDescent="0.35">
      <c r="A341" s="29" t="s">
        <v>445</v>
      </c>
      <c r="B341" s="18" t="s">
        <v>421</v>
      </c>
      <c r="C341" s="17">
        <v>38</v>
      </c>
      <c r="D341" s="17">
        <v>-55.399999999999977</v>
      </c>
      <c r="E341" s="17">
        <v>-2.9</v>
      </c>
      <c r="F341" s="67">
        <v>7.9</v>
      </c>
      <c r="G341" s="5"/>
      <c r="H341" s="30"/>
      <c r="I341" s="30"/>
      <c r="J341" s="30"/>
    </row>
    <row r="342" spans="1:10" x14ac:dyDescent="0.35">
      <c r="A342" s="26" t="s">
        <v>445</v>
      </c>
      <c r="B342" s="19" t="s">
        <v>422</v>
      </c>
      <c r="C342" s="22">
        <v>38</v>
      </c>
      <c r="D342" s="22">
        <v>115.9</v>
      </c>
      <c r="E342" s="22">
        <v>52.9</v>
      </c>
      <c r="F342" s="68">
        <v>26.4</v>
      </c>
      <c r="G342" s="40"/>
      <c r="H342" s="39"/>
      <c r="I342" s="39"/>
      <c r="J342" s="39"/>
    </row>
    <row r="343" spans="1:10" x14ac:dyDescent="0.35">
      <c r="A343" s="29" t="s">
        <v>445</v>
      </c>
      <c r="B343" s="18" t="s">
        <v>423</v>
      </c>
      <c r="C343" s="17">
        <v>39</v>
      </c>
      <c r="D343" s="17">
        <v>4.8</v>
      </c>
      <c r="E343" s="17">
        <v>32.799999999999997</v>
      </c>
      <c r="F343" s="67">
        <v>11.1</v>
      </c>
      <c r="G343" s="5" t="s">
        <v>446</v>
      </c>
      <c r="H343" s="30">
        <v>46.033333333333303</v>
      </c>
      <c r="I343" s="30">
        <v>30.3333333333333</v>
      </c>
      <c r="J343" s="30">
        <v>47.0705871883073</v>
      </c>
    </row>
    <row r="344" spans="1:10" x14ac:dyDescent="0.35">
      <c r="A344" s="29" t="s">
        <v>445</v>
      </c>
      <c r="B344" s="18" t="s">
        <v>424</v>
      </c>
      <c r="C344" s="17">
        <v>39</v>
      </c>
      <c r="D344" s="17">
        <v>72.5</v>
      </c>
      <c r="E344" s="17">
        <v>13.5</v>
      </c>
      <c r="F344" s="67">
        <v>11.6</v>
      </c>
      <c r="G344" s="5"/>
      <c r="H344" s="30"/>
      <c r="I344" s="30"/>
      <c r="J344" s="30"/>
    </row>
    <row r="345" spans="1:10" x14ac:dyDescent="0.35">
      <c r="A345" s="29" t="s">
        <v>445</v>
      </c>
      <c r="B345" s="28" t="s">
        <v>425</v>
      </c>
      <c r="C345" s="25">
        <v>39</v>
      </c>
      <c r="D345" s="25">
        <v>242.5</v>
      </c>
      <c r="E345" s="25">
        <v>58.6</v>
      </c>
      <c r="F345" s="67">
        <v>22.5</v>
      </c>
      <c r="G345" s="72"/>
      <c r="H345" s="38"/>
      <c r="I345" s="38"/>
      <c r="J345" s="38"/>
    </row>
    <row r="346" spans="1:10" x14ac:dyDescent="0.35">
      <c r="A346" s="26" t="s">
        <v>445</v>
      </c>
      <c r="B346" s="19" t="s">
        <v>426</v>
      </c>
      <c r="C346" s="22">
        <v>39</v>
      </c>
      <c r="D346" s="22">
        <v>60.8</v>
      </c>
      <c r="E346" s="22">
        <v>44.7</v>
      </c>
      <c r="F346" s="68">
        <v>11.9</v>
      </c>
      <c r="G346" s="40"/>
      <c r="H346" s="39"/>
      <c r="I346" s="39"/>
      <c r="J346" s="39"/>
    </row>
    <row r="347" spans="1:10" x14ac:dyDescent="0.35">
      <c r="A347" s="29" t="s">
        <v>445</v>
      </c>
      <c r="B347" s="18" t="s">
        <v>427</v>
      </c>
      <c r="C347" s="17">
        <v>40</v>
      </c>
      <c r="D347" s="17">
        <v>-0.80000000000001137</v>
      </c>
      <c r="E347" s="17">
        <v>-17.8</v>
      </c>
      <c r="F347" s="67">
        <v>23.8</v>
      </c>
      <c r="G347" s="5" t="s">
        <v>448</v>
      </c>
      <c r="H347" s="30">
        <v>154.4</v>
      </c>
      <c r="I347" s="30">
        <v>40.75</v>
      </c>
      <c r="J347" s="30">
        <v>98.227947065666001</v>
      </c>
    </row>
    <row r="348" spans="1:10" x14ac:dyDescent="0.35">
      <c r="A348" s="29" t="s">
        <v>445</v>
      </c>
      <c r="B348" s="18" t="s">
        <v>428</v>
      </c>
      <c r="C348" s="17">
        <v>40</v>
      </c>
      <c r="D348" s="17">
        <v>71.400000000000006</v>
      </c>
      <c r="E348" s="17">
        <v>0.6</v>
      </c>
      <c r="F348" s="67">
        <v>13.6</v>
      </c>
      <c r="G348" s="5"/>
      <c r="H348" s="30"/>
      <c r="I348" s="30"/>
      <c r="J348" s="30"/>
    </row>
    <row r="349" spans="1:10" x14ac:dyDescent="0.35">
      <c r="A349" s="29" t="s">
        <v>445</v>
      </c>
      <c r="B349" s="18" t="s">
        <v>429</v>
      </c>
      <c r="C349" s="17">
        <v>40</v>
      </c>
      <c r="D349" s="17">
        <v>232.5</v>
      </c>
      <c r="E349" s="17">
        <v>-24</v>
      </c>
      <c r="F349" s="67">
        <v>24.4</v>
      </c>
      <c r="G349" s="5"/>
      <c r="H349" s="30"/>
      <c r="I349" s="30"/>
      <c r="J349" s="30"/>
    </row>
    <row r="350" spans="1:10" x14ac:dyDescent="0.35">
      <c r="A350" s="26" t="s">
        <v>445</v>
      </c>
      <c r="B350" s="19" t="s">
        <v>430</v>
      </c>
      <c r="C350" s="22">
        <v>40</v>
      </c>
      <c r="D350" s="22">
        <v>237.4</v>
      </c>
      <c r="E350" s="22">
        <v>80.900000000000006</v>
      </c>
      <c r="F350" s="68">
        <v>2.4</v>
      </c>
      <c r="G350" s="40"/>
      <c r="H350" s="39"/>
      <c r="I350" s="39"/>
      <c r="J350" s="39"/>
    </row>
    <row r="351" spans="1:10" x14ac:dyDescent="0.35">
      <c r="A351" s="29" t="s">
        <v>445</v>
      </c>
      <c r="B351" s="18" t="s">
        <v>431</v>
      </c>
      <c r="C351" s="17">
        <v>41</v>
      </c>
      <c r="D351" s="17">
        <v>62.5</v>
      </c>
      <c r="E351" s="17">
        <v>-50.8</v>
      </c>
      <c r="F351" s="67">
        <v>8.5</v>
      </c>
      <c r="G351" s="5" t="s">
        <v>447</v>
      </c>
      <c r="H351" s="30">
        <v>42.75</v>
      </c>
      <c r="I351" s="30">
        <v>-28.5</v>
      </c>
      <c r="J351" s="30">
        <v>55.352194630529702</v>
      </c>
    </row>
    <row r="352" spans="1:10" x14ac:dyDescent="0.35">
      <c r="A352" s="29" t="s">
        <v>445</v>
      </c>
      <c r="B352" s="18" t="s">
        <v>432</v>
      </c>
      <c r="C352" s="17">
        <v>41</v>
      </c>
      <c r="D352" s="17">
        <v>12.2</v>
      </c>
      <c r="E352" s="17">
        <v>51.6</v>
      </c>
      <c r="F352" s="67">
        <v>35.1</v>
      </c>
      <c r="G352" s="5"/>
      <c r="H352" s="30"/>
      <c r="I352" s="30"/>
      <c r="J352" s="30"/>
    </row>
    <row r="353" spans="1:10" x14ac:dyDescent="0.35">
      <c r="A353" s="26" t="s">
        <v>445</v>
      </c>
      <c r="B353" s="19" t="s">
        <v>433</v>
      </c>
      <c r="C353" s="22">
        <v>41</v>
      </c>
      <c r="D353" s="22">
        <v>23</v>
      </c>
      <c r="E353" s="22">
        <v>-6.2</v>
      </c>
      <c r="F353" s="68">
        <v>14.6</v>
      </c>
      <c r="G353" s="40"/>
      <c r="H353" s="39"/>
      <c r="I353" s="39"/>
      <c r="J353" s="39"/>
    </row>
    <row r="354" spans="1:10" x14ac:dyDescent="0.35">
      <c r="A354" s="29" t="s">
        <v>445</v>
      </c>
      <c r="B354" s="18" t="s">
        <v>434</v>
      </c>
      <c r="C354" s="17">
        <v>42</v>
      </c>
      <c r="D354" s="17">
        <v>217</v>
      </c>
      <c r="E354" s="17">
        <v>42.9</v>
      </c>
      <c r="F354" s="67">
        <v>18.100000000000001</v>
      </c>
      <c r="G354" s="5" t="s">
        <v>447</v>
      </c>
      <c r="H354" s="30">
        <v>65.375</v>
      </c>
      <c r="I354" s="30">
        <v>-13.65</v>
      </c>
      <c r="J354" s="30">
        <v>99.897805653186595</v>
      </c>
    </row>
    <row r="355" spans="1:10" x14ac:dyDescent="0.35">
      <c r="A355" s="29" t="s">
        <v>445</v>
      </c>
      <c r="B355" s="18" t="s">
        <v>435</v>
      </c>
      <c r="C355" s="17">
        <v>42</v>
      </c>
      <c r="D355" s="17">
        <v>-19.199999999999989</v>
      </c>
      <c r="E355" s="17">
        <v>-56.2</v>
      </c>
      <c r="F355" s="67">
        <v>18.7</v>
      </c>
      <c r="G355" s="5"/>
      <c r="H355" s="30"/>
      <c r="I355" s="30"/>
      <c r="J355" s="30"/>
    </row>
    <row r="356" spans="1:10" x14ac:dyDescent="0.35">
      <c r="A356" s="29" t="s">
        <v>445</v>
      </c>
      <c r="B356" s="18" t="s">
        <v>436</v>
      </c>
      <c r="C356" s="17">
        <v>42</v>
      </c>
      <c r="D356" s="17">
        <v>62.3</v>
      </c>
      <c r="E356" s="17">
        <v>-5.5</v>
      </c>
      <c r="F356" s="67">
        <v>17.899999999999999</v>
      </c>
      <c r="G356" s="5"/>
      <c r="H356" s="30"/>
      <c r="I356" s="30"/>
      <c r="J356" s="30"/>
    </row>
    <row r="357" spans="1:10" x14ac:dyDescent="0.35">
      <c r="A357" s="26" t="s">
        <v>445</v>
      </c>
      <c r="B357" s="19" t="s">
        <v>437</v>
      </c>
      <c r="C357" s="22">
        <v>42</v>
      </c>
      <c r="D357" s="22">
        <v>1.4</v>
      </c>
      <c r="E357" s="22">
        <v>-35.799999999999997</v>
      </c>
      <c r="F357" s="68">
        <v>8.5</v>
      </c>
      <c r="G357" s="40"/>
      <c r="H357" s="39"/>
      <c r="I357" s="39"/>
      <c r="J357" s="39"/>
    </row>
    <row r="358" spans="1:10" x14ac:dyDescent="0.35">
      <c r="A358" s="29" t="s">
        <v>445</v>
      </c>
      <c r="B358" s="18" t="s">
        <v>438</v>
      </c>
      <c r="C358" s="17">
        <v>43</v>
      </c>
      <c r="D358" s="17">
        <v>-77.399999999999977</v>
      </c>
      <c r="E358" s="17">
        <v>-27.3</v>
      </c>
      <c r="F358" s="67">
        <v>6.6</v>
      </c>
      <c r="G358" s="5" t="s">
        <v>448</v>
      </c>
      <c r="H358" s="30">
        <v>0.84999999999999398</v>
      </c>
      <c r="I358" s="30">
        <v>-6.6</v>
      </c>
      <c r="J358" s="30">
        <v>154.435164575709</v>
      </c>
    </row>
    <row r="359" spans="1:10" x14ac:dyDescent="0.35">
      <c r="A359" s="29" t="s">
        <v>445</v>
      </c>
      <c r="B359" s="18" t="s">
        <v>439</v>
      </c>
      <c r="C359" s="17">
        <v>43</v>
      </c>
      <c r="D359" s="17">
        <v>-13.800000000000011</v>
      </c>
      <c r="E359" s="17">
        <v>-72.7</v>
      </c>
      <c r="F359" s="67">
        <v>20.3</v>
      </c>
      <c r="G359" s="5"/>
      <c r="H359" s="30"/>
      <c r="I359" s="30"/>
      <c r="J359" s="30"/>
    </row>
    <row r="360" spans="1:10" x14ac:dyDescent="0.35">
      <c r="A360" s="29" t="s">
        <v>445</v>
      </c>
      <c r="B360" s="18" t="s">
        <v>440</v>
      </c>
      <c r="C360" s="17">
        <v>43</v>
      </c>
      <c r="D360" s="17">
        <v>79.099999999999994</v>
      </c>
      <c r="E360" s="17">
        <v>14.1</v>
      </c>
      <c r="F360" s="67">
        <v>18.399999999999999</v>
      </c>
      <c r="G360" s="5"/>
      <c r="H360" s="30"/>
      <c r="I360" s="30"/>
      <c r="J360" s="30"/>
    </row>
    <row r="361" spans="1:10" x14ac:dyDescent="0.35">
      <c r="A361" s="26" t="s">
        <v>445</v>
      </c>
      <c r="B361" s="19" t="s">
        <v>441</v>
      </c>
      <c r="C361" s="22">
        <v>43</v>
      </c>
      <c r="D361" s="22">
        <v>-34.5</v>
      </c>
      <c r="E361" s="22">
        <v>16.399999999999999</v>
      </c>
      <c r="F361" s="68">
        <v>32.5</v>
      </c>
      <c r="G361" s="40"/>
      <c r="H361" s="39"/>
      <c r="I361" s="39"/>
      <c r="J361" s="39"/>
    </row>
    <row r="362" spans="1:10" x14ac:dyDescent="0.35">
      <c r="A362" s="29" t="s">
        <v>445</v>
      </c>
      <c r="B362" s="18" t="s">
        <v>442</v>
      </c>
      <c r="C362" s="17">
        <v>44</v>
      </c>
      <c r="D362" s="17">
        <v>77.8</v>
      </c>
      <c r="E362" s="17">
        <v>-43.6</v>
      </c>
      <c r="F362" s="67">
        <v>16.899999999999999</v>
      </c>
      <c r="G362" s="5"/>
      <c r="H362" s="30"/>
      <c r="I362" s="30"/>
      <c r="J362" s="30"/>
    </row>
    <row r="363" spans="1:10" x14ac:dyDescent="0.35">
      <c r="A363" s="29" t="s">
        <v>445</v>
      </c>
      <c r="B363" s="18" t="s">
        <v>443</v>
      </c>
      <c r="C363" s="17">
        <v>44</v>
      </c>
      <c r="D363" s="17">
        <v>18.399999999999999</v>
      </c>
      <c r="E363" s="17">
        <v>42.2</v>
      </c>
      <c r="F363" s="67">
        <v>4.5</v>
      </c>
      <c r="G363" s="5"/>
      <c r="H363" s="30"/>
      <c r="I363" s="30"/>
      <c r="J363" s="30"/>
    </row>
    <row r="364" spans="1:10" x14ac:dyDescent="0.35">
      <c r="A364" s="26" t="s">
        <v>445</v>
      </c>
      <c r="B364" s="19" t="s">
        <v>444</v>
      </c>
      <c r="C364" s="22">
        <v>44</v>
      </c>
      <c r="D364" s="22">
        <v>237.7</v>
      </c>
      <c r="E364" s="22">
        <v>37.200000000000003</v>
      </c>
      <c r="F364" s="68">
        <v>31.6</v>
      </c>
      <c r="G364" s="40" t="s">
        <v>448</v>
      </c>
      <c r="H364" s="39">
        <v>48.099999999999902</v>
      </c>
      <c r="I364" s="39">
        <v>-0.69999999999999896</v>
      </c>
      <c r="J364" s="39">
        <v>100.96132091914799</v>
      </c>
    </row>
  </sheetData>
  <conditionalFormatting sqref="F90:F213">
    <cfRule type="cellIs" dxfId="1" priority="2" operator="greaterThan">
      <formula>20</formula>
    </cfRule>
  </conditionalFormatting>
  <conditionalFormatting sqref="F2:F364">
    <cfRule type="cellIs" dxfId="0" priority="1" operator="greaterThan">
      <formula>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GDGT data</vt:lpstr>
      <vt:lpstr>dD data</vt:lpstr>
      <vt:lpstr>PMag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Anderson</dc:creator>
  <cp:lastModifiedBy>Veronica Anderson</cp:lastModifiedBy>
  <dcterms:created xsi:type="dcterms:W3CDTF">2013-11-19T06:50:48Z</dcterms:created>
  <dcterms:modified xsi:type="dcterms:W3CDTF">2015-01-11T23:31:16Z</dcterms:modified>
</cp:coreProperties>
</file>