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" yWindow="65471" windowWidth="19440" windowHeight="12017" tabRatio="667" firstSheet="1" activeTab="2"/>
  </bookViews>
  <sheets>
    <sheet name="PlotDat27" sheetId="1" state="hidden" r:id="rId1"/>
    <sheet name="Summary" sheetId="2" r:id="rId2"/>
    <sheet name="Appendix New Data" sheetId="3" r:id="rId3"/>
    <sheet name="Pomona" sheetId="4" r:id="rId4"/>
    <sheet name="Rosalia" sheetId="5" r:id="rId5"/>
    <sheet name="Roza" sheetId="6" r:id="rId6"/>
    <sheet name="Sand Hollow" sheetId="7" r:id="rId7"/>
    <sheet name="Ginkgo" sheetId="8" r:id="rId8"/>
  </sheets>
  <externalReferences>
    <externalReference r:id="rId11"/>
  </externalReferences>
  <definedNames>
    <definedName name="columns">'[1]argon1'!$A$17</definedName>
    <definedName name="columntitles">'Appendix New Data'!$A$292:$R$292</definedName>
    <definedName name="gauss">#REF!</definedName>
    <definedName name="rows">'[1]argon1'!$A$16</definedName>
    <definedName name="rowtitles">'Appendix New Data'!$A$293:$A$299</definedName>
    <definedName name="TEST">"ok"</definedName>
  </definedNames>
  <calcPr fullCalcOnLoad="1"/>
</workbook>
</file>

<file path=xl/comments2.xml><?xml version="1.0" encoding="utf-8"?>
<comments xmlns="http://schemas.openxmlformats.org/spreadsheetml/2006/main">
  <authors>
    <author>tlb2</author>
  </authors>
  <commentList>
    <comment ref="I1" authorId="0">
      <text>
        <r>
          <rPr>
            <b/>
            <sz val="8"/>
            <rFont val="Tahoma"/>
            <family val="2"/>
          </rPr>
          <t>tlb2:</t>
        </r>
        <r>
          <rPr>
            <sz val="8"/>
            <rFont val="Tahoma"/>
            <family val="2"/>
          </rPr>
          <t xml:space="preserve">
corrected for decay of 37Ar</t>
        </r>
      </text>
    </comment>
  </commentList>
</comments>
</file>

<file path=xl/sharedStrings.xml><?xml version="1.0" encoding="utf-8"?>
<sst xmlns="http://schemas.openxmlformats.org/spreadsheetml/2006/main" count="908" uniqueCount="219">
  <si>
    <t>U329:W335</t>
  </si>
  <si>
    <t>Age</t>
  </si>
  <si>
    <t>±</t>
  </si>
  <si>
    <t>n.d.</t>
  </si>
  <si>
    <t>Total</t>
  </si>
  <si>
    <t>DCy5</t>
  </si>
  <si>
    <t>Material</t>
  </si>
  <si>
    <t>no plateau</t>
  </si>
  <si>
    <t>DS1-(1)</t>
  </si>
  <si>
    <t>DS1-(3)</t>
  </si>
  <si>
    <t>CL3-(1)</t>
  </si>
  <si>
    <t>DF1-(1)</t>
  </si>
  <si>
    <t>9/9</t>
  </si>
  <si>
    <t>DF3-(1)</t>
  </si>
  <si>
    <t>FsC7</t>
  </si>
  <si>
    <t>CRB06-153</t>
  </si>
  <si>
    <t>CRB06-153 dup</t>
  </si>
  <si>
    <t>CL4</t>
  </si>
  <si>
    <t>DCy3a</t>
  </si>
  <si>
    <t>CRB05-008</t>
  </si>
  <si>
    <t>CRB05-049</t>
  </si>
  <si>
    <t>PF7</t>
  </si>
  <si>
    <t>CRB05-011</t>
  </si>
  <si>
    <t>CRB05-012</t>
  </si>
  <si>
    <t>CRB05-011 (dup)</t>
  </si>
  <si>
    <t>FsC8-(1)</t>
  </si>
  <si>
    <t>FsC8-(2)</t>
  </si>
  <si>
    <t>FsC8-(2) dup</t>
  </si>
  <si>
    <t>-</t>
  </si>
  <si>
    <t xml:space="preserve">Step1  </t>
  </si>
  <si>
    <t>Sample number</t>
  </si>
  <si>
    <t>MSWD</t>
  </si>
  <si>
    <t>Step1</t>
  </si>
  <si>
    <t>Step2</t>
  </si>
  <si>
    <t>Step3</t>
  </si>
  <si>
    <t>Step4</t>
  </si>
  <si>
    <t>Step5</t>
  </si>
  <si>
    <t>Step6</t>
  </si>
  <si>
    <t>Step7</t>
  </si>
  <si>
    <t>Step8</t>
  </si>
  <si>
    <t>Step9</t>
  </si>
  <si>
    <t>Step10</t>
  </si>
  <si>
    <t>Step11</t>
  </si>
  <si>
    <t>CRB data table</t>
  </si>
  <si>
    <t>ErrBox</t>
  </si>
  <si>
    <t>ShapeLine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</si>
  <si>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</si>
  <si>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</si>
  <si>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</si>
  <si>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</si>
  <si>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</si>
  <si>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</si>
  <si>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</si>
  <si>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</si>
  <si>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</si>
  <si>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</si>
  <si>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</si>
  <si>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</si>
  <si>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</si>
  <si>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</si>
  <si>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</si>
  <si>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</si>
  <si>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ArStepHeat10</t>
  </si>
  <si>
    <t xml:space="preserve">Pomona </t>
  </si>
  <si>
    <t xml:space="preserve">Roza </t>
  </si>
  <si>
    <t>Pomona Member</t>
  </si>
  <si>
    <t>Roza Member</t>
  </si>
  <si>
    <t xml:space="preserve">Basalt of Ginkgo </t>
  </si>
  <si>
    <t xml:space="preserve">B. of Sand Hollow </t>
  </si>
  <si>
    <t>J-value: 0.008675</t>
  </si>
  <si>
    <t>J-value: 0.005284</t>
  </si>
  <si>
    <t>J-value: 0.007171</t>
  </si>
  <si>
    <t>J-value: 0.008658</t>
  </si>
  <si>
    <t>J-value: 0.002540</t>
  </si>
  <si>
    <t>J-value: 0.007162</t>
  </si>
  <si>
    <r>
      <t>40</t>
    </r>
    <r>
      <rPr>
        <b/>
        <sz val="10"/>
        <rFont val="Arial"/>
        <family val="2"/>
      </rPr>
      <t>Ar/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</si>
  <si>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Ar*/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</t>
    </r>
  </si>
  <si>
    <r>
      <t>*</t>
    </r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Ar* %</t>
    </r>
  </si>
  <si>
    <r>
      <rPr>
        <b/>
        <vertAlign val="superscript"/>
        <sz val="10"/>
        <rFont val="Arial"/>
        <family val="2"/>
      </rPr>
      <t>37</t>
    </r>
    <r>
      <rPr>
        <b/>
        <sz val="10"/>
        <rFont val="Arial"/>
        <family val="2"/>
      </rPr>
      <t>Ar/</t>
    </r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</si>
  <si>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36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</si>
  <si>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37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</si>
  <si>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38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</si>
  <si>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39</t>
    </r>
    <r>
      <rPr>
        <b/>
        <sz val="10"/>
        <rFont val="Arial"/>
        <family val="2"/>
      </rPr>
      <t>Ar</t>
    </r>
  </si>
  <si>
    <r>
      <rPr>
        <b/>
        <vertAlign val="superscript"/>
        <sz val="10"/>
        <rFont val="Arial"/>
        <family val="2"/>
      </rPr>
      <t>40</t>
    </r>
    <r>
      <rPr>
        <b/>
        <sz val="10"/>
        <rFont val="Arial"/>
        <family val="2"/>
      </rPr>
      <t>Ar</t>
    </r>
  </si>
  <si>
    <t>J-value: 0.007143</t>
  </si>
  <si>
    <t>J-value: 0.008667</t>
  </si>
  <si>
    <t>J-value: 0.007060</t>
  </si>
  <si>
    <t>J-value: 0.007061</t>
  </si>
  <si>
    <t>J-value: 0.007038</t>
  </si>
  <si>
    <t>J-value: 0.007015</t>
  </si>
  <si>
    <r>
      <t>Mass discrimination per AMU, based on power law (D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): 1.01057 ± 0.00005</t>
    </r>
  </si>
  <si>
    <t>step1</t>
  </si>
  <si>
    <t>step2</t>
  </si>
  <si>
    <t>step3</t>
  </si>
  <si>
    <t>step4</t>
  </si>
  <si>
    <t>step5</t>
  </si>
  <si>
    <t>step6</t>
  </si>
  <si>
    <t>step7</t>
  </si>
  <si>
    <t>step8</t>
  </si>
  <si>
    <t>step9</t>
  </si>
  <si>
    <t>step10</t>
  </si>
  <si>
    <t xml:space="preserve">step 1 - 0.3 W  </t>
  </si>
  <si>
    <t xml:space="preserve">step1 - 0.3 W  </t>
  </si>
  <si>
    <t xml:space="preserve">step 2 - 0.4 W  </t>
  </si>
  <si>
    <t xml:space="preserve">step 3 - 0.5 W  </t>
  </si>
  <si>
    <t xml:space="preserve">step 4 - 0.6 W  </t>
  </si>
  <si>
    <t xml:space="preserve">step 5 - 0.7 W  </t>
  </si>
  <si>
    <t xml:space="preserve">step 6 - 0.8 W  </t>
  </si>
  <si>
    <t xml:space="preserve">step 7 - 1.0 W  </t>
  </si>
  <si>
    <t xml:space="preserve">step 8 - 1.5 W  </t>
  </si>
  <si>
    <t xml:space="preserve">step 9 - 2.0 W  </t>
  </si>
  <si>
    <t xml:space="preserve">step 10 - 2.5 W  </t>
  </si>
  <si>
    <t xml:space="preserve">step 11 - 3.0 W  </t>
  </si>
  <si>
    <t xml:space="preserve">step 12 - 4.0 W  </t>
  </si>
  <si>
    <t xml:space="preserve">step 13 - 5.0 W  </t>
  </si>
  <si>
    <t xml:space="preserve">step 10 - 3.0 W  </t>
  </si>
  <si>
    <t xml:space="preserve">step 11 - 4.0 W  </t>
  </si>
  <si>
    <t xml:space="preserve">step 14 - 7.0 W  </t>
  </si>
  <si>
    <r>
      <t>Amounts x10</t>
    </r>
    <r>
      <rPr>
        <vertAlign val="superscript"/>
        <sz val="10"/>
        <rFont val="Arial"/>
        <family val="2"/>
      </rPr>
      <t>-12</t>
    </r>
    <r>
      <rPr>
        <sz val="10"/>
        <rFont val="Arial"/>
        <family val="2"/>
      </rPr>
      <t xml:space="preserve"> ccSTP</t>
    </r>
  </si>
  <si>
    <t>Columbia River Basalt Group</t>
  </si>
  <si>
    <t>Saddle Mountains Formation, Pomona - DCy5 (groundmass glassy matrix). Plateau steps: 1 to 11, inclusive.</t>
  </si>
  <si>
    <t>Plateau age: 10.34 ± 0.21</t>
  </si>
  <si>
    <t>Wanapum Formation, Basalt of Sand Hollow - CL4 (groundmass). Plateau steps: 4 to 8, inclusive.</t>
  </si>
  <si>
    <t>Plateau age: 16.42 ± 0.38</t>
  </si>
  <si>
    <t>Wanapum Formation, Basalt of Rosalia - DS1-(1) (groundmass). Plateau steps: 2-5, inclusive.</t>
  </si>
  <si>
    <t>Plateau age: 15.07 ± 0.07</t>
  </si>
  <si>
    <t>Wanapum Formation, Basalt of Rosalia - DS1-(2) (groundmass). Plateau steps: 3 to 5, inclusive</t>
  </si>
  <si>
    <t>Plateau age: 15.25 ± 0.08</t>
  </si>
  <si>
    <t>Wanapum Formation, Basalt of Rosalia - DS1-(3) (groundmass). Plateau steps: 5 to 10, inclusive</t>
  </si>
  <si>
    <t>Plateau age: 14.80 ± 0.17</t>
  </si>
  <si>
    <t>Wanapum Formation, Roza Member - CL3-(1) (groundmass). Plateau steps: 6 to 10, inclusive.</t>
  </si>
  <si>
    <t>Plateau age: 12.87 ± 0.37</t>
  </si>
  <si>
    <t>Wanapum Formation, Roza Member† - DF1-(1). Fresh wholerock chips (groundmass &amp; crystals). Plateau steps: 3 to 10, inclusive.</t>
  </si>
  <si>
    <t>Plateau age: 16.50 ± 0.23</t>
  </si>
  <si>
    <t>Wanapum Formation, Roza Member† - DF3-(1). Fresh wholerock chips (groundmass &amp; crystals) from segregation vesicle. No plateau.</t>
  </si>
  <si>
    <t>Plateau age: no plateau</t>
  </si>
  <si>
    <t>Wanapum Formation, Roza Member - FsC7 (groundmass). No plateau.</t>
  </si>
  <si>
    <t>Wanapum Formation, Roza Member - CRB06-153 (groundmass). No plateau</t>
  </si>
  <si>
    <t>Wanapum Formation, Roza Member - CRB06-153 dup (groundmass). Plateau steps: 1 to 3, inclusive.</t>
  </si>
  <si>
    <t>Plateau age: 14.98 ± 0.06</t>
  </si>
  <si>
    <t>Wanapum Formation, Basalt of Sand Hollow - DCy3a (groundmass). No plateau.</t>
  </si>
  <si>
    <t>Wanapum Formation, Basalt of Sand Hollow - CRB05-008 (groundmass). Plateau steps: 1 to 4, inclusive.</t>
  </si>
  <si>
    <t>Plateau age: 13.54 ± 0.16</t>
  </si>
  <si>
    <t>Wanapum Formation, Basalt of Sand Hollow - CRB05-049 (groundmass). Plateau steps: 4 to 12, inclusive.</t>
  </si>
  <si>
    <t>Plateau age: 14.71 ± 0.08</t>
  </si>
  <si>
    <t>Wanapum Formation, Basalt of Sand Hollow - PF7 (groundmass). Plateau steps: 2 to 7, inclusive.</t>
  </si>
  <si>
    <t>Plateau age: 15.27 ± 0.18</t>
  </si>
  <si>
    <t>Wanapum Formation, Basalt of Ginkgo - CRB05-011 (groundmass). Plateau steps: 1 to 5, inclusive.</t>
  </si>
  <si>
    <t>Plateau age: 12.48 ± 0.14</t>
  </si>
  <si>
    <t>Wanapum Formation, Basalt of Ginkgo - CRB05-011 (dup) (groundmass). No plateau.</t>
  </si>
  <si>
    <t>Wanapum Formation, Basalt of Ginkgo - CRB05-012 (groundmass). No plateau.</t>
  </si>
  <si>
    <t>Wanapum Formation, Basalt of Ginkgo - FsC8-(1)  (groundmass). Plateau steps: 2 to 7, inclusive.</t>
  </si>
  <si>
    <t>Plateau age: 16.20 ± 0.10</t>
  </si>
  <si>
    <t>Wanapum Formation, Basalt of Ginkgo - FsC8-(2) dup (groundmass) . Plateau steps: 1 to 4, inclusive.</t>
  </si>
  <si>
    <t>Plateau age: 15.97 ± 0.28</t>
  </si>
  <si>
    <t>Wanapum Formation, Basalt of Ginkgo - FsC8-(2) (groundmass). No plateau.</t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</si>
  <si>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1.13 wt % (Vye,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</si>
  <si>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1.24 wt % (Vye,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</si>
  <si>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1.30 wt % (Vye,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</si>
  <si>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1.25 wt % (Vye, PhD thesis)</t>
    </r>
  </si>
  <si>
    <r>
      <t>No 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data, but detailed sampling of Sand Hollow lavas revealed variations from 0.88 to 1.62 wt % (n=98; 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</si>
  <si>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1.22 wt % (Vye,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</si>
  <si>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1.18 wt % (Vye, PhD thesis)</t>
    </r>
  </si>
  <si>
    <r>
      <t>No 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data. 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</si>
  <si>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1.53 wt % (Vye, PhD thesis)</t>
    </r>
  </si>
  <si>
    <r>
      <t>Wholerock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= 0.68 wt % (Vye, PhD thesis)</t>
    </r>
  </si>
  <si>
    <t>grdmass glassy matrix</t>
  </si>
  <si>
    <t>Member</t>
  </si>
  <si>
    <t xml:space="preserve">Unit </t>
  </si>
  <si>
    <t>Plateau/total no steps</t>
  </si>
  <si>
    <t>1s error</t>
  </si>
  <si>
    <t>Saddle Mountains Formation</t>
  </si>
  <si>
    <t>11/14</t>
  </si>
  <si>
    <t>95</t>
  </si>
  <si>
    <t>Priest Rapids</t>
  </si>
  <si>
    <t xml:space="preserve">Basalt of Rosalia </t>
  </si>
  <si>
    <t xml:space="preserve">4/9 </t>
  </si>
  <si>
    <t>69</t>
  </si>
  <si>
    <t xml:space="preserve">DS1-(2) </t>
  </si>
  <si>
    <t xml:space="preserve">3/7 </t>
  </si>
  <si>
    <t>56</t>
  </si>
  <si>
    <t xml:space="preserve">6/11 </t>
  </si>
  <si>
    <t>61</t>
  </si>
  <si>
    <t xml:space="preserve">6/10 </t>
  </si>
  <si>
    <t>82</t>
  </si>
  <si>
    <t>100</t>
  </si>
  <si>
    <t xml:space="preserve">3/6 </t>
  </si>
  <si>
    <t>60</t>
  </si>
  <si>
    <t>Frenchman Springs</t>
  </si>
  <si>
    <t xml:space="preserve">5/8 </t>
  </si>
  <si>
    <t>70</t>
  </si>
  <si>
    <t>4/6</t>
  </si>
  <si>
    <t>71</t>
  </si>
  <si>
    <t xml:space="preserve">9/14 </t>
  </si>
  <si>
    <t xml:space="preserve">7/7 </t>
  </si>
  <si>
    <t xml:space="preserve">5/7 </t>
  </si>
  <si>
    <t xml:space="preserve">6/8 </t>
  </si>
  <si>
    <t>52</t>
  </si>
  <si>
    <t xml:space="preserve">4/7 </t>
  </si>
  <si>
    <t>53</t>
  </si>
  <si>
    <r>
      <t>%</t>
    </r>
    <r>
      <rPr>
        <b/>
        <vertAlign val="superscript"/>
        <sz val="12"/>
        <rFont val="Times New Roman"/>
        <family val="1"/>
      </rPr>
      <t>39</t>
    </r>
    <r>
      <rPr>
        <b/>
        <sz val="12"/>
        <rFont val="Times New Roman"/>
        <family val="1"/>
      </rPr>
      <t>Ar</t>
    </r>
  </si>
  <si>
    <r>
      <t>%</t>
    </r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>Ar*</t>
    </r>
  </si>
  <si>
    <r>
      <rPr>
        <b/>
        <vertAlign val="superscript"/>
        <sz val="12"/>
        <rFont val="Times New Roman"/>
        <family val="1"/>
      </rPr>
      <t>37</t>
    </r>
    <r>
      <rPr>
        <b/>
        <sz val="12"/>
        <rFont val="Times New Roman"/>
        <family val="1"/>
      </rPr>
      <t>Ar/</t>
    </r>
    <r>
      <rPr>
        <b/>
        <vertAlign val="superscript"/>
        <sz val="12"/>
        <rFont val="Times New Roman"/>
        <family val="1"/>
      </rPr>
      <t>39</t>
    </r>
    <r>
      <rPr>
        <b/>
        <sz val="12"/>
        <rFont val="Times New Roman"/>
        <family val="1"/>
      </rPr>
      <t>Ar</t>
    </r>
  </si>
  <si>
    <r>
      <rPr>
        <b/>
        <vertAlign val="superscript"/>
        <sz val="12"/>
        <rFont val="Times New Roman"/>
        <family val="1"/>
      </rPr>
      <t>40</t>
    </r>
    <r>
      <rPr>
        <b/>
        <sz val="12"/>
        <rFont val="Times New Roman"/>
        <family val="1"/>
      </rPr>
      <t>Ar/</t>
    </r>
    <r>
      <rPr>
        <b/>
        <vertAlign val="superscript"/>
        <sz val="12"/>
        <rFont val="Times New Roman"/>
        <family val="1"/>
      </rPr>
      <t>39</t>
    </r>
    <r>
      <rPr>
        <b/>
        <sz val="12"/>
        <rFont val="Times New Roman"/>
        <family val="1"/>
      </rPr>
      <t>Ar age</t>
    </r>
  </si>
  <si>
    <t>grdmass</t>
  </si>
  <si>
    <t xml:space="preserve">step 1   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</si>
  <si>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</si>
  <si>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</si>
  <si>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</si>
  <si>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</si>
  <si>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</si>
  <si>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</si>
  <si>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</si>
  <si>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</si>
  <si>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</si>
  <si>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 xml:space="preserve">Step </t>
  </si>
  <si>
    <t>Plateau diagrams on proceeding sheets plotted using Isoplot 3.13 (Ludwig, 2003).</t>
  </si>
  <si>
    <t>†included in the online appendix of Barry et al. (2010).</t>
  </si>
  <si>
    <t>Decay constants as quoted in Renne et al. (2010).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</si>
</sst>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"/>
    <numFmt numFmtId="179" formatCode="0.000000"/>
    <numFmt numFmtId="180" formatCode="0.00000"/>
    <numFmt numFmtId="181" formatCode="0.000"/>
    <numFmt numFmtId="182" formatCode="0.0000"/>
    <numFmt numFmtId="183" formatCode="0.0000000000"/>
    <numFmt numFmtId="184" formatCode="0.000000000"/>
    <numFmt numFmtId="185" formatCode="0.00000000"/>
    <numFmt numFmtId="186" formatCode="0.0000000"/>
    <numFmt numFmtId="187" formatCode="0.0E+00;\㍄"/>
    <numFmt numFmtId="188" formatCode="0.0E+00;\ശ"/>
    <numFmt numFmtId="189" formatCode="0.00E+00;\ശ"/>
    <numFmt numFmtId="190" formatCode="0.000E+00;\ശ"/>
    <numFmt numFmtId="191" formatCode="0.0000E+00;\ശ"/>
    <numFmt numFmtId="192" formatCode="0.0E+00;\䩈"/>
    <numFmt numFmtId="193" formatCode="d/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Verdana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20.5"/>
      <color indexed="8"/>
      <name val="Arial"/>
      <family val="2"/>
    </font>
    <font>
      <b/>
      <vertAlign val="superscript"/>
      <sz val="20.5"/>
      <color indexed="8"/>
      <name val="Arial"/>
      <family val="2"/>
    </font>
    <font>
      <b/>
      <sz val="9"/>
      <color indexed="8"/>
      <name val="Verdana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8"/>
      <color indexed="8"/>
      <name val="Symbol"/>
      <family val="1"/>
    </font>
    <font>
      <vertAlign val="superscript"/>
      <sz val="8"/>
      <color indexed="8"/>
      <name val="Arial"/>
      <family val="2"/>
    </font>
    <font>
      <sz val="5.75"/>
      <color indexed="8"/>
      <name val="Geneva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 horizontal="center"/>
    </xf>
    <xf numFmtId="181" fontId="0" fillId="33" borderId="0" xfId="0" applyNumberFormat="1" applyFont="1" applyFill="1" applyAlignment="1">
      <alignment horizontal="center"/>
    </xf>
    <xf numFmtId="18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178" fontId="0" fillId="0" borderId="0" xfId="0" applyNumberFormat="1" applyFont="1" applyAlignment="1">
      <alignment/>
    </xf>
    <xf numFmtId="18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1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81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2" fillId="33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0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81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181" fontId="0" fillId="33" borderId="0" xfId="0" applyNumberFormat="1" applyFont="1" applyFill="1" applyBorder="1" applyAlignment="1">
      <alignment horizontal="center"/>
    </xf>
    <xf numFmtId="181" fontId="0" fillId="33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81" fontId="5" fillId="0" borderId="0" xfId="0" applyNumberFormat="1" applyFont="1" applyAlignment="1" quotePrefix="1">
      <alignment/>
    </xf>
    <xf numFmtId="2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78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8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FsC8-(2) dup</a:t>
            </a:r>
          </a:p>
        </c:rich>
      </c:tx>
      <c:layout>
        <c:manualLayout>
          <c:xMode val="factor"/>
          <c:yMode val="factor"/>
          <c:x val="-0.00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0275"/>
          <c:w val="0.63825"/>
          <c:h val="0.6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PlotDat27!$C$1:$C$5</c:f>
              <c:numCache>
                <c:ptCount val="5"/>
                <c:pt idx="0">
                  <c:v>0</c:v>
                </c:pt>
                <c:pt idx="1">
                  <c:v>0.010574474148391048</c:v>
                </c:pt>
                <c:pt idx="2">
                  <c:v>0.010574474148391048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PlotDat27!$D$1:$D$5</c:f>
              <c:numCache>
                <c:ptCount val="5"/>
                <c:pt idx="0">
                  <c:v>12.714180924173515</c:v>
                </c:pt>
                <c:pt idx="1">
                  <c:v>12.714180924173515</c:v>
                </c:pt>
                <c:pt idx="2">
                  <c:v>36.877037868454124</c:v>
                </c:pt>
                <c:pt idx="3">
                  <c:v>36.877037868454124</c:v>
                </c:pt>
                <c:pt idx="4">
                  <c:v>12.714180924173515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PlotDat27!$E$1:$E$2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PlotDat27!$F$1:$F$2</c:f>
              <c:numCache>
                <c:ptCount val="2"/>
                <c:pt idx="0">
                  <c:v>15.816543150305911</c:v>
                </c:pt>
                <c:pt idx="1">
                  <c:v>15.816543150305911</c:v>
                </c:pt>
              </c:numCache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</a:t>
                </a:r>
                <a:r>
                  <a:rPr lang="en-US" cap="none" sz="20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39</a:t>
                </a: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 Fraction</a:t>
                </a:r>
              </a:p>
            </c:rich>
          </c:tx>
          <c:layout>
            <c:manualLayout>
              <c:xMode val="factor"/>
              <c:yMode val="factor"/>
              <c:x val="0.007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crossBetween val="midCat"/>
        <c:dispUnits/>
        <c:majorUnit val="0.2"/>
        <c:minorUnit val="0.1"/>
      </c:valAx>
      <c:valAx>
        <c:axId val="1928518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crossBetween val="midCat"/>
        <c:dispUnits/>
        <c:majorUnit val="10"/>
        <c:minorUnit val="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26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26</xdr:row>
      <xdr:rowOff>9525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</xdr:col>
      <xdr:colOff>9525</xdr:colOff>
      <xdr:row>52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6867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</xdr:row>
      <xdr:rowOff>28575</xdr:rowOff>
    </xdr:from>
    <xdr:to>
      <xdr:col>9</xdr:col>
      <xdr:colOff>9525</xdr:colOff>
      <xdr:row>78</xdr:row>
      <xdr:rowOff>9525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448675"/>
          <a:ext cx="68294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26</xdr:row>
      <xdr:rowOff>9525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77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</xdr:col>
      <xdr:colOff>9525</xdr:colOff>
      <xdr:row>52</xdr:row>
      <xdr:rowOff>9525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6867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9</xdr:col>
      <xdr:colOff>0</xdr:colOff>
      <xdr:row>78</xdr:row>
      <xdr:rowOff>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42010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9</xdr:col>
      <xdr:colOff>0</xdr:colOff>
      <xdr:row>104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63015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9</xdr:col>
      <xdr:colOff>0</xdr:colOff>
      <xdr:row>130</xdr:row>
      <xdr:rowOff>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84020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9</xdr:col>
      <xdr:colOff>0</xdr:colOff>
      <xdr:row>156</xdr:row>
      <xdr:rowOff>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05025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752475</xdr:colOff>
      <xdr:row>52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68484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8</xdr:col>
      <xdr:colOff>742950</xdr:colOff>
      <xdr:row>77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420100"/>
          <a:ext cx="68389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9</xdr:col>
      <xdr:colOff>0</xdr:colOff>
      <xdr:row>104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63015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9</xdr:col>
      <xdr:colOff>0</xdr:colOff>
      <xdr:row>130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84020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</cdr:x>
      <cdr:y>0.695</cdr:y>
    </cdr:from>
    <cdr:to>
      <cdr:x>0.629</cdr:x>
      <cdr:y>0.80525</cdr:y>
    </cdr:to>
    <cdr:sp>
      <cdr:nvSpPr>
        <cdr:cNvPr id="1" name="ArAge"/>
        <cdr:cNvSpPr>
          <a:spLocks/>
        </cdr:cNvSpPr>
      </cdr:nvSpPr>
      <cdr:spPr>
        <a:xfrm>
          <a:off x="2247900" y="3390900"/>
          <a:ext cx="1504950" cy="5429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Plateau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= 15.82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0.57 Ma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</a:t>
          </a:r>
          <a:r>
            <a:rPr lang="en-US" cap="none" sz="800" b="0" i="0" u="none" baseline="0">
              <a:solidFill>
                <a:srgbClr val="000000"/>
              </a:solidFill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including J-error of 1%)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1.2, probability=0.30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Includes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52.2% of the 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</a:t>
          </a:r>
        </a:p>
      </cdr:txBody>
    </cdr:sp>
  </cdr:relSizeAnchor>
  <cdr:relSizeAnchor xmlns:cdr="http://schemas.openxmlformats.org/drawingml/2006/chartDrawing">
    <cdr:from>
      <cdr:x>0.1815</cdr:x>
      <cdr:y>0.1545</cdr:y>
    </cdr:from>
    <cdr:to>
      <cdr:x>0.471</cdr:x>
      <cdr:y>0.18425</cdr:y>
    </cdr:to>
    <cdr:sp>
      <cdr:nvSpPr>
        <cdr:cNvPr id="2" name="Text 10"/>
        <cdr:cNvSpPr txBox="1">
          <a:spLocks noChangeArrowheads="1"/>
        </cdr:cNvSpPr>
      </cdr:nvSpPr>
      <cdr:spPr>
        <a:xfrm>
          <a:off x="1076325" y="752475"/>
          <a:ext cx="1724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18288" anchor="b">
          <a:spAutoFit/>
        </a:bodyPr>
        <a:p>
          <a:pPr algn="l">
            <a:defRPr/>
          </a:pPr>
          <a:r>
            <a:rPr lang="en-US" cap="none" sz="575" b="0" i="0" u="none" baseline="0">
              <a:solidFill>
                <a:srgbClr val="000000"/>
              </a:solidFill>
            </a:rPr>
            <a:t>Plateau steps are magenta, rejected steps are cyan</a:t>
          </a:r>
        </a:p>
      </cdr:txBody>
    </cdr:sp>
  </cdr:relSizeAnchor>
  <cdr:relSizeAnchor xmlns:cdr="http://schemas.openxmlformats.org/drawingml/2006/chartDrawing">
    <cdr:from>
      <cdr:x>0.66275</cdr:x>
      <cdr:y>0.141</cdr:y>
    </cdr:from>
    <cdr:to>
      <cdr:x>0.8105</cdr:x>
      <cdr:y>0.1835</cdr:y>
    </cdr:to>
    <cdr:sp>
      <cdr:nvSpPr>
        <cdr:cNvPr id="3" name="ErrorSize"/>
        <cdr:cNvSpPr txBox="1">
          <a:spLocks noChangeArrowheads="1"/>
        </cdr:cNvSpPr>
      </cdr:nvSpPr>
      <cdr:spPr>
        <a:xfrm>
          <a:off x="3943350" y="685800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18288" bIns="22860" anchor="b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2</a:t>
          </a:r>
          <a:r>
            <a:rPr lang="en-US" cap="none" sz="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  <cdr:relSizeAnchor xmlns:cdr="http://schemas.openxmlformats.org/drawingml/2006/chartDrawing">
    <cdr:from>
      <cdr:x>0.1825</cdr:x>
      <cdr:y>0.11375</cdr:y>
    </cdr:from>
    <cdr:to>
      <cdr:x>0.18975</cdr:x>
      <cdr:y>0.5975</cdr:y>
    </cdr:to>
    <cdr:sp>
      <cdr:nvSpPr>
        <cdr:cNvPr id="4" name="PlotDat27_3|1~5_0X"/>
        <cdr:cNvSpPr>
          <a:spLocks/>
        </cdr:cNvSpPr>
      </cdr:nvSpPr>
      <cdr:spPr>
        <a:xfrm>
          <a:off x="1085850" y="552450"/>
          <a:ext cx="47625" cy="2362200"/>
        </a:xfrm>
        <a:custGeom>
          <a:pathLst>
            <a:path h="2981006" w="57210">
              <a:moveTo>
                <a:pt x="0" y="2981006"/>
              </a:moveTo>
              <a:lnTo>
                <a:pt x="57210" y="2981006"/>
              </a:lnTo>
              <a:lnTo>
                <a:pt x="57210" y="0"/>
              </a:lnTo>
              <a:lnTo>
                <a:pt x="0" y="0"/>
              </a:lnTo>
              <a:lnTo>
                <a:pt x="0" y="2981006"/>
              </a:lnTo>
              <a:close/>
            </a:path>
          </a:pathLst>
        </a:cu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0.18975</cdr:x>
      <cdr:y>0.5075</cdr:y>
    </cdr:from>
    <cdr:to>
      <cdr:x>0.2395</cdr:x>
      <cdr:y>0.56225</cdr:y>
    </cdr:to>
    <cdr:sp>
      <cdr:nvSpPr>
        <cdr:cNvPr id="5" name="PlotDat27_3|7~11_0X"/>
        <cdr:cNvSpPr>
          <a:spLocks/>
        </cdr:cNvSpPr>
      </cdr:nvSpPr>
      <cdr:spPr>
        <a:xfrm>
          <a:off x="1123950" y="2476500"/>
          <a:ext cx="295275" cy="266700"/>
        </a:xfrm>
        <a:custGeom>
          <a:pathLst>
            <a:path h="393935" w="455035">
              <a:moveTo>
                <a:pt x="0" y="393935"/>
              </a:moveTo>
              <a:lnTo>
                <a:pt x="455035" y="393935"/>
              </a:lnTo>
              <a:lnTo>
                <a:pt x="455035" y="0"/>
              </a:lnTo>
              <a:lnTo>
                <a:pt x="0" y="0"/>
              </a:lnTo>
              <a:lnTo>
                <a:pt x="0" y="393935"/>
              </a:lnTo>
              <a:close/>
            </a:path>
          </a:pathLst>
        </a:cu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0.53275</cdr:y>
    </cdr:from>
    <cdr:to>
      <cdr:x>0.40775</cdr:x>
      <cdr:y>0.555</cdr:y>
    </cdr:to>
    <cdr:sp>
      <cdr:nvSpPr>
        <cdr:cNvPr id="6" name="PlotDat27_3|13~17_0X"/>
        <cdr:cNvSpPr>
          <a:spLocks/>
        </cdr:cNvSpPr>
      </cdr:nvSpPr>
      <cdr:spPr>
        <a:xfrm>
          <a:off x="1419225" y="2600325"/>
          <a:ext cx="1000125" cy="104775"/>
        </a:xfrm>
        <a:custGeom>
          <a:pathLst>
            <a:path h="161888" w="1550996">
              <a:moveTo>
                <a:pt x="0" y="161888"/>
              </a:moveTo>
              <a:lnTo>
                <a:pt x="1550996" y="161888"/>
              </a:lnTo>
              <a:lnTo>
                <a:pt x="1550996" y="0"/>
              </a:lnTo>
              <a:lnTo>
                <a:pt x="0" y="0"/>
              </a:lnTo>
              <a:lnTo>
                <a:pt x="0" y="161888"/>
              </a:lnTo>
              <a:close/>
            </a:path>
          </a:pathLst>
        </a:cu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0.53275</cdr:y>
    </cdr:from>
    <cdr:to>
      <cdr:x>0.48925</cdr:x>
      <cdr:y>0.57825</cdr:y>
    </cdr:to>
    <cdr:sp>
      <cdr:nvSpPr>
        <cdr:cNvPr id="7" name="PlotDat27_3|19~23_0X"/>
        <cdr:cNvSpPr>
          <a:spLocks/>
        </cdr:cNvSpPr>
      </cdr:nvSpPr>
      <cdr:spPr>
        <a:xfrm>
          <a:off x="2428875" y="2600325"/>
          <a:ext cx="485775" cy="219075"/>
        </a:xfrm>
        <a:custGeom>
          <a:pathLst>
            <a:path h="323727" w="760477">
              <a:moveTo>
                <a:pt x="0" y="323727"/>
              </a:moveTo>
              <a:lnTo>
                <a:pt x="760477" y="323727"/>
              </a:lnTo>
              <a:lnTo>
                <a:pt x="760477" y="0"/>
              </a:lnTo>
              <a:lnTo>
                <a:pt x="0" y="0"/>
              </a:lnTo>
              <a:lnTo>
                <a:pt x="0" y="323727"/>
              </a:lnTo>
              <a:close/>
            </a:path>
          </a:pathLst>
        </a:cu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0.58375</cdr:y>
    </cdr:from>
    <cdr:to>
      <cdr:x>0.6085</cdr:x>
      <cdr:y>0.6145</cdr:y>
    </cdr:to>
    <cdr:sp>
      <cdr:nvSpPr>
        <cdr:cNvPr id="8" name="PlotDat27_3|25~29_0X"/>
        <cdr:cNvSpPr>
          <a:spLocks/>
        </cdr:cNvSpPr>
      </cdr:nvSpPr>
      <cdr:spPr>
        <a:xfrm>
          <a:off x="2914650" y="2847975"/>
          <a:ext cx="704850" cy="152400"/>
        </a:xfrm>
        <a:custGeom>
          <a:pathLst>
            <a:path h="227263" w="1086526">
              <a:moveTo>
                <a:pt x="0" y="227263"/>
              </a:moveTo>
              <a:lnTo>
                <a:pt x="1086526" y="227263"/>
              </a:lnTo>
              <a:lnTo>
                <a:pt x="1086526" y="0"/>
              </a:lnTo>
              <a:lnTo>
                <a:pt x="0" y="0"/>
              </a:lnTo>
              <a:lnTo>
                <a:pt x="0" y="227263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0.5585</cdr:y>
    </cdr:from>
    <cdr:to>
      <cdr:x>0.67125</cdr:x>
      <cdr:y>0.61875</cdr:y>
    </cdr:to>
    <cdr:sp>
      <cdr:nvSpPr>
        <cdr:cNvPr id="9" name="PlotDat27_3|31~35_0X"/>
        <cdr:cNvSpPr>
          <a:spLocks/>
        </cdr:cNvSpPr>
      </cdr:nvSpPr>
      <cdr:spPr>
        <a:xfrm>
          <a:off x="3619500" y="2724150"/>
          <a:ext cx="371475" cy="295275"/>
        </a:xfrm>
        <a:custGeom>
          <a:pathLst>
            <a:path h="425647" w="576969">
              <a:moveTo>
                <a:pt x="0" y="425647"/>
              </a:moveTo>
              <a:lnTo>
                <a:pt x="576969" y="425647"/>
              </a:lnTo>
              <a:lnTo>
                <a:pt x="576969" y="0"/>
              </a:lnTo>
              <a:lnTo>
                <a:pt x="0" y="0"/>
              </a:lnTo>
              <a:lnTo>
                <a:pt x="0" y="425647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0.6175</cdr:y>
    </cdr:from>
    <cdr:to>
      <cdr:x>0.77275</cdr:x>
      <cdr:y>0.64325</cdr:y>
    </cdr:to>
    <cdr:sp>
      <cdr:nvSpPr>
        <cdr:cNvPr id="10" name="PlotDat27_3|37~41_0X"/>
        <cdr:cNvSpPr>
          <a:spLocks/>
        </cdr:cNvSpPr>
      </cdr:nvSpPr>
      <cdr:spPr>
        <a:xfrm>
          <a:off x="4000500" y="3009900"/>
          <a:ext cx="609600" cy="123825"/>
        </a:xfrm>
        <a:custGeom>
          <a:pathLst>
            <a:path h="187801" w="922987">
              <a:moveTo>
                <a:pt x="0" y="187801"/>
              </a:moveTo>
              <a:lnTo>
                <a:pt x="922987" y="187801"/>
              </a:lnTo>
              <a:lnTo>
                <a:pt x="922987" y="0"/>
              </a:lnTo>
              <a:lnTo>
                <a:pt x="0" y="0"/>
              </a:lnTo>
              <a:lnTo>
                <a:pt x="0" y="187801"/>
              </a:lnTo>
              <a:close/>
            </a:path>
          </a:pathLst>
        </a:custGeom>
        <a:solidFill>
          <a:srgbClr val="00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0.555</cdr:y>
    </cdr:from>
    <cdr:to>
      <cdr:x>0.48925</cdr:x>
      <cdr:y>0.59875</cdr:y>
    </cdr:to>
    <cdr:sp>
      <cdr:nvSpPr>
        <cdr:cNvPr id="11" name="PlotDat27_7|1~2_0%"/>
        <cdr:cNvSpPr>
          <a:spLocks/>
        </cdr:cNvSpPr>
      </cdr:nvSpPr>
      <cdr:spPr>
        <a:xfrm>
          <a:off x="2914650" y="2705100"/>
          <a:ext cx="0" cy="2095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62</xdr:row>
      <xdr:rowOff>0</xdr:rowOff>
    </xdr:from>
    <xdr:to>
      <xdr:col>25</xdr:col>
      <xdr:colOff>628650</xdr:colOff>
      <xdr:row>92</xdr:row>
      <xdr:rowOff>28575</xdr:rowOff>
    </xdr:to>
    <xdr:graphicFrame>
      <xdr:nvGraphicFramePr>
        <xdr:cNvPr id="1" name="Chart 6"/>
        <xdr:cNvGraphicFramePr/>
      </xdr:nvGraphicFramePr>
      <xdr:xfrm>
        <a:off x="13716000" y="10039350"/>
        <a:ext cx="59626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26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484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723900</xdr:colOff>
      <xdr:row>51</xdr:row>
      <xdr:rowOff>152400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6819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9</xdr:col>
      <xdr:colOff>0</xdr:colOff>
      <xdr:row>78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20100"/>
          <a:ext cx="68580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9</xdr:col>
      <xdr:colOff>9525</xdr:colOff>
      <xdr:row>104</xdr:row>
      <xdr:rowOff>9525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30150"/>
          <a:ext cx="6867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9</xdr:col>
      <xdr:colOff>9525</xdr:colOff>
      <xdr:row>130</xdr:row>
      <xdr:rowOff>9525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840200"/>
          <a:ext cx="6867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8</xdr:col>
      <xdr:colOff>723900</xdr:colOff>
      <xdr:row>155</xdr:row>
      <xdr:rowOff>152400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050250"/>
          <a:ext cx="6819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win\spk5\My%20Documents%20Store\Working%20documents\Research\Data%20files\argon1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n1"/>
      <sheetName val="ddreader"/>
    </sheetNames>
    <sheetDataSet>
      <sheetData sheetId="0">
        <row r="16">
          <cell r="A16">
            <v>11</v>
          </cell>
        </row>
        <row r="17">
          <cell r="A17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8515625" style="1" bestFit="1" customWidth="1"/>
    <col min="2" max="2" width="97.7109375" style="2" bestFit="1" customWidth="1"/>
  </cols>
  <sheetData>
    <row r="1" spans="1:8" ht="12">
      <c r="A1" s="1" t="s">
        <v>46</v>
      </c>
      <c r="B1" s="2" t="s">
        <v>43</v>
      </c>
      <c r="C1">
        <v>0</v>
      </c>
      <c r="D1">
        <v>12.714180924173515</v>
      </c>
      <c r="E1">
        <v>0</v>
      </c>
      <c r="F1">
        <v>15.816543150305911</v>
      </c>
      <c r="G1">
        <v>0.5219249</v>
      </c>
      <c r="H1">
        <v>15.17203</v>
      </c>
    </row>
    <row r="2" spans="1:8" ht="12">
      <c r="A2" s="1" t="s">
        <v>47</v>
      </c>
      <c r="B2" s="2" t="s">
        <v>62</v>
      </c>
      <c r="C2">
        <v>0.010574474148391048</v>
      </c>
      <c r="D2">
        <v>12.714180924173515</v>
      </c>
      <c r="E2">
        <v>1</v>
      </c>
      <c r="F2">
        <v>15.816543150305911</v>
      </c>
      <c r="G2">
        <v>0.5219249</v>
      </c>
      <c r="H2">
        <v>12.62836</v>
      </c>
    </row>
    <row r="3" spans="1:8" ht="12">
      <c r="A3" s="1" t="s">
        <v>48</v>
      </c>
      <c r="B3" s="3">
        <v>18</v>
      </c>
      <c r="C3">
        <v>0.010574474148391048</v>
      </c>
      <c r="D3">
        <v>36.877037868454124</v>
      </c>
      <c r="G3" t="s">
        <v>45</v>
      </c>
      <c r="H3" t="s">
        <v>45</v>
      </c>
    </row>
    <row r="4" spans="1:4" ht="12">
      <c r="A4" s="1" t="s">
        <v>49</v>
      </c>
      <c r="B4" s="3">
        <v>9</v>
      </c>
      <c r="C4">
        <v>0</v>
      </c>
      <c r="D4">
        <v>36.877037868454124</v>
      </c>
    </row>
    <row r="5" spans="1:4" ht="12">
      <c r="A5" s="1" t="s">
        <v>50</v>
      </c>
      <c r="B5" s="3">
        <v>1</v>
      </c>
      <c r="C5">
        <v>0</v>
      </c>
      <c r="D5">
        <v>12.714180924173515</v>
      </c>
    </row>
    <row r="6" spans="1:4" ht="12">
      <c r="A6" s="1" t="s">
        <v>51</v>
      </c>
      <c r="B6" s="3" t="b">
        <v>1</v>
      </c>
      <c r="C6" t="s">
        <v>44</v>
      </c>
      <c r="D6" t="s">
        <v>44</v>
      </c>
    </row>
    <row r="7" spans="1:4" ht="12">
      <c r="A7" s="1" t="s">
        <v>52</v>
      </c>
      <c r="B7" s="3">
        <v>1</v>
      </c>
      <c r="C7">
        <v>0.010574474148391048</v>
      </c>
      <c r="D7">
        <v>14.755509961275301</v>
      </c>
    </row>
    <row r="8" spans="1:4" ht="12">
      <c r="A8" s="1" t="s">
        <v>53</v>
      </c>
      <c r="B8" s="3" t="b">
        <v>0</v>
      </c>
      <c r="C8">
        <v>0.09468144319733282</v>
      </c>
      <c r="D8">
        <v>14.755509961275301</v>
      </c>
    </row>
    <row r="9" spans="1:4" ht="12">
      <c r="A9" s="1" t="s">
        <v>54</v>
      </c>
      <c r="B9" s="3" t="b">
        <v>1</v>
      </c>
      <c r="C9">
        <v>0.09468144319733282</v>
      </c>
      <c r="D9">
        <v>17.948590732564504</v>
      </c>
    </row>
    <row r="10" spans="1:4" ht="12">
      <c r="A10" s="1" t="s">
        <v>55</v>
      </c>
      <c r="B10" s="3" t="b">
        <v>0</v>
      </c>
      <c r="C10">
        <v>0.010574474148391048</v>
      </c>
      <c r="D10">
        <v>17.948590732564504</v>
      </c>
    </row>
    <row r="11" spans="1:4" ht="12">
      <c r="A11" s="1" t="s">
        <v>56</v>
      </c>
      <c r="B11" s="3" t="b">
        <v>0</v>
      </c>
      <c r="C11">
        <v>0.010574474148391048</v>
      </c>
      <c r="D11">
        <v>14.755509961275301</v>
      </c>
    </row>
    <row r="12" spans="1:4" ht="12">
      <c r="A12" s="1" t="s">
        <v>57</v>
      </c>
      <c r="B12" s="3" t="s">
        <v>0</v>
      </c>
      <c r="C12" t="s">
        <v>44</v>
      </c>
      <c r="D12" t="s">
        <v>44</v>
      </c>
    </row>
    <row r="13" spans="1:4" ht="12">
      <c r="A13" s="1" t="s">
        <v>58</v>
      </c>
      <c r="B13" s="3" t="b">
        <v>1</v>
      </c>
      <c r="C13">
        <v>0.09468144319733282</v>
      </c>
      <c r="D13">
        <v>15.204701626337183</v>
      </c>
    </row>
    <row r="14" spans="1:4" ht="12">
      <c r="A14" s="1" t="s">
        <v>59</v>
      </c>
      <c r="B14" s="3" t="b">
        <v>0</v>
      </c>
      <c r="C14">
        <v>0.38136123217576157</v>
      </c>
      <c r="D14">
        <v>15.204701626337183</v>
      </c>
    </row>
    <row r="15" spans="1:4" ht="12">
      <c r="A15" s="1" t="s">
        <v>60</v>
      </c>
      <c r="B15" s="3" t="b">
        <v>0</v>
      </c>
      <c r="C15">
        <v>0.38136123217576157</v>
      </c>
      <c r="D15">
        <v>16.51690240071304</v>
      </c>
    </row>
    <row r="16" spans="1:4" ht="12">
      <c r="A16" s="1" t="s">
        <v>61</v>
      </c>
      <c r="B16" s="3">
        <v>1</v>
      </c>
      <c r="C16">
        <v>0.09468144319733282</v>
      </c>
      <c r="D16">
        <v>16.51690240071304</v>
      </c>
    </row>
    <row r="17" spans="3:4" ht="12">
      <c r="C17">
        <v>0.09468144319733282</v>
      </c>
      <c r="D17">
        <v>15.204701626337183</v>
      </c>
    </row>
    <row r="18" spans="3:4" ht="12">
      <c r="C18" t="s">
        <v>44</v>
      </c>
      <c r="D18" t="s">
        <v>44</v>
      </c>
    </row>
    <row r="19" spans="3:4" ht="12">
      <c r="C19">
        <v>0.38136123217576157</v>
      </c>
      <c r="D19">
        <v>13.86002647415158</v>
      </c>
    </row>
    <row r="20" spans="3:4" ht="12">
      <c r="C20">
        <v>0.521924912537259</v>
      </c>
      <c r="D20">
        <v>13.86002647415158</v>
      </c>
    </row>
    <row r="21" spans="3:4" ht="12">
      <c r="C21">
        <v>0.521924912537259</v>
      </c>
      <c r="D21">
        <v>16.484032883678623</v>
      </c>
    </row>
    <row r="22" spans="3:4" ht="12">
      <c r="C22">
        <v>0.38136123217576157</v>
      </c>
      <c r="D22">
        <v>16.484032883678623</v>
      </c>
    </row>
    <row r="23" spans="3:4" ht="12">
      <c r="C23">
        <v>0.38136123217576157</v>
      </c>
      <c r="D23">
        <v>13.86002647415158</v>
      </c>
    </row>
    <row r="24" spans="3:4" ht="12">
      <c r="C24" t="s">
        <v>44</v>
      </c>
      <c r="D24" t="s">
        <v>44</v>
      </c>
    </row>
    <row r="25" spans="3:4" ht="12">
      <c r="C25">
        <v>0.521924912537259</v>
      </c>
      <c r="D25">
        <v>11.707313324733054</v>
      </c>
    </row>
    <row r="26" spans="3:4" ht="12">
      <c r="C26">
        <v>0.7227541156972243</v>
      </c>
      <c r="D26">
        <v>11.707313324733054</v>
      </c>
    </row>
    <row r="27" spans="3:4" ht="12">
      <c r="C27">
        <v>0.7227541156972243</v>
      </c>
      <c r="D27">
        <v>13.549414549561359</v>
      </c>
    </row>
    <row r="28" spans="3:4" ht="12">
      <c r="C28">
        <v>0.521924912537259</v>
      </c>
      <c r="D28">
        <v>13.549414549561359</v>
      </c>
    </row>
    <row r="29" spans="3:4" ht="12">
      <c r="C29">
        <v>0.521924912537259</v>
      </c>
      <c r="D29">
        <v>11.707313324733054</v>
      </c>
    </row>
    <row r="30" spans="3:4" ht="12">
      <c r="C30" t="s">
        <v>44</v>
      </c>
      <c r="D30" t="s">
        <v>44</v>
      </c>
    </row>
    <row r="31" spans="3:4" ht="12">
      <c r="C31">
        <v>0.7227541156972243</v>
      </c>
      <c r="D31">
        <v>11.54002770555401</v>
      </c>
    </row>
    <row r="32" spans="3:4" ht="12">
      <c r="C32">
        <v>0.8293987431151397</v>
      </c>
      <c r="D32">
        <v>11.54002770555401</v>
      </c>
    </row>
    <row r="33" spans="3:4" ht="12">
      <c r="C33">
        <v>0.8293987431151397</v>
      </c>
      <c r="D33">
        <v>14.990156242335615</v>
      </c>
    </row>
    <row r="34" spans="3:4" ht="12">
      <c r="C34">
        <v>0.7227541156972243</v>
      </c>
      <c r="D34">
        <v>14.990156242335615</v>
      </c>
    </row>
    <row r="35" spans="3:4" ht="12">
      <c r="C35">
        <v>0.7227541156972243</v>
      </c>
      <c r="D35">
        <v>11.54002770555401</v>
      </c>
    </row>
    <row r="36" spans="3:4" ht="12">
      <c r="C36" t="s">
        <v>44</v>
      </c>
      <c r="D36" t="s">
        <v>44</v>
      </c>
    </row>
    <row r="37" spans="3:4" ht="12">
      <c r="C37">
        <v>0.8293987431151397</v>
      </c>
      <c r="D37">
        <v>10.120418349923817</v>
      </c>
    </row>
    <row r="38" spans="3:4" ht="12">
      <c r="C38">
        <v>1</v>
      </c>
      <c r="D38">
        <v>10.120418349923817</v>
      </c>
    </row>
    <row r="39" spans="3:4" ht="12">
      <c r="C39">
        <v>1</v>
      </c>
      <c r="D39">
        <v>11.642658861862362</v>
      </c>
    </row>
    <row r="40" spans="3:4" ht="12">
      <c r="C40">
        <v>0.8293987431151397</v>
      </c>
      <c r="D40">
        <v>11.642658861862362</v>
      </c>
    </row>
    <row r="41" spans="3:4" ht="12">
      <c r="C41">
        <v>0.8293987431151397</v>
      </c>
      <c r="D41">
        <v>10.120418349923817</v>
      </c>
    </row>
    <row r="42" spans="3:4" ht="12">
      <c r="C42" t="s">
        <v>44</v>
      </c>
      <c r="D42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25" sqref="O25"/>
    </sheetView>
  </sheetViews>
  <sheetFormatPr defaultColWidth="10.8515625" defaultRowHeight="12.75"/>
  <cols>
    <col min="1" max="1" width="24.00390625" style="127" customWidth="1"/>
    <col min="2" max="2" width="20.8515625" style="127" bestFit="1" customWidth="1"/>
    <col min="3" max="3" width="19.28125" style="127" bestFit="1" customWidth="1"/>
    <col min="4" max="4" width="17.140625" style="127" bestFit="1" customWidth="1"/>
    <col min="5" max="5" width="25.140625" style="128" bestFit="1" customWidth="1"/>
    <col min="6" max="7" width="8.57421875" style="128" bestFit="1" customWidth="1"/>
    <col min="8" max="8" width="9.421875" style="129" bestFit="1" customWidth="1"/>
    <col min="9" max="9" width="11.8515625" style="130" bestFit="1" customWidth="1"/>
    <col min="10" max="10" width="3.140625" style="131" customWidth="1"/>
    <col min="11" max="11" width="16.57421875" style="127" bestFit="1" customWidth="1"/>
    <col min="12" max="12" width="10.00390625" style="116" bestFit="1" customWidth="1"/>
    <col min="13" max="13" width="2.8515625" style="127" customWidth="1"/>
    <col min="14" max="16384" width="10.8515625" style="127" customWidth="1"/>
  </cols>
  <sheetData>
    <row r="1" spans="1:12" s="111" customFormat="1" ht="18.75">
      <c r="A1" s="111" t="s">
        <v>167</v>
      </c>
      <c r="B1" s="111" t="s">
        <v>168</v>
      </c>
      <c r="C1" s="111" t="s">
        <v>30</v>
      </c>
      <c r="D1" s="111" t="s">
        <v>6</v>
      </c>
      <c r="E1" s="112" t="s">
        <v>169</v>
      </c>
      <c r="F1" s="112" t="s">
        <v>200</v>
      </c>
      <c r="G1" s="112" t="s">
        <v>31</v>
      </c>
      <c r="H1" s="113" t="s">
        <v>201</v>
      </c>
      <c r="I1" s="114" t="s">
        <v>202</v>
      </c>
      <c r="K1" s="111" t="s">
        <v>203</v>
      </c>
      <c r="L1" s="111" t="s">
        <v>170</v>
      </c>
    </row>
    <row r="2" spans="1:12" s="111" customFormat="1" ht="15.75">
      <c r="A2" s="111" t="s">
        <v>171</v>
      </c>
      <c r="E2" s="112"/>
      <c r="F2" s="112"/>
      <c r="G2" s="112"/>
      <c r="H2" s="113"/>
      <c r="I2" s="114"/>
      <c r="L2" s="115"/>
    </row>
    <row r="3" spans="1:12" s="116" customFormat="1" ht="15.75">
      <c r="A3" s="116" t="s">
        <v>63</v>
      </c>
      <c r="B3" s="116" t="s">
        <v>65</v>
      </c>
      <c r="C3" s="116" t="s">
        <v>5</v>
      </c>
      <c r="D3" s="116" t="s">
        <v>166</v>
      </c>
      <c r="E3" s="117" t="s">
        <v>172</v>
      </c>
      <c r="F3" s="117" t="s">
        <v>173</v>
      </c>
      <c r="G3" s="118">
        <v>0.85</v>
      </c>
      <c r="H3" s="119">
        <v>54.205969074361164</v>
      </c>
      <c r="I3" s="120">
        <v>9.251524361864051</v>
      </c>
      <c r="J3" s="121"/>
      <c r="K3" s="118">
        <v>10.34</v>
      </c>
      <c r="L3" s="118">
        <v>0.21</v>
      </c>
    </row>
    <row r="4" spans="5:12" s="116" customFormat="1" ht="15.75">
      <c r="E4" s="117"/>
      <c r="F4" s="117"/>
      <c r="G4" s="118"/>
      <c r="H4" s="122"/>
      <c r="I4" s="123"/>
      <c r="J4" s="121"/>
      <c r="K4" s="118"/>
      <c r="L4" s="118"/>
    </row>
    <row r="5" spans="1:12" s="116" customFormat="1" ht="15">
      <c r="A5" s="116" t="s">
        <v>174</v>
      </c>
      <c r="B5" s="116" t="s">
        <v>175</v>
      </c>
      <c r="C5" s="116" t="s">
        <v>8</v>
      </c>
      <c r="D5" s="116" t="s">
        <v>204</v>
      </c>
      <c r="E5" s="117" t="s">
        <v>176</v>
      </c>
      <c r="F5" s="117" t="s">
        <v>177</v>
      </c>
      <c r="G5" s="118">
        <v>0.94</v>
      </c>
      <c r="H5" s="122">
        <v>90.86934719585258</v>
      </c>
      <c r="I5" s="123">
        <v>1.2132741864634067</v>
      </c>
      <c r="J5" s="121"/>
      <c r="K5" s="118">
        <v>15.07</v>
      </c>
      <c r="L5" s="118">
        <v>0.07</v>
      </c>
    </row>
    <row r="6" spans="2:12" s="116" customFormat="1" ht="15">
      <c r="B6" s="116" t="s">
        <v>175</v>
      </c>
      <c r="C6" s="116" t="s">
        <v>178</v>
      </c>
      <c r="D6" s="116" t="s">
        <v>204</v>
      </c>
      <c r="E6" s="117" t="s">
        <v>179</v>
      </c>
      <c r="F6" s="117" t="s">
        <v>180</v>
      </c>
      <c r="G6" s="118">
        <v>0.79</v>
      </c>
      <c r="H6" s="122">
        <v>86.09994898809178</v>
      </c>
      <c r="I6" s="123">
        <v>0.5506508326386566</v>
      </c>
      <c r="J6" s="121"/>
      <c r="K6" s="118">
        <v>15.25</v>
      </c>
      <c r="L6" s="118">
        <v>0.08</v>
      </c>
    </row>
    <row r="7" spans="2:12" s="116" customFormat="1" ht="15">
      <c r="B7" s="116" t="s">
        <v>175</v>
      </c>
      <c r="C7" s="116" t="s">
        <v>9</v>
      </c>
      <c r="D7" s="116" t="s">
        <v>204</v>
      </c>
      <c r="E7" s="117" t="s">
        <v>181</v>
      </c>
      <c r="F7" s="117" t="s">
        <v>182</v>
      </c>
      <c r="G7" s="118">
        <v>1.5</v>
      </c>
      <c r="H7" s="122">
        <v>77.32437213233271</v>
      </c>
      <c r="I7" s="123">
        <v>4.23679531833261</v>
      </c>
      <c r="J7" s="121"/>
      <c r="K7" s="123">
        <v>14.8</v>
      </c>
      <c r="L7" s="123">
        <v>0.165</v>
      </c>
    </row>
    <row r="8" spans="5:12" s="116" customFormat="1" ht="15">
      <c r="E8" s="117"/>
      <c r="F8" s="117"/>
      <c r="G8" s="118"/>
      <c r="H8" s="122"/>
      <c r="I8" s="123"/>
      <c r="J8" s="121"/>
      <c r="K8" s="118"/>
      <c r="L8" s="118"/>
    </row>
    <row r="9" spans="1:12" s="116" customFormat="1" ht="15">
      <c r="A9" s="124" t="s">
        <v>64</v>
      </c>
      <c r="B9" s="124" t="s">
        <v>66</v>
      </c>
      <c r="C9" s="116" t="s">
        <v>10</v>
      </c>
      <c r="D9" s="116" t="s">
        <v>204</v>
      </c>
      <c r="E9" s="117" t="s">
        <v>183</v>
      </c>
      <c r="F9" s="117" t="s">
        <v>184</v>
      </c>
      <c r="G9" s="118">
        <v>0.5</v>
      </c>
      <c r="H9" s="122">
        <v>35.316523570938145</v>
      </c>
      <c r="I9" s="123">
        <v>0.30811643475711725</v>
      </c>
      <c r="J9" s="121"/>
      <c r="K9" s="118">
        <v>12.87</v>
      </c>
      <c r="L9" s="118">
        <v>0.37</v>
      </c>
    </row>
    <row r="10" spans="2:12" s="116" customFormat="1" ht="15">
      <c r="B10" s="124" t="s">
        <v>66</v>
      </c>
      <c r="C10" s="116" t="s">
        <v>11</v>
      </c>
      <c r="D10" s="116" t="s">
        <v>204</v>
      </c>
      <c r="E10" s="117" t="s">
        <v>12</v>
      </c>
      <c r="F10" s="117" t="s">
        <v>185</v>
      </c>
      <c r="G10" s="118">
        <v>1.9</v>
      </c>
      <c r="H10" s="122">
        <v>86.10683042119304</v>
      </c>
      <c r="I10" s="123">
        <v>2.786870797641897</v>
      </c>
      <c r="J10" s="121"/>
      <c r="K10" s="123">
        <v>16.5</v>
      </c>
      <c r="L10" s="118">
        <v>0.23</v>
      </c>
    </row>
    <row r="11" spans="2:12" s="116" customFormat="1" ht="15">
      <c r="B11" s="124" t="s">
        <v>66</v>
      </c>
      <c r="C11" s="116" t="s">
        <v>13</v>
      </c>
      <c r="D11" s="116" t="s">
        <v>204</v>
      </c>
      <c r="E11" s="117" t="s">
        <v>7</v>
      </c>
      <c r="F11" s="117" t="s">
        <v>28</v>
      </c>
      <c r="G11" s="118" t="s">
        <v>28</v>
      </c>
      <c r="H11" s="122">
        <v>68.62574880101077</v>
      </c>
      <c r="I11" s="123">
        <v>0.08912283524118549</v>
      </c>
      <c r="J11" s="121"/>
      <c r="K11" s="118" t="s">
        <v>28</v>
      </c>
      <c r="L11" s="118" t="s">
        <v>28</v>
      </c>
    </row>
    <row r="12" spans="2:12" s="116" customFormat="1" ht="15">
      <c r="B12" s="124" t="s">
        <v>66</v>
      </c>
      <c r="C12" s="116" t="s">
        <v>14</v>
      </c>
      <c r="D12" s="116" t="s">
        <v>204</v>
      </c>
      <c r="E12" s="117" t="s">
        <v>7</v>
      </c>
      <c r="F12" s="117" t="s">
        <v>28</v>
      </c>
      <c r="G12" s="118" t="s">
        <v>28</v>
      </c>
      <c r="H12" s="122">
        <v>68.1650431205697</v>
      </c>
      <c r="I12" s="123">
        <v>2.885621166992273</v>
      </c>
      <c r="J12" s="121"/>
      <c r="K12" s="118" t="s">
        <v>28</v>
      </c>
      <c r="L12" s="118" t="s">
        <v>28</v>
      </c>
    </row>
    <row r="13" spans="2:12" s="116" customFormat="1" ht="15">
      <c r="B13" s="124" t="s">
        <v>66</v>
      </c>
      <c r="C13" s="116" t="s">
        <v>15</v>
      </c>
      <c r="D13" s="116" t="s">
        <v>204</v>
      </c>
      <c r="E13" s="117" t="s">
        <v>7</v>
      </c>
      <c r="F13" s="117" t="s">
        <v>28</v>
      </c>
      <c r="G13" s="118" t="s">
        <v>28</v>
      </c>
      <c r="H13" s="122">
        <v>86.37163738581698</v>
      </c>
      <c r="I13" s="123">
        <v>0.4277129836962633</v>
      </c>
      <c r="J13" s="121"/>
      <c r="K13" s="118" t="s">
        <v>28</v>
      </c>
      <c r="L13" s="118" t="s">
        <v>28</v>
      </c>
    </row>
    <row r="14" spans="2:12" s="116" customFormat="1" ht="15">
      <c r="B14" s="124" t="s">
        <v>66</v>
      </c>
      <c r="C14" s="116" t="s">
        <v>16</v>
      </c>
      <c r="D14" s="116" t="s">
        <v>204</v>
      </c>
      <c r="E14" s="117" t="s">
        <v>186</v>
      </c>
      <c r="F14" s="117" t="s">
        <v>187</v>
      </c>
      <c r="G14" s="118">
        <v>1.6</v>
      </c>
      <c r="H14" s="122">
        <v>79.37490085728366</v>
      </c>
      <c r="I14" s="123">
        <v>0.6723813305602149</v>
      </c>
      <c r="J14" s="121"/>
      <c r="K14" s="118">
        <v>14.98</v>
      </c>
      <c r="L14" s="118">
        <v>0.06</v>
      </c>
    </row>
    <row r="15" spans="2:12" s="116" customFormat="1" ht="15">
      <c r="B15" s="124"/>
      <c r="E15" s="117"/>
      <c r="F15" s="117"/>
      <c r="G15" s="118"/>
      <c r="H15" s="122"/>
      <c r="I15" s="123"/>
      <c r="J15" s="121"/>
      <c r="K15" s="118"/>
      <c r="L15" s="118"/>
    </row>
    <row r="16" spans="1:12" s="116" customFormat="1" ht="15">
      <c r="A16" s="116" t="s">
        <v>188</v>
      </c>
      <c r="B16" s="124" t="s">
        <v>68</v>
      </c>
      <c r="C16" s="116" t="s">
        <v>17</v>
      </c>
      <c r="D16" s="116" t="s">
        <v>204</v>
      </c>
      <c r="E16" s="117" t="s">
        <v>189</v>
      </c>
      <c r="F16" s="117" t="s">
        <v>190</v>
      </c>
      <c r="G16" s="118">
        <v>0.85</v>
      </c>
      <c r="H16" s="122">
        <v>-7.081751012214163</v>
      </c>
      <c r="I16" s="123">
        <v>0.4712629050816176</v>
      </c>
      <c r="J16" s="121"/>
      <c r="K16" s="118">
        <v>16.42</v>
      </c>
      <c r="L16" s="123">
        <v>0.375</v>
      </c>
    </row>
    <row r="17" spans="2:12" s="116" customFormat="1" ht="15">
      <c r="B17" s="124" t="s">
        <v>68</v>
      </c>
      <c r="C17" s="116" t="s">
        <v>18</v>
      </c>
      <c r="D17" s="116" t="s">
        <v>204</v>
      </c>
      <c r="E17" s="117" t="s">
        <v>7</v>
      </c>
      <c r="F17" s="117" t="s">
        <v>28</v>
      </c>
      <c r="G17" s="118" t="s">
        <v>28</v>
      </c>
      <c r="H17" s="122">
        <v>91.2665762323057</v>
      </c>
      <c r="I17" s="123">
        <v>1.9746160425801713</v>
      </c>
      <c r="J17" s="121"/>
      <c r="K17" s="118" t="s">
        <v>28</v>
      </c>
      <c r="L17" s="118" t="s">
        <v>28</v>
      </c>
    </row>
    <row r="18" spans="2:12" s="116" customFormat="1" ht="15">
      <c r="B18" s="124" t="s">
        <v>68</v>
      </c>
      <c r="C18" s="116" t="s">
        <v>19</v>
      </c>
      <c r="D18" s="116" t="s">
        <v>204</v>
      </c>
      <c r="E18" s="117" t="s">
        <v>191</v>
      </c>
      <c r="F18" s="117" t="s">
        <v>192</v>
      </c>
      <c r="G18" s="118">
        <v>1.03</v>
      </c>
      <c r="H18" s="122">
        <v>17.425038947517177</v>
      </c>
      <c r="I18" s="123">
        <v>1.2538468568014454</v>
      </c>
      <c r="J18" s="121"/>
      <c r="K18" s="118">
        <v>13.54</v>
      </c>
      <c r="L18" s="123">
        <v>0.155</v>
      </c>
    </row>
    <row r="19" spans="2:12" s="116" customFormat="1" ht="15">
      <c r="B19" s="124" t="s">
        <v>68</v>
      </c>
      <c r="C19" s="116" t="s">
        <v>20</v>
      </c>
      <c r="D19" s="116" t="s">
        <v>204</v>
      </c>
      <c r="E19" s="117" t="s">
        <v>193</v>
      </c>
      <c r="F19" s="117" t="s">
        <v>192</v>
      </c>
      <c r="G19" s="118">
        <v>0.53</v>
      </c>
      <c r="H19" s="122">
        <v>75.18313406595311</v>
      </c>
      <c r="I19" s="123">
        <v>3.0078126574976958</v>
      </c>
      <c r="J19" s="121"/>
      <c r="K19" s="118">
        <v>14.71</v>
      </c>
      <c r="L19" s="123">
        <v>0.075</v>
      </c>
    </row>
    <row r="20" spans="2:12" s="116" customFormat="1" ht="15">
      <c r="B20" s="124" t="s">
        <v>68</v>
      </c>
      <c r="C20" s="116" t="s">
        <v>21</v>
      </c>
      <c r="D20" s="116" t="s">
        <v>204</v>
      </c>
      <c r="E20" s="117" t="s">
        <v>194</v>
      </c>
      <c r="F20" s="117" t="s">
        <v>185</v>
      </c>
      <c r="G20" s="118">
        <v>1.8</v>
      </c>
      <c r="H20" s="122">
        <v>78.2743427181712</v>
      </c>
      <c r="I20" s="123">
        <v>0.1469164931478472</v>
      </c>
      <c r="J20" s="121"/>
      <c r="K20" s="118">
        <v>15.27</v>
      </c>
      <c r="L20" s="123">
        <v>0.18</v>
      </c>
    </row>
    <row r="21" spans="2:12" s="116" customFormat="1" ht="15">
      <c r="B21" s="124"/>
      <c r="E21" s="117"/>
      <c r="F21" s="117"/>
      <c r="G21" s="118"/>
      <c r="H21" s="122"/>
      <c r="I21" s="123"/>
      <c r="J21" s="121"/>
      <c r="K21" s="118"/>
      <c r="L21" s="118"/>
    </row>
    <row r="22" spans="1:12" s="124" customFormat="1" ht="15">
      <c r="A22" s="116" t="s">
        <v>188</v>
      </c>
      <c r="B22" s="124" t="s">
        <v>67</v>
      </c>
      <c r="C22" s="124" t="s">
        <v>22</v>
      </c>
      <c r="D22" s="116" t="s">
        <v>204</v>
      </c>
      <c r="E22" s="125" t="s">
        <v>195</v>
      </c>
      <c r="F22" s="125" t="s">
        <v>187</v>
      </c>
      <c r="G22" s="126">
        <v>0.32</v>
      </c>
      <c r="H22" s="119">
        <v>66.33917681593726</v>
      </c>
      <c r="I22" s="120">
        <v>1.0134251294591925</v>
      </c>
      <c r="K22" s="126">
        <v>12.48</v>
      </c>
      <c r="L22" s="118">
        <v>0.14</v>
      </c>
    </row>
    <row r="23" spans="2:12" s="124" customFormat="1" ht="15">
      <c r="B23" s="124" t="s">
        <v>67</v>
      </c>
      <c r="C23" s="124" t="s">
        <v>24</v>
      </c>
      <c r="D23" s="116" t="s">
        <v>204</v>
      </c>
      <c r="E23" s="117" t="s">
        <v>7</v>
      </c>
      <c r="F23" s="117" t="s">
        <v>28</v>
      </c>
      <c r="G23" s="118" t="s">
        <v>28</v>
      </c>
      <c r="H23" s="119">
        <v>18.80164330888492</v>
      </c>
      <c r="I23" s="120">
        <v>2.5637849301732816</v>
      </c>
      <c r="K23" s="118" t="s">
        <v>28</v>
      </c>
      <c r="L23" s="118" t="s">
        <v>28</v>
      </c>
    </row>
    <row r="24" spans="2:12" s="124" customFormat="1" ht="15">
      <c r="B24" s="124" t="s">
        <v>67</v>
      </c>
      <c r="C24" s="124" t="s">
        <v>23</v>
      </c>
      <c r="D24" s="116" t="s">
        <v>204</v>
      </c>
      <c r="E24" s="117" t="s">
        <v>7</v>
      </c>
      <c r="F24" s="117" t="s">
        <v>28</v>
      </c>
      <c r="G24" s="118" t="s">
        <v>28</v>
      </c>
      <c r="H24" s="119">
        <v>75.78383871402004</v>
      </c>
      <c r="I24" s="120">
        <v>1.0350363991664673</v>
      </c>
      <c r="K24" s="118" t="s">
        <v>28</v>
      </c>
      <c r="L24" s="118" t="s">
        <v>28</v>
      </c>
    </row>
    <row r="25" spans="2:12" s="116" customFormat="1" ht="15">
      <c r="B25" s="124" t="s">
        <v>67</v>
      </c>
      <c r="C25" s="116" t="s">
        <v>25</v>
      </c>
      <c r="D25" s="116" t="s">
        <v>204</v>
      </c>
      <c r="E25" s="117" t="s">
        <v>196</v>
      </c>
      <c r="F25" s="117" t="s">
        <v>197</v>
      </c>
      <c r="G25" s="118">
        <v>0.63</v>
      </c>
      <c r="H25" s="119">
        <v>91.82077782992548</v>
      </c>
      <c r="I25" s="120">
        <v>1.9252479506404405</v>
      </c>
      <c r="J25" s="121"/>
      <c r="K25" s="123">
        <v>16.2</v>
      </c>
      <c r="L25" s="123">
        <v>0.095</v>
      </c>
    </row>
    <row r="26" spans="2:12" s="116" customFormat="1" ht="15">
      <c r="B26" s="124" t="s">
        <v>67</v>
      </c>
      <c r="C26" s="116" t="s">
        <v>26</v>
      </c>
      <c r="D26" s="116" t="s">
        <v>204</v>
      </c>
      <c r="E26" s="117" t="s">
        <v>7</v>
      </c>
      <c r="F26" s="117" t="s">
        <v>28</v>
      </c>
      <c r="G26" s="118" t="s">
        <v>28</v>
      </c>
      <c r="H26" s="119">
        <v>75.8774840604825</v>
      </c>
      <c r="I26" s="120">
        <v>0.9793703288391938</v>
      </c>
      <c r="J26" s="121"/>
      <c r="K26" s="118" t="s">
        <v>28</v>
      </c>
      <c r="L26" s="118" t="s">
        <v>28</v>
      </c>
    </row>
    <row r="27" spans="2:12" s="116" customFormat="1" ht="15">
      <c r="B27" s="124" t="s">
        <v>67</v>
      </c>
      <c r="C27" s="116" t="s">
        <v>27</v>
      </c>
      <c r="D27" s="116" t="s">
        <v>204</v>
      </c>
      <c r="E27" s="117" t="s">
        <v>198</v>
      </c>
      <c r="F27" s="117" t="s">
        <v>199</v>
      </c>
      <c r="G27" s="118">
        <v>1.2</v>
      </c>
      <c r="H27" s="119">
        <v>53.89391812066192</v>
      </c>
      <c r="I27" s="120">
        <v>1.496315883628063</v>
      </c>
      <c r="J27" s="121"/>
      <c r="K27" s="118">
        <v>15.97</v>
      </c>
      <c r="L27" s="118">
        <v>0.28</v>
      </c>
    </row>
    <row r="28" spans="5:12" s="116" customFormat="1" ht="15">
      <c r="E28" s="117"/>
      <c r="F28" s="117"/>
      <c r="G28" s="118"/>
      <c r="H28" s="122"/>
      <c r="I28" s="123"/>
      <c r="J28" s="121"/>
      <c r="L28" s="118"/>
    </row>
    <row r="29" spans="5:10" s="116" customFormat="1" ht="15">
      <c r="E29" s="118"/>
      <c r="F29" s="118"/>
      <c r="G29" s="118"/>
      <c r="H29" s="122"/>
      <c r="I29" s="123"/>
      <c r="J29" s="12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03"/>
  <sheetViews>
    <sheetView tabSelected="1" zoomScale="115" zoomScaleNormal="115" zoomScalePageLayoutView="0" workbookViewId="0" topLeftCell="A4">
      <selection activeCell="A4" sqref="A4"/>
    </sheetView>
  </sheetViews>
  <sheetFormatPr defaultColWidth="8.421875" defaultRowHeight="12.75"/>
  <cols>
    <col min="1" max="1" width="15.421875" style="61" customWidth="1"/>
    <col min="2" max="2" width="9.28125" style="42" customWidth="1"/>
    <col min="3" max="3" width="8.421875" style="21" customWidth="1"/>
    <col min="4" max="4" width="9.8515625" style="21" customWidth="1"/>
    <col min="5" max="7" width="8.421875" style="21" customWidth="1"/>
    <col min="8" max="8" width="10.7109375" style="21" customWidth="1"/>
    <col min="9" max="11" width="8.421875" style="21" customWidth="1"/>
    <col min="12" max="12" width="9.28125" style="4" customWidth="1"/>
    <col min="13" max="13" width="8.421875" style="43" customWidth="1"/>
    <col min="14" max="14" width="10.140625" style="21" customWidth="1"/>
    <col min="15" max="15" width="8.421875" style="21" customWidth="1"/>
    <col min="16" max="16" width="8.421875" style="20" customWidth="1"/>
    <col min="17" max="17" width="8.421875" style="17" customWidth="1"/>
    <col min="18" max="18" width="9.57421875" style="21" bestFit="1" customWidth="1"/>
    <col min="19" max="19" width="2.28125" style="5" customWidth="1"/>
    <col min="20" max="21" width="8.421875" style="6" customWidth="1"/>
    <col min="22" max="16384" width="8.421875" style="6" customWidth="1"/>
  </cols>
  <sheetData>
    <row r="1" ht="12.75">
      <c r="A1" s="60" t="s">
        <v>119</v>
      </c>
    </row>
    <row r="2" ht="15">
      <c r="A2" s="96" t="s">
        <v>118</v>
      </c>
    </row>
    <row r="3" ht="15">
      <c r="A3" s="96" t="s">
        <v>90</v>
      </c>
    </row>
    <row r="4" ht="12.75">
      <c r="A4" s="46" t="s">
        <v>218</v>
      </c>
    </row>
    <row r="5" ht="12.75">
      <c r="A5" s="46"/>
    </row>
    <row r="6" spans="1:21" s="45" customFormat="1" ht="12.75">
      <c r="A6" s="110" t="s">
        <v>120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  <c r="M6" s="44"/>
      <c r="N6" s="24" t="s">
        <v>69</v>
      </c>
      <c r="O6" s="24"/>
      <c r="P6" s="73" t="s">
        <v>121</v>
      </c>
      <c r="Q6" s="18"/>
      <c r="R6" s="24"/>
      <c r="S6" s="26"/>
      <c r="T6" s="26"/>
      <c r="U6" s="26"/>
    </row>
    <row r="7" spans="1:21" s="45" customFormat="1" ht="15.75">
      <c r="A7" s="27" t="s">
        <v>165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5"/>
      <c r="M7" s="44"/>
      <c r="N7" s="24"/>
      <c r="O7" s="24"/>
      <c r="P7" s="73"/>
      <c r="Q7" s="18"/>
      <c r="R7" s="24"/>
      <c r="S7" s="26"/>
      <c r="T7" s="26"/>
      <c r="U7" s="26"/>
    </row>
    <row r="8" spans="1:18" s="81" customFormat="1" ht="15">
      <c r="A8" s="60" t="s">
        <v>215</v>
      </c>
      <c r="B8" s="78" t="s">
        <v>83</v>
      </c>
      <c r="C8" s="99" t="s">
        <v>2</v>
      </c>
      <c r="D8" s="78" t="s">
        <v>82</v>
      </c>
      <c r="E8" s="99" t="s">
        <v>2</v>
      </c>
      <c r="F8" s="78" t="s">
        <v>81</v>
      </c>
      <c r="G8" s="99" t="s">
        <v>2</v>
      </c>
      <c r="H8" s="78" t="s">
        <v>80</v>
      </c>
      <c r="I8" s="78" t="s">
        <v>2</v>
      </c>
      <c r="J8" s="78" t="s">
        <v>79</v>
      </c>
      <c r="K8" s="99" t="s">
        <v>2</v>
      </c>
      <c r="L8" s="98" t="s">
        <v>78</v>
      </c>
      <c r="M8" s="100" t="s">
        <v>77</v>
      </c>
      <c r="N8" s="78" t="s">
        <v>76</v>
      </c>
      <c r="O8" s="78" t="s">
        <v>2</v>
      </c>
      <c r="P8" s="78" t="s">
        <v>1</v>
      </c>
      <c r="Q8" s="98" t="s">
        <v>2</v>
      </c>
      <c r="R8" s="97" t="s">
        <v>75</v>
      </c>
    </row>
    <row r="9" spans="1:27" s="45" customFormat="1" ht="12">
      <c r="A9" s="62" t="s">
        <v>101</v>
      </c>
      <c r="B9" s="46">
        <v>159.5370325488003</v>
      </c>
      <c r="C9" s="46">
        <v>0.37478111076874543</v>
      </c>
      <c r="D9" s="46">
        <v>95.3696634757967</v>
      </c>
      <c r="E9" s="46">
        <v>0.12896321669534078</v>
      </c>
      <c r="F9" s="46">
        <v>1.3284853886925796</v>
      </c>
      <c r="G9" s="46">
        <v>0.018595697588480186</v>
      </c>
      <c r="H9" s="47">
        <v>179.89427979721955</v>
      </c>
      <c r="I9" s="46">
        <v>2.231384437037274</v>
      </c>
      <c r="J9" s="46">
        <v>0.3452780158537379</v>
      </c>
      <c r="K9" s="46">
        <v>0.019837638075076804</v>
      </c>
      <c r="L9" s="48">
        <f>H9/D9</f>
        <v>1.8862840995855443</v>
      </c>
      <c r="M9" s="49">
        <f>100*(B9-(J9*295.5))/B9</f>
        <v>36.04641376692901</v>
      </c>
      <c r="N9" s="47">
        <v>0.6029944614265649</v>
      </c>
      <c r="O9" s="47">
        <v>0.061597209511852845</v>
      </c>
      <c r="P9" s="47">
        <v>9.412962081971038</v>
      </c>
      <c r="Q9" s="26">
        <v>0.9500950456945856</v>
      </c>
      <c r="R9" s="26">
        <f>B9/D9</f>
        <v>1.6728278860844283</v>
      </c>
      <c r="S9" s="103"/>
      <c r="AA9" s="50"/>
    </row>
    <row r="10" spans="1:27" s="45" customFormat="1" ht="12">
      <c r="A10" s="62" t="s">
        <v>103</v>
      </c>
      <c r="B10" s="46">
        <v>108.61535661681765</v>
      </c>
      <c r="C10" s="46">
        <v>0.2137500977801731</v>
      </c>
      <c r="D10" s="46">
        <v>103.29517383126007</v>
      </c>
      <c r="E10" s="46">
        <v>0.10887500456003552</v>
      </c>
      <c r="F10" s="46">
        <v>1.343305618374557</v>
      </c>
      <c r="G10" s="46">
        <v>0.02205377658840398</v>
      </c>
      <c r="H10" s="47">
        <v>276.57885900268485</v>
      </c>
      <c r="I10" s="46">
        <v>2.232088362348799</v>
      </c>
      <c r="J10" s="46">
        <v>0.12245660236428865</v>
      </c>
      <c r="K10" s="46">
        <v>0.019845470449912847</v>
      </c>
      <c r="L10" s="48">
        <f aca="true" t="shared" si="0" ref="L10:L48">H10/D10</f>
        <v>2.6775583867499546</v>
      </c>
      <c r="M10" s="49">
        <f aca="true" t="shared" si="1" ref="M10:M48">100*(B10-(J10*295.5))/B10</f>
        <v>66.68433716393619</v>
      </c>
      <c r="N10" s="47">
        <v>0.7011889126251816</v>
      </c>
      <c r="O10" s="47">
        <v>0.05681511605370807</v>
      </c>
      <c r="P10" s="47">
        <v>10.94119789310486</v>
      </c>
      <c r="Q10" s="26">
        <v>0.8756380928923827</v>
      </c>
      <c r="R10" s="26">
        <f aca="true" t="shared" si="2" ref="R10:R47">B10/D10</f>
        <v>1.0515046597844782</v>
      </c>
      <c r="S10" s="103"/>
      <c r="AA10" s="50"/>
    </row>
    <row r="11" spans="1:27" s="45" customFormat="1" ht="12">
      <c r="A11" s="62" t="s">
        <v>104</v>
      </c>
      <c r="B11" s="46">
        <v>204.96938903437626</v>
      </c>
      <c r="C11" s="46">
        <v>0.21206003577083943</v>
      </c>
      <c r="D11" s="46">
        <v>181.3422660984078</v>
      </c>
      <c r="E11" s="46">
        <v>0.16159399302744634</v>
      </c>
      <c r="F11" s="46">
        <v>2.564492544169611</v>
      </c>
      <c r="G11" s="46">
        <v>0.028792468216892044</v>
      </c>
      <c r="H11" s="47">
        <v>752.7602908705323</v>
      </c>
      <c r="I11" s="46">
        <v>2.2334356208922013</v>
      </c>
      <c r="J11" s="46">
        <v>0.2601685229193091</v>
      </c>
      <c r="K11" s="46">
        <v>0.017215297879774893</v>
      </c>
      <c r="L11" s="48">
        <f t="shared" si="0"/>
        <v>4.151047116958585</v>
      </c>
      <c r="M11" s="49">
        <f t="shared" si="1"/>
        <v>62.492058504520394</v>
      </c>
      <c r="N11" s="47">
        <v>0.7063416227643857</v>
      </c>
      <c r="O11" s="47">
        <v>0.028084008602216687</v>
      </c>
      <c r="P11" s="47">
        <v>11.021355837319975</v>
      </c>
      <c r="Q11" s="26">
        <v>0.4329560735940832</v>
      </c>
      <c r="R11" s="26">
        <f t="shared" si="2"/>
        <v>1.1302902155372145</v>
      </c>
      <c r="S11" s="103"/>
      <c r="AA11" s="50"/>
    </row>
    <row r="12" spans="1:27" s="45" customFormat="1" ht="12">
      <c r="A12" s="62" t="s">
        <v>105</v>
      </c>
      <c r="B12" s="46">
        <v>167.41268510984992</v>
      </c>
      <c r="C12" s="46">
        <v>0.28722670160566355</v>
      </c>
      <c r="D12" s="46">
        <v>148.48772277265746</v>
      </c>
      <c r="E12" s="46">
        <v>0.19654379274472566</v>
      </c>
      <c r="F12" s="46">
        <v>2.2236272614841006</v>
      </c>
      <c r="G12" s="46">
        <v>0.02205377658840398</v>
      </c>
      <c r="H12" s="47">
        <v>745.4466737211003</v>
      </c>
      <c r="I12" s="46">
        <v>2.234017642988901</v>
      </c>
      <c r="J12" s="46">
        <v>0.23600663146390857</v>
      </c>
      <c r="K12" s="46">
        <v>0.017213084085914904</v>
      </c>
      <c r="L12" s="48">
        <f t="shared" si="0"/>
        <v>5.0202579701651056</v>
      </c>
      <c r="M12" s="49">
        <f t="shared" si="1"/>
        <v>58.34248787550104</v>
      </c>
      <c r="N12" s="47">
        <v>0.6577831735072605</v>
      </c>
      <c r="O12" s="47">
        <v>0.03432074785072054</v>
      </c>
      <c r="P12" s="47">
        <v>10.26581745840989</v>
      </c>
      <c r="Q12" s="26">
        <v>0.5292264435113303</v>
      </c>
      <c r="R12" s="26">
        <f t="shared" si="2"/>
        <v>1.1274513608520185</v>
      </c>
      <c r="S12" s="103"/>
      <c r="AA12" s="50"/>
    </row>
    <row r="13" spans="1:27" s="45" customFormat="1" ht="12">
      <c r="A13" s="62" t="s">
        <v>106</v>
      </c>
      <c r="B13" s="46">
        <v>112.33022954431802</v>
      </c>
      <c r="C13" s="46">
        <v>0.2920604569813179</v>
      </c>
      <c r="D13" s="46">
        <v>99.19100808054064</v>
      </c>
      <c r="E13" s="46">
        <v>0.11310866270133854</v>
      </c>
      <c r="F13" s="46">
        <v>1.4885438692579496</v>
      </c>
      <c r="G13" s="46">
        <v>0.02205377658840398</v>
      </c>
      <c r="H13" s="47">
        <v>669.7369939338546</v>
      </c>
      <c r="I13" s="46">
        <v>2.2365619395597776</v>
      </c>
      <c r="J13" s="46">
        <v>0.17196969660752853</v>
      </c>
      <c r="K13" s="46">
        <v>0.01991132959910671</v>
      </c>
      <c r="L13" s="48">
        <f t="shared" si="0"/>
        <v>6.751993017250563</v>
      </c>
      <c r="M13" s="49">
        <f t="shared" si="1"/>
        <v>54.76102421078409</v>
      </c>
      <c r="N13" s="47">
        <v>0.6201487956130676</v>
      </c>
      <c r="O13" s="47">
        <v>0.05939509838525527</v>
      </c>
      <c r="P13" s="47">
        <v>9.68003405099948</v>
      </c>
      <c r="Q13" s="26">
        <v>0.9160037899256196</v>
      </c>
      <c r="R13" s="26">
        <f t="shared" si="2"/>
        <v>1.1324638363702146</v>
      </c>
      <c r="S13" s="103"/>
      <c r="AA13" s="50"/>
    </row>
    <row r="14" spans="1:27" s="45" customFormat="1" ht="12">
      <c r="A14" s="62" t="s">
        <v>107</v>
      </c>
      <c r="B14" s="46">
        <v>126.15040102927298</v>
      </c>
      <c r="C14" s="46">
        <v>0.254488948571525</v>
      </c>
      <c r="D14" s="46">
        <v>107.30080652405817</v>
      </c>
      <c r="E14" s="46">
        <v>0.1856210619847701</v>
      </c>
      <c r="F14" s="46">
        <v>1.541896696113074</v>
      </c>
      <c r="G14" s="46">
        <v>0.020181648767968803</v>
      </c>
      <c r="H14" s="47">
        <v>805.9630156097082</v>
      </c>
      <c r="I14" s="46">
        <v>2.2372674981958522</v>
      </c>
      <c r="J14" s="46">
        <v>0.19966980086342745</v>
      </c>
      <c r="K14" s="46">
        <v>0.02379230248244099</v>
      </c>
      <c r="L14" s="48">
        <f t="shared" si="0"/>
        <v>7.511248439954655</v>
      </c>
      <c r="M14" s="49">
        <f t="shared" si="1"/>
        <v>53.22850686661598</v>
      </c>
      <c r="N14" s="47">
        <v>0.6257918933635859</v>
      </c>
      <c r="O14" s="47">
        <v>0.06557442487518444</v>
      </c>
      <c r="P14" s="47">
        <v>9.76788157382802</v>
      </c>
      <c r="Q14" s="26">
        <v>1.0112417621186378</v>
      </c>
      <c r="R14" s="26">
        <f t="shared" si="2"/>
        <v>1.1756705761665314</v>
      </c>
      <c r="S14" s="103"/>
      <c r="AA14" s="50"/>
    </row>
    <row r="15" spans="1:27" s="45" customFormat="1" ht="12">
      <c r="A15" s="62" t="s">
        <v>108</v>
      </c>
      <c r="B15" s="46">
        <v>121.39807975405239</v>
      </c>
      <c r="C15" s="46">
        <v>0.2413928479899678</v>
      </c>
      <c r="D15" s="46">
        <v>104.07547647926388</v>
      </c>
      <c r="E15" s="46">
        <v>0.14116505804591498</v>
      </c>
      <c r="F15" s="46">
        <v>1.5626450176678444</v>
      </c>
      <c r="G15" s="46">
        <v>0.018595697588480186</v>
      </c>
      <c r="H15" s="47">
        <v>1060.733212217389</v>
      </c>
      <c r="I15" s="46">
        <v>2.238587183187148</v>
      </c>
      <c r="J15" s="46">
        <v>0.18435569876239205</v>
      </c>
      <c r="K15" s="46">
        <v>0.020030353643548778</v>
      </c>
      <c r="L15" s="48">
        <f t="shared" si="0"/>
        <v>10.191961143014616</v>
      </c>
      <c r="M15" s="49">
        <f t="shared" si="1"/>
        <v>55.12523007393917</v>
      </c>
      <c r="N15" s="47">
        <v>0.6430042218744869</v>
      </c>
      <c r="O15" s="47">
        <v>0.05692585213397118</v>
      </c>
      <c r="P15" s="47">
        <v>10.035803942723295</v>
      </c>
      <c r="Q15" s="26">
        <v>0.8777633482261403</v>
      </c>
      <c r="R15" s="26">
        <f t="shared" si="2"/>
        <v>1.1664426996713282</v>
      </c>
      <c r="S15" s="103"/>
      <c r="AA15" s="50"/>
    </row>
    <row r="16" spans="1:27" s="45" customFormat="1" ht="12">
      <c r="A16" s="62" t="s">
        <v>109</v>
      </c>
      <c r="B16" s="46">
        <v>201.0865369980318</v>
      </c>
      <c r="C16" s="46">
        <v>0.2212446006092655</v>
      </c>
      <c r="D16" s="46">
        <v>167.15231674050628</v>
      </c>
      <c r="E16" s="46">
        <v>0.14125922764743784</v>
      </c>
      <c r="F16" s="46">
        <v>2.4755711660777386</v>
      </c>
      <c r="G16" s="46">
        <v>0.02205377658840398</v>
      </c>
      <c r="H16" s="47">
        <v>1908.4768161108339</v>
      </c>
      <c r="I16" s="46">
        <v>2.2396312061116914</v>
      </c>
      <c r="J16" s="46">
        <v>0.30480364373063</v>
      </c>
      <c r="K16" s="46">
        <v>0.017831795127360266</v>
      </c>
      <c r="L16" s="48">
        <f t="shared" si="0"/>
        <v>11.417591172688484</v>
      </c>
      <c r="M16" s="49">
        <f t="shared" si="1"/>
        <v>55.208599209561825</v>
      </c>
      <c r="N16" s="47">
        <v>0.6641670450070866</v>
      </c>
      <c r="O16" s="47">
        <v>0.03155668255641158</v>
      </c>
      <c r="P16" s="47">
        <v>10.365164383423007</v>
      </c>
      <c r="Q16" s="26">
        <v>0.4866033736743571</v>
      </c>
      <c r="R16" s="26">
        <f t="shared" si="2"/>
        <v>1.2030137596609343</v>
      </c>
      <c r="S16" s="103"/>
      <c r="AA16" s="50"/>
    </row>
    <row r="17" spans="1:27" s="45" customFormat="1" ht="12">
      <c r="A17" s="62" t="s">
        <v>110</v>
      </c>
      <c r="B17" s="46">
        <v>162.91562898215665</v>
      </c>
      <c r="C17" s="46">
        <v>0.23103992800604717</v>
      </c>
      <c r="D17" s="46">
        <v>136.41408618685367</v>
      </c>
      <c r="E17" s="46">
        <v>0.1487892985108515</v>
      </c>
      <c r="F17" s="46">
        <v>1.8797979328621908</v>
      </c>
      <c r="G17" s="46">
        <v>0.020181648767968803</v>
      </c>
      <c r="H17" s="47">
        <v>1843.486066968871</v>
      </c>
      <c r="I17" s="46">
        <v>2.241321097710528</v>
      </c>
      <c r="J17" s="46">
        <v>0.2582261922532494</v>
      </c>
      <c r="K17" s="46">
        <v>0.02042504976531091</v>
      </c>
      <c r="L17" s="48">
        <f t="shared" si="0"/>
        <v>13.513898150105625</v>
      </c>
      <c r="M17" s="49">
        <f t="shared" si="1"/>
        <v>53.162357542017894</v>
      </c>
      <c r="N17" s="47">
        <v>0.6349035615917802</v>
      </c>
      <c r="O17" s="47">
        <v>0.04428253340032065</v>
      </c>
      <c r="P17" s="47">
        <v>9.909716224489268</v>
      </c>
      <c r="Q17" s="26">
        <v>0.6828942535226463</v>
      </c>
      <c r="R17" s="26">
        <f t="shared" si="2"/>
        <v>1.194272772967173</v>
      </c>
      <c r="S17" s="103"/>
      <c r="AA17" s="50"/>
    </row>
    <row r="18" spans="1:19" s="45" customFormat="1" ht="12">
      <c r="A18" s="62" t="s">
        <v>111</v>
      </c>
      <c r="B18" s="46">
        <v>81.50701234565521</v>
      </c>
      <c r="C18" s="46">
        <v>0.1943146127525907</v>
      </c>
      <c r="D18" s="46">
        <v>74.62456604992947</v>
      </c>
      <c r="E18" s="46">
        <v>0.13381852255870127</v>
      </c>
      <c r="F18" s="46">
        <v>1.1121100353356888</v>
      </c>
      <c r="G18" s="46">
        <v>0.020181648767968803</v>
      </c>
      <c r="H18" s="47">
        <v>1244.3135420286787</v>
      </c>
      <c r="I18" s="46">
        <v>2.2419666653671113</v>
      </c>
      <c r="J18" s="46">
        <v>0.14150691136240012</v>
      </c>
      <c r="K18" s="46">
        <v>0.02010450124453514</v>
      </c>
      <c r="L18" s="48">
        <f t="shared" si="0"/>
        <v>16.674315281058238</v>
      </c>
      <c r="M18" s="49">
        <f t="shared" si="1"/>
        <v>48.69730701174666</v>
      </c>
      <c r="N18" s="47">
        <v>0.5318854385231427</v>
      </c>
      <c r="O18" s="47">
        <v>0.07965852985394263</v>
      </c>
      <c r="P18" s="47">
        <v>8.305462094506938</v>
      </c>
      <c r="Q18" s="26">
        <v>1.2293780072064284</v>
      </c>
      <c r="R18" s="26">
        <f t="shared" si="2"/>
        <v>1.092227622350539</v>
      </c>
      <c r="S18" s="103"/>
    </row>
    <row r="19" spans="1:27" s="45" customFormat="1" ht="12">
      <c r="A19" s="62" t="s">
        <v>112</v>
      </c>
      <c r="B19" s="46">
        <v>131.30872612016915</v>
      </c>
      <c r="C19" s="46">
        <v>0.15830291992342246</v>
      </c>
      <c r="D19" s="46">
        <v>106.86293734089716</v>
      </c>
      <c r="E19" s="46">
        <v>0.22891641269698326</v>
      </c>
      <c r="F19" s="46">
        <v>1.6802752978293791</v>
      </c>
      <c r="G19" s="46">
        <v>0.01396694225707716</v>
      </c>
      <c r="H19" s="47">
        <v>1923.388528571837</v>
      </c>
      <c r="I19" s="46">
        <v>2.278062213945594</v>
      </c>
      <c r="J19" s="46">
        <v>0.18630203992846314</v>
      </c>
      <c r="K19" s="46">
        <v>0.023581041579530716</v>
      </c>
      <c r="L19" s="48">
        <f t="shared" si="0"/>
        <v>17.998649264488666</v>
      </c>
      <c r="M19" s="49">
        <f t="shared" si="1"/>
        <v>58.07418560402532</v>
      </c>
      <c r="N19" s="47">
        <v>0.7135914023965767</v>
      </c>
      <c r="O19" s="47">
        <v>0.06524160607937099</v>
      </c>
      <c r="P19" s="47">
        <v>11.134130766535165</v>
      </c>
      <c r="Q19" s="26">
        <v>1.0053793158122382</v>
      </c>
      <c r="R19" s="26">
        <f t="shared" si="2"/>
        <v>1.228758345854643</v>
      </c>
      <c r="S19" s="103"/>
      <c r="AA19" s="50"/>
    </row>
    <row r="20" spans="1:19" s="45" customFormat="1" ht="12">
      <c r="A20" s="62" t="s">
        <v>113</v>
      </c>
      <c r="B20" s="46">
        <v>51.71460654494077</v>
      </c>
      <c r="C20" s="46">
        <v>0.14102121490734443</v>
      </c>
      <c r="D20" s="46">
        <v>47.05631470092625</v>
      </c>
      <c r="E20" s="46">
        <v>0.07820796813035788</v>
      </c>
      <c r="F20" s="46">
        <v>0.6589666925795057</v>
      </c>
      <c r="G20" s="46">
        <v>0.011815209108063454</v>
      </c>
      <c r="H20" s="47">
        <v>1002.3009888679277</v>
      </c>
      <c r="I20" s="46">
        <v>1.9176899809807402</v>
      </c>
      <c r="J20" s="46">
        <v>0.10269023794999929</v>
      </c>
      <c r="K20" s="46">
        <v>0.010440683603705531</v>
      </c>
      <c r="L20" s="48">
        <f t="shared" si="0"/>
        <v>21.30003157361999</v>
      </c>
      <c r="M20" s="49">
        <f t="shared" si="1"/>
        <v>41.3222543076789</v>
      </c>
      <c r="N20" s="47">
        <v>0.4541290869574907</v>
      </c>
      <c r="O20" s="47">
        <v>0.06563725813845037</v>
      </c>
      <c r="P20" s="47">
        <v>7.093657506832754</v>
      </c>
      <c r="Q20" s="26">
        <v>1.0136585197295715</v>
      </c>
      <c r="R20" s="26">
        <f t="shared" si="2"/>
        <v>1.0989939793122565</v>
      </c>
      <c r="S20" s="103"/>
    </row>
    <row r="21" spans="1:19" s="45" customFormat="1" ht="12">
      <c r="A21" s="62" t="s">
        <v>114</v>
      </c>
      <c r="B21" s="46">
        <v>23.859227123646825</v>
      </c>
      <c r="C21" s="46">
        <v>0.07916707100683819</v>
      </c>
      <c r="D21" s="46">
        <v>23.16232095375608</v>
      </c>
      <c r="E21" s="46">
        <v>0.0805935645904196</v>
      </c>
      <c r="F21" s="46">
        <v>0.2884609505300354</v>
      </c>
      <c r="G21" s="46">
        <v>0.011815209108063454</v>
      </c>
      <c r="H21" s="47">
        <v>486.6418008020231</v>
      </c>
      <c r="I21" s="46">
        <v>1.9187685307942575</v>
      </c>
      <c r="J21" s="46">
        <v>0.04793992278746398</v>
      </c>
      <c r="K21" s="46">
        <v>0.010179255965236804</v>
      </c>
      <c r="L21" s="48">
        <f t="shared" si="0"/>
        <v>21.010062064747775</v>
      </c>
      <c r="M21" s="49">
        <f t="shared" si="1"/>
        <v>40.62570799011561</v>
      </c>
      <c r="N21" s="47">
        <v>0.41848051235035555</v>
      </c>
      <c r="O21" s="47">
        <v>0.12991792903620947</v>
      </c>
      <c r="P21" s="47">
        <v>6.5378165541878195</v>
      </c>
      <c r="Q21" s="26">
        <v>2.0069236893977083</v>
      </c>
      <c r="R21" s="26">
        <f t="shared" si="2"/>
        <v>1.0300879247499475</v>
      </c>
      <c r="S21" s="103"/>
    </row>
    <row r="22" spans="1:21" s="72" customFormat="1" ht="13.5" thickBot="1">
      <c r="A22" s="65" t="s">
        <v>4</v>
      </c>
      <c r="B22" s="66">
        <v>1652.8049117520882</v>
      </c>
      <c r="C22" s="67">
        <v>0.8445437097731412</v>
      </c>
      <c r="D22" s="68">
        <v>1394.3346592348537</v>
      </c>
      <c r="E22" s="68">
        <v>0.5342452951895404</v>
      </c>
      <c r="F22" s="68">
        <v>20.14817847097425</v>
      </c>
      <c r="G22" s="68">
        <v>0.07184882086992189</v>
      </c>
      <c r="H22" s="68">
        <v>12899.72106850266</v>
      </c>
      <c r="I22" s="68">
        <v>7.9103647153160725</v>
      </c>
      <c r="J22" s="68">
        <v>2.561373916846798</v>
      </c>
      <c r="K22" s="68">
        <v>0.06820423954040732</v>
      </c>
      <c r="L22" s="69">
        <f>H22/D22</f>
        <v>9.251524361864051</v>
      </c>
      <c r="M22" s="70">
        <f>100*(B22-(J22*295.5))/B22</f>
        <v>54.205969074361164</v>
      </c>
      <c r="N22" s="68"/>
      <c r="O22" s="68"/>
      <c r="P22" s="75"/>
      <c r="Q22" s="56"/>
      <c r="R22" s="71"/>
      <c r="S22" s="104"/>
      <c r="T22" s="71"/>
      <c r="U22" s="71"/>
    </row>
    <row r="23" spans="1:21" s="88" customFormat="1" ht="13.5" thickTop="1">
      <c r="A23" s="90"/>
      <c r="B23" s="91"/>
      <c r="C23" s="92"/>
      <c r="D23" s="93"/>
      <c r="E23" s="93"/>
      <c r="F23" s="93"/>
      <c r="G23" s="93"/>
      <c r="H23" s="93"/>
      <c r="I23" s="93"/>
      <c r="J23" s="93"/>
      <c r="K23" s="93"/>
      <c r="L23" s="94"/>
      <c r="M23" s="95"/>
      <c r="N23" s="93"/>
      <c r="O23" s="93"/>
      <c r="P23" s="76"/>
      <c r="Q23" s="55"/>
      <c r="R23" s="87"/>
      <c r="S23" s="105"/>
      <c r="T23" s="87"/>
      <c r="U23" s="87"/>
    </row>
    <row r="24" spans="1:21" s="88" customFormat="1" ht="12.75">
      <c r="A24" s="132" t="s">
        <v>124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25"/>
      <c r="M24" s="44"/>
      <c r="N24" s="86" t="s">
        <v>70</v>
      </c>
      <c r="O24" s="86"/>
      <c r="P24" s="73" t="s">
        <v>125</v>
      </c>
      <c r="Q24" s="57"/>
      <c r="R24" s="25"/>
      <c r="S24" s="103"/>
      <c r="T24" s="87"/>
      <c r="U24" s="87"/>
    </row>
    <row r="25" spans="1:21" s="88" customFormat="1" ht="15.75">
      <c r="A25" s="27" t="s">
        <v>164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25"/>
      <c r="M25" s="44"/>
      <c r="N25" s="86"/>
      <c r="O25" s="86"/>
      <c r="P25" s="73"/>
      <c r="Q25" s="57"/>
      <c r="R25" s="25"/>
      <c r="S25" s="103"/>
      <c r="T25" s="87"/>
      <c r="U25" s="87"/>
    </row>
    <row r="26" spans="1:18" s="81" customFormat="1" ht="15">
      <c r="A26" s="60" t="s">
        <v>215</v>
      </c>
      <c r="B26" s="78" t="s">
        <v>83</v>
      </c>
      <c r="C26" s="99" t="s">
        <v>2</v>
      </c>
      <c r="D26" s="78" t="s">
        <v>82</v>
      </c>
      <c r="E26" s="99" t="s">
        <v>2</v>
      </c>
      <c r="F26" s="78" t="s">
        <v>81</v>
      </c>
      <c r="G26" s="99" t="s">
        <v>2</v>
      </c>
      <c r="H26" s="78" t="s">
        <v>80</v>
      </c>
      <c r="I26" s="78" t="s">
        <v>2</v>
      </c>
      <c r="J26" s="78" t="s">
        <v>79</v>
      </c>
      <c r="K26" s="99" t="s">
        <v>2</v>
      </c>
      <c r="L26" s="98" t="s">
        <v>78</v>
      </c>
      <c r="M26" s="100" t="s">
        <v>77</v>
      </c>
      <c r="N26" s="78" t="s">
        <v>76</v>
      </c>
      <c r="O26" s="78" t="s">
        <v>2</v>
      </c>
      <c r="P26" s="78" t="s">
        <v>1</v>
      </c>
      <c r="Q26" s="98" t="s">
        <v>2</v>
      </c>
      <c r="R26" s="97" t="s">
        <v>75</v>
      </c>
    </row>
    <row r="27" spans="1:19" s="9" customFormat="1" ht="12">
      <c r="A27" s="62" t="s">
        <v>91</v>
      </c>
      <c r="B27" s="11">
        <v>0.5748919571428572</v>
      </c>
      <c r="C27" s="11">
        <v>0.3943138809815017</v>
      </c>
      <c r="D27" s="11">
        <v>-0.06459999999999999</v>
      </c>
      <c r="E27" s="11">
        <v>0.0426065052041855</v>
      </c>
      <c r="F27" s="11">
        <v>-0.016285714285714282</v>
      </c>
      <c r="G27" s="11">
        <v>0.03691029390181508</v>
      </c>
      <c r="H27" s="11">
        <v>0</v>
      </c>
      <c r="I27" s="11">
        <v>0.10107905985114697</v>
      </c>
      <c r="J27" s="11">
        <v>0</v>
      </c>
      <c r="K27" s="11">
        <v>0.008497058314499203</v>
      </c>
      <c r="L27" s="10">
        <f t="shared" si="0"/>
        <v>0</v>
      </c>
      <c r="M27" s="28">
        <f t="shared" si="1"/>
        <v>100</v>
      </c>
      <c r="N27" s="77" t="s">
        <v>3</v>
      </c>
      <c r="O27" s="77" t="s">
        <v>3</v>
      </c>
      <c r="P27" s="101" t="s">
        <v>3</v>
      </c>
      <c r="Q27" s="101" t="s">
        <v>3</v>
      </c>
      <c r="R27" s="77" t="s">
        <v>3</v>
      </c>
      <c r="S27" s="13"/>
    </row>
    <row r="28" spans="1:20" s="9" customFormat="1" ht="12.75">
      <c r="A28" s="62" t="s">
        <v>92</v>
      </c>
      <c r="B28" s="11">
        <v>278.1637869242123</v>
      </c>
      <c r="C28" s="11">
        <v>0.5085125728383654</v>
      </c>
      <c r="D28" s="11">
        <v>160.11246269772195</v>
      </c>
      <c r="E28" s="11">
        <v>0.06773325834266565</v>
      </c>
      <c r="F28" s="11">
        <v>2.2903142857142855</v>
      </c>
      <c r="G28" s="11">
        <v>0.03749252986820664</v>
      </c>
      <c r="H28" s="11">
        <v>70.98046504311473</v>
      </c>
      <c r="I28" s="11">
        <v>0.5861625473388841</v>
      </c>
      <c r="J28" s="11">
        <v>0.11039017676357461</v>
      </c>
      <c r="K28" s="11">
        <v>0.008497058314499203</v>
      </c>
      <c r="L28" s="10">
        <f t="shared" si="0"/>
        <v>0.44331630309827613</v>
      </c>
      <c r="M28" s="28">
        <f t="shared" si="1"/>
        <v>88.27298923618552</v>
      </c>
      <c r="N28" s="21">
        <v>1.5335688774841982</v>
      </c>
      <c r="O28" s="21">
        <v>0.016013501471928742</v>
      </c>
      <c r="P28" s="46">
        <v>14.559503653749147</v>
      </c>
      <c r="Q28" s="26">
        <v>0.1651354753133683</v>
      </c>
      <c r="R28" s="26">
        <f t="shared" si="2"/>
        <v>1.7373025324665745</v>
      </c>
      <c r="S28" s="103"/>
      <c r="T28" s="19"/>
    </row>
    <row r="29" spans="1:20" s="9" customFormat="1" ht="12.75">
      <c r="A29" s="62" t="s">
        <v>93</v>
      </c>
      <c r="B29" s="11">
        <v>856.4268582951305</v>
      </c>
      <c r="C29" s="11">
        <v>4.277579085970789</v>
      </c>
      <c r="D29" s="11">
        <v>500.9981837661626</v>
      </c>
      <c r="E29" s="11">
        <v>0.3709764335988397</v>
      </c>
      <c r="F29" s="11">
        <v>7.325314285714286</v>
      </c>
      <c r="G29" s="11">
        <v>0.047666443080204415</v>
      </c>
      <c r="H29" s="11">
        <v>405.56343667300183</v>
      </c>
      <c r="I29" s="11">
        <v>3.193066122089559</v>
      </c>
      <c r="J29" s="11">
        <v>0.22312568928165455</v>
      </c>
      <c r="K29" s="11">
        <v>0.01370109484676316</v>
      </c>
      <c r="L29" s="10">
        <f t="shared" si="0"/>
        <v>0.8095107922832226</v>
      </c>
      <c r="M29" s="28">
        <f t="shared" si="1"/>
        <v>92.30131090073687</v>
      </c>
      <c r="N29" s="21">
        <v>1.5778364926795</v>
      </c>
      <c r="O29" s="21">
        <v>0.011813992934347085</v>
      </c>
      <c r="P29" s="46">
        <v>14.978043866536348</v>
      </c>
      <c r="Q29" s="26">
        <v>0.13148157778155356</v>
      </c>
      <c r="R29" s="26">
        <f t="shared" si="2"/>
        <v>1.7094410439916121</v>
      </c>
      <c r="S29" s="103"/>
      <c r="T29" s="19"/>
    </row>
    <row r="30" spans="1:20" s="9" customFormat="1" ht="12.75">
      <c r="A30" s="62" t="s">
        <v>94</v>
      </c>
      <c r="B30" s="11">
        <v>903.2045144274542</v>
      </c>
      <c r="C30" s="11">
        <v>3.3288771074845487</v>
      </c>
      <c r="D30" s="11">
        <v>531.4386387868915</v>
      </c>
      <c r="E30" s="11">
        <v>1.8966633845481686</v>
      </c>
      <c r="F30" s="11">
        <v>7.614114285714286</v>
      </c>
      <c r="G30" s="11">
        <v>0.06154908444419272</v>
      </c>
      <c r="H30" s="11">
        <v>319.9403278591741</v>
      </c>
      <c r="I30" s="11">
        <v>2.954347739603447</v>
      </c>
      <c r="J30" s="11">
        <v>0.2078158131173189</v>
      </c>
      <c r="K30" s="11">
        <v>0.01370109484676316</v>
      </c>
      <c r="L30" s="10">
        <f t="shared" si="0"/>
        <v>0.6020268465791234</v>
      </c>
      <c r="M30" s="28">
        <f t="shared" si="1"/>
        <v>93.20092273729438</v>
      </c>
      <c r="N30" s="21">
        <v>1.583992732581209</v>
      </c>
      <c r="O30" s="21">
        <v>0.011368086879841213</v>
      </c>
      <c r="P30" s="46">
        <v>15.03624206205232</v>
      </c>
      <c r="Q30" s="26">
        <v>0.12813757132241618</v>
      </c>
      <c r="R30" s="26">
        <f t="shared" si="2"/>
        <v>1.6995461912389136</v>
      </c>
      <c r="S30" s="103"/>
      <c r="T30" s="19"/>
    </row>
    <row r="31" spans="1:20" s="9" customFormat="1" ht="12.75">
      <c r="A31" s="62" t="s">
        <v>95</v>
      </c>
      <c r="B31" s="11">
        <v>823.6149188503172</v>
      </c>
      <c r="C31" s="11">
        <v>2.017769768019804</v>
      </c>
      <c r="D31" s="11">
        <v>482.0969419795028</v>
      </c>
      <c r="E31" s="11">
        <v>0.2843079216021148</v>
      </c>
      <c r="F31" s="11">
        <v>6.990914285714285</v>
      </c>
      <c r="G31" s="11">
        <v>0.047666443080204415</v>
      </c>
      <c r="H31" s="11">
        <v>335.47387768806533</v>
      </c>
      <c r="I31" s="11">
        <v>2.2939534612885963</v>
      </c>
      <c r="J31" s="11">
        <v>0.20369942241266267</v>
      </c>
      <c r="K31" s="11">
        <v>0.010748023074035523</v>
      </c>
      <c r="L31" s="10">
        <f t="shared" si="0"/>
        <v>0.6958639403739022</v>
      </c>
      <c r="M31" s="28">
        <f t="shared" si="1"/>
        <v>92.69158705782486</v>
      </c>
      <c r="N31" s="21">
        <v>1.5835440407332715</v>
      </c>
      <c r="O31" s="21">
        <v>0.007860729400649264</v>
      </c>
      <c r="P31" s="46">
        <v>15.032000403529544</v>
      </c>
      <c r="Q31" s="26">
        <v>0.10247885794457329</v>
      </c>
      <c r="R31" s="26">
        <f t="shared" si="2"/>
        <v>1.7084010437165034</v>
      </c>
      <c r="S31" s="103"/>
      <c r="T31" s="19"/>
    </row>
    <row r="32" spans="1:20" s="9" customFormat="1" ht="12.75">
      <c r="A32" s="62" t="s">
        <v>96</v>
      </c>
      <c r="B32" s="11">
        <v>584.7265734472342</v>
      </c>
      <c r="C32" s="11">
        <v>1.1795958446581158</v>
      </c>
      <c r="D32" s="11">
        <v>339.1964011657239</v>
      </c>
      <c r="E32" s="11">
        <v>0.1982826121618189</v>
      </c>
      <c r="F32" s="11">
        <v>4.885714285714286</v>
      </c>
      <c r="G32" s="11">
        <v>0.05283871493439604</v>
      </c>
      <c r="H32" s="11">
        <v>478.1520527325071</v>
      </c>
      <c r="I32" s="11">
        <v>4.818338942673489</v>
      </c>
      <c r="J32" s="11">
        <v>0.13548970602588561</v>
      </c>
      <c r="K32" s="11">
        <v>0.010748023074035523</v>
      </c>
      <c r="L32" s="10">
        <f t="shared" si="0"/>
        <v>1.4096613380602836</v>
      </c>
      <c r="M32" s="28">
        <f t="shared" si="1"/>
        <v>93.15283246071556</v>
      </c>
      <c r="N32" s="21">
        <v>1.6058229493138454</v>
      </c>
      <c r="O32" s="21">
        <v>0.010032386463715919</v>
      </c>
      <c r="P32" s="46">
        <v>15.242599608049604</v>
      </c>
      <c r="Q32" s="26">
        <v>0.11853454581307889</v>
      </c>
      <c r="R32" s="26">
        <f t="shared" si="2"/>
        <v>1.723858423726464</v>
      </c>
      <c r="S32" s="103"/>
      <c r="T32" s="19"/>
    </row>
    <row r="33" spans="1:20" s="9" customFormat="1" ht="12.75">
      <c r="A33" s="62" t="s">
        <v>97</v>
      </c>
      <c r="B33" s="11">
        <v>434.9202470038216</v>
      </c>
      <c r="C33" s="11">
        <v>0.7189189361358441</v>
      </c>
      <c r="D33" s="11">
        <v>253.68186509661737</v>
      </c>
      <c r="E33" s="11">
        <v>0.23182224717596514</v>
      </c>
      <c r="F33" s="11">
        <v>3.5063142857142857</v>
      </c>
      <c r="G33" s="11">
        <v>0.04133920410359115</v>
      </c>
      <c r="H33" s="11">
        <v>447.8998513578813</v>
      </c>
      <c r="I33" s="11">
        <v>4.509125868686163</v>
      </c>
      <c r="J33" s="11">
        <v>0.16630653939016143</v>
      </c>
      <c r="K33" s="11">
        <v>0.008497058314499203</v>
      </c>
      <c r="L33" s="10">
        <f t="shared" si="0"/>
        <v>1.7655966506998597</v>
      </c>
      <c r="M33" s="28">
        <f t="shared" si="1"/>
        <v>88.70055309488481</v>
      </c>
      <c r="N33" s="21">
        <v>1.5207104554639799</v>
      </c>
      <c r="O33" s="21">
        <v>0.010388837037875357</v>
      </c>
      <c r="P33" s="46">
        <v>14.437912098566548</v>
      </c>
      <c r="Q33" s="26">
        <v>0.11900336617381736</v>
      </c>
      <c r="R33" s="26">
        <f t="shared" si="2"/>
        <v>1.7144317621528748</v>
      </c>
      <c r="S33" s="103"/>
      <c r="T33" s="19"/>
    </row>
    <row r="34" spans="1:20" s="9" customFormat="1" ht="12.75">
      <c r="A34" s="62" t="s">
        <v>98</v>
      </c>
      <c r="B34" s="11">
        <v>198.02636148086765</v>
      </c>
      <c r="C34" s="11">
        <v>0.46129794789777023</v>
      </c>
      <c r="D34" s="11">
        <v>116.65663250296495</v>
      </c>
      <c r="E34" s="11">
        <v>0.12146420989622532</v>
      </c>
      <c r="F34" s="11">
        <v>1.5645142857142857</v>
      </c>
      <c r="G34" s="11">
        <v>0.03844333226865703</v>
      </c>
      <c r="H34" s="11">
        <v>291.6423031308291</v>
      </c>
      <c r="I34" s="11">
        <v>2.0709050647222593</v>
      </c>
      <c r="J34" s="11">
        <v>0.07851478967033032</v>
      </c>
      <c r="K34" s="11">
        <v>0.008497058314499203</v>
      </c>
      <c r="L34" s="10">
        <f t="shared" si="0"/>
        <v>2.5000061880186424</v>
      </c>
      <c r="M34" s="28">
        <f t="shared" si="1"/>
        <v>88.28382232846094</v>
      </c>
      <c r="N34" s="21">
        <v>1.4986309597856913</v>
      </c>
      <c r="O34" s="21">
        <v>0.021939474672456938</v>
      </c>
      <c r="P34" s="46">
        <v>14.229105390316297</v>
      </c>
      <c r="Q34" s="26">
        <v>0.21634645061519586</v>
      </c>
      <c r="R34" s="26">
        <f t="shared" si="2"/>
        <v>1.697514811048867</v>
      </c>
      <c r="S34" s="103"/>
      <c r="T34" s="19"/>
    </row>
    <row r="35" spans="1:20" s="9" customFormat="1" ht="12.75">
      <c r="A35" s="62" t="s">
        <v>99</v>
      </c>
      <c r="B35" s="11">
        <v>226.40005272460118</v>
      </c>
      <c r="C35" s="11">
        <v>0.4592744677583263</v>
      </c>
      <c r="D35" s="11">
        <v>128.8341332401983</v>
      </c>
      <c r="E35" s="11">
        <v>0.1686923658193052</v>
      </c>
      <c r="F35" s="11">
        <v>1.8457142857142856</v>
      </c>
      <c r="G35" s="11">
        <v>0.03749252986820664</v>
      </c>
      <c r="H35" s="11">
        <v>405.0257843103001</v>
      </c>
      <c r="I35" s="11">
        <v>3.50475254214637</v>
      </c>
      <c r="J35" s="11">
        <v>0.13586816715777048</v>
      </c>
      <c r="K35" s="11">
        <v>0.008497058314499203</v>
      </c>
      <c r="L35" s="10">
        <f t="shared" si="0"/>
        <v>3.143776995457952</v>
      </c>
      <c r="M35" s="28">
        <f t="shared" si="1"/>
        <v>82.26632771858958</v>
      </c>
      <c r="N35" s="21">
        <v>1.4456650939098081</v>
      </c>
      <c r="O35" s="21">
        <v>0.019902818955876127</v>
      </c>
      <c r="P35" s="46">
        <v>13.728106965023882</v>
      </c>
      <c r="Q35" s="26">
        <v>0.1975620280716029</v>
      </c>
      <c r="R35" s="26">
        <f t="shared" si="2"/>
        <v>1.7572986834358642</v>
      </c>
      <c r="S35" s="103"/>
      <c r="T35" s="19"/>
    </row>
    <row r="36" spans="1:20" s="9" customFormat="1" ht="12.75">
      <c r="A36" s="62" t="s">
        <v>100</v>
      </c>
      <c r="B36" s="11">
        <v>320.0200758307016</v>
      </c>
      <c r="C36" s="11">
        <v>0.5060788443856292</v>
      </c>
      <c r="D36" s="11">
        <v>179.86670899309058</v>
      </c>
      <c r="E36" s="11">
        <v>0.1286239257903221</v>
      </c>
      <c r="F36" s="11">
        <v>2.5639142857142856</v>
      </c>
      <c r="G36" s="11">
        <v>0.03749252986820664</v>
      </c>
      <c r="H36" s="11">
        <v>512.4477029375453</v>
      </c>
      <c r="I36" s="11">
        <v>3.7174286136909647</v>
      </c>
      <c r="J36" s="11">
        <v>0.1682013587215505</v>
      </c>
      <c r="K36" s="11">
        <v>0.008497058314499203</v>
      </c>
      <c r="L36" s="10">
        <f t="shared" si="0"/>
        <v>2.849041414090867</v>
      </c>
      <c r="M36" s="28">
        <f t="shared" si="1"/>
        <v>84.46863017165444</v>
      </c>
      <c r="N36" s="21">
        <v>1.5028716311191719</v>
      </c>
      <c r="O36" s="21">
        <v>0.014280898221165498</v>
      </c>
      <c r="P36" s="46">
        <v>14.269211460688195</v>
      </c>
      <c r="Q36" s="26">
        <v>0.14994118358688094</v>
      </c>
      <c r="R36" s="26">
        <f t="shared" si="2"/>
        <v>1.7792068227756082</v>
      </c>
      <c r="S36" s="103"/>
      <c r="T36" s="19"/>
    </row>
    <row r="37" spans="1:20" s="9" customFormat="1" ht="12.75">
      <c r="A37" s="16" t="s">
        <v>4</v>
      </c>
      <c r="B37" s="11">
        <v>4626.078280941484</v>
      </c>
      <c r="C37" s="11">
        <v>6.037607503585087</v>
      </c>
      <c r="D37" s="11">
        <v>2692.817368228874</v>
      </c>
      <c r="E37" s="11">
        <v>1.9937406909769242</v>
      </c>
      <c r="F37" s="11">
        <v>38.57054285714286</v>
      </c>
      <c r="G37" s="11">
        <v>0.1410342439238913</v>
      </c>
      <c r="H37" s="11">
        <v>3267.125801732419</v>
      </c>
      <c r="I37" s="11">
        <v>9.923693251513665</v>
      </c>
      <c r="J37" s="11">
        <v>1.429411662540909</v>
      </c>
      <c r="K37" s="11">
        <v>0.03224406922210657</v>
      </c>
      <c r="L37" s="10">
        <f>H37/D37</f>
        <v>1.2132741864634067</v>
      </c>
      <c r="M37" s="28">
        <f>100*(B37-(J37*295.5))/B37</f>
        <v>90.86934719585258</v>
      </c>
      <c r="N37" s="21"/>
      <c r="O37" s="21"/>
      <c r="P37" s="20"/>
      <c r="Q37" s="19"/>
      <c r="R37" s="26"/>
      <c r="S37" s="103"/>
      <c r="T37" s="19"/>
    </row>
    <row r="38" spans="1:20" s="9" customFormat="1" ht="12.75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0"/>
      <c r="M38" s="28"/>
      <c r="N38" s="21"/>
      <c r="O38" s="21"/>
      <c r="P38" s="20"/>
      <c r="Q38" s="19"/>
      <c r="R38" s="26"/>
      <c r="S38" s="103"/>
      <c r="T38" s="19"/>
    </row>
    <row r="39" spans="1:29" s="45" customFormat="1" ht="12.75">
      <c r="A39" s="110" t="s">
        <v>126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44"/>
      <c r="N39" s="24" t="s">
        <v>71</v>
      </c>
      <c r="O39" s="24"/>
      <c r="P39" s="73" t="s">
        <v>127</v>
      </c>
      <c r="Q39" s="18"/>
      <c r="R39" s="25"/>
      <c r="S39" s="103"/>
      <c r="T39" s="26"/>
      <c r="U39" s="26"/>
      <c r="AC39" s="50"/>
    </row>
    <row r="40" spans="1:29" s="45" customFormat="1" ht="15.75">
      <c r="A40" s="27" t="s">
        <v>164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44"/>
      <c r="N40" s="24"/>
      <c r="O40" s="24"/>
      <c r="P40" s="73"/>
      <c r="Q40" s="18"/>
      <c r="R40" s="25"/>
      <c r="S40" s="103"/>
      <c r="T40" s="26"/>
      <c r="U40" s="26"/>
      <c r="AC40" s="50"/>
    </row>
    <row r="41" spans="1:18" s="81" customFormat="1" ht="15">
      <c r="A41" s="60" t="s">
        <v>215</v>
      </c>
      <c r="B41" s="78" t="s">
        <v>83</v>
      </c>
      <c r="C41" s="99" t="s">
        <v>2</v>
      </c>
      <c r="D41" s="78" t="s">
        <v>82</v>
      </c>
      <c r="E41" s="99" t="s">
        <v>2</v>
      </c>
      <c r="F41" s="78" t="s">
        <v>81</v>
      </c>
      <c r="G41" s="99" t="s">
        <v>2</v>
      </c>
      <c r="H41" s="78" t="s">
        <v>80</v>
      </c>
      <c r="I41" s="78" t="s">
        <v>2</v>
      </c>
      <c r="J41" s="78" t="s">
        <v>79</v>
      </c>
      <c r="K41" s="99" t="s">
        <v>2</v>
      </c>
      <c r="L41" s="98" t="s">
        <v>78</v>
      </c>
      <c r="M41" s="100" t="s">
        <v>77</v>
      </c>
      <c r="N41" s="78" t="s">
        <v>76</v>
      </c>
      <c r="O41" s="78" t="s">
        <v>2</v>
      </c>
      <c r="P41" s="78" t="s">
        <v>1</v>
      </c>
      <c r="Q41" s="98" t="s">
        <v>2</v>
      </c>
      <c r="R41" s="97" t="s">
        <v>75</v>
      </c>
    </row>
    <row r="42" spans="1:27" s="9" customFormat="1" ht="12">
      <c r="A42" s="62" t="s">
        <v>91</v>
      </c>
      <c r="B42" s="11">
        <v>34.57007820197691</v>
      </c>
      <c r="C42" s="11">
        <v>0.05681700056300056</v>
      </c>
      <c r="D42" s="11">
        <v>17.00444500136868</v>
      </c>
      <c r="E42" s="11">
        <v>0.04877585570713298</v>
      </c>
      <c r="F42" s="11">
        <v>0.2543969081272084</v>
      </c>
      <c r="G42" s="11">
        <v>0.001941961130742049</v>
      </c>
      <c r="H42" s="11">
        <v>10.089947546583618</v>
      </c>
      <c r="I42" s="11">
        <v>0.1245672536615265</v>
      </c>
      <c r="J42" s="11">
        <v>0.0619261639001553</v>
      </c>
      <c r="K42" s="11">
        <v>3.56148334308774E-05</v>
      </c>
      <c r="L42" s="10">
        <f t="shared" si="0"/>
        <v>0.5933711771111309</v>
      </c>
      <c r="M42" s="28">
        <f t="shared" si="1"/>
        <v>47.066415859454324</v>
      </c>
      <c r="N42" s="13">
        <v>0.956861383489516</v>
      </c>
      <c r="O42" s="13">
        <v>0.00436813587918051</v>
      </c>
      <c r="P42" s="47">
        <v>12.336450040829178</v>
      </c>
      <c r="Q42" s="26">
        <v>0.07721574769663272</v>
      </c>
      <c r="R42" s="26">
        <f t="shared" si="2"/>
        <v>2.033002441373087</v>
      </c>
      <c r="S42" s="103"/>
      <c r="AA42" s="12"/>
    </row>
    <row r="43" spans="1:27" s="9" customFormat="1" ht="12">
      <c r="A43" s="62" t="s">
        <v>92</v>
      </c>
      <c r="B43" s="11">
        <v>95.82314392407766</v>
      </c>
      <c r="C43" s="11">
        <v>0.14731237816497625</v>
      </c>
      <c r="D43" s="11">
        <v>56.03659393709686</v>
      </c>
      <c r="E43" s="11">
        <v>0.06644541491262626</v>
      </c>
      <c r="F43" s="11">
        <v>0.7942621024734992</v>
      </c>
      <c r="G43" s="11">
        <v>0.004342357098001584</v>
      </c>
      <c r="H43" s="11">
        <v>23.818985584625437</v>
      </c>
      <c r="I43" s="11">
        <v>0.12459800654555604</v>
      </c>
      <c r="J43" s="11">
        <v>0.11908796882007412</v>
      </c>
      <c r="K43" s="11">
        <v>4.567562715601864E-05</v>
      </c>
      <c r="L43" s="10">
        <f t="shared" si="0"/>
        <v>0.4250612664174972</v>
      </c>
      <c r="M43" s="28">
        <f t="shared" si="1"/>
        <v>63.27557900394716</v>
      </c>
      <c r="N43" s="13">
        <v>1.0820188180211</v>
      </c>
      <c r="O43" s="13">
        <v>0.00293513569759755</v>
      </c>
      <c r="P43" s="47">
        <v>13.943868689128779</v>
      </c>
      <c r="Q43" s="26">
        <v>0.07112007597221477</v>
      </c>
      <c r="R43" s="26">
        <f t="shared" si="2"/>
        <v>1.71001014143798</v>
      </c>
      <c r="S43" s="103"/>
      <c r="AA43" s="12"/>
    </row>
    <row r="44" spans="1:27" s="9" customFormat="1" ht="12">
      <c r="A44" s="62" t="s">
        <v>93</v>
      </c>
      <c r="B44" s="11">
        <v>244.05386175645805</v>
      </c>
      <c r="C44" s="11">
        <v>0.11199055747630905</v>
      </c>
      <c r="D44" s="11">
        <v>176.43913601093348</v>
      </c>
      <c r="E44" s="11">
        <v>0.10503209374005225</v>
      </c>
      <c r="F44" s="11">
        <v>2.409973763250883</v>
      </c>
      <c r="G44" s="11">
        <v>0.008006910862893367</v>
      </c>
      <c r="H44" s="11">
        <v>78.14223692266252</v>
      </c>
      <c r="I44" s="11">
        <v>0.12462876702179065</v>
      </c>
      <c r="J44" s="11">
        <v>0.12369230721549437</v>
      </c>
      <c r="K44" s="11">
        <v>0.003801553757525378</v>
      </c>
      <c r="L44" s="10">
        <f t="shared" si="0"/>
        <v>0.44288494428934544</v>
      </c>
      <c r="M44" s="28">
        <f t="shared" si="1"/>
        <v>85.02335651682783</v>
      </c>
      <c r="N44" s="13">
        <v>1.17605872294354</v>
      </c>
      <c r="O44" s="13">
        <v>0.00643658417377096</v>
      </c>
      <c r="P44" s="47">
        <v>15.1507027443153</v>
      </c>
      <c r="Q44" s="26">
        <v>0.10495324555901163</v>
      </c>
      <c r="R44" s="26">
        <f t="shared" si="2"/>
        <v>1.3832184132965526</v>
      </c>
      <c r="S44" s="103"/>
      <c r="AA44" s="12"/>
    </row>
    <row r="45" spans="1:27" s="9" customFormat="1" ht="12">
      <c r="A45" s="62" t="s">
        <v>94</v>
      </c>
      <c r="B45" s="11">
        <v>418.3014710554222</v>
      </c>
      <c r="C45" s="11">
        <v>0.3548690806911995</v>
      </c>
      <c r="D45" s="11">
        <v>303.41263621633027</v>
      </c>
      <c r="E45" s="11">
        <v>0.24387934175465825</v>
      </c>
      <c r="F45" s="11">
        <v>4.181042314487636</v>
      </c>
      <c r="G45" s="11">
        <v>0.0070018404318484525</v>
      </c>
      <c r="H45" s="11">
        <v>125.54236121521136</v>
      </c>
      <c r="I45" s="11">
        <v>0.17664460690767922</v>
      </c>
      <c r="J45" s="11">
        <v>0.192831274277969</v>
      </c>
      <c r="K45" s="11">
        <v>0.010233272275070473</v>
      </c>
      <c r="L45" s="10">
        <f t="shared" si="0"/>
        <v>0.4137677414519442</v>
      </c>
      <c r="M45" s="28">
        <f t="shared" si="1"/>
        <v>86.37785293812888</v>
      </c>
      <c r="N45" s="13">
        <v>1.19085293879674</v>
      </c>
      <c r="O45" s="13">
        <v>0.0100803427749204</v>
      </c>
      <c r="P45" s="47">
        <v>15.340486965562851</v>
      </c>
      <c r="Q45" s="26">
        <v>0.14436309491147237</v>
      </c>
      <c r="R45" s="26">
        <f t="shared" si="2"/>
        <v>1.378655405627791</v>
      </c>
      <c r="S45" s="103"/>
      <c r="AA45" s="12"/>
    </row>
    <row r="46" spans="1:27" s="9" customFormat="1" ht="12">
      <c r="A46" s="62" t="s">
        <v>95</v>
      </c>
      <c r="B46" s="11">
        <v>477.47686884758605</v>
      </c>
      <c r="C46" s="11">
        <v>0.5434006208622552</v>
      </c>
      <c r="D46" s="11">
        <v>367.9337388855366</v>
      </c>
      <c r="E46" s="11">
        <v>0.11471875271095076</v>
      </c>
      <c r="F46" s="11">
        <v>4.8956840106007</v>
      </c>
      <c r="G46" s="11">
        <v>0.0070018404318484525</v>
      </c>
      <c r="H46" s="11">
        <v>156.05726889559213</v>
      </c>
      <c r="I46" s="11">
        <v>0.17668821653180575</v>
      </c>
      <c r="J46" s="11">
        <v>0.1353448237426681</v>
      </c>
      <c r="K46" s="11">
        <v>0.009502365421309866</v>
      </c>
      <c r="L46" s="10">
        <f t="shared" si="0"/>
        <v>0.42414503591947356</v>
      </c>
      <c r="M46" s="28">
        <f t="shared" si="1"/>
        <v>91.6238046227272</v>
      </c>
      <c r="N46" s="13">
        <v>1.18902516185863</v>
      </c>
      <c r="O46" s="13">
        <v>0.00778209860698686</v>
      </c>
      <c r="P46" s="47">
        <v>15.317040821600166</v>
      </c>
      <c r="Q46" s="26">
        <v>0.11915714936271181</v>
      </c>
      <c r="R46" s="26">
        <f t="shared" si="2"/>
        <v>1.2977251564204284</v>
      </c>
      <c r="S46" s="103"/>
      <c r="AA46" s="12"/>
    </row>
    <row r="47" spans="1:27" s="9" customFormat="1" ht="12">
      <c r="A47" s="62" t="s">
        <v>96</v>
      </c>
      <c r="B47" s="11">
        <v>535.4405059079887</v>
      </c>
      <c r="C47" s="11">
        <v>0.2653811734682782</v>
      </c>
      <c r="D47" s="11">
        <v>408.79059603093987</v>
      </c>
      <c r="E47" s="11">
        <v>0.498954581174978</v>
      </c>
      <c r="F47" s="11">
        <v>5.602557862190824</v>
      </c>
      <c r="G47" s="11">
        <v>0.009709805653710263</v>
      </c>
      <c r="H47" s="11">
        <v>250.67507897254015</v>
      </c>
      <c r="I47" s="11">
        <v>0.17672941328466638</v>
      </c>
      <c r="J47" s="11">
        <v>0.2090711040722769</v>
      </c>
      <c r="K47" s="11">
        <v>0.009505919908816295</v>
      </c>
      <c r="L47" s="10">
        <f t="shared" si="0"/>
        <v>0.6132114618252311</v>
      </c>
      <c r="M47" s="28">
        <f t="shared" si="1"/>
        <v>88.46174120715958</v>
      </c>
      <c r="N47" s="13">
        <v>1.15868613234631</v>
      </c>
      <c r="O47" s="13">
        <v>0.00704548643409678</v>
      </c>
      <c r="P47" s="47">
        <v>14.927817073057396</v>
      </c>
      <c r="Q47" s="26">
        <v>0.11053166209366451</v>
      </c>
      <c r="R47" s="26">
        <f t="shared" si="2"/>
        <v>1.3098161041538812</v>
      </c>
      <c r="S47" s="103"/>
      <c r="AA47" s="12"/>
    </row>
    <row r="48" spans="1:27" s="9" customFormat="1" ht="12">
      <c r="A48" s="62" t="s">
        <v>97</v>
      </c>
      <c r="B48" s="11">
        <v>265.07031803357887</v>
      </c>
      <c r="C48" s="11">
        <v>0.15279489110768835</v>
      </c>
      <c r="D48" s="11">
        <v>198.2114165772051</v>
      </c>
      <c r="E48" s="11">
        <v>0.1649470489308961</v>
      </c>
      <c r="F48" s="11">
        <v>2.767294611307422</v>
      </c>
      <c r="G48" s="11">
        <v>0.008006910862893367</v>
      </c>
      <c r="H48" s="11">
        <v>196.97419102031125</v>
      </c>
      <c r="I48" s="11">
        <v>0.13522017654665675</v>
      </c>
      <c r="J48" s="11">
        <v>0.13210183937961748</v>
      </c>
      <c r="K48" s="11">
        <v>0.0068556108573960065</v>
      </c>
      <c r="L48" s="10">
        <f t="shared" si="0"/>
        <v>0.9937580509828405</v>
      </c>
      <c r="M48" s="28">
        <f t="shared" si="1"/>
        <v>85.27330640930838</v>
      </c>
      <c r="N48" s="13">
        <v>1.14036935107045</v>
      </c>
      <c r="O48" s="13">
        <v>0.0102934349538822</v>
      </c>
      <c r="P48" s="47">
        <v>14.69278801772247</v>
      </c>
      <c r="Q48" s="26">
        <v>0.14556405796682811</v>
      </c>
      <c r="R48" s="26">
        <f aca="true" t="shared" si="3" ref="R48:R103">B48/D48</f>
        <v>1.3373110520620874</v>
      </c>
      <c r="S48" s="103"/>
      <c r="AA48" s="12"/>
    </row>
    <row r="49" spans="1:27" s="9" customFormat="1" ht="12.75">
      <c r="A49" s="16" t="s">
        <v>4</v>
      </c>
      <c r="B49" s="11">
        <v>2070.7362477270885</v>
      </c>
      <c r="C49" s="11">
        <v>0.7432770267145108</v>
      </c>
      <c r="D49" s="11">
        <v>1527.828562659411</v>
      </c>
      <c r="E49" s="11">
        <v>0.6054969418279865</v>
      </c>
      <c r="F49" s="11">
        <v>20.90521157243817</v>
      </c>
      <c r="G49" s="11">
        <v>0.01852512850242817</v>
      </c>
      <c r="H49" s="11">
        <v>841.3000701575265</v>
      </c>
      <c r="I49" s="11">
        <v>0.3981379386158565</v>
      </c>
      <c r="J49" s="11">
        <v>0.9740554814082553</v>
      </c>
      <c r="K49" s="11">
        <v>0.018623423134519045</v>
      </c>
      <c r="L49" s="10">
        <f>H49/D49</f>
        <v>0.5506508326386566</v>
      </c>
      <c r="M49" s="28">
        <f>100*(B49-(J49*295.5))/B49</f>
        <v>86.09994898809178</v>
      </c>
      <c r="N49" s="13"/>
      <c r="O49" s="13"/>
      <c r="P49" s="74"/>
      <c r="Q49" s="19"/>
      <c r="R49" s="26"/>
      <c r="S49" s="103"/>
      <c r="AA49" s="12"/>
    </row>
    <row r="50" spans="1:27" s="9" customFormat="1" ht="12.75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0"/>
      <c r="M50" s="28"/>
      <c r="N50" s="13"/>
      <c r="O50" s="13"/>
      <c r="P50" s="74"/>
      <c r="Q50" s="19"/>
      <c r="R50" s="26"/>
      <c r="S50" s="103"/>
      <c r="AA50" s="12"/>
    </row>
    <row r="51" spans="1:21" s="45" customFormat="1" ht="12.75">
      <c r="A51" s="110" t="s">
        <v>128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44"/>
      <c r="N51" s="24" t="s">
        <v>72</v>
      </c>
      <c r="O51" s="24"/>
      <c r="P51" s="73" t="s">
        <v>129</v>
      </c>
      <c r="Q51" s="18"/>
      <c r="R51" s="25"/>
      <c r="S51" s="103"/>
      <c r="T51" s="26"/>
      <c r="U51" s="26"/>
    </row>
    <row r="52" spans="1:21" s="45" customFormat="1" ht="15.75">
      <c r="A52" s="27" t="s">
        <v>164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44"/>
      <c r="N52" s="24"/>
      <c r="O52" s="24"/>
      <c r="P52" s="73"/>
      <c r="Q52" s="18"/>
      <c r="R52" s="25"/>
      <c r="S52" s="103"/>
      <c r="T52" s="26"/>
      <c r="U52" s="26"/>
    </row>
    <row r="53" spans="1:18" s="81" customFormat="1" ht="15">
      <c r="A53" s="60" t="s">
        <v>215</v>
      </c>
      <c r="B53" s="78" t="s">
        <v>83</v>
      </c>
      <c r="C53" s="99" t="s">
        <v>2</v>
      </c>
      <c r="D53" s="78" t="s">
        <v>82</v>
      </c>
      <c r="E53" s="99" t="s">
        <v>2</v>
      </c>
      <c r="F53" s="78" t="s">
        <v>81</v>
      </c>
      <c r="G53" s="99" t="s">
        <v>2</v>
      </c>
      <c r="H53" s="78" t="s">
        <v>80</v>
      </c>
      <c r="I53" s="78" t="s">
        <v>2</v>
      </c>
      <c r="J53" s="78" t="s">
        <v>79</v>
      </c>
      <c r="K53" s="99" t="s">
        <v>2</v>
      </c>
      <c r="L53" s="98" t="s">
        <v>78</v>
      </c>
      <c r="M53" s="100" t="s">
        <v>77</v>
      </c>
      <c r="N53" s="78" t="s">
        <v>76</v>
      </c>
      <c r="O53" s="78" t="s">
        <v>2</v>
      </c>
      <c r="P53" s="78" t="s">
        <v>1</v>
      </c>
      <c r="Q53" s="98" t="s">
        <v>2</v>
      </c>
      <c r="R53" s="97" t="s">
        <v>75</v>
      </c>
    </row>
    <row r="54" spans="1:19" s="9" customFormat="1" ht="12">
      <c r="A54" s="62" t="s">
        <v>102</v>
      </c>
      <c r="B54" s="11">
        <v>63.67776505260252</v>
      </c>
      <c r="C54" s="11">
        <v>0.38723780669416874</v>
      </c>
      <c r="D54" s="11">
        <v>55.42296920219538</v>
      </c>
      <c r="E54" s="11">
        <v>0.18076836066958213</v>
      </c>
      <c r="F54" s="11">
        <v>0.8398130153121321</v>
      </c>
      <c r="G54" s="11">
        <v>0.01536991119674172</v>
      </c>
      <c r="H54" s="13">
        <v>46.45616461758016</v>
      </c>
      <c r="I54" s="11">
        <v>5.404019370902092</v>
      </c>
      <c r="J54" s="13">
        <v>0.017655783043007845</v>
      </c>
      <c r="K54" s="11">
        <v>0.016876431895547255</v>
      </c>
      <c r="L54" s="10">
        <f aca="true" t="shared" si="4" ref="L54:L105">H54/D54</f>
        <v>0.8382114001885695</v>
      </c>
      <c r="M54" s="28">
        <f aca="true" t="shared" si="5" ref="M54:M105">100*(B54-(J54*295.5))/B54</f>
        <v>91.806741513464</v>
      </c>
      <c r="N54" s="13">
        <v>1.054806012830471</v>
      </c>
      <c r="O54" s="13">
        <v>0.09031689375351795</v>
      </c>
      <c r="P54" s="47">
        <v>16.401449993951175</v>
      </c>
      <c r="Q54" s="26">
        <v>1.3850512274296225</v>
      </c>
      <c r="R54" s="26">
        <f t="shared" si="3"/>
        <v>1.148941782968931</v>
      </c>
      <c r="S54" s="103"/>
    </row>
    <row r="55" spans="1:31" s="9" customFormat="1" ht="12">
      <c r="A55" s="62" t="s">
        <v>103</v>
      </c>
      <c r="B55" s="11">
        <v>193.98457423078054</v>
      </c>
      <c r="C55" s="11">
        <v>0.4077037640125767</v>
      </c>
      <c r="D55" s="11">
        <v>171.9696058100612</v>
      </c>
      <c r="E55" s="11">
        <v>0.20753739732524598</v>
      </c>
      <c r="F55" s="11">
        <v>2.3959371319199065</v>
      </c>
      <c r="G55" s="11">
        <v>0.013218743964699412</v>
      </c>
      <c r="H55" s="13">
        <v>156.50410951577737</v>
      </c>
      <c r="I55" s="11">
        <v>5.4062431075033155</v>
      </c>
      <c r="J55" s="13">
        <v>0.03489307764498558</v>
      </c>
      <c r="K55" s="11">
        <v>0.016881278275141194</v>
      </c>
      <c r="L55" s="10">
        <f t="shared" si="4"/>
        <v>0.9100684320264981</v>
      </c>
      <c r="M55" s="28">
        <f t="shared" si="5"/>
        <v>94.68467815805472</v>
      </c>
      <c r="N55" s="13">
        <v>1.0680589103027491</v>
      </c>
      <c r="O55" s="13">
        <v>0.02913280434167614</v>
      </c>
      <c r="P55" s="47">
        <v>16.60658207675675</v>
      </c>
      <c r="Q55" s="26">
        <v>0.44708628379475157</v>
      </c>
      <c r="R55" s="26">
        <f t="shared" si="3"/>
        <v>1.1280166243157796</v>
      </c>
      <c r="S55" s="103"/>
      <c r="AA55" s="12"/>
      <c r="AE55" s="12"/>
    </row>
    <row r="56" spans="1:31" s="9" customFormat="1" ht="12">
      <c r="A56" s="62" t="s">
        <v>104</v>
      </c>
      <c r="B56" s="11">
        <v>450.9884572268967</v>
      </c>
      <c r="C56" s="11">
        <v>0.4990562338559189</v>
      </c>
      <c r="D56" s="11">
        <v>401.7887571966684</v>
      </c>
      <c r="E56" s="11">
        <v>1.0202593791689243</v>
      </c>
      <c r="F56" s="11">
        <v>5.41926398704358</v>
      </c>
      <c r="G56" s="11">
        <v>0.022938132542272182</v>
      </c>
      <c r="H56" s="13">
        <v>526.2934950858853</v>
      </c>
      <c r="I56" s="11">
        <v>5.409654614339298</v>
      </c>
      <c r="J56" s="13">
        <v>0.18339889046890612</v>
      </c>
      <c r="K56" s="11">
        <v>0.016934020231328912</v>
      </c>
      <c r="L56" s="10">
        <f t="shared" si="4"/>
        <v>1.309876111909906</v>
      </c>
      <c r="M56" s="28">
        <f t="shared" si="5"/>
        <v>87.98320195004547</v>
      </c>
      <c r="N56" s="13">
        <v>0.9875689102448213</v>
      </c>
      <c r="O56" s="13">
        <v>0.012764849637607621</v>
      </c>
      <c r="P56" s="47">
        <v>15.360377554746776</v>
      </c>
      <c r="Q56" s="26">
        <v>0.19665327814110467</v>
      </c>
      <c r="R56" s="26">
        <f t="shared" si="3"/>
        <v>1.1224516593582679</v>
      </c>
      <c r="S56" s="103"/>
      <c r="AA56" s="12"/>
      <c r="AE56" s="12"/>
    </row>
    <row r="57" spans="1:31" s="9" customFormat="1" ht="12">
      <c r="A57" s="62" t="s">
        <v>105</v>
      </c>
      <c r="B57" s="11">
        <v>407.90320562544326</v>
      </c>
      <c r="C57" s="11">
        <v>0.5768185037948799</v>
      </c>
      <c r="D57" s="11">
        <v>343.01845357890153</v>
      </c>
      <c r="E57" s="11">
        <v>0.4989837805368187</v>
      </c>
      <c r="F57" s="11">
        <v>4.66343227326265</v>
      </c>
      <c r="G57" s="11">
        <v>0.01775680953925295</v>
      </c>
      <c r="H57" s="13">
        <v>792.8739689183224</v>
      </c>
      <c r="I57" s="11">
        <v>5.4121775464250685</v>
      </c>
      <c r="J57" s="13">
        <v>0.23745506490331014</v>
      </c>
      <c r="K57" s="11">
        <v>0.017007006585423964</v>
      </c>
      <c r="L57" s="10">
        <f t="shared" si="4"/>
        <v>2.3114615573763717</v>
      </c>
      <c r="M57" s="28">
        <f t="shared" si="5"/>
        <v>82.79788667722316</v>
      </c>
      <c r="N57" s="13">
        <v>0.9845978559542099</v>
      </c>
      <c r="O57" s="13">
        <v>0.014816598686770169</v>
      </c>
      <c r="P57" s="47">
        <v>15.314361146804952</v>
      </c>
      <c r="Q57" s="26">
        <v>0.22802308550824937</v>
      </c>
      <c r="R57" s="26">
        <f t="shared" si="3"/>
        <v>1.1891581965039</v>
      </c>
      <c r="S57" s="103"/>
      <c r="AA57" s="12"/>
      <c r="AE57" s="12"/>
    </row>
    <row r="58" spans="1:31" s="9" customFormat="1" ht="12">
      <c r="A58" s="62" t="s">
        <v>106</v>
      </c>
      <c r="B58" s="11">
        <v>359.4300639227285</v>
      </c>
      <c r="C58" s="11">
        <v>0.37511623348881595</v>
      </c>
      <c r="D58" s="11">
        <v>299.5833025691809</v>
      </c>
      <c r="E58" s="11">
        <v>0.25260918916059905</v>
      </c>
      <c r="F58" s="11">
        <v>4.324987628091869</v>
      </c>
      <c r="G58" s="11">
        <v>0.02825460367245244</v>
      </c>
      <c r="H58" s="13">
        <v>971.1481938080261</v>
      </c>
      <c r="I58" s="11">
        <v>2.6092137902672228</v>
      </c>
      <c r="J58" s="13">
        <v>0.24797072864087305</v>
      </c>
      <c r="K58" s="11">
        <v>0.02622294774323729</v>
      </c>
      <c r="L58" s="10">
        <f t="shared" si="4"/>
        <v>3.241663288573184</v>
      </c>
      <c r="M58" s="28">
        <f t="shared" si="5"/>
        <v>79.61346095714158</v>
      </c>
      <c r="N58" s="13">
        <v>0.9551757763377703</v>
      </c>
      <c r="O58" s="13">
        <v>0.02590834169435672</v>
      </c>
      <c r="P58" s="47">
        <v>14.85860181306237</v>
      </c>
      <c r="Q58" s="26">
        <v>0.39798559653914123</v>
      </c>
      <c r="R58" s="26">
        <f t="shared" si="3"/>
        <v>1.1997666787177752</v>
      </c>
      <c r="S58" s="103"/>
      <c r="AA58" s="12"/>
      <c r="AE58" s="12"/>
    </row>
    <row r="59" spans="1:27" s="9" customFormat="1" ht="12">
      <c r="A59" s="62" t="s">
        <v>107</v>
      </c>
      <c r="B59" s="11">
        <v>265.6138780345187</v>
      </c>
      <c r="C59" s="11">
        <v>0.5514024811280491</v>
      </c>
      <c r="D59" s="11">
        <v>218.8694853277883</v>
      </c>
      <c r="E59" s="11">
        <v>0.461342917481926</v>
      </c>
      <c r="F59" s="11">
        <v>2.9615264973498103</v>
      </c>
      <c r="G59" s="11">
        <v>0.04542515234722518</v>
      </c>
      <c r="H59" s="13">
        <v>705.8227301121312</v>
      </c>
      <c r="I59" s="11">
        <v>2.6127944523859927</v>
      </c>
      <c r="J59" s="13">
        <v>0.1674819765202853</v>
      </c>
      <c r="K59" s="11">
        <v>0.026163402451644696</v>
      </c>
      <c r="L59" s="10">
        <f t="shared" si="4"/>
        <v>3.224856717943394</v>
      </c>
      <c r="M59" s="28">
        <f t="shared" si="5"/>
        <v>81.36734253949164</v>
      </c>
      <c r="N59" s="13">
        <v>0.9874512824348238</v>
      </c>
      <c r="O59" s="13">
        <v>0.03547456412066249</v>
      </c>
      <c r="P59" s="47">
        <v>15.358555728952926</v>
      </c>
      <c r="Q59" s="26">
        <v>0.5445676364271944</v>
      </c>
      <c r="R59" s="26">
        <f t="shared" si="3"/>
        <v>1.2135719953684907</v>
      </c>
      <c r="S59" s="103"/>
      <c r="AA59" s="12"/>
    </row>
    <row r="60" spans="1:31" s="9" customFormat="1" ht="12">
      <c r="A60" s="62" t="s">
        <v>108</v>
      </c>
      <c r="B60" s="11">
        <v>380.6230054848437</v>
      </c>
      <c r="C60" s="11">
        <v>0.3923062093689285</v>
      </c>
      <c r="D60" s="11">
        <v>288.3749560175311</v>
      </c>
      <c r="E60" s="11">
        <v>0.24700787226859866</v>
      </c>
      <c r="F60" s="11">
        <v>4.0819358613074295</v>
      </c>
      <c r="G60" s="11">
        <v>0.025646706137013687</v>
      </c>
      <c r="H60" s="13">
        <v>1346.4519380520292</v>
      </c>
      <c r="I60" s="11">
        <v>2.6154473054789125</v>
      </c>
      <c r="J60" s="13">
        <v>0.2964152364162121</v>
      </c>
      <c r="K60" s="11">
        <v>0.029359161012147184</v>
      </c>
      <c r="L60" s="10">
        <f t="shared" si="4"/>
        <v>4.669101494271835</v>
      </c>
      <c r="M60" s="28">
        <f t="shared" si="5"/>
        <v>76.98754381663919</v>
      </c>
      <c r="N60" s="13">
        <v>1.0161503175263207</v>
      </c>
      <c r="O60" s="13">
        <v>0.030127872233955084</v>
      </c>
      <c r="P60" s="47">
        <v>15.802993676156554</v>
      </c>
      <c r="Q60" s="26">
        <v>0.46249417037870133</v>
      </c>
      <c r="R60" s="26">
        <f t="shared" si="3"/>
        <v>1.3198892537037947</v>
      </c>
      <c r="S60" s="103"/>
      <c r="AA60" s="12"/>
      <c r="AE60" s="12"/>
    </row>
    <row r="61" spans="1:27" s="9" customFormat="1" ht="12">
      <c r="A61" s="62" t="s">
        <v>109</v>
      </c>
      <c r="B61" s="11">
        <v>600.1816484451493</v>
      </c>
      <c r="C61" s="11">
        <v>0.5807906893271509</v>
      </c>
      <c r="D61" s="11">
        <v>444.5670063282194</v>
      </c>
      <c r="E61" s="11">
        <v>0.2896190158977679</v>
      </c>
      <c r="F61" s="11">
        <v>6.379071462014127</v>
      </c>
      <c r="G61" s="11">
        <v>0.04542515234722518</v>
      </c>
      <c r="H61" s="13">
        <v>2608.0896661942506</v>
      </c>
      <c r="I61" s="11">
        <v>2.616344148195053</v>
      </c>
      <c r="J61" s="13">
        <v>0.6203812384585242</v>
      </c>
      <c r="K61" s="11">
        <v>0.029949929925115047</v>
      </c>
      <c r="L61" s="10">
        <f t="shared" si="4"/>
        <v>5.866583954880188</v>
      </c>
      <c r="M61" s="28">
        <f t="shared" si="5"/>
        <v>69.45547128283316</v>
      </c>
      <c r="N61" s="13">
        <v>0.9376741560818677</v>
      </c>
      <c r="O61" s="13">
        <v>0.01995964021755956</v>
      </c>
      <c r="P61" s="47">
        <v>14.587440642754382</v>
      </c>
      <c r="Q61" s="26">
        <v>0.30682985663947926</v>
      </c>
      <c r="R61" s="26">
        <f t="shared" si="3"/>
        <v>1.3500364172370478</v>
      </c>
      <c r="S61" s="103"/>
      <c r="AA61" s="12"/>
    </row>
    <row r="62" spans="1:31" s="9" customFormat="1" ht="12">
      <c r="A62" s="62" t="s">
        <v>110</v>
      </c>
      <c r="B62" s="11">
        <v>437.1590437454627</v>
      </c>
      <c r="C62" s="11">
        <v>0.5806566443936221</v>
      </c>
      <c r="D62" s="11">
        <v>334.65527004355437</v>
      </c>
      <c r="E62" s="11">
        <v>0.2895839463483762</v>
      </c>
      <c r="F62" s="11">
        <v>4.8881563560070775</v>
      </c>
      <c r="G62" s="11">
        <v>0.029915946920180552</v>
      </c>
      <c r="H62" s="13">
        <v>2208.436080102429</v>
      </c>
      <c r="I62" s="11">
        <v>2.617133624170037</v>
      </c>
      <c r="J62" s="13">
        <v>0.42178943877285735</v>
      </c>
      <c r="K62" s="11">
        <v>0.024786317988276196</v>
      </c>
      <c r="L62" s="10">
        <f t="shared" si="4"/>
        <v>6.599137314691048</v>
      </c>
      <c r="M62" s="28">
        <f t="shared" si="5"/>
        <v>71.48891669047782</v>
      </c>
      <c r="N62" s="13">
        <v>0.9338572930508754</v>
      </c>
      <c r="O62" s="13">
        <v>0.021969809494241162</v>
      </c>
      <c r="P62" s="47">
        <v>14.528298729818665</v>
      </c>
      <c r="Q62" s="26">
        <v>0.3376493036708667</v>
      </c>
      <c r="R62" s="26">
        <f t="shared" si="3"/>
        <v>1.3062966069190178</v>
      </c>
      <c r="S62" s="103"/>
      <c r="AA62" s="12"/>
      <c r="AE62" s="12"/>
    </row>
    <row r="63" spans="1:27" s="9" customFormat="1" ht="12">
      <c r="A63" s="62" t="s">
        <v>115</v>
      </c>
      <c r="B63" s="11">
        <v>350.6523371810753</v>
      </c>
      <c r="C63" s="11">
        <v>0.4721035026055062</v>
      </c>
      <c r="D63" s="11">
        <v>265.69141242999615</v>
      </c>
      <c r="E63" s="11">
        <v>0.26396222729448804</v>
      </c>
      <c r="F63" s="11">
        <v>4.007834712897514</v>
      </c>
      <c r="G63" s="11">
        <v>0.03176753481466447</v>
      </c>
      <c r="H63" s="13">
        <v>2013.125468641654</v>
      </c>
      <c r="I63" s="11">
        <v>2.6180310451286153</v>
      </c>
      <c r="J63" s="13">
        <v>0.3575467508099622</v>
      </c>
      <c r="K63" s="11">
        <v>0.02663630449496886</v>
      </c>
      <c r="L63" s="10">
        <f t="shared" si="4"/>
        <v>7.576930884704707</v>
      </c>
      <c r="M63" s="28">
        <f t="shared" si="5"/>
        <v>69.86899739105858</v>
      </c>
      <c r="N63" s="13">
        <v>0.9221121227667939</v>
      </c>
      <c r="O63" s="13">
        <v>0.029692075442264872</v>
      </c>
      <c r="P63" s="47">
        <v>14.346296385165624</v>
      </c>
      <c r="Q63" s="26">
        <v>0.45611232790026435</v>
      </c>
      <c r="R63" s="26">
        <f t="shared" si="3"/>
        <v>1.3197729425051121</v>
      </c>
      <c r="S63" s="103"/>
      <c r="AA63" s="12"/>
    </row>
    <row r="64" spans="1:27" s="9" customFormat="1" ht="12">
      <c r="A64" s="62" t="s">
        <v>116</v>
      </c>
      <c r="B64" s="11">
        <v>278.68537518941355</v>
      </c>
      <c r="C64" s="11">
        <v>0.3847165285085442</v>
      </c>
      <c r="D64" s="11">
        <v>204.57948932780138</v>
      </c>
      <c r="E64" s="11">
        <v>0.24701459916780333</v>
      </c>
      <c r="F64" s="11">
        <v>2.8577848895759725</v>
      </c>
      <c r="G64" s="11">
        <v>0.025646706137013687</v>
      </c>
      <c r="H64" s="13">
        <v>1456.0205413674628</v>
      </c>
      <c r="I64" s="11">
        <v>2.6196831038003543</v>
      </c>
      <c r="J64" s="13">
        <v>0.3224795565376231</v>
      </c>
      <c r="K64" s="11">
        <v>0.026380350910624583</v>
      </c>
      <c r="L64" s="10">
        <f t="shared" si="4"/>
        <v>7.117138409874779</v>
      </c>
      <c r="M64" s="28">
        <f t="shared" si="5"/>
        <v>65.80634742956993</v>
      </c>
      <c r="N64" s="13">
        <v>0.8964372080267174</v>
      </c>
      <c r="O64" s="13">
        <v>0.03816619978282059</v>
      </c>
      <c r="P64" s="47">
        <v>13.948376070693383</v>
      </c>
      <c r="Q64" s="26">
        <v>0.5862476736458111</v>
      </c>
      <c r="R64" s="26">
        <f t="shared" si="3"/>
        <v>1.362235168858355</v>
      </c>
      <c r="S64" s="103"/>
      <c r="AA64" s="12"/>
    </row>
    <row r="65" spans="1:27" s="9" customFormat="1" ht="12.75">
      <c r="A65" s="16" t="s">
        <v>4</v>
      </c>
      <c r="B65" s="11">
        <v>3788.899354138915</v>
      </c>
      <c r="C65" s="11">
        <v>1.5943593458477276</v>
      </c>
      <c r="D65" s="11">
        <v>3028.520707831898</v>
      </c>
      <c r="E65" s="11">
        <v>1.4148338667288958</v>
      </c>
      <c r="F65" s="11">
        <v>42.819743814782065</v>
      </c>
      <c r="G65" s="11">
        <v>0.09693962219677464</v>
      </c>
      <c r="H65" s="13">
        <v>12831.222356415548</v>
      </c>
      <c r="I65" s="11">
        <v>12.840313314970512</v>
      </c>
      <c r="J65" s="13">
        <v>2.9074677422165474</v>
      </c>
      <c r="K65" s="11">
        <v>0.07935170614863683</v>
      </c>
      <c r="L65" s="10">
        <f>H65/D65</f>
        <v>4.23679531833261</v>
      </c>
      <c r="M65" s="28">
        <f>100*(B65-(J65*295.5))/B65</f>
        <v>77.32437213233271</v>
      </c>
      <c r="N65" s="13"/>
      <c r="O65" s="13"/>
      <c r="P65" s="74"/>
      <c r="Q65" s="19"/>
      <c r="R65" s="26"/>
      <c r="S65" s="103"/>
      <c r="AA65" s="12"/>
    </row>
    <row r="66" spans="1:27" s="9" customFormat="1" ht="12.75">
      <c r="A66" s="16"/>
      <c r="B66" s="11"/>
      <c r="C66" s="11"/>
      <c r="D66" s="11"/>
      <c r="E66" s="11"/>
      <c r="F66" s="11"/>
      <c r="G66" s="11"/>
      <c r="H66" s="13"/>
      <c r="I66" s="11"/>
      <c r="J66" s="13"/>
      <c r="K66" s="11"/>
      <c r="L66" s="10"/>
      <c r="M66" s="28"/>
      <c r="N66" s="13"/>
      <c r="O66" s="13"/>
      <c r="P66" s="74"/>
      <c r="Q66" s="19"/>
      <c r="R66" s="26"/>
      <c r="S66" s="103"/>
      <c r="AA66" s="12"/>
    </row>
    <row r="67" spans="1:29" s="30" customFormat="1" ht="13.5" thickBot="1">
      <c r="A67" s="63"/>
      <c r="B67" s="31"/>
      <c r="C67" s="32"/>
      <c r="D67" s="29"/>
      <c r="E67" s="29"/>
      <c r="F67" s="29"/>
      <c r="G67" s="29"/>
      <c r="H67" s="29"/>
      <c r="I67" s="29"/>
      <c r="J67" s="29"/>
      <c r="K67" s="29"/>
      <c r="L67" s="34"/>
      <c r="M67" s="41"/>
      <c r="N67" s="29"/>
      <c r="O67" s="29"/>
      <c r="P67" s="75"/>
      <c r="Q67" s="56"/>
      <c r="R67" s="71"/>
      <c r="S67" s="104"/>
      <c r="T67" s="33"/>
      <c r="U67" s="33"/>
      <c r="AC67" s="35"/>
    </row>
    <row r="68" spans="1:29" s="45" customFormat="1" ht="13.5" thickTop="1">
      <c r="A68" s="110" t="s">
        <v>130</v>
      </c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44"/>
      <c r="N68" s="24" t="s">
        <v>73</v>
      </c>
      <c r="O68" s="24"/>
      <c r="P68" s="73" t="s">
        <v>131</v>
      </c>
      <c r="Q68" s="18"/>
      <c r="R68" s="25"/>
      <c r="S68" s="103"/>
      <c r="T68" s="26"/>
      <c r="U68" s="26"/>
      <c r="AC68" s="50"/>
    </row>
    <row r="69" spans="1:29" s="45" customFormat="1" ht="15.75">
      <c r="A69" s="27" t="s">
        <v>163</v>
      </c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44"/>
      <c r="N69" s="24"/>
      <c r="O69" s="24"/>
      <c r="P69" s="73"/>
      <c r="Q69" s="18"/>
      <c r="R69" s="25"/>
      <c r="S69" s="103"/>
      <c r="T69" s="26"/>
      <c r="U69" s="26"/>
      <c r="AC69" s="50"/>
    </row>
    <row r="70" spans="1:18" s="81" customFormat="1" ht="15">
      <c r="A70" s="60" t="s">
        <v>215</v>
      </c>
      <c r="B70" s="78" t="s">
        <v>83</v>
      </c>
      <c r="C70" s="99" t="s">
        <v>2</v>
      </c>
      <c r="D70" s="78" t="s">
        <v>82</v>
      </c>
      <c r="E70" s="99" t="s">
        <v>2</v>
      </c>
      <c r="F70" s="78" t="s">
        <v>81</v>
      </c>
      <c r="G70" s="99" t="s">
        <v>2</v>
      </c>
      <c r="H70" s="78" t="s">
        <v>80</v>
      </c>
      <c r="I70" s="78" t="s">
        <v>2</v>
      </c>
      <c r="J70" s="78" t="s">
        <v>79</v>
      </c>
      <c r="K70" s="99" t="s">
        <v>2</v>
      </c>
      <c r="L70" s="98" t="s">
        <v>78</v>
      </c>
      <c r="M70" s="100" t="s">
        <v>77</v>
      </c>
      <c r="N70" s="78" t="s">
        <v>76</v>
      </c>
      <c r="O70" s="78" t="s">
        <v>2</v>
      </c>
      <c r="P70" s="78" t="s">
        <v>1</v>
      </c>
      <c r="Q70" s="98" t="s">
        <v>2</v>
      </c>
      <c r="R70" s="97" t="s">
        <v>75</v>
      </c>
    </row>
    <row r="71" spans="1:19" ht="12">
      <c r="A71" s="14" t="s">
        <v>32</v>
      </c>
      <c r="B71" s="11">
        <v>-2.5166857142857126</v>
      </c>
      <c r="C71" s="11">
        <v>1.2859011575306925</v>
      </c>
      <c r="D71" s="11">
        <v>-0.0836</v>
      </c>
      <c r="E71" s="11">
        <v>0.07018620133005388</v>
      </c>
      <c r="F71" s="11">
        <v>-0.06297142857142857</v>
      </c>
      <c r="G71" s="11">
        <v>0.047412286360807195</v>
      </c>
      <c r="H71" s="11">
        <v>-0.15254285714285715</v>
      </c>
      <c r="I71" s="11">
        <v>0.09469395601685701</v>
      </c>
      <c r="J71" s="11">
        <v>-0.08197142857142856</v>
      </c>
      <c r="K71" s="11">
        <v>0.05632126506000361</v>
      </c>
      <c r="L71" s="10">
        <f t="shared" si="4"/>
        <v>1.824675324675325</v>
      </c>
      <c r="M71" s="79" t="s">
        <v>3</v>
      </c>
      <c r="N71" s="79" t="s">
        <v>3</v>
      </c>
      <c r="O71" s="79" t="s">
        <v>3</v>
      </c>
      <c r="P71" s="80" t="s">
        <v>3</v>
      </c>
      <c r="Q71" s="79" t="s">
        <v>3</v>
      </c>
      <c r="R71" s="26">
        <f t="shared" si="3"/>
        <v>30.103896103896087</v>
      </c>
      <c r="S71" s="103"/>
    </row>
    <row r="72" spans="1:19" ht="12">
      <c r="A72" s="61" t="s">
        <v>33</v>
      </c>
      <c r="B72" s="21">
        <v>29.31971428571429</v>
      </c>
      <c r="C72" s="21">
        <v>1.2879208775925541</v>
      </c>
      <c r="D72" s="21">
        <v>0.7828</v>
      </c>
      <c r="E72" s="21">
        <v>0.07028899527765961</v>
      </c>
      <c r="F72" s="21">
        <v>0.10042857142857144</v>
      </c>
      <c r="G72" s="21">
        <v>0.04801754781284842</v>
      </c>
      <c r="H72" s="21">
        <v>0.32625714285714286</v>
      </c>
      <c r="I72" s="21">
        <v>0.09477017097231835</v>
      </c>
      <c r="J72" s="21">
        <v>0.17642857142857143</v>
      </c>
      <c r="K72" s="21">
        <v>0.05644931264381509</v>
      </c>
      <c r="L72" s="4">
        <f t="shared" si="4"/>
        <v>0.41678224687933424</v>
      </c>
      <c r="M72" s="79" t="s">
        <v>3</v>
      </c>
      <c r="N72" s="79" t="s">
        <v>3</v>
      </c>
      <c r="O72" s="79" t="s">
        <v>3</v>
      </c>
      <c r="P72" s="79" t="s">
        <v>3</v>
      </c>
      <c r="Q72" s="79" t="s">
        <v>3</v>
      </c>
      <c r="R72" s="26">
        <f t="shared" si="3"/>
        <v>37.45492371705964</v>
      </c>
      <c r="S72" s="103"/>
    </row>
    <row r="73" spans="1:19" ht="12">
      <c r="A73" s="61" t="s">
        <v>34</v>
      </c>
      <c r="B73" s="21">
        <v>679.5453142857143</v>
      </c>
      <c r="C73" s="21">
        <v>1.3656293007030769</v>
      </c>
      <c r="D73" s="21">
        <v>74.7802</v>
      </c>
      <c r="E73" s="21">
        <v>0.20969468962551924</v>
      </c>
      <c r="F73" s="21">
        <v>3.6496285714285714</v>
      </c>
      <c r="G73" s="21">
        <v>0.07126124401074671</v>
      </c>
      <c r="H73" s="21">
        <v>9.541257142857145</v>
      </c>
      <c r="I73" s="21">
        <v>0.15114160680012123</v>
      </c>
      <c r="J73" s="21">
        <v>3.201228571428572</v>
      </c>
      <c r="K73" s="21">
        <v>0.08013167225235714</v>
      </c>
      <c r="L73" s="4">
        <f t="shared" si="4"/>
        <v>0.12759068768012316</v>
      </c>
      <c r="M73" s="79" t="s">
        <v>3</v>
      </c>
      <c r="N73" s="79" t="s">
        <v>3</v>
      </c>
      <c r="O73" s="79" t="s">
        <v>3</v>
      </c>
      <c r="P73" s="79">
        <v>0.01</v>
      </c>
      <c r="Q73" s="79">
        <v>0.01</v>
      </c>
      <c r="R73" s="26">
        <f t="shared" si="3"/>
        <v>9.087235849672966</v>
      </c>
      <c r="S73" s="103"/>
    </row>
    <row r="74" spans="1:19" ht="12">
      <c r="A74" s="61" t="s">
        <v>35</v>
      </c>
      <c r="B74" s="21">
        <v>167.01271428571428</v>
      </c>
      <c r="C74" s="21">
        <v>1.2916322645934386</v>
      </c>
      <c r="D74" s="21">
        <v>29.203</v>
      </c>
      <c r="E74" s="21">
        <v>0.07379663174659705</v>
      </c>
      <c r="F74" s="21">
        <v>0.9060285714285714</v>
      </c>
      <c r="G74" s="21">
        <v>0.047564323793776196</v>
      </c>
      <c r="H74" s="21">
        <v>3.0242571428571425</v>
      </c>
      <c r="I74" s="21">
        <v>0.10068061037817783</v>
      </c>
      <c r="J74" s="21">
        <v>0.6666285714285715</v>
      </c>
      <c r="K74" s="21">
        <v>0.05644931264381509</v>
      </c>
      <c r="L74" s="4">
        <f t="shared" si="4"/>
        <v>0.1035598103913003</v>
      </c>
      <c r="M74" s="79" t="s">
        <v>3</v>
      </c>
      <c r="N74" s="79" t="s">
        <v>3</v>
      </c>
      <c r="O74" s="79" t="s">
        <v>3</v>
      </c>
      <c r="P74" s="79">
        <v>0.01</v>
      </c>
      <c r="Q74" s="79">
        <v>0.01</v>
      </c>
      <c r="R74" s="26">
        <f t="shared" si="3"/>
        <v>5.719025931778046</v>
      </c>
      <c r="S74" s="103"/>
    </row>
    <row r="75" spans="1:19" ht="12">
      <c r="A75" s="61" t="s">
        <v>36</v>
      </c>
      <c r="B75" s="21">
        <v>553.7007142857143</v>
      </c>
      <c r="C75" s="21">
        <v>1.3816499219913758</v>
      </c>
      <c r="D75" s="21">
        <v>124.19919999999999</v>
      </c>
      <c r="E75" s="21">
        <v>0.188364388505744</v>
      </c>
      <c r="F75" s="21">
        <v>2.2322285714285717</v>
      </c>
      <c r="G75" s="21">
        <v>0.04801754781284842</v>
      </c>
      <c r="H75" s="21">
        <v>14.781457142857143</v>
      </c>
      <c r="I75" s="21">
        <v>0.289523583333245</v>
      </c>
      <c r="J75" s="21">
        <v>0.7578285714285713</v>
      </c>
      <c r="K75" s="21">
        <v>0.05644931264381509</v>
      </c>
      <c r="L75" s="4">
        <f t="shared" si="4"/>
        <v>0.11901410913159782</v>
      </c>
      <c r="M75" s="43">
        <f t="shared" si="5"/>
        <v>59.55606755067526</v>
      </c>
      <c r="N75" s="8">
        <v>2.655108659545082</v>
      </c>
      <c r="O75" s="8">
        <v>0.13482667027930564</v>
      </c>
      <c r="P75" s="47">
        <v>12.12701338890295</v>
      </c>
      <c r="Q75" s="26">
        <v>0.6109268536980534</v>
      </c>
      <c r="R75" s="26">
        <f t="shared" si="3"/>
        <v>4.4581665122296625</v>
      </c>
      <c r="S75" s="103"/>
    </row>
    <row r="76" spans="1:19" ht="12">
      <c r="A76" s="61" t="s">
        <v>37</v>
      </c>
      <c r="B76" s="21">
        <v>412.97911428571433</v>
      </c>
      <c r="C76" s="21">
        <v>1.814790265275515</v>
      </c>
      <c r="D76" s="21">
        <v>101.58919999999999</v>
      </c>
      <c r="E76" s="21">
        <v>0.2861413337096597</v>
      </c>
      <c r="F76" s="21">
        <v>1.5976285714285714</v>
      </c>
      <c r="G76" s="21">
        <v>0.047564323793776196</v>
      </c>
      <c r="H76" s="21">
        <v>17.867057142857142</v>
      </c>
      <c r="I76" s="21">
        <v>0.33659463053667754</v>
      </c>
      <c r="J76" s="21">
        <v>0.39682857142857136</v>
      </c>
      <c r="K76" s="21">
        <v>0.05644931264381509</v>
      </c>
      <c r="L76" s="4">
        <f t="shared" si="4"/>
        <v>0.17587555707552716</v>
      </c>
      <c r="M76" s="43">
        <f t="shared" si="5"/>
        <v>71.60562391636687</v>
      </c>
      <c r="N76" s="8">
        <v>2.9109026493817405</v>
      </c>
      <c r="O76" s="8">
        <v>0.16537055790088506</v>
      </c>
      <c r="P76" s="47">
        <v>13.291062492686963</v>
      </c>
      <c r="Q76" s="26">
        <v>0.748128520321379</v>
      </c>
      <c r="R76" s="26">
        <f t="shared" si="3"/>
        <v>4.0651871880644235</v>
      </c>
      <c r="S76" s="103"/>
    </row>
    <row r="77" spans="1:19" ht="12">
      <c r="A77" s="61" t="s">
        <v>38</v>
      </c>
      <c r="B77" s="21">
        <v>277.44451428571426</v>
      </c>
      <c r="C77" s="21">
        <v>1.3086915553096439</v>
      </c>
      <c r="D77" s="21">
        <v>69.5134</v>
      </c>
      <c r="E77" s="21">
        <v>0.07981292412349554</v>
      </c>
      <c r="F77" s="21">
        <v>1.0466285714285715</v>
      </c>
      <c r="G77" s="21">
        <v>0.04801754781284842</v>
      </c>
      <c r="H77" s="21">
        <v>24.235857142857146</v>
      </c>
      <c r="I77" s="21">
        <v>0.7583354833489743</v>
      </c>
      <c r="J77" s="21">
        <v>0.24862857142857142</v>
      </c>
      <c r="K77" s="21">
        <v>0.05644931264381509</v>
      </c>
      <c r="L77" s="4">
        <f t="shared" si="4"/>
        <v>0.34865014720697224</v>
      </c>
      <c r="M77" s="43">
        <f t="shared" si="5"/>
        <v>73.51912217608916</v>
      </c>
      <c r="N77" s="8">
        <v>2.9343230431624896</v>
      </c>
      <c r="O77" s="8">
        <v>0.24072580005509667</v>
      </c>
      <c r="P77" s="47">
        <v>13.397605029129764</v>
      </c>
      <c r="Q77" s="26">
        <v>1.0867883776901137</v>
      </c>
      <c r="R77" s="26">
        <f t="shared" si="3"/>
        <v>3.9912378661627</v>
      </c>
      <c r="S77" s="103"/>
    </row>
    <row r="78" spans="1:19" ht="12">
      <c r="A78" s="61" t="s">
        <v>39</v>
      </c>
      <c r="B78" s="21">
        <v>291.27651428571426</v>
      </c>
      <c r="C78" s="21">
        <v>1.6403249394369321</v>
      </c>
      <c r="D78" s="21">
        <v>74.87519999999999</v>
      </c>
      <c r="E78" s="21">
        <v>0.23492922946526443</v>
      </c>
      <c r="F78" s="21">
        <v>1.1834285714285713</v>
      </c>
      <c r="G78" s="21">
        <v>0.047564323793776196</v>
      </c>
      <c r="H78" s="21">
        <v>48.37345714285714</v>
      </c>
      <c r="I78" s="21">
        <v>0.7583354833489743</v>
      </c>
      <c r="J78" s="21">
        <v>0.2752285714285714</v>
      </c>
      <c r="K78" s="21">
        <v>0.05644931264381509</v>
      </c>
      <c r="L78" s="4">
        <f t="shared" si="4"/>
        <v>0.6460544631981904</v>
      </c>
      <c r="M78" s="43">
        <f t="shared" si="5"/>
        <v>72.07806367204536</v>
      </c>
      <c r="N78" s="8">
        <v>2.803952061945363</v>
      </c>
      <c r="O78" s="8">
        <v>0.22402836851744473</v>
      </c>
      <c r="P78" s="47">
        <v>12.804450248052195</v>
      </c>
      <c r="Q78" s="26">
        <v>1.0118346239259441</v>
      </c>
      <c r="R78" s="26">
        <f t="shared" si="3"/>
        <v>3.8901600835218373</v>
      </c>
      <c r="S78" s="103"/>
    </row>
    <row r="79" spans="1:19" ht="12">
      <c r="A79" s="61" t="s">
        <v>40</v>
      </c>
      <c r="B79" s="21">
        <v>335.4743142857143</v>
      </c>
      <c r="C79" s="21">
        <v>1.2896855380048171</v>
      </c>
      <c r="D79" s="21">
        <v>62.6544</v>
      </c>
      <c r="E79" s="21">
        <v>0.07271246699942766</v>
      </c>
      <c r="F79" s="21">
        <v>0.9820285714285715</v>
      </c>
      <c r="G79" s="21">
        <v>0.04801754781284842</v>
      </c>
      <c r="H79" s="21">
        <v>28.165057142857147</v>
      </c>
      <c r="I79" s="21">
        <v>0.7507955682515197</v>
      </c>
      <c r="J79" s="21">
        <v>0.4994285714285714</v>
      </c>
      <c r="K79" s="21">
        <v>0.05644931264381509</v>
      </c>
      <c r="L79" s="4">
        <f t="shared" si="4"/>
        <v>0.4495303943993901</v>
      </c>
      <c r="M79" s="43">
        <f t="shared" si="5"/>
        <v>56.00821387134515</v>
      </c>
      <c r="N79" s="8">
        <v>2.9988823040133084</v>
      </c>
      <c r="O79" s="8">
        <v>0.2670518753261387</v>
      </c>
      <c r="P79" s="47">
        <v>13.691261429178319</v>
      </c>
      <c r="Q79" s="26">
        <v>1.2051102543727301</v>
      </c>
      <c r="R79" s="26">
        <f t="shared" si="3"/>
        <v>5.354361613641089</v>
      </c>
      <c r="S79" s="103"/>
    </row>
    <row r="80" spans="1:19" ht="12">
      <c r="A80" s="61" t="s">
        <v>41</v>
      </c>
      <c r="B80" s="21">
        <v>320.2857142857143</v>
      </c>
      <c r="C80" s="21">
        <v>1.3521284506062192</v>
      </c>
      <c r="D80" s="21">
        <v>51.357</v>
      </c>
      <c r="E80" s="21">
        <v>0.10069231776626685</v>
      </c>
      <c r="F80" s="21">
        <v>0.8946285714285713</v>
      </c>
      <c r="G80" s="21">
        <v>0.047564323793776196</v>
      </c>
      <c r="H80" s="21">
        <v>35.27865714285715</v>
      </c>
      <c r="I80" s="21">
        <v>0.6717082292976039</v>
      </c>
      <c r="J80" s="21">
        <v>0.5678285714285715</v>
      </c>
      <c r="K80" s="21">
        <v>0.05644931264381509</v>
      </c>
      <c r="L80" s="4">
        <f t="shared" si="4"/>
        <v>0.6869298662861373</v>
      </c>
      <c r="M80" s="43">
        <f t="shared" si="5"/>
        <v>47.61135593220338</v>
      </c>
      <c r="N80" s="21">
        <v>2.9692616669309237</v>
      </c>
      <c r="O80" s="21">
        <v>0.32591767017789974</v>
      </c>
      <c r="P80" s="46">
        <v>13.556533917954575</v>
      </c>
      <c r="Q80" s="48">
        <v>1.4700685829182434</v>
      </c>
      <c r="R80" s="26">
        <f t="shared" si="3"/>
        <v>6.236456846889699</v>
      </c>
      <c r="S80" s="103"/>
    </row>
    <row r="81" spans="1:19" ht="12.75">
      <c r="A81" s="61" t="s">
        <v>4</v>
      </c>
      <c r="B81" s="21">
        <v>3064.5219428571427</v>
      </c>
      <c r="C81" s="21">
        <v>4.465740600324626</v>
      </c>
      <c r="D81" s="21">
        <v>588.8707999999999</v>
      </c>
      <c r="E81" s="21">
        <v>0.5036172639727797</v>
      </c>
      <c r="F81" s="21">
        <v>12.529685714285716</v>
      </c>
      <c r="G81" s="21">
        <v>0.15999465297187854</v>
      </c>
      <c r="H81" s="21">
        <v>181.44077142857142</v>
      </c>
      <c r="I81" s="21">
        <v>1.553409119665912</v>
      </c>
      <c r="J81" s="21">
        <v>6.708085714285714</v>
      </c>
      <c r="K81" s="21">
        <v>0.18731088857723094</v>
      </c>
      <c r="L81" s="4">
        <f>H81/D81</f>
        <v>0.30811643475711725</v>
      </c>
      <c r="M81" s="43">
        <f>100*(B81-(J81*295.5))/B81</f>
        <v>35.316523570938145</v>
      </c>
      <c r="R81" s="26"/>
      <c r="S81" s="103"/>
    </row>
    <row r="82" spans="2:20" ht="12.75">
      <c r="B82" s="21"/>
      <c r="R82" s="26"/>
      <c r="S82" s="103"/>
      <c r="T82" s="107"/>
    </row>
    <row r="83" spans="1:29" ht="12.75">
      <c r="A83" s="62"/>
      <c r="B83" s="51"/>
      <c r="C83" s="47"/>
      <c r="D83" s="47"/>
      <c r="E83" s="47"/>
      <c r="F83" s="47"/>
      <c r="G83" s="47"/>
      <c r="H83" s="47"/>
      <c r="I83" s="47"/>
      <c r="J83" s="47"/>
      <c r="K83" s="47"/>
      <c r="L83" s="48"/>
      <c r="M83" s="49"/>
      <c r="N83" s="47"/>
      <c r="O83" s="47"/>
      <c r="P83" s="74"/>
      <c r="Q83" s="19"/>
      <c r="R83" s="5"/>
      <c r="S83" s="106"/>
      <c r="T83" s="5"/>
      <c r="U83" s="5"/>
      <c r="AC83" s="7"/>
    </row>
    <row r="84" spans="1:23" s="45" customFormat="1" ht="12.75">
      <c r="A84" s="110" t="s">
        <v>132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44"/>
      <c r="N84" s="24" t="s">
        <v>73</v>
      </c>
      <c r="O84" s="24"/>
      <c r="P84" s="73" t="s">
        <v>133</v>
      </c>
      <c r="Q84" s="58"/>
      <c r="R84" s="25"/>
      <c r="S84" s="103"/>
      <c r="T84" s="89"/>
      <c r="U84" s="89"/>
      <c r="V84" s="89"/>
      <c r="W84" s="89"/>
    </row>
    <row r="85" spans="1:23" s="45" customFormat="1" ht="15.75">
      <c r="A85" s="27" t="s">
        <v>163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44"/>
      <c r="N85" s="24"/>
      <c r="O85" s="24"/>
      <c r="P85" s="73"/>
      <c r="Q85" s="58"/>
      <c r="R85" s="25"/>
      <c r="S85" s="103"/>
      <c r="T85" s="89"/>
      <c r="U85" s="89"/>
      <c r="V85" s="89"/>
      <c r="W85" s="89"/>
    </row>
    <row r="86" spans="1:18" s="81" customFormat="1" ht="15">
      <c r="A86" s="60" t="s">
        <v>215</v>
      </c>
      <c r="B86" s="78" t="s">
        <v>83</v>
      </c>
      <c r="C86" s="99" t="s">
        <v>2</v>
      </c>
      <c r="D86" s="78" t="s">
        <v>82</v>
      </c>
      <c r="E86" s="99" t="s">
        <v>2</v>
      </c>
      <c r="F86" s="78" t="s">
        <v>81</v>
      </c>
      <c r="G86" s="99" t="s">
        <v>2</v>
      </c>
      <c r="H86" s="78" t="s">
        <v>80</v>
      </c>
      <c r="I86" s="78" t="s">
        <v>2</v>
      </c>
      <c r="J86" s="78" t="s">
        <v>79</v>
      </c>
      <c r="K86" s="99" t="s">
        <v>2</v>
      </c>
      <c r="L86" s="98" t="s">
        <v>78</v>
      </c>
      <c r="M86" s="100" t="s">
        <v>77</v>
      </c>
      <c r="N86" s="78" t="s">
        <v>76</v>
      </c>
      <c r="O86" s="78" t="s">
        <v>2</v>
      </c>
      <c r="P86" s="78" t="s">
        <v>1</v>
      </c>
      <c r="Q86" s="98" t="s">
        <v>2</v>
      </c>
      <c r="R86" s="97" t="s">
        <v>75</v>
      </c>
    </row>
    <row r="87" spans="1:27" ht="12">
      <c r="A87" s="61" t="s">
        <v>32</v>
      </c>
      <c r="B87" s="21">
        <v>0.9320879825525362</v>
      </c>
      <c r="C87" s="21">
        <v>3.554427344875683</v>
      </c>
      <c r="D87" s="21">
        <v>-0.01960052478385422</v>
      </c>
      <c r="E87" s="21">
        <v>0.042083250825001625</v>
      </c>
      <c r="F87" s="21">
        <v>0.0051104240282685435</v>
      </c>
      <c r="G87" s="21">
        <v>0.01862793601019716</v>
      </c>
      <c r="H87" s="8">
        <v>-0.04444950350234261</v>
      </c>
      <c r="I87" s="21">
        <v>0.1997382042915157</v>
      </c>
      <c r="J87" s="21">
        <v>-0.005488887624124407</v>
      </c>
      <c r="K87" s="21">
        <v>0.03481019965469891</v>
      </c>
      <c r="L87" s="4">
        <f t="shared" si="4"/>
        <v>2.2677710924840926</v>
      </c>
      <c r="M87" s="79" t="s">
        <v>3</v>
      </c>
      <c r="N87" s="79" t="s">
        <v>3</v>
      </c>
      <c r="O87" s="79" t="s">
        <v>3</v>
      </c>
      <c r="P87" s="79" t="s">
        <v>3</v>
      </c>
      <c r="Q87" s="79" t="s">
        <v>3</v>
      </c>
      <c r="R87" s="26">
        <f t="shared" si="3"/>
        <v>-47.554236064145414</v>
      </c>
      <c r="S87" s="103"/>
      <c r="T87" s="83"/>
      <c r="U87" s="83"/>
      <c r="V87" s="83"/>
      <c r="W87" s="83"/>
      <c r="X87" s="82"/>
      <c r="Y87" s="82"/>
      <c r="Z87" s="82"/>
      <c r="AA87" s="82"/>
    </row>
    <row r="88" spans="1:27" ht="12">
      <c r="A88" s="61" t="s">
        <v>33</v>
      </c>
      <c r="B88" s="21">
        <v>18.45240019510002</v>
      </c>
      <c r="C88" s="21">
        <v>3.5544453505434572</v>
      </c>
      <c r="D88" s="21">
        <v>3.5204717467040667</v>
      </c>
      <c r="E88" s="21">
        <v>0.04283689998120779</v>
      </c>
      <c r="F88" s="21">
        <v>0.01737544169611308</v>
      </c>
      <c r="G88" s="21">
        <v>0.01905255888325765</v>
      </c>
      <c r="H88" s="8">
        <v>2.2444723172034085</v>
      </c>
      <c r="I88" s="21">
        <v>0.20155298627427182</v>
      </c>
      <c r="J88" s="21">
        <v>0.029938881920699163</v>
      </c>
      <c r="K88" s="21">
        <v>0.03503926369089396</v>
      </c>
      <c r="L88" s="4">
        <f t="shared" si="4"/>
        <v>0.6375487374113218</v>
      </c>
      <c r="M88" s="43">
        <f t="shared" si="5"/>
        <v>52.055345028145005</v>
      </c>
      <c r="N88" s="21">
        <v>2.7284583654239616</v>
      </c>
      <c r="O88" s="21">
        <v>3.1097647737867304</v>
      </c>
      <c r="P88" s="46">
        <v>12.460445401997855</v>
      </c>
      <c r="Q88" s="48">
        <v>13.930750478783295</v>
      </c>
      <c r="R88" s="26">
        <f t="shared" si="3"/>
        <v>5.241456691812826</v>
      </c>
      <c r="S88" s="103"/>
      <c r="T88" s="83"/>
      <c r="U88" s="83"/>
      <c r="V88" s="83"/>
      <c r="W88" s="83"/>
      <c r="X88" s="82"/>
      <c r="Y88" s="82"/>
      <c r="Z88" s="82"/>
      <c r="AA88" s="82"/>
    </row>
    <row r="89" spans="1:27" ht="12">
      <c r="A89" s="61" t="s">
        <v>34</v>
      </c>
      <c r="B89" s="21">
        <v>217.94468224426907</v>
      </c>
      <c r="C89" s="21">
        <v>3.557673642986383</v>
      </c>
      <c r="D89" s="21">
        <v>46.08300763743982</v>
      </c>
      <c r="E89" s="21">
        <v>0.06689544080129826</v>
      </c>
      <c r="F89" s="21">
        <v>0.6428913427561838</v>
      </c>
      <c r="G89" s="21">
        <v>0.01862793601019716</v>
      </c>
      <c r="H89" s="8">
        <v>43.937013343487536</v>
      </c>
      <c r="I89" s="21">
        <v>0.5005981593065119</v>
      </c>
      <c r="J89" s="21">
        <v>0.14751574666412814</v>
      </c>
      <c r="K89" s="21">
        <v>0.03481019965469891</v>
      </c>
      <c r="L89" s="4">
        <f t="shared" si="4"/>
        <v>0.9534319827638857</v>
      </c>
      <c r="M89" s="43">
        <f t="shared" si="5"/>
        <v>79.99909761946205</v>
      </c>
      <c r="N89" s="21">
        <v>3.7834722177153797</v>
      </c>
      <c r="O89" s="21">
        <v>0.23625222894042774</v>
      </c>
      <c r="P89" s="46">
        <v>17.255852560849387</v>
      </c>
      <c r="Q89" s="48">
        <v>1.0589374718789204</v>
      </c>
      <c r="R89" s="26">
        <f t="shared" si="3"/>
        <v>4.729393618553695</v>
      </c>
      <c r="S89" s="103"/>
      <c r="T89" s="83"/>
      <c r="U89" s="83"/>
      <c r="V89" s="83"/>
      <c r="W89" s="83"/>
      <c r="X89" s="82"/>
      <c r="Y89" s="82"/>
      <c r="Z89" s="82"/>
      <c r="AA89" s="82"/>
    </row>
    <row r="90" spans="1:27" ht="12">
      <c r="A90" s="61" t="s">
        <v>35</v>
      </c>
      <c r="B90" s="21">
        <v>201.32030987040292</v>
      </c>
      <c r="C90" s="21">
        <v>3.566073716287985</v>
      </c>
      <c r="D90" s="21">
        <v>44.749140168775085</v>
      </c>
      <c r="E90" s="21">
        <v>0.060885137759555084</v>
      </c>
      <c r="F90" s="21">
        <v>0.5774779151943463</v>
      </c>
      <c r="G90" s="21">
        <v>0.01905255888325765</v>
      </c>
      <c r="H90" s="8">
        <v>48.85951202312519</v>
      </c>
      <c r="I90" s="21">
        <v>0.5007698348072771</v>
      </c>
      <c r="J90" s="21">
        <v>0.0862851219942187</v>
      </c>
      <c r="K90" s="21">
        <v>0.03481019965469891</v>
      </c>
      <c r="L90" s="4">
        <f t="shared" si="4"/>
        <v>1.0918536498991378</v>
      </c>
      <c r="M90" s="43">
        <f t="shared" si="5"/>
        <v>87.33498196694356</v>
      </c>
      <c r="N90" s="21">
        <v>3.9290823389674103</v>
      </c>
      <c r="O90" s="21">
        <v>0.2433487534512647</v>
      </c>
      <c r="P90" s="46">
        <v>17.916714778202874</v>
      </c>
      <c r="Q90" s="48">
        <v>1.0904097530971402</v>
      </c>
      <c r="R90" s="26">
        <f t="shared" si="3"/>
        <v>4.498864315852924</v>
      </c>
      <c r="S90" s="103"/>
      <c r="T90" s="83"/>
      <c r="U90" s="83"/>
      <c r="V90" s="83"/>
      <c r="W90" s="83"/>
      <c r="X90" s="82"/>
      <c r="Y90" s="82"/>
      <c r="Z90" s="82"/>
      <c r="AA90" s="82"/>
    </row>
    <row r="91" spans="1:27" ht="12">
      <c r="A91" s="61" t="s">
        <v>36</v>
      </c>
      <c r="B91" s="21">
        <v>315.82025040634625</v>
      </c>
      <c r="C91" s="21">
        <v>3.5667287183075755</v>
      </c>
      <c r="D91" s="21">
        <v>74.6667574325675</v>
      </c>
      <c r="E91" s="21">
        <v>0.04659399102888698</v>
      </c>
      <c r="F91" s="21">
        <v>0.9944885159010604</v>
      </c>
      <c r="G91" s="21">
        <v>0.01862793601019716</v>
      </c>
      <c r="H91" s="8">
        <v>108.76608634631772</v>
      </c>
      <c r="I91" s="21">
        <v>0.6884042924843203</v>
      </c>
      <c r="J91" s="21">
        <v>0.2193084784134206</v>
      </c>
      <c r="K91" s="21">
        <v>0.03481019965469891</v>
      </c>
      <c r="L91" s="4">
        <f t="shared" si="4"/>
        <v>1.4566868856538435</v>
      </c>
      <c r="M91" s="43">
        <f t="shared" si="5"/>
        <v>79.4802089835011</v>
      </c>
      <c r="N91" s="21">
        <v>3.3617985254264586</v>
      </c>
      <c r="O91" s="21">
        <v>0.14582608451855159</v>
      </c>
      <c r="P91" s="46">
        <v>15.340706844485485</v>
      </c>
      <c r="Q91" s="48">
        <v>0.6565407822303319</v>
      </c>
      <c r="R91" s="26">
        <f t="shared" si="3"/>
        <v>4.229730354790987</v>
      </c>
      <c r="S91" s="103"/>
      <c r="T91" s="83"/>
      <c r="U91" s="83"/>
      <c r="V91" s="83"/>
      <c r="W91" s="83"/>
      <c r="X91" s="82"/>
      <c r="Y91" s="82"/>
      <c r="Z91" s="82"/>
      <c r="AA91" s="82"/>
    </row>
    <row r="92" spans="1:27" ht="12">
      <c r="A92" s="61" t="s">
        <v>37</v>
      </c>
      <c r="B92" s="21">
        <v>224.20339508235253</v>
      </c>
      <c r="C92" s="21">
        <v>3.574257090641355</v>
      </c>
      <c r="D92" s="21">
        <v>54.195361336212486</v>
      </c>
      <c r="E92" s="21">
        <v>0.10481889142707054</v>
      </c>
      <c r="F92" s="21">
        <v>0.7491881625441698</v>
      </c>
      <c r="G92" s="21">
        <v>0.020273134932713294</v>
      </c>
      <c r="H92" s="8">
        <v>100.78889291584578</v>
      </c>
      <c r="I92" s="21">
        <v>1.2725585135964284</v>
      </c>
      <c r="J92" s="21">
        <v>0.20130277677103853</v>
      </c>
      <c r="K92" s="21">
        <v>0.03503926369089396</v>
      </c>
      <c r="L92" s="4">
        <f t="shared" si="4"/>
        <v>1.8597328337859098</v>
      </c>
      <c r="M92" s="43">
        <f t="shared" si="5"/>
        <v>73.4683007302399</v>
      </c>
      <c r="N92" s="21">
        <v>3.039345443692953</v>
      </c>
      <c r="O92" s="21">
        <v>0.20219988241942854</v>
      </c>
      <c r="P92" s="46">
        <v>13.874843624187754</v>
      </c>
      <c r="Q92" s="48">
        <v>0.907635947178276</v>
      </c>
      <c r="R92" s="26">
        <f t="shared" si="3"/>
        <v>4.136948062611096</v>
      </c>
      <c r="S92" s="103"/>
      <c r="T92" s="83"/>
      <c r="U92" s="83"/>
      <c r="V92" s="83"/>
      <c r="W92" s="83"/>
      <c r="X92" s="82"/>
      <c r="Y92" s="82"/>
      <c r="Z92" s="82"/>
      <c r="AA92" s="82"/>
    </row>
    <row r="93" spans="1:27" ht="12">
      <c r="A93" s="61" t="s">
        <v>38</v>
      </c>
      <c r="B93" s="21">
        <v>424.8156088249756</v>
      </c>
      <c r="C93" s="21">
        <v>3.571032588761968</v>
      </c>
      <c r="D93" s="21">
        <v>104.55142487297474</v>
      </c>
      <c r="E93" s="21">
        <v>0.058060313467979144</v>
      </c>
      <c r="F93" s="21">
        <v>1.3460856890459367</v>
      </c>
      <c r="G93" s="21">
        <v>0.01905255888325765</v>
      </c>
      <c r="H93" s="8">
        <v>308.3725792234792</v>
      </c>
      <c r="I93" s="21">
        <v>5.294960040056701</v>
      </c>
      <c r="J93" s="21">
        <v>0.1414068551941302</v>
      </c>
      <c r="K93" s="21">
        <v>0.03481019965469891</v>
      </c>
      <c r="L93" s="4">
        <f t="shared" si="4"/>
        <v>2.949482320285333</v>
      </c>
      <c r="M93" s="43">
        <f t="shared" si="5"/>
        <v>90.16379698819371</v>
      </c>
      <c r="N93" s="21">
        <v>3.6635548829724143</v>
      </c>
      <c r="O93" s="21">
        <v>0.10416617715346986</v>
      </c>
      <c r="P93" s="46">
        <v>16.71141949863241</v>
      </c>
      <c r="Q93" s="48">
        <v>0.47268907999880716</v>
      </c>
      <c r="R93" s="26">
        <f t="shared" si="3"/>
        <v>4.063221609280863</v>
      </c>
      <c r="S93" s="103"/>
      <c r="T93" s="83"/>
      <c r="U93" s="83"/>
      <c r="V93" s="83"/>
      <c r="W93" s="83"/>
      <c r="X93" s="82"/>
      <c r="Y93" s="82"/>
      <c r="Z93" s="82"/>
      <c r="AA93" s="82"/>
    </row>
    <row r="94" spans="1:27" ht="12">
      <c r="A94" s="61" t="s">
        <v>39</v>
      </c>
      <c r="B94" s="21">
        <v>266.4667762618762</v>
      </c>
      <c r="C94" s="21">
        <v>3.55734082567302</v>
      </c>
      <c r="D94" s="21">
        <v>65.54731568865188</v>
      </c>
      <c r="E94" s="21">
        <v>0.07659634456029871</v>
      </c>
      <c r="F94" s="21">
        <v>0.8350432862190815</v>
      </c>
      <c r="G94" s="21">
        <v>0.01905255888325765</v>
      </c>
      <c r="H94" s="8">
        <v>234.37366192728518</v>
      </c>
      <c r="I94" s="21">
        <v>3.1207524771961244</v>
      </c>
      <c r="J94" s="21">
        <v>0.09190658451817871</v>
      </c>
      <c r="K94" s="21">
        <v>0.03503926369089396</v>
      </c>
      <c r="L94" s="4">
        <f t="shared" si="4"/>
        <v>3.57564088574663</v>
      </c>
      <c r="M94" s="43">
        <f t="shared" si="5"/>
        <v>89.8079617631463</v>
      </c>
      <c r="N94" s="21">
        <v>3.650925717133304</v>
      </c>
      <c r="O94" s="21">
        <v>0.1670812357496916</v>
      </c>
      <c r="P94" s="46">
        <v>16.65407276715595</v>
      </c>
      <c r="Q94" s="48">
        <v>0.7511964919984532</v>
      </c>
      <c r="R94" s="26">
        <f t="shared" si="3"/>
        <v>4.065258408560722</v>
      </c>
      <c r="S94" s="103"/>
      <c r="T94" s="83"/>
      <c r="U94" s="83"/>
      <c r="V94" s="83"/>
      <c r="W94" s="83"/>
      <c r="X94" s="82"/>
      <c r="Y94" s="82"/>
      <c r="Z94" s="82"/>
      <c r="AA94" s="82"/>
    </row>
    <row r="95" spans="1:27" ht="12">
      <c r="A95" s="61" t="s">
        <v>40</v>
      </c>
      <c r="B95" s="21">
        <v>481.8483284016485</v>
      </c>
      <c r="C95" s="21">
        <v>3.5605058278284</v>
      </c>
      <c r="D95" s="21">
        <v>118.78063285533216</v>
      </c>
      <c r="E95" s="21">
        <v>0.09039358384310249</v>
      </c>
      <c r="F95" s="21">
        <v>1.5014425795053006</v>
      </c>
      <c r="G95" s="21">
        <v>0.01905255888325765</v>
      </c>
      <c r="H95" s="8">
        <v>453.09201924982386</v>
      </c>
      <c r="I95" s="21">
        <v>5.9137150569721975</v>
      </c>
      <c r="J95" s="21">
        <v>0.13722699518754405</v>
      </c>
      <c r="K95" s="21">
        <v>0.03503926369089396</v>
      </c>
      <c r="L95" s="4">
        <f t="shared" si="4"/>
        <v>3.814527742091283</v>
      </c>
      <c r="M95" s="43">
        <f t="shared" si="5"/>
        <v>91.58436904566409</v>
      </c>
      <c r="N95" s="21">
        <v>3.7152332052414976</v>
      </c>
      <c r="O95" s="21">
        <v>0.09222322904834929</v>
      </c>
      <c r="P95" s="46">
        <v>16.946062565975314</v>
      </c>
      <c r="Q95" s="48">
        <v>0.4203939613998355</v>
      </c>
      <c r="R95" s="26">
        <f t="shared" si="3"/>
        <v>4.056623683664924</v>
      </c>
      <c r="S95" s="103"/>
      <c r="T95" s="83"/>
      <c r="U95" s="83"/>
      <c r="V95" s="83"/>
      <c r="W95" s="83"/>
      <c r="X95" s="82"/>
      <c r="Y95" s="82"/>
      <c r="Z95" s="82"/>
      <c r="AA95" s="82"/>
    </row>
    <row r="96" spans="1:27" ht="12">
      <c r="A96" s="61" t="s">
        <v>41</v>
      </c>
      <c r="B96" s="21">
        <v>287.396291285425</v>
      </c>
      <c r="C96" s="21">
        <v>3.5559462524059615</v>
      </c>
      <c r="D96" s="21">
        <v>70.93133079391323</v>
      </c>
      <c r="E96" s="21">
        <v>0.05054700782440044</v>
      </c>
      <c r="F96" s="21">
        <v>0.9208984098939931</v>
      </c>
      <c r="G96" s="21">
        <v>0.01905255888325765</v>
      </c>
      <c r="H96" s="8">
        <v>324.372168103062</v>
      </c>
      <c r="I96" s="21">
        <v>1.960969429558633</v>
      </c>
      <c r="J96" s="21">
        <v>0.0974069579742345</v>
      </c>
      <c r="K96" s="21">
        <v>0.03481019965469891</v>
      </c>
      <c r="L96" s="4">
        <f t="shared" si="4"/>
        <v>4.573045006662938</v>
      </c>
      <c r="M96" s="43">
        <f t="shared" si="5"/>
        <v>89.98464595606073</v>
      </c>
      <c r="N96" s="21">
        <v>3.645956339877818</v>
      </c>
      <c r="O96" s="21">
        <v>0.15346203912813375</v>
      </c>
      <c r="P96" s="46">
        <v>16.63150724103885</v>
      </c>
      <c r="Q96" s="48">
        <v>0.6907139731991087</v>
      </c>
      <c r="R96" s="26">
        <f t="shared" si="3"/>
        <v>4.051753831045943</v>
      </c>
      <c r="S96" s="103"/>
      <c r="T96" s="83"/>
      <c r="U96" s="83"/>
      <c r="V96" s="83"/>
      <c r="W96" s="83"/>
      <c r="X96" s="82"/>
      <c r="Y96" s="82"/>
      <c r="Z96" s="82"/>
      <c r="AA96" s="82"/>
    </row>
    <row r="97" spans="1:27" ht="12.75">
      <c r="A97" s="61" t="s">
        <v>4</v>
      </c>
      <c r="B97" s="21">
        <v>2439.200130554949</v>
      </c>
      <c r="C97" s="21">
        <v>11.263557586304605</v>
      </c>
      <c r="D97" s="21">
        <v>583.0058420077871</v>
      </c>
      <c r="E97" s="21">
        <v>0.21191979614939235</v>
      </c>
      <c r="F97" s="21">
        <v>7.590001766784454</v>
      </c>
      <c r="G97" s="21">
        <v>0.060249481325568274</v>
      </c>
      <c r="H97" s="8">
        <v>1624.7619559461275</v>
      </c>
      <c r="I97" s="21">
        <v>8.903275704479078</v>
      </c>
      <c r="J97" s="21">
        <v>1.1468095110134682</v>
      </c>
      <c r="K97" s="21">
        <v>0.11036983283488293</v>
      </c>
      <c r="L97" s="4">
        <f>H97/D97</f>
        <v>2.786870797641897</v>
      </c>
      <c r="M97" s="43">
        <f>100*(B97-(J97*295.5))/B97</f>
        <v>86.10683042119304</v>
      </c>
      <c r="R97" s="26"/>
      <c r="S97" s="103"/>
      <c r="T97" s="83"/>
      <c r="U97" s="83"/>
      <c r="V97" s="83"/>
      <c r="W97" s="83"/>
      <c r="X97" s="82"/>
      <c r="Y97" s="82"/>
      <c r="Z97" s="82"/>
      <c r="AA97" s="82"/>
    </row>
    <row r="98" spans="2:27" ht="12.75">
      <c r="B98" s="21"/>
      <c r="D98" s="6"/>
      <c r="H98" s="8"/>
      <c r="R98" s="26"/>
      <c r="S98" s="103"/>
      <c r="T98" s="83"/>
      <c r="U98" s="83"/>
      <c r="V98" s="83"/>
      <c r="W98" s="83"/>
      <c r="X98" s="82"/>
      <c r="Y98" s="82"/>
      <c r="Z98" s="82"/>
      <c r="AA98" s="82"/>
    </row>
    <row r="99" spans="1:25" s="45" customFormat="1" ht="12.75">
      <c r="A99" s="110" t="s">
        <v>134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5"/>
      <c r="M99" s="44"/>
      <c r="N99" s="24" t="s">
        <v>73</v>
      </c>
      <c r="O99" s="24"/>
      <c r="P99" s="73" t="s">
        <v>135</v>
      </c>
      <c r="Q99" s="18"/>
      <c r="R99" s="25"/>
      <c r="S99" s="103"/>
      <c r="T99" s="108"/>
      <c r="U99" s="108"/>
      <c r="V99" s="80"/>
      <c r="W99" s="80"/>
      <c r="X99" s="80"/>
      <c r="Y99" s="80"/>
    </row>
    <row r="100" spans="1:25" s="45" customFormat="1" ht="15.75">
      <c r="A100" s="27" t="s">
        <v>163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5"/>
      <c r="M100" s="44"/>
      <c r="N100" s="24"/>
      <c r="O100" s="24"/>
      <c r="P100" s="73"/>
      <c r="Q100" s="18"/>
      <c r="R100" s="25"/>
      <c r="S100" s="103"/>
      <c r="T100" s="108"/>
      <c r="U100" s="108"/>
      <c r="V100" s="80"/>
      <c r="W100" s="80"/>
      <c r="X100" s="80"/>
      <c r="Y100" s="80"/>
    </row>
    <row r="101" spans="1:18" s="81" customFormat="1" ht="15">
      <c r="A101" s="60" t="s">
        <v>215</v>
      </c>
      <c r="B101" s="78" t="s">
        <v>83</v>
      </c>
      <c r="C101" s="99" t="s">
        <v>2</v>
      </c>
      <c r="D101" s="78" t="s">
        <v>82</v>
      </c>
      <c r="E101" s="99" t="s">
        <v>2</v>
      </c>
      <c r="F101" s="78" t="s">
        <v>81</v>
      </c>
      <c r="G101" s="99" t="s">
        <v>2</v>
      </c>
      <c r="H101" s="78" t="s">
        <v>80</v>
      </c>
      <c r="I101" s="78" t="s">
        <v>2</v>
      </c>
      <c r="J101" s="78" t="s">
        <v>79</v>
      </c>
      <c r="K101" s="99" t="s">
        <v>2</v>
      </c>
      <c r="L101" s="98" t="s">
        <v>78</v>
      </c>
      <c r="M101" s="100" t="s">
        <v>77</v>
      </c>
      <c r="N101" s="78" t="s">
        <v>76</v>
      </c>
      <c r="O101" s="78" t="s">
        <v>2</v>
      </c>
      <c r="P101" s="78" t="s">
        <v>1</v>
      </c>
      <c r="Q101" s="98" t="s">
        <v>2</v>
      </c>
      <c r="R101" s="97" t="s">
        <v>75</v>
      </c>
    </row>
    <row r="102" spans="1:23" ht="12">
      <c r="A102" s="61" t="s">
        <v>32</v>
      </c>
      <c r="B102" s="21">
        <v>115.8364</v>
      </c>
      <c r="C102" s="21">
        <v>1.9072438333889035</v>
      </c>
      <c r="D102" s="21">
        <v>11.5648</v>
      </c>
      <c r="E102" s="21">
        <v>0.04940607250126243</v>
      </c>
      <c r="F102" s="21">
        <v>0.27679999999999993</v>
      </c>
      <c r="G102" s="21">
        <v>0.023172397372736384</v>
      </c>
      <c r="H102" s="8">
        <v>0.332</v>
      </c>
      <c r="I102" s="21">
        <v>0.051722335600782765</v>
      </c>
      <c r="J102" s="21">
        <v>0.3424</v>
      </c>
      <c r="K102" s="21">
        <v>0.03328423050034355</v>
      </c>
      <c r="L102" s="4">
        <f t="shared" si="4"/>
        <v>0.02870780298837853</v>
      </c>
      <c r="M102" s="43">
        <f t="shared" si="5"/>
        <v>12.653362846221052</v>
      </c>
      <c r="N102" s="21">
        <v>1.2673976203652455</v>
      </c>
      <c r="O102" s="21">
        <v>0.866327167266334</v>
      </c>
      <c r="P102" s="46">
        <v>5.798572208941505</v>
      </c>
      <c r="Q102" s="48">
        <v>3.8950657312800168</v>
      </c>
      <c r="R102" s="26">
        <f t="shared" si="3"/>
        <v>10.016290813503044</v>
      </c>
      <c r="S102" s="103"/>
      <c r="T102" s="83"/>
      <c r="U102" s="83"/>
      <c r="V102" s="83"/>
      <c r="W102" s="83"/>
    </row>
    <row r="103" spans="1:23" ht="12">
      <c r="A103" s="61" t="s">
        <v>33</v>
      </c>
      <c r="B103" s="21">
        <v>32.6484</v>
      </c>
      <c r="C103" s="21">
        <v>1.922796671517818</v>
      </c>
      <c r="D103" s="21">
        <v>6.5168</v>
      </c>
      <c r="E103" s="21">
        <v>0.04674355570557293</v>
      </c>
      <c r="F103" s="21">
        <v>0.1848</v>
      </c>
      <c r="G103" s="21">
        <v>0.023172397372736384</v>
      </c>
      <c r="H103" s="8">
        <v>0.30800000000000005</v>
      </c>
      <c r="I103" s="21">
        <v>0.052184288823361395</v>
      </c>
      <c r="J103" s="21">
        <v>0.17039999999999997</v>
      </c>
      <c r="K103" s="21">
        <v>0.03352372294361114</v>
      </c>
      <c r="L103" s="4">
        <f t="shared" si="4"/>
        <v>0.047262460103118104</v>
      </c>
      <c r="M103" s="79" t="s">
        <v>3</v>
      </c>
      <c r="N103" s="79" t="s">
        <v>3</v>
      </c>
      <c r="O103" s="79" t="s">
        <v>3</v>
      </c>
      <c r="P103" s="102" t="s">
        <v>3</v>
      </c>
      <c r="Q103" s="102" t="s">
        <v>3</v>
      </c>
      <c r="R103" s="26">
        <f t="shared" si="3"/>
        <v>5.009882150748834</v>
      </c>
      <c r="S103" s="103"/>
      <c r="T103" s="83"/>
      <c r="U103" s="83"/>
      <c r="V103" s="83"/>
      <c r="W103" s="83"/>
    </row>
    <row r="104" spans="1:23" ht="12">
      <c r="A104" s="61" t="s">
        <v>34</v>
      </c>
      <c r="B104" s="21">
        <v>372.0884</v>
      </c>
      <c r="C104" s="21">
        <v>1.9283638245932742</v>
      </c>
      <c r="D104" s="21">
        <v>78.0888</v>
      </c>
      <c r="E104" s="21">
        <v>0.06034036791402584</v>
      </c>
      <c r="F104" s="21">
        <v>1.2728</v>
      </c>
      <c r="G104" s="21">
        <v>0.024185946332529563</v>
      </c>
      <c r="H104" s="8">
        <v>1.98</v>
      </c>
      <c r="I104" s="21">
        <v>0.052184288823361395</v>
      </c>
      <c r="J104" s="21">
        <v>0.5064</v>
      </c>
      <c r="K104" s="21">
        <v>0.03352372294361114</v>
      </c>
      <c r="L104" s="4">
        <f t="shared" si="4"/>
        <v>0.0253557488397824</v>
      </c>
      <c r="M104" s="43">
        <f t="shared" si="5"/>
        <v>59.783427809090526</v>
      </c>
      <c r="N104" s="21">
        <v>2.848644107733759</v>
      </c>
      <c r="O104" s="21">
        <v>0.1292588365909917</v>
      </c>
      <c r="P104" s="46">
        <v>13.007366941299228</v>
      </c>
      <c r="Q104" s="48">
        <v>0.5823635815059527</v>
      </c>
      <c r="R104" s="26">
        <f aca="true" t="shared" si="6" ref="R104:R165">B104/D104</f>
        <v>4.764939402321459</v>
      </c>
      <c r="S104" s="103"/>
      <c r="T104" s="83"/>
      <c r="U104" s="83"/>
      <c r="V104" s="83"/>
      <c r="W104" s="83"/>
    </row>
    <row r="105" spans="1:23" ht="12">
      <c r="A105" s="61" t="s">
        <v>35</v>
      </c>
      <c r="B105" s="21">
        <v>712.7604</v>
      </c>
      <c r="C105" s="21">
        <v>3.0998030647123374</v>
      </c>
      <c r="D105" s="21">
        <v>168.9168</v>
      </c>
      <c r="E105" s="21">
        <v>0.06306314296005236</v>
      </c>
      <c r="F105" s="21">
        <v>2.3928000000000003</v>
      </c>
      <c r="G105" s="21">
        <v>0.030347322781425056</v>
      </c>
      <c r="H105" s="8">
        <v>8.044</v>
      </c>
      <c r="I105" s="21">
        <v>0.07323387194461317</v>
      </c>
      <c r="J105" s="21">
        <v>0.5464</v>
      </c>
      <c r="K105" s="21">
        <v>0.03352372294361114</v>
      </c>
      <c r="L105" s="4">
        <f t="shared" si="4"/>
        <v>0.047621077358794395</v>
      </c>
      <c r="M105" s="43">
        <f t="shared" si="5"/>
        <v>77.34705800153881</v>
      </c>
      <c r="N105" s="21">
        <v>3.26373220425677</v>
      </c>
      <c r="O105" s="21">
        <v>0.06146198493608663</v>
      </c>
      <c r="P105" s="46">
        <v>14.89502428982836</v>
      </c>
      <c r="Q105" s="48">
        <v>0.2844885372922548</v>
      </c>
      <c r="R105" s="26">
        <f t="shared" si="6"/>
        <v>4.21959449859339</v>
      </c>
      <c r="S105" s="103"/>
      <c r="T105" s="83"/>
      <c r="U105" s="83"/>
      <c r="V105" s="83"/>
      <c r="W105" s="83"/>
    </row>
    <row r="106" spans="1:23" ht="12">
      <c r="A106" s="61" t="s">
        <v>36</v>
      </c>
      <c r="B106" s="21">
        <v>1013.2604000000001</v>
      </c>
      <c r="C106" s="21">
        <v>1.9642879218688896</v>
      </c>
      <c r="D106" s="21">
        <v>230.6568</v>
      </c>
      <c r="E106" s="21">
        <v>0.1701086711487689</v>
      </c>
      <c r="F106" s="21">
        <v>3.3008</v>
      </c>
      <c r="G106" s="21">
        <v>0.023172397372736384</v>
      </c>
      <c r="H106" s="8">
        <v>18.128</v>
      </c>
      <c r="I106" s="21">
        <v>0.09856571412007321</v>
      </c>
      <c r="J106" s="21">
        <v>0.7784</v>
      </c>
      <c r="K106" s="21">
        <v>0.03352372294361114</v>
      </c>
      <c r="L106" s="4">
        <f aca="true" t="shared" si="7" ref="L106:L165">H106/D106</f>
        <v>0.07859295715539277</v>
      </c>
      <c r="M106" s="43">
        <f aca="true" t="shared" si="8" ref="M106:M165">100*(B106-(J106*295.5))/B106</f>
        <v>77.29930035753888</v>
      </c>
      <c r="N106" s="21">
        <v>3.395708255728858</v>
      </c>
      <c r="O106" s="21">
        <v>0.04385578758150554</v>
      </c>
      <c r="P106" s="46">
        <v>15.494791307216259</v>
      </c>
      <c r="Q106" s="48">
        <v>0.21031837937823697</v>
      </c>
      <c r="R106" s="26">
        <f t="shared" si="6"/>
        <v>4.39293530474714</v>
      </c>
      <c r="S106" s="103"/>
      <c r="T106" s="83"/>
      <c r="U106" s="83"/>
      <c r="V106" s="83"/>
      <c r="W106" s="83"/>
    </row>
    <row r="107" spans="1:23" ht="12">
      <c r="A107" s="61" t="s">
        <v>37</v>
      </c>
      <c r="B107" s="21">
        <v>941.2364</v>
      </c>
      <c r="C107" s="21">
        <v>2.25079075882233</v>
      </c>
      <c r="D107" s="21">
        <v>198.6488</v>
      </c>
      <c r="E107" s="21">
        <v>0.0816392062675771</v>
      </c>
      <c r="F107" s="21">
        <v>2.9488</v>
      </c>
      <c r="G107" s="21">
        <v>0.030347322781425056</v>
      </c>
      <c r="H107" s="8">
        <v>19.86</v>
      </c>
      <c r="I107" s="21">
        <v>0.13799710141883417</v>
      </c>
      <c r="J107" s="21">
        <v>0.9984</v>
      </c>
      <c r="K107" s="21">
        <v>0.038830915518437106</v>
      </c>
      <c r="L107" s="4">
        <f t="shared" si="7"/>
        <v>0.09997543403232237</v>
      </c>
      <c r="M107" s="43">
        <f t="shared" si="8"/>
        <v>68.65535587021496</v>
      </c>
      <c r="N107" s="21">
        <v>3.253023426267866</v>
      </c>
      <c r="O107" s="21">
        <v>0.05887888407233128</v>
      </c>
      <c r="P107" s="46">
        <v>14.84634946622189</v>
      </c>
      <c r="Q107" s="48">
        <v>0.2732789806742545</v>
      </c>
      <c r="R107" s="26">
        <f t="shared" si="6"/>
        <v>4.738193233485427</v>
      </c>
      <c r="S107" s="103"/>
      <c r="T107" s="83"/>
      <c r="U107" s="83"/>
      <c r="V107" s="83"/>
      <c r="W107" s="83"/>
    </row>
    <row r="108" spans="1:23" ht="12">
      <c r="A108" s="61" t="s">
        <v>38</v>
      </c>
      <c r="B108" s="21">
        <v>1085.0644</v>
      </c>
      <c r="C108" s="21">
        <v>1.972221853646288</v>
      </c>
      <c r="D108" s="21">
        <v>209.91680000000002</v>
      </c>
      <c r="E108" s="21">
        <v>0.06591631057636645</v>
      </c>
      <c r="F108" s="21">
        <v>2.9488</v>
      </c>
      <c r="G108" s="21">
        <v>0.027874002224294953</v>
      </c>
      <c r="H108" s="8">
        <v>21.556</v>
      </c>
      <c r="I108" s="21">
        <v>0.1269456576650025</v>
      </c>
      <c r="J108" s="21">
        <v>1.1183999999999998</v>
      </c>
      <c r="K108" s="21">
        <v>0.03352372294361114</v>
      </c>
      <c r="L108" s="4">
        <f t="shared" si="7"/>
        <v>0.10268830317535328</v>
      </c>
      <c r="M108" s="43">
        <f t="shared" si="8"/>
        <v>69.5421580507111</v>
      </c>
      <c r="N108" s="21">
        <v>3.594648927575115</v>
      </c>
      <c r="O108" s="21">
        <v>0.04813075689451127</v>
      </c>
      <c r="P108" s="46">
        <v>16.398508291822427</v>
      </c>
      <c r="Q108" s="48">
        <v>0.22965683416318514</v>
      </c>
      <c r="R108" s="26">
        <f t="shared" si="6"/>
        <v>5.1690212503239374</v>
      </c>
      <c r="S108" s="103"/>
      <c r="T108" s="83"/>
      <c r="U108" s="83"/>
      <c r="V108" s="83"/>
      <c r="W108" s="83"/>
    </row>
    <row r="109" spans="1:23" ht="12">
      <c r="A109" s="61" t="s">
        <v>39</v>
      </c>
      <c r="B109" s="21">
        <v>517.3284</v>
      </c>
      <c r="C109" s="21">
        <v>1.912785152598169</v>
      </c>
      <c r="D109" s="21">
        <v>99.38480000000001</v>
      </c>
      <c r="E109" s="21">
        <v>0.07195109450175168</v>
      </c>
      <c r="F109" s="21">
        <v>1.3807999999999998</v>
      </c>
      <c r="G109" s="21">
        <v>0.024185946332529563</v>
      </c>
      <c r="H109" s="8">
        <v>10.815999999999999</v>
      </c>
      <c r="I109" s="21">
        <v>0.08856184279925526</v>
      </c>
      <c r="J109" s="21">
        <v>0.5224</v>
      </c>
      <c r="K109" s="21">
        <v>0.03352372294361114</v>
      </c>
      <c r="L109" s="4">
        <f t="shared" si="7"/>
        <v>0.10882951920213149</v>
      </c>
      <c r="M109" s="43">
        <f t="shared" si="8"/>
        <v>70.16030822974342</v>
      </c>
      <c r="N109" s="21">
        <v>3.6520594698585693</v>
      </c>
      <c r="O109" s="21">
        <v>0.10155134328278362</v>
      </c>
      <c r="P109" s="46">
        <v>16.659221004349757</v>
      </c>
      <c r="Q109" s="48">
        <v>0.461151359634512</v>
      </c>
      <c r="R109" s="26">
        <f t="shared" si="6"/>
        <v>5.205307048965233</v>
      </c>
      <c r="S109" s="103"/>
      <c r="T109" s="83"/>
      <c r="U109" s="83"/>
      <c r="V109" s="83"/>
      <c r="W109" s="83"/>
    </row>
    <row r="110" spans="1:23" ht="12">
      <c r="A110" s="61" t="s">
        <v>40</v>
      </c>
      <c r="B110" s="21">
        <v>597.41</v>
      </c>
      <c r="C110" s="21">
        <v>0.6706295549705514</v>
      </c>
      <c r="D110" s="21">
        <v>111.21650000000001</v>
      </c>
      <c r="E110" s="21">
        <v>0.05190134873006673</v>
      </c>
      <c r="F110" s="21">
        <v>1.5715</v>
      </c>
      <c r="G110" s="21">
        <v>0.02626309197333779</v>
      </c>
      <c r="H110" s="8">
        <v>13.535</v>
      </c>
      <c r="I110" s="21">
        <v>0.08512931340026184</v>
      </c>
      <c r="J110" s="21">
        <v>0.7080000000000001</v>
      </c>
      <c r="K110" s="21">
        <v>0.028635642126552712</v>
      </c>
      <c r="L110" s="4">
        <f t="shared" si="7"/>
        <v>0.12169956795979013</v>
      </c>
      <c r="M110" s="43">
        <f t="shared" si="8"/>
        <v>64.97982959776367</v>
      </c>
      <c r="N110" s="21">
        <v>3.490453305040169</v>
      </c>
      <c r="O110" s="21">
        <v>0.07634027724300908</v>
      </c>
      <c r="P110" s="46">
        <v>15.925240212797487</v>
      </c>
      <c r="Q110" s="48">
        <v>0.350136817467653</v>
      </c>
      <c r="R110" s="26">
        <f t="shared" si="6"/>
        <v>5.371595042102565</v>
      </c>
      <c r="S110" s="103"/>
      <c r="T110" s="83"/>
      <c r="U110" s="83"/>
      <c r="V110" s="83"/>
      <c r="W110" s="83"/>
    </row>
    <row r="111" spans="1:23" ht="12">
      <c r="A111" s="61" t="s">
        <v>41</v>
      </c>
      <c r="B111" s="21">
        <v>459.03400000000005</v>
      </c>
      <c r="C111" s="21">
        <v>0.6159090841999328</v>
      </c>
      <c r="D111" s="21">
        <v>88.3645</v>
      </c>
      <c r="E111" s="21">
        <v>0.054164102503410874</v>
      </c>
      <c r="F111" s="21">
        <v>1.2515</v>
      </c>
      <c r="G111" s="21">
        <v>0.02626309197333779</v>
      </c>
      <c r="H111" s="8">
        <v>10.343</v>
      </c>
      <c r="I111" s="21">
        <v>0.0415571895103603</v>
      </c>
      <c r="J111" s="21">
        <v>0.48</v>
      </c>
      <c r="K111" s="21">
        <v>0.027784887978899612</v>
      </c>
      <c r="L111" s="4">
        <f t="shared" si="7"/>
        <v>0.11704926752259108</v>
      </c>
      <c r="M111" s="43">
        <f t="shared" si="8"/>
        <v>69.10032808027293</v>
      </c>
      <c r="N111" s="21">
        <v>3.5896089492952488</v>
      </c>
      <c r="O111" s="21">
        <v>0.09320257161269714</v>
      </c>
      <c r="P111" s="46">
        <v>16.375618970803966</v>
      </c>
      <c r="Q111" s="48">
        <v>0.42427735847276515</v>
      </c>
      <c r="R111" s="26">
        <f t="shared" si="6"/>
        <v>5.194778446095435</v>
      </c>
      <c r="S111" s="103"/>
      <c r="T111" s="83"/>
      <c r="U111" s="83"/>
      <c r="V111" s="83"/>
      <c r="W111" s="83"/>
    </row>
    <row r="112" spans="1:23" ht="12">
      <c r="A112" s="61" t="s">
        <v>42</v>
      </c>
      <c r="B112" s="21">
        <v>169.15</v>
      </c>
      <c r="C112" s="21">
        <v>0.6328222499248901</v>
      </c>
      <c r="D112" s="21">
        <v>32.4685</v>
      </c>
      <c r="E112" s="21">
        <v>0.06491340385467395</v>
      </c>
      <c r="F112" s="21">
        <v>0.4635</v>
      </c>
      <c r="G112" s="21">
        <v>0.02626309197333779</v>
      </c>
      <c r="H112" s="8">
        <v>5.231</v>
      </c>
      <c r="I112" s="21">
        <v>0.049949974974968704</v>
      </c>
      <c r="J112" s="21">
        <v>0.216</v>
      </c>
      <c r="K112" s="21">
        <v>0.027495454169735044</v>
      </c>
      <c r="L112" s="4">
        <f t="shared" si="7"/>
        <v>0.16110999892203212</v>
      </c>
      <c r="M112" s="43">
        <f t="shared" si="8"/>
        <v>62.26544487141591</v>
      </c>
      <c r="N112" s="21">
        <v>3.243820934136163</v>
      </c>
      <c r="O112" s="21">
        <v>0.2510813107405686</v>
      </c>
      <c r="P112" s="46">
        <v>14.80452015859061</v>
      </c>
      <c r="Q112" s="48">
        <v>1.1256568061860377</v>
      </c>
      <c r="R112" s="26">
        <f t="shared" si="6"/>
        <v>5.209664751990391</v>
      </c>
      <c r="S112" s="103"/>
      <c r="T112" s="83"/>
      <c r="U112" s="83"/>
      <c r="V112" s="83"/>
      <c r="W112" s="83"/>
    </row>
    <row r="113" spans="1:23" ht="12.75">
      <c r="A113" s="61" t="s">
        <v>4</v>
      </c>
      <c r="B113" s="21">
        <v>6015.8171999999995</v>
      </c>
      <c r="C113" s="21">
        <v>6.193911229586682</v>
      </c>
      <c r="D113" s="21">
        <v>1235.7439</v>
      </c>
      <c r="E113" s="21">
        <v>0.25924685147557724</v>
      </c>
      <c r="F113" s="21">
        <v>17.992900000000002</v>
      </c>
      <c r="G113" s="21">
        <v>0.08642297148328101</v>
      </c>
      <c r="H113" s="8">
        <v>110.133</v>
      </c>
      <c r="I113" s="21">
        <v>0.27869445634960166</v>
      </c>
      <c r="J113" s="21">
        <v>6.387199999999999</v>
      </c>
      <c r="K113" s="21">
        <v>0.10819759701583025</v>
      </c>
      <c r="L113" s="4">
        <f>H113/D113</f>
        <v>0.08912283524118549</v>
      </c>
      <c r="M113" s="43">
        <f>100*(B113-(J113*295.5))/B113</f>
        <v>68.62574880101077</v>
      </c>
      <c r="R113" s="26"/>
      <c r="S113" s="103"/>
      <c r="T113" s="83"/>
      <c r="U113" s="83"/>
      <c r="V113" s="83"/>
      <c r="W113" s="83"/>
    </row>
    <row r="114" spans="2:23" ht="12.75">
      <c r="B114" s="21"/>
      <c r="H114" s="8"/>
      <c r="R114" s="26"/>
      <c r="S114" s="103"/>
      <c r="T114" s="83"/>
      <c r="U114" s="83"/>
      <c r="V114" s="83"/>
      <c r="W114" s="83"/>
    </row>
    <row r="115" spans="2:25" ht="12.75">
      <c r="B115" s="21"/>
      <c r="R115" s="26"/>
      <c r="S115" s="103"/>
      <c r="T115" s="109"/>
      <c r="U115" s="109"/>
      <c r="V115" s="83"/>
      <c r="W115" s="83"/>
      <c r="X115" s="83"/>
      <c r="Y115" s="83"/>
    </row>
    <row r="116" spans="1:29" s="45" customFormat="1" ht="12.75">
      <c r="A116" s="110" t="s">
        <v>136</v>
      </c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5"/>
      <c r="M116" s="44"/>
      <c r="N116" s="24" t="s">
        <v>70</v>
      </c>
      <c r="O116" s="24"/>
      <c r="P116" s="73" t="s">
        <v>135</v>
      </c>
      <c r="Q116" s="18"/>
      <c r="R116" s="25"/>
      <c r="S116" s="103"/>
      <c r="T116" s="26"/>
      <c r="U116" s="26"/>
      <c r="AC116" s="50"/>
    </row>
    <row r="117" spans="1:29" s="45" customFormat="1" ht="15.75">
      <c r="A117" s="27" t="s">
        <v>159</v>
      </c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5"/>
      <c r="M117" s="44"/>
      <c r="N117" s="24"/>
      <c r="O117" s="24"/>
      <c r="P117" s="73"/>
      <c r="Q117" s="18"/>
      <c r="R117" s="25"/>
      <c r="S117" s="103"/>
      <c r="T117" s="26"/>
      <c r="U117" s="26"/>
      <c r="AC117" s="50"/>
    </row>
    <row r="118" spans="1:18" s="81" customFormat="1" ht="15">
      <c r="A118" s="60" t="s">
        <v>215</v>
      </c>
      <c r="B118" s="78" t="s">
        <v>83</v>
      </c>
      <c r="C118" s="99" t="s">
        <v>2</v>
      </c>
      <c r="D118" s="78" t="s">
        <v>82</v>
      </c>
      <c r="E118" s="99" t="s">
        <v>2</v>
      </c>
      <c r="F118" s="78" t="s">
        <v>81</v>
      </c>
      <c r="G118" s="99" t="s">
        <v>2</v>
      </c>
      <c r="H118" s="78" t="s">
        <v>80</v>
      </c>
      <c r="I118" s="78" t="s">
        <v>2</v>
      </c>
      <c r="J118" s="78" t="s">
        <v>79</v>
      </c>
      <c r="K118" s="99" t="s">
        <v>2</v>
      </c>
      <c r="L118" s="98" t="s">
        <v>78</v>
      </c>
      <c r="M118" s="100" t="s">
        <v>77</v>
      </c>
      <c r="N118" s="78" t="s">
        <v>76</v>
      </c>
      <c r="O118" s="78" t="s">
        <v>2</v>
      </c>
      <c r="P118" s="78" t="s">
        <v>1</v>
      </c>
      <c r="Q118" s="98" t="s">
        <v>2</v>
      </c>
      <c r="R118" s="97" t="s">
        <v>75</v>
      </c>
    </row>
    <row r="119" spans="1:19" ht="12">
      <c r="A119" s="15" t="s">
        <v>32</v>
      </c>
      <c r="B119" s="21">
        <v>7.704896244350113</v>
      </c>
      <c r="C119" s="21">
        <v>0.3355346205684296</v>
      </c>
      <c r="D119" s="21">
        <v>2.680441841163149</v>
      </c>
      <c r="E119" s="21">
        <v>0.05762484186529279</v>
      </c>
      <c r="F119" s="21">
        <v>0.0007599999999999979</v>
      </c>
      <c r="G119" s="21">
        <v>0.03307528382342319</v>
      </c>
      <c r="H119" s="21">
        <v>2.4587059028477687</v>
      </c>
      <c r="I119" s="21">
        <v>0.19035750148633693</v>
      </c>
      <c r="J119" s="21">
        <v>-0.0006515570642546585</v>
      </c>
      <c r="K119" s="21">
        <v>0.008497058314499203</v>
      </c>
      <c r="L119" s="4">
        <f t="shared" si="7"/>
        <v>0.9172763479101788</v>
      </c>
      <c r="M119" s="43">
        <f t="shared" si="8"/>
        <v>102.49886703702771</v>
      </c>
      <c r="N119" s="8">
        <v>2.9463169972792094</v>
      </c>
      <c r="O119" s="8">
        <v>0.9471885559450766</v>
      </c>
      <c r="P119" s="47">
        <v>27.869296791617572</v>
      </c>
      <c r="Q119" s="26">
        <v>8.809201261117982</v>
      </c>
      <c r="R119" s="26">
        <f t="shared" si="6"/>
        <v>2.8744873796652333</v>
      </c>
      <c r="S119" s="103"/>
    </row>
    <row r="120" spans="1:19" ht="12">
      <c r="A120" s="15" t="s">
        <v>33</v>
      </c>
      <c r="B120" s="21">
        <v>387.9561446054748</v>
      </c>
      <c r="C120" s="21">
        <v>0.957325817890649</v>
      </c>
      <c r="D120" s="21">
        <v>208.72181112061747</v>
      </c>
      <c r="E120" s="21">
        <v>0.12412454390651352</v>
      </c>
      <c r="F120" s="21">
        <v>2.89256</v>
      </c>
      <c r="G120" s="21">
        <v>0.03620185630599624</v>
      </c>
      <c r="H120" s="21">
        <v>263.1213528961802</v>
      </c>
      <c r="I120" s="21">
        <v>0.9836222490696023</v>
      </c>
      <c r="J120" s="21">
        <v>0.3672728414825122</v>
      </c>
      <c r="K120" s="21">
        <v>0.010748023074035523</v>
      </c>
      <c r="L120" s="4">
        <f t="shared" si="7"/>
        <v>1.2606318021269276</v>
      </c>
      <c r="M120" s="43">
        <f t="shared" si="8"/>
        <v>72.02541416931308</v>
      </c>
      <c r="N120" s="8">
        <v>1.33875333127459</v>
      </c>
      <c r="O120" s="8">
        <v>0.01591277529749333</v>
      </c>
      <c r="P120" s="47">
        <v>12.71641828591684</v>
      </c>
      <c r="Q120" s="26">
        <v>0.1609495249630923</v>
      </c>
      <c r="R120" s="26">
        <f t="shared" si="6"/>
        <v>1.8587235446193031</v>
      </c>
      <c r="S120" s="103"/>
    </row>
    <row r="121" spans="1:19" ht="12">
      <c r="A121" s="15" t="s">
        <v>34</v>
      </c>
      <c r="B121" s="21">
        <v>320.9800589502439</v>
      </c>
      <c r="C121" s="21">
        <v>0.6095138403678788</v>
      </c>
      <c r="D121" s="21">
        <v>165.9318882066007</v>
      </c>
      <c r="E121" s="21">
        <v>0.17309656957894917</v>
      </c>
      <c r="F121" s="21">
        <v>2.6569599999999998</v>
      </c>
      <c r="G121" s="21">
        <v>0.03477778601348855</v>
      </c>
      <c r="H121" s="21">
        <v>266.0796821527971</v>
      </c>
      <c r="I121" s="21">
        <v>0.9911930079648977</v>
      </c>
      <c r="J121" s="21">
        <v>0.36268888422950873</v>
      </c>
      <c r="K121" s="21">
        <v>0.010748023074035523</v>
      </c>
      <c r="L121" s="4">
        <f t="shared" si="7"/>
        <v>1.6035476063618528</v>
      </c>
      <c r="M121" s="43">
        <f t="shared" si="8"/>
        <v>66.61021072762863</v>
      </c>
      <c r="N121" s="8">
        <v>1.2885135941695323</v>
      </c>
      <c r="O121" s="8">
        <v>0.01953620760485531</v>
      </c>
      <c r="P121" s="47">
        <v>12.240812813591072</v>
      </c>
      <c r="Q121" s="26">
        <v>0.1922203159165442</v>
      </c>
      <c r="R121" s="26">
        <f t="shared" si="6"/>
        <v>1.9344085239998823</v>
      </c>
      <c r="S121" s="103"/>
    </row>
    <row r="122" spans="1:19" ht="12">
      <c r="A122" s="15" t="s">
        <v>35</v>
      </c>
      <c r="B122" s="21">
        <v>717.7801326749859</v>
      </c>
      <c r="C122" s="21">
        <v>0.7310694369210081</v>
      </c>
      <c r="D122" s="21">
        <v>350.53497941342454</v>
      </c>
      <c r="E122" s="21">
        <v>0.6031111194464913</v>
      </c>
      <c r="F122" s="21">
        <v>5.43856</v>
      </c>
      <c r="G122" s="21">
        <v>0.03795437260711867</v>
      </c>
      <c r="H122" s="21">
        <v>916.4009024238121</v>
      </c>
      <c r="I122" s="21">
        <v>3.141459098508112</v>
      </c>
      <c r="J122" s="21">
        <v>0.8173537608576897</v>
      </c>
      <c r="K122" s="21">
        <v>0.010748023074035523</v>
      </c>
      <c r="L122" s="4">
        <f t="shared" si="7"/>
        <v>2.6142923138720473</v>
      </c>
      <c r="M122" s="43">
        <f t="shared" si="8"/>
        <v>66.35069357055995</v>
      </c>
      <c r="N122" s="8">
        <v>1.3586435714304048</v>
      </c>
      <c r="O122" s="8">
        <v>0.009586849467981188</v>
      </c>
      <c r="P122" s="47">
        <v>12.90467914026296</v>
      </c>
      <c r="Q122" s="26">
        <v>0.10876215836795172</v>
      </c>
      <c r="R122" s="26">
        <f t="shared" si="6"/>
        <v>2.0476704889084085</v>
      </c>
      <c r="S122" s="103"/>
    </row>
    <row r="123" spans="1:19" ht="12">
      <c r="A123" s="15" t="s">
        <v>36</v>
      </c>
      <c r="B123" s="21">
        <v>775.7292712004743</v>
      </c>
      <c r="C123" s="21">
        <v>0.4653509230677425</v>
      </c>
      <c r="D123" s="21">
        <v>346.6127999441905</v>
      </c>
      <c r="E123" s="21">
        <v>0.4972915265716881</v>
      </c>
      <c r="F123" s="21">
        <v>5.13076</v>
      </c>
      <c r="G123" s="21">
        <v>0.03999217923544552</v>
      </c>
      <c r="H123" s="21">
        <v>817.9077781684952</v>
      </c>
      <c r="I123" s="21">
        <v>23.20235328268196</v>
      </c>
      <c r="J123" s="21">
        <v>0.9118544387853489</v>
      </c>
      <c r="K123" s="21">
        <v>0.024033310217279686</v>
      </c>
      <c r="L123" s="4">
        <f t="shared" si="7"/>
        <v>2.3597160240481303</v>
      </c>
      <c r="M123" s="43">
        <f t="shared" si="8"/>
        <v>65.26455856898625</v>
      </c>
      <c r="N123" s="8">
        <v>1.4606393203624368</v>
      </c>
      <c r="O123" s="8">
        <v>0.020639869753248132</v>
      </c>
      <c r="P123" s="47">
        <v>13.86976059500008</v>
      </c>
      <c r="Q123" s="26">
        <v>0.20429623256641674</v>
      </c>
      <c r="R123" s="26">
        <f t="shared" si="6"/>
        <v>2.2380283455353567</v>
      </c>
      <c r="S123" s="103"/>
    </row>
    <row r="124" spans="1:19" ht="12">
      <c r="A124" s="15" t="s">
        <v>37</v>
      </c>
      <c r="B124" s="21">
        <v>519.4026197570251</v>
      </c>
      <c r="C124" s="21">
        <v>0.4679964974227906</v>
      </c>
      <c r="D124" s="21">
        <v>257.818852114691</v>
      </c>
      <c r="E124" s="21">
        <v>0.19476473602785488</v>
      </c>
      <c r="F124" s="21">
        <v>4.05916</v>
      </c>
      <c r="G124" s="21">
        <v>0.03477778601348855</v>
      </c>
      <c r="H124" s="21">
        <v>939.6736697061582</v>
      </c>
      <c r="I124" s="21">
        <v>7.331747870581679</v>
      </c>
      <c r="J124" s="21">
        <v>0.552786477527868</v>
      </c>
      <c r="K124" s="21">
        <v>0.010748023074035523</v>
      </c>
      <c r="L124" s="4">
        <f t="shared" si="7"/>
        <v>3.6447050399873135</v>
      </c>
      <c r="M124" s="43">
        <f t="shared" si="8"/>
        <v>68.55071616968378</v>
      </c>
      <c r="N124" s="8">
        <v>1.3810247494591632</v>
      </c>
      <c r="O124" s="8">
        <v>0.012495533122847288</v>
      </c>
      <c r="P124" s="47">
        <v>13.116493323515945</v>
      </c>
      <c r="Q124" s="26">
        <v>0.13264867694474058</v>
      </c>
      <c r="R124" s="26">
        <f t="shared" si="6"/>
        <v>2.0146029489184456</v>
      </c>
      <c r="S124" s="103"/>
    </row>
    <row r="125" spans="1:19" ht="12">
      <c r="A125" s="15" t="s">
        <v>38</v>
      </c>
      <c r="B125" s="21">
        <v>518.7724576758787</v>
      </c>
      <c r="C125" s="21">
        <v>0.3563832790690383</v>
      </c>
      <c r="D125" s="21">
        <v>247.01439107309545</v>
      </c>
      <c r="E125" s="21">
        <v>0.14474758167237198</v>
      </c>
      <c r="F125" s="21">
        <v>3.93376</v>
      </c>
      <c r="G125" s="21">
        <v>0.03620185630599624</v>
      </c>
      <c r="H125" s="21">
        <v>1069.9214260069746</v>
      </c>
      <c r="I125" s="21">
        <v>8.273353719617267</v>
      </c>
      <c r="J125" s="21">
        <v>0.5144708221081519</v>
      </c>
      <c r="K125" s="21">
        <v>0.010748023074035523</v>
      </c>
      <c r="L125" s="4">
        <f t="shared" si="7"/>
        <v>4.331413329235413</v>
      </c>
      <c r="M125" s="43">
        <f t="shared" si="8"/>
        <v>70.6950271388651</v>
      </c>
      <c r="N125" s="8">
        <v>1.4847164497164613</v>
      </c>
      <c r="O125" s="8">
        <v>0.012967627602293304</v>
      </c>
      <c r="P125" s="47">
        <v>14.097502939930246</v>
      </c>
      <c r="Q125" s="26">
        <v>0.13869061798587357</v>
      </c>
      <c r="R125" s="26">
        <f t="shared" si="6"/>
        <v>2.1001709876991166</v>
      </c>
      <c r="S125" s="103"/>
    </row>
    <row r="126" spans="1:19" ht="12">
      <c r="A126" s="15" t="s">
        <v>39</v>
      </c>
      <c r="B126" s="21">
        <v>228.24605181152208</v>
      </c>
      <c r="C126" s="21">
        <v>0.3563832790690383</v>
      </c>
      <c r="D126" s="21">
        <v>117.06213982093195</v>
      </c>
      <c r="E126" s="21">
        <v>0.1377970333497786</v>
      </c>
      <c r="F126" s="21">
        <v>1.8095599999999998</v>
      </c>
      <c r="G126" s="21">
        <v>0.03372379575314736</v>
      </c>
      <c r="H126" s="21">
        <v>619.5387370277831</v>
      </c>
      <c r="I126" s="21">
        <v>6.097234081404412</v>
      </c>
      <c r="J126" s="21">
        <v>0.2196222346876375</v>
      </c>
      <c r="K126" s="21">
        <v>0.008497058314499203</v>
      </c>
      <c r="L126" s="4">
        <f t="shared" si="7"/>
        <v>5.292392040462283</v>
      </c>
      <c r="M126" s="43">
        <f t="shared" si="8"/>
        <v>71.56648720312245</v>
      </c>
      <c r="N126" s="8">
        <v>1.3953929230338302</v>
      </c>
      <c r="O126" s="8">
        <v>0.0217262831910954</v>
      </c>
      <c r="P126" s="47">
        <v>13.252459855505096</v>
      </c>
      <c r="Q126" s="26">
        <v>0.21314529436539592</v>
      </c>
      <c r="R126" s="26">
        <f t="shared" si="6"/>
        <v>1.9497854059447943</v>
      </c>
      <c r="S126" s="103"/>
    </row>
    <row r="127" spans="1:19" ht="12.75">
      <c r="A127" s="15" t="s">
        <v>4</v>
      </c>
      <c r="B127" s="21">
        <v>3476.571632919955</v>
      </c>
      <c r="C127" s="21">
        <v>1.6200667062809484</v>
      </c>
      <c r="D127" s="21">
        <v>1696.3773035347149</v>
      </c>
      <c r="E127" s="21">
        <v>0.858839344231504</v>
      </c>
      <c r="F127" s="21">
        <v>25.922079999999998</v>
      </c>
      <c r="G127" s="21">
        <v>0.10154464633844562</v>
      </c>
      <c r="H127" s="21">
        <v>4895.102254285049</v>
      </c>
      <c r="I127" s="21">
        <v>26.63800569598596</v>
      </c>
      <c r="J127" s="21">
        <v>3.7453979026144624</v>
      </c>
      <c r="K127" s="21">
        <v>0.03604996532591953</v>
      </c>
      <c r="L127" s="4">
        <f>H127/D127</f>
        <v>2.885621166992273</v>
      </c>
      <c r="M127" s="43">
        <f>100*(B127-(J127*295.5))/B127</f>
        <v>68.1650431205697</v>
      </c>
      <c r="N127" s="8"/>
      <c r="O127" s="8"/>
      <c r="P127" s="74"/>
      <c r="Q127" s="19"/>
      <c r="R127" s="26"/>
      <c r="S127" s="103"/>
    </row>
    <row r="128" spans="1:19" ht="12.75">
      <c r="A128" s="15"/>
      <c r="B128" s="21"/>
      <c r="N128" s="8"/>
      <c r="O128" s="8"/>
      <c r="P128" s="74"/>
      <c r="Q128" s="19"/>
      <c r="R128" s="26"/>
      <c r="S128" s="103"/>
    </row>
    <row r="129" spans="1:29" ht="12.75">
      <c r="A129" s="15"/>
      <c r="B129" s="22"/>
      <c r="C129" s="8"/>
      <c r="Q129" s="19"/>
      <c r="R129" s="26"/>
      <c r="S129" s="103"/>
      <c r="T129" s="5"/>
      <c r="U129" s="5"/>
      <c r="AC129" s="7"/>
    </row>
    <row r="130" spans="1:29" s="45" customFormat="1" ht="12.75">
      <c r="A130" s="110" t="s">
        <v>137</v>
      </c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5"/>
      <c r="M130" s="44"/>
      <c r="N130" s="24" t="s">
        <v>74</v>
      </c>
      <c r="O130" s="24"/>
      <c r="P130" s="73" t="s">
        <v>135</v>
      </c>
      <c r="Q130" s="18"/>
      <c r="R130" s="25"/>
      <c r="S130" s="103"/>
      <c r="T130" s="26"/>
      <c r="U130" s="26"/>
      <c r="AC130" s="50"/>
    </row>
    <row r="131" spans="1:29" s="45" customFormat="1" ht="15.75">
      <c r="A131" s="27" t="s">
        <v>163</v>
      </c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5"/>
      <c r="M131" s="44"/>
      <c r="N131" s="24"/>
      <c r="O131" s="24"/>
      <c r="P131" s="73"/>
      <c r="Q131" s="18"/>
      <c r="R131" s="25"/>
      <c r="S131" s="103"/>
      <c r="T131" s="26"/>
      <c r="U131" s="26"/>
      <c r="AC131" s="50"/>
    </row>
    <row r="132" spans="1:18" s="81" customFormat="1" ht="15">
      <c r="A132" s="60" t="s">
        <v>215</v>
      </c>
      <c r="B132" s="78" t="s">
        <v>83</v>
      </c>
      <c r="C132" s="99" t="s">
        <v>2</v>
      </c>
      <c r="D132" s="78" t="s">
        <v>82</v>
      </c>
      <c r="E132" s="99" t="s">
        <v>2</v>
      </c>
      <c r="F132" s="78" t="s">
        <v>81</v>
      </c>
      <c r="G132" s="99" t="s">
        <v>2</v>
      </c>
      <c r="H132" s="78" t="s">
        <v>80</v>
      </c>
      <c r="I132" s="78" t="s">
        <v>2</v>
      </c>
      <c r="J132" s="78" t="s">
        <v>79</v>
      </c>
      <c r="K132" s="99" t="s">
        <v>2</v>
      </c>
      <c r="L132" s="98" t="s">
        <v>78</v>
      </c>
      <c r="M132" s="100" t="s">
        <v>77</v>
      </c>
      <c r="N132" s="78" t="s">
        <v>76</v>
      </c>
      <c r="O132" s="78" t="s">
        <v>2</v>
      </c>
      <c r="P132" s="78" t="s">
        <v>1</v>
      </c>
      <c r="Q132" s="98" t="s">
        <v>2</v>
      </c>
      <c r="R132" s="97" t="s">
        <v>75</v>
      </c>
    </row>
    <row r="133" spans="1:27" ht="12">
      <c r="A133" s="15" t="s">
        <v>32</v>
      </c>
      <c r="B133" s="21">
        <v>13.057252702535141</v>
      </c>
      <c r="C133" s="21">
        <v>0.021461516586671087</v>
      </c>
      <c r="D133" s="21">
        <v>5.943546467447238</v>
      </c>
      <c r="E133" s="21">
        <v>0.019338929611406878</v>
      </c>
      <c r="F133" s="21">
        <v>0.07573648409894011</v>
      </c>
      <c r="G133" s="21">
        <v>0.005825883392226166</v>
      </c>
      <c r="H133" s="21">
        <v>0.2776682337086242</v>
      </c>
      <c r="I133" s="21">
        <v>0.02353120624649362</v>
      </c>
      <c r="J133" s="21">
        <v>0.003726417918067213</v>
      </c>
      <c r="K133" s="21">
        <v>6.24661358367548E-06</v>
      </c>
      <c r="L133" s="4">
        <f t="shared" si="7"/>
        <v>0.04671760122166305</v>
      </c>
      <c r="M133" s="43">
        <f t="shared" si="8"/>
        <v>91.56670610675195</v>
      </c>
      <c r="N133" s="8">
        <v>2.01160978100024</v>
      </c>
      <c r="O133" s="8">
        <v>0.00748172093302233</v>
      </c>
      <c r="P133" s="47">
        <v>25.80527878984698</v>
      </c>
      <c r="Q133" s="26">
        <v>0.14620863093345485</v>
      </c>
      <c r="R133" s="26">
        <f t="shared" si="6"/>
        <v>2.1968790475601767</v>
      </c>
      <c r="S133" s="103"/>
      <c r="AA133" s="7"/>
    </row>
    <row r="134" spans="1:27" ht="12">
      <c r="A134" s="15" t="s">
        <v>33</v>
      </c>
      <c r="B134" s="21">
        <v>273.7012553359197</v>
      </c>
      <c r="C134" s="21">
        <v>0.12069999520302652</v>
      </c>
      <c r="D134" s="21">
        <v>208.94286320926895</v>
      </c>
      <c r="E134" s="21">
        <v>0.13858141621200606</v>
      </c>
      <c r="F134" s="21">
        <v>2.8566248233215554</v>
      </c>
      <c r="G134" s="21">
        <v>0.009709805653710263</v>
      </c>
      <c r="H134" s="21">
        <v>46.32491876822798</v>
      </c>
      <c r="I134" s="21">
        <v>0.02353669279962817</v>
      </c>
      <c r="J134" s="21">
        <v>0.09412389652641942</v>
      </c>
      <c r="K134" s="21">
        <v>0.0038005008184278178</v>
      </c>
      <c r="L134" s="4">
        <f t="shared" si="7"/>
        <v>0.22171094076484807</v>
      </c>
      <c r="M134" s="43">
        <f t="shared" si="8"/>
        <v>89.83796716992742</v>
      </c>
      <c r="N134" s="8">
        <v>1.17681762437653</v>
      </c>
      <c r="O134" s="8">
        <v>0.00546191563979974</v>
      </c>
      <c r="P134" s="47">
        <v>15.140957386147322</v>
      </c>
      <c r="Q134" s="26">
        <v>0.09550621976788407</v>
      </c>
      <c r="R134" s="26">
        <f t="shared" si="6"/>
        <v>1.3099334963252194</v>
      </c>
      <c r="S134" s="103"/>
      <c r="AA134" s="7"/>
    </row>
    <row r="135" spans="1:27" ht="12">
      <c r="A135" s="15" t="s">
        <v>34</v>
      </c>
      <c r="B135" s="21">
        <v>189.8507451200494</v>
      </c>
      <c r="C135" s="21">
        <v>0.054951979113850066</v>
      </c>
      <c r="D135" s="21">
        <v>148.03509135693423</v>
      </c>
      <c r="E135" s="21">
        <v>0.0920368833138589</v>
      </c>
      <c r="F135" s="21">
        <v>1.9866262367491174</v>
      </c>
      <c r="G135" s="21">
        <v>0.0070018404318484525</v>
      </c>
      <c r="H135" s="21">
        <v>36.94659160452179</v>
      </c>
      <c r="I135" s="21">
        <v>0.023541857782924565</v>
      </c>
      <c r="J135" s="21">
        <v>0.013009153224801716</v>
      </c>
      <c r="K135" s="21">
        <v>0.00380032043873255</v>
      </c>
      <c r="L135" s="4">
        <f t="shared" si="7"/>
        <v>0.24957995611620332</v>
      </c>
      <c r="M135" s="43">
        <f t="shared" si="8"/>
        <v>97.97514369748822</v>
      </c>
      <c r="N135" s="8">
        <v>1.25650302666164</v>
      </c>
      <c r="O135" s="8">
        <v>0.00763514973088531</v>
      </c>
      <c r="P135" s="47">
        <v>16.16163594513461</v>
      </c>
      <c r="Q135" s="26">
        <v>0.11956178700995661</v>
      </c>
      <c r="R135" s="26">
        <f t="shared" si="6"/>
        <v>1.2824712261114597</v>
      </c>
      <c r="S135" s="103"/>
      <c r="AA135" s="7"/>
    </row>
    <row r="136" spans="1:27" ht="12">
      <c r="A136" s="15" t="s">
        <v>35</v>
      </c>
      <c r="B136" s="21">
        <v>154.91985067410684</v>
      </c>
      <c r="C136" s="21">
        <v>0.2552983711500009</v>
      </c>
      <c r="D136" s="21">
        <v>117.45022566629459</v>
      </c>
      <c r="E136" s="21">
        <v>0.09032438593993494</v>
      </c>
      <c r="F136" s="21">
        <v>1.6129929151943467</v>
      </c>
      <c r="G136" s="21">
        <v>0.006370106140281119</v>
      </c>
      <c r="H136" s="21">
        <v>46.49050257554782</v>
      </c>
      <c r="I136" s="21">
        <v>0.00471076122966337</v>
      </c>
      <c r="J136" s="21">
        <v>0.11308001681747985</v>
      </c>
      <c r="K136" s="21">
        <v>0.01201681305954381</v>
      </c>
      <c r="L136" s="4">
        <f t="shared" si="7"/>
        <v>0.39583153043604147</v>
      </c>
      <c r="M136" s="43">
        <f t="shared" si="8"/>
        <v>78.43068862759351</v>
      </c>
      <c r="N136" s="8">
        <v>1.03452083650964</v>
      </c>
      <c r="O136" s="8">
        <v>0.0303222908136015</v>
      </c>
      <c r="P136" s="47">
        <v>13.316868736583835</v>
      </c>
      <c r="Q136" s="26">
        <v>0.3895584897102478</v>
      </c>
      <c r="R136" s="26">
        <f t="shared" si="6"/>
        <v>1.3190255684503562</v>
      </c>
      <c r="S136" s="103"/>
      <c r="AA136" s="7"/>
    </row>
    <row r="137" spans="1:27" ht="12">
      <c r="A137" s="15" t="s">
        <v>36</v>
      </c>
      <c r="B137" s="21">
        <v>121.4735144087401</v>
      </c>
      <c r="C137" s="21">
        <v>0.027256382581492763</v>
      </c>
      <c r="D137" s="21">
        <v>86.79497747642374</v>
      </c>
      <c r="E137" s="21">
        <v>0.12566868956640007</v>
      </c>
      <c r="F137" s="21">
        <v>1.2517881448763257</v>
      </c>
      <c r="G137" s="21">
        <v>0.006370106140281119</v>
      </c>
      <c r="H137" s="21">
        <v>58.55427917677796</v>
      </c>
      <c r="I137" s="21">
        <v>0.004711859594172172</v>
      </c>
      <c r="J137" s="21">
        <v>0.0870831160181537</v>
      </c>
      <c r="K137" s="21">
        <v>0.012016905629209275</v>
      </c>
      <c r="L137" s="4">
        <f t="shared" si="7"/>
        <v>0.674627505867873</v>
      </c>
      <c r="M137" s="43">
        <f t="shared" si="8"/>
        <v>78.81590821783871</v>
      </c>
      <c r="N137" s="8">
        <v>1.10306444461469</v>
      </c>
      <c r="O137" s="8">
        <v>0.0409448206299418</v>
      </c>
      <c r="P137" s="47">
        <v>14.195751606339693</v>
      </c>
      <c r="Q137" s="26">
        <v>0.5235928752153096</v>
      </c>
      <c r="R137" s="26">
        <f t="shared" si="6"/>
        <v>1.3995454338557338</v>
      </c>
      <c r="S137" s="103"/>
      <c r="AA137" s="7"/>
    </row>
    <row r="138" spans="1:27" ht="12">
      <c r="A138" s="15" t="s">
        <v>37</v>
      </c>
      <c r="B138" s="21">
        <v>89.83947940577526</v>
      </c>
      <c r="C138" s="21">
        <v>0.10252665609861561</v>
      </c>
      <c r="D138" s="21">
        <v>59.98638255485017</v>
      </c>
      <c r="E138" s="21">
        <v>0.04712642017715787</v>
      </c>
      <c r="F138" s="21">
        <v>0.8866994522968196</v>
      </c>
      <c r="G138" s="21">
        <v>0.005049098939929316</v>
      </c>
      <c r="H138" s="21">
        <v>79.64755760134683</v>
      </c>
      <c r="I138" s="21">
        <v>0.004713152115589514</v>
      </c>
      <c r="J138" s="21">
        <v>0.077693397235643</v>
      </c>
      <c r="K138" s="21">
        <v>0.011400488532381856</v>
      </c>
      <c r="L138" s="4">
        <f t="shared" si="7"/>
        <v>1.327760638483558</v>
      </c>
      <c r="M138" s="43">
        <f t="shared" si="8"/>
        <v>74.44508913566051</v>
      </c>
      <c r="N138" s="8">
        <v>1.11493771876456</v>
      </c>
      <c r="O138" s="8">
        <v>0.0561929812904827</v>
      </c>
      <c r="P138" s="47">
        <v>14.34795035271143</v>
      </c>
      <c r="Q138" s="26">
        <v>0.716243614131811</v>
      </c>
      <c r="R138" s="26">
        <f t="shared" si="6"/>
        <v>1.497664562846878</v>
      </c>
      <c r="S138" s="103"/>
      <c r="AA138" s="7"/>
    </row>
    <row r="139" spans="1:27" ht="12.75">
      <c r="A139" s="15" t="s">
        <v>4</v>
      </c>
      <c r="B139" s="21">
        <v>842.8420976471265</v>
      </c>
      <c r="C139" s="21">
        <v>0.30737711277643254</v>
      </c>
      <c r="D139" s="21">
        <v>627.1530867312189</v>
      </c>
      <c r="E139" s="21">
        <v>0.2328553300215515</v>
      </c>
      <c r="F139" s="21">
        <v>8.670468056537104</v>
      </c>
      <c r="G139" s="21">
        <v>0.016849240847818574</v>
      </c>
      <c r="H139" s="21">
        <v>268.24151796013103</v>
      </c>
      <c r="I139" s="21">
        <v>0.041575465581197193</v>
      </c>
      <c r="J139" s="21">
        <v>0.3887159977405649</v>
      </c>
      <c r="K139" s="21">
        <v>0.021158148234531646</v>
      </c>
      <c r="L139" s="4">
        <f>H139/D139</f>
        <v>0.4277129836962633</v>
      </c>
      <c r="M139" s="43">
        <f>100*(B139-(J139*295.5))/B139</f>
        <v>86.37163738581698</v>
      </c>
      <c r="N139" s="8"/>
      <c r="O139" s="8"/>
      <c r="P139" s="74"/>
      <c r="Q139" s="19"/>
      <c r="R139" s="26"/>
      <c r="S139" s="103"/>
      <c r="AA139" s="7"/>
    </row>
    <row r="140" spans="1:27" ht="12.75">
      <c r="A140" s="15"/>
      <c r="B140" s="21"/>
      <c r="N140" s="8"/>
      <c r="O140" s="8"/>
      <c r="P140" s="74"/>
      <c r="Q140" s="19"/>
      <c r="R140" s="26"/>
      <c r="S140" s="103"/>
      <c r="AA140" s="7"/>
    </row>
    <row r="141" spans="1:29" s="45" customFormat="1" ht="12.75">
      <c r="A141" s="110" t="s">
        <v>138</v>
      </c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5"/>
      <c r="M141" s="44"/>
      <c r="N141" s="24" t="s">
        <v>74</v>
      </c>
      <c r="O141" s="24"/>
      <c r="P141" s="73" t="s">
        <v>139</v>
      </c>
      <c r="Q141" s="18"/>
      <c r="R141" s="25"/>
      <c r="S141" s="103"/>
      <c r="T141" s="26"/>
      <c r="U141" s="26"/>
      <c r="AC141" s="50"/>
    </row>
    <row r="142" spans="1:29" s="45" customFormat="1" ht="15.75">
      <c r="A142" s="27" t="s">
        <v>163</v>
      </c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5"/>
      <c r="M142" s="44"/>
      <c r="N142" s="24"/>
      <c r="O142" s="24"/>
      <c r="P142" s="73"/>
      <c r="Q142" s="18"/>
      <c r="R142" s="25"/>
      <c r="S142" s="103"/>
      <c r="T142" s="26"/>
      <c r="U142" s="26"/>
      <c r="AC142" s="50"/>
    </row>
    <row r="143" spans="1:18" s="81" customFormat="1" ht="15">
      <c r="A143" s="60" t="s">
        <v>215</v>
      </c>
      <c r="B143" s="78" t="s">
        <v>83</v>
      </c>
      <c r="C143" s="99" t="s">
        <v>2</v>
      </c>
      <c r="D143" s="78" t="s">
        <v>82</v>
      </c>
      <c r="E143" s="99" t="s">
        <v>2</v>
      </c>
      <c r="F143" s="78" t="s">
        <v>81</v>
      </c>
      <c r="G143" s="99" t="s">
        <v>2</v>
      </c>
      <c r="H143" s="78" t="s">
        <v>80</v>
      </c>
      <c r="I143" s="78" t="s">
        <v>2</v>
      </c>
      <c r="J143" s="78" t="s">
        <v>79</v>
      </c>
      <c r="K143" s="99" t="s">
        <v>2</v>
      </c>
      <c r="L143" s="98" t="s">
        <v>78</v>
      </c>
      <c r="M143" s="100" t="s">
        <v>77</v>
      </c>
      <c r="N143" s="78" t="s">
        <v>76</v>
      </c>
      <c r="O143" s="78" t="s">
        <v>2</v>
      </c>
      <c r="P143" s="78" t="s">
        <v>1</v>
      </c>
      <c r="Q143" s="98" t="s">
        <v>2</v>
      </c>
      <c r="R143" s="97" t="s">
        <v>75</v>
      </c>
    </row>
    <row r="144" spans="1:27" ht="12">
      <c r="A144" s="15" t="s">
        <v>32</v>
      </c>
      <c r="B144" s="21">
        <v>224.56752095827986</v>
      </c>
      <c r="C144" s="21">
        <v>0.05938723451016554</v>
      </c>
      <c r="D144" s="21">
        <v>157.8232113997812</v>
      </c>
      <c r="E144" s="21">
        <v>0.18458069547260425</v>
      </c>
      <c r="F144" s="21">
        <v>2.1004251590106024</v>
      </c>
      <c r="G144" s="21">
        <v>0.007997485420117231</v>
      </c>
      <c r="H144" s="21">
        <v>37.94751430692595</v>
      </c>
      <c r="I144" s="21">
        <v>0.010162697993284998</v>
      </c>
      <c r="J144" s="21">
        <v>0.14004390870866468</v>
      </c>
      <c r="K144" s="21">
        <v>0.001900667087411607</v>
      </c>
      <c r="L144" s="4">
        <f t="shared" si="7"/>
        <v>0.24044317670612653</v>
      </c>
      <c r="M144" s="43">
        <f t="shared" si="8"/>
        <v>81.57214594220038</v>
      </c>
      <c r="N144" s="8">
        <v>1.16069457914429</v>
      </c>
      <c r="O144" s="8">
        <v>0.0038273706071164</v>
      </c>
      <c r="P144" s="47">
        <v>14.934369784421422</v>
      </c>
      <c r="Q144" s="26">
        <v>0.08099025725830974</v>
      </c>
      <c r="R144" s="26">
        <f t="shared" si="6"/>
        <v>1.4229055344047523</v>
      </c>
      <c r="S144" s="103"/>
      <c r="AA144" s="7"/>
    </row>
    <row r="145" spans="1:27" ht="12">
      <c r="A145" s="15" t="s">
        <v>33</v>
      </c>
      <c r="B145" s="21">
        <v>271.2579380288297</v>
      </c>
      <c r="C145" s="21">
        <v>0.08225359796359209</v>
      </c>
      <c r="D145" s="21">
        <v>199.7266253498985</v>
      </c>
      <c r="E145" s="21">
        <v>0.18458078371561906</v>
      </c>
      <c r="F145" s="21">
        <v>2.6868974204947005</v>
      </c>
      <c r="G145" s="21">
        <v>0.007997485420117231</v>
      </c>
      <c r="H145" s="21">
        <v>62.638864155091795</v>
      </c>
      <c r="I145" s="21">
        <v>0.010165346341300233</v>
      </c>
      <c r="J145" s="21">
        <v>0.12590070099890055</v>
      </c>
      <c r="K145" s="21">
        <v>0.0019018137855300267</v>
      </c>
      <c r="L145" s="4">
        <f t="shared" si="7"/>
        <v>0.3136230036699192</v>
      </c>
      <c r="M145" s="43">
        <f t="shared" si="8"/>
        <v>86.28476740053188</v>
      </c>
      <c r="N145" s="8">
        <v>1.1718732065573</v>
      </c>
      <c r="O145" s="8">
        <v>0.00304299906102006</v>
      </c>
      <c r="P145" s="47">
        <v>15.077606135418675</v>
      </c>
      <c r="Q145" s="26">
        <v>0.07597010218315542</v>
      </c>
      <c r="R145" s="26">
        <f t="shared" si="6"/>
        <v>1.358146103723609</v>
      </c>
      <c r="S145" s="103"/>
      <c r="AA145" s="7"/>
    </row>
    <row r="146" spans="1:27" ht="12">
      <c r="A146" s="15" t="s">
        <v>34</v>
      </c>
      <c r="B146" s="21">
        <v>430.01453393650877</v>
      </c>
      <c r="C146" s="21">
        <v>0.22754887283135125</v>
      </c>
      <c r="D146" s="21">
        <v>318.77179000440447</v>
      </c>
      <c r="E146" s="21">
        <v>0.1821848633491877</v>
      </c>
      <c r="F146" s="21">
        <v>4.294841236749106</v>
      </c>
      <c r="G146" s="21">
        <v>0.010450565986813464</v>
      </c>
      <c r="H146" s="21">
        <v>197.97906261970385</v>
      </c>
      <c r="I146" s="21">
        <v>0.05085252815671004</v>
      </c>
      <c r="J146" s="21">
        <v>0.20973554840577846</v>
      </c>
      <c r="K146" s="21">
        <v>0.0076045377615898396</v>
      </c>
      <c r="L146" s="4">
        <f t="shared" si="7"/>
        <v>0.6210683279626732</v>
      </c>
      <c r="M146" s="43">
        <f t="shared" si="8"/>
        <v>85.58726515902872</v>
      </c>
      <c r="N146" s="8">
        <v>1.15454908785221</v>
      </c>
      <c r="O146" s="8">
        <v>0.0071160803190622</v>
      </c>
      <c r="P146" s="47">
        <v>14.855620257065414</v>
      </c>
      <c r="Q146" s="26">
        <v>0.11097426731979933</v>
      </c>
      <c r="R146" s="26">
        <f t="shared" si="6"/>
        <v>1.3489729876366012</v>
      </c>
      <c r="S146" s="103"/>
      <c r="AA146" s="7"/>
    </row>
    <row r="147" spans="1:27" ht="12">
      <c r="A147" s="15" t="s">
        <v>35</v>
      </c>
      <c r="B147" s="21">
        <v>206.21494119036632</v>
      </c>
      <c r="C147" s="21">
        <v>0.1651505235108685</v>
      </c>
      <c r="D147" s="21">
        <v>143.93001118829636</v>
      </c>
      <c r="E147" s="21">
        <v>0.08200405567835126</v>
      </c>
      <c r="F147" s="21">
        <v>1.9606039575971734</v>
      </c>
      <c r="G147" s="21">
        <v>0.010450565986813464</v>
      </c>
      <c r="H147" s="21">
        <v>102.3303730031491</v>
      </c>
      <c r="I147" s="21">
        <v>0.05086508251473795</v>
      </c>
      <c r="J147" s="21">
        <v>0.17428245115416546</v>
      </c>
      <c r="K147" s="21">
        <v>0.008498150723921148</v>
      </c>
      <c r="L147" s="4">
        <f t="shared" si="7"/>
        <v>0.7109731470059809</v>
      </c>
      <c r="M147" s="43">
        <f t="shared" si="8"/>
        <v>75.02583274578855</v>
      </c>
      <c r="N147" s="8">
        <v>1.07492854059398</v>
      </c>
      <c r="O147" s="8">
        <v>0.0174958061315188</v>
      </c>
      <c r="P147" s="47">
        <v>13.835037713524956</v>
      </c>
      <c r="Q147" s="26">
        <v>0.23019188194179208</v>
      </c>
      <c r="R147" s="26">
        <f t="shared" si="6"/>
        <v>1.4327445644437957</v>
      </c>
      <c r="S147" s="103"/>
      <c r="AA147" s="7"/>
    </row>
    <row r="148" spans="1:27" ht="12">
      <c r="A148" s="15" t="s">
        <v>36</v>
      </c>
      <c r="B148" s="21">
        <v>172.8092118279241</v>
      </c>
      <c r="C148" s="21">
        <v>0.1443388479997661</v>
      </c>
      <c r="D148" s="21">
        <v>104.2922245058573</v>
      </c>
      <c r="E148" s="21">
        <v>0.10097004360664713</v>
      </c>
      <c r="F148" s="21">
        <v>1.4789975971731455</v>
      </c>
      <c r="G148" s="21">
        <v>0.007997485420117231</v>
      </c>
      <c r="H148" s="21">
        <v>120.56130901291014</v>
      </c>
      <c r="I148" s="21">
        <v>0.050878337699574</v>
      </c>
      <c r="J148" s="21">
        <v>0.20745125311157864</v>
      </c>
      <c r="K148" s="21">
        <v>0.008498570458935864</v>
      </c>
      <c r="L148" s="4">
        <f t="shared" si="7"/>
        <v>1.1559951816555523</v>
      </c>
      <c r="M148" s="43">
        <f t="shared" si="8"/>
        <v>64.52628615914689</v>
      </c>
      <c r="N148" s="8">
        <v>1.06918197460818</v>
      </c>
      <c r="O148" s="8">
        <v>0.0241416613555619</v>
      </c>
      <c r="P148" s="47">
        <v>13.761355543289033</v>
      </c>
      <c r="Q148" s="26">
        <v>0.31240908052398103</v>
      </c>
      <c r="R148" s="26">
        <f t="shared" si="6"/>
        <v>1.6569711946092271</v>
      </c>
      <c r="S148" s="103"/>
      <c r="AA148" s="7"/>
    </row>
    <row r="149" spans="1:27" ht="12">
      <c r="A149" s="15" t="s">
        <v>37</v>
      </c>
      <c r="B149" s="21">
        <v>305.60278591601855</v>
      </c>
      <c r="C149" s="21">
        <v>0.07344293298160326</v>
      </c>
      <c r="D149" s="21">
        <v>199.24413378564975</v>
      </c>
      <c r="E149" s="21">
        <v>0.09476705357348561</v>
      </c>
      <c r="F149" s="21">
        <v>2.8003079505300352</v>
      </c>
      <c r="G149" s="21">
        <v>0.008684714196003168</v>
      </c>
      <c r="H149" s="21">
        <v>234.15694507755825</v>
      </c>
      <c r="I149" s="21">
        <v>0.010182507613391827</v>
      </c>
      <c r="J149" s="21">
        <v>0.2666484095544469</v>
      </c>
      <c r="K149" s="21">
        <v>0.004259843574368846</v>
      </c>
      <c r="L149" s="4">
        <f t="shared" si="7"/>
        <v>1.1752262946394612</v>
      </c>
      <c r="M149" s="43">
        <f t="shared" si="8"/>
        <v>74.2166601043381</v>
      </c>
      <c r="N149" s="8">
        <v>1.13834307983533</v>
      </c>
      <c r="O149" s="8">
        <v>0.00635165860907812</v>
      </c>
      <c r="P149" s="47">
        <v>14.64793690005216</v>
      </c>
      <c r="Q149" s="26">
        <v>0.10267831685209243</v>
      </c>
      <c r="R149" s="26">
        <f t="shared" si="6"/>
        <v>1.5338107080472003</v>
      </c>
      <c r="S149" s="103"/>
      <c r="AA149" s="7"/>
    </row>
    <row r="150" spans="1:27" ht="12.75">
      <c r="A150" s="15" t="s">
        <v>4</v>
      </c>
      <c r="B150" s="21">
        <v>1610.4669318579274</v>
      </c>
      <c r="C150" s="21">
        <v>0.33996066006274</v>
      </c>
      <c r="D150" s="21">
        <v>1123.7879962338875</v>
      </c>
      <c r="E150" s="21">
        <v>0.3566957142837728</v>
      </c>
      <c r="F150" s="21">
        <v>15.322073321554763</v>
      </c>
      <c r="G150" s="21">
        <v>0.02203933389852577</v>
      </c>
      <c r="H150" s="21">
        <v>755.6140681753391</v>
      </c>
      <c r="I150" s="21">
        <v>0.08984508692338201</v>
      </c>
      <c r="J150" s="21">
        <v>1.1240622719335347</v>
      </c>
      <c r="K150" s="21">
        <v>0.015088040246152514</v>
      </c>
      <c r="L150" s="4">
        <f>H150/D150</f>
        <v>0.6723813305602149</v>
      </c>
      <c r="M150" s="43">
        <f>100*(B150-(J150*295.5))/B150</f>
        <v>79.37490085728366</v>
      </c>
      <c r="N150" s="8"/>
      <c r="O150" s="8"/>
      <c r="P150" s="74"/>
      <c r="Q150" s="19"/>
      <c r="R150" s="26"/>
      <c r="S150" s="103"/>
      <c r="AA150" s="7"/>
    </row>
    <row r="151" spans="1:27" ht="12.75">
      <c r="A151" s="15"/>
      <c r="B151" s="21"/>
      <c r="N151" s="8"/>
      <c r="O151" s="8"/>
      <c r="P151" s="74"/>
      <c r="Q151" s="19"/>
      <c r="R151" s="26"/>
      <c r="S151" s="103"/>
      <c r="AA151" s="7"/>
    </row>
    <row r="152" spans="1:21" s="84" customFormat="1" ht="13.5" thickBot="1">
      <c r="A152" s="64"/>
      <c r="B152" s="37"/>
      <c r="C152" s="38"/>
      <c r="D152" s="38"/>
      <c r="E152" s="38"/>
      <c r="F152" s="38"/>
      <c r="G152" s="38"/>
      <c r="H152" s="38"/>
      <c r="I152" s="38"/>
      <c r="J152" s="38"/>
      <c r="K152" s="38"/>
      <c r="L152" s="39"/>
      <c r="M152" s="53"/>
      <c r="N152" s="38"/>
      <c r="O152" s="38"/>
      <c r="P152" s="75"/>
      <c r="Q152" s="59"/>
      <c r="R152" s="71"/>
      <c r="S152" s="104"/>
      <c r="T152" s="40"/>
      <c r="U152" s="40"/>
    </row>
    <row r="153" spans="1:29" s="45" customFormat="1" ht="13.5" thickTop="1">
      <c r="A153" s="110" t="s">
        <v>122</v>
      </c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5"/>
      <c r="M153" s="44"/>
      <c r="N153" s="24" t="s">
        <v>73</v>
      </c>
      <c r="O153" s="24"/>
      <c r="P153" s="73" t="s">
        <v>123</v>
      </c>
      <c r="Q153" s="18"/>
      <c r="R153" s="25"/>
      <c r="S153" s="103"/>
      <c r="T153" s="26"/>
      <c r="U153" s="26"/>
      <c r="AC153" s="50"/>
    </row>
    <row r="154" spans="1:29" s="45" customFormat="1" ht="15.75">
      <c r="A154" s="27" t="s">
        <v>160</v>
      </c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5"/>
      <c r="M154" s="44"/>
      <c r="N154" s="24"/>
      <c r="O154" s="24"/>
      <c r="P154" s="73"/>
      <c r="Q154" s="18"/>
      <c r="R154" s="25"/>
      <c r="S154" s="103"/>
      <c r="T154" s="26"/>
      <c r="U154" s="26"/>
      <c r="AC154" s="50"/>
    </row>
    <row r="155" spans="1:18" s="81" customFormat="1" ht="15">
      <c r="A155" s="60" t="s">
        <v>215</v>
      </c>
      <c r="B155" s="78" t="s">
        <v>83</v>
      </c>
      <c r="C155" s="99" t="s">
        <v>2</v>
      </c>
      <c r="D155" s="78" t="s">
        <v>82</v>
      </c>
      <c r="E155" s="99" t="s">
        <v>2</v>
      </c>
      <c r="F155" s="78" t="s">
        <v>81</v>
      </c>
      <c r="G155" s="99" t="s">
        <v>2</v>
      </c>
      <c r="H155" s="78" t="s">
        <v>80</v>
      </c>
      <c r="I155" s="78" t="s">
        <v>2</v>
      </c>
      <c r="J155" s="78" t="s">
        <v>79</v>
      </c>
      <c r="K155" s="99" t="s">
        <v>2</v>
      </c>
      <c r="L155" s="98" t="s">
        <v>78</v>
      </c>
      <c r="M155" s="100" t="s">
        <v>77</v>
      </c>
      <c r="N155" s="78" t="s">
        <v>76</v>
      </c>
      <c r="O155" s="78" t="s">
        <v>2</v>
      </c>
      <c r="P155" s="78" t="s">
        <v>1</v>
      </c>
      <c r="Q155" s="98" t="s">
        <v>2</v>
      </c>
      <c r="R155" s="97" t="s">
        <v>75</v>
      </c>
    </row>
    <row r="156" spans="1:18" ht="12">
      <c r="A156" s="62" t="s">
        <v>205</v>
      </c>
      <c r="B156" s="21">
        <v>0.8653142857142866</v>
      </c>
      <c r="C156" s="21">
        <v>1.2863502582651332</v>
      </c>
      <c r="D156" s="21">
        <v>0.02660000000000001</v>
      </c>
      <c r="E156" s="21">
        <v>0.07018620133005388</v>
      </c>
      <c r="F156" s="21">
        <v>0.03202857142857144</v>
      </c>
      <c r="G156" s="21">
        <v>0.047564323793776196</v>
      </c>
      <c r="H156" s="21">
        <v>0.08685714285714285</v>
      </c>
      <c r="I156" s="21">
        <v>0.09477017097231835</v>
      </c>
      <c r="J156" s="21">
        <v>0.04342857142857143</v>
      </c>
      <c r="K156" s="21">
        <v>0.05644931264381509</v>
      </c>
      <c r="L156" s="4">
        <f t="shared" si="7"/>
        <v>3.2653061224489783</v>
      </c>
      <c r="M156" s="52" t="s">
        <v>3</v>
      </c>
      <c r="N156" s="52" t="s">
        <v>3</v>
      </c>
      <c r="O156" s="52" t="s">
        <v>3</v>
      </c>
      <c r="P156" s="52">
        <v>0.01</v>
      </c>
      <c r="Q156" s="52">
        <v>0.01</v>
      </c>
      <c r="R156" s="52" t="s">
        <v>3</v>
      </c>
    </row>
    <row r="157" spans="1:18" ht="12">
      <c r="A157" s="62" t="s">
        <v>206</v>
      </c>
      <c r="B157" s="21">
        <v>7.9675142857142855</v>
      </c>
      <c r="C157" s="21">
        <v>1.2881394904818246</v>
      </c>
      <c r="D157" s="21">
        <v>1.3679999999999999</v>
      </c>
      <c r="E157" s="21">
        <v>0.07028899527765961</v>
      </c>
      <c r="F157" s="21">
        <v>0.2334285714285714</v>
      </c>
      <c r="G157" s="21">
        <v>0.04801754781284842</v>
      </c>
      <c r="H157" s="21">
        <v>0.5542571428571429</v>
      </c>
      <c r="I157" s="21">
        <v>0.09499844896693024</v>
      </c>
      <c r="J157" s="21">
        <v>0.25242857142857145</v>
      </c>
      <c r="K157" s="21">
        <v>0.05644931264381509</v>
      </c>
      <c r="L157" s="4">
        <f t="shared" si="7"/>
        <v>0.4051587301587302</v>
      </c>
      <c r="M157" s="52" t="s">
        <v>3</v>
      </c>
      <c r="N157" s="52" t="s">
        <v>3</v>
      </c>
      <c r="O157" s="52" t="s">
        <v>3</v>
      </c>
      <c r="P157" s="52">
        <v>0.01</v>
      </c>
      <c r="Q157" s="52">
        <v>0.01</v>
      </c>
      <c r="R157" s="52" t="s">
        <v>3</v>
      </c>
    </row>
    <row r="158" spans="1:18" ht="12">
      <c r="A158" s="62" t="s">
        <v>207</v>
      </c>
      <c r="B158" s="21">
        <v>180.47991428571427</v>
      </c>
      <c r="C158" s="21">
        <v>2.6441398425459224</v>
      </c>
      <c r="D158" s="21">
        <v>65.3334</v>
      </c>
      <c r="E158" s="21">
        <v>1.905093316049674</v>
      </c>
      <c r="F158" s="21">
        <v>9.490228571428572</v>
      </c>
      <c r="G158" s="21">
        <v>3.891488836537754</v>
      </c>
      <c r="H158" s="21">
        <v>22.966657142857144</v>
      </c>
      <c r="I158" s="21">
        <v>6.251717199722498</v>
      </c>
      <c r="J158" s="21">
        <v>6.005628571428571</v>
      </c>
      <c r="K158" s="21">
        <v>2.432652068195935</v>
      </c>
      <c r="L158" s="4">
        <f t="shared" si="7"/>
        <v>0.35153010776811167</v>
      </c>
      <c r="M158" s="52" t="s">
        <v>3</v>
      </c>
      <c r="N158" s="52" t="s">
        <v>3</v>
      </c>
      <c r="O158" s="52" t="s">
        <v>3</v>
      </c>
      <c r="P158" s="52">
        <v>0.01</v>
      </c>
      <c r="Q158" s="52">
        <v>0.01</v>
      </c>
      <c r="R158" s="52" t="s">
        <v>3</v>
      </c>
    </row>
    <row r="159" spans="1:19" ht="12">
      <c r="A159" s="62" t="s">
        <v>208</v>
      </c>
      <c r="B159" s="21">
        <v>173.57531428571428</v>
      </c>
      <c r="C159" s="21">
        <v>1.291995552213232</v>
      </c>
      <c r="D159" s="21">
        <v>36.8676</v>
      </c>
      <c r="E159" s="21">
        <v>0.07505773016247463</v>
      </c>
      <c r="F159" s="21">
        <v>0.7692285714285714</v>
      </c>
      <c r="G159" s="21">
        <v>0.047564323793776196</v>
      </c>
      <c r="H159" s="21">
        <v>9.773057142857144</v>
      </c>
      <c r="I159" s="21">
        <v>0.1823200079698398</v>
      </c>
      <c r="J159" s="21">
        <v>0.3550285714285714</v>
      </c>
      <c r="K159" s="21">
        <v>0.056831724397198996</v>
      </c>
      <c r="L159" s="4">
        <f t="shared" si="7"/>
        <v>0.2650852548811733</v>
      </c>
      <c r="M159" s="43">
        <f t="shared" si="8"/>
        <v>39.558834567654124</v>
      </c>
      <c r="N159" s="8">
        <v>1.8624584032747298</v>
      </c>
      <c r="O159" s="8">
        <v>0.4568775803430022</v>
      </c>
      <c r="P159" s="47">
        <v>8.515124782403293</v>
      </c>
      <c r="Q159" s="26">
        <v>2.064733937974752</v>
      </c>
      <c r="R159" s="26">
        <f t="shared" si="6"/>
        <v>4.708071973378096</v>
      </c>
      <c r="S159" s="103"/>
    </row>
    <row r="160" spans="1:19" ht="12">
      <c r="A160" s="62" t="s">
        <v>209</v>
      </c>
      <c r="B160" s="21">
        <v>236.67431428571427</v>
      </c>
      <c r="C160" s="21">
        <v>1.289125590056599</v>
      </c>
      <c r="D160" s="21">
        <v>61.028</v>
      </c>
      <c r="E160" s="21">
        <v>0.08169053101273645</v>
      </c>
      <c r="F160" s="21">
        <v>1.2100285714285715</v>
      </c>
      <c r="G160" s="21">
        <v>0.04801754781284842</v>
      </c>
      <c r="H160" s="21">
        <v>16.461057142857143</v>
      </c>
      <c r="I160" s="21">
        <v>0.22599554266870497</v>
      </c>
      <c r="J160" s="21">
        <v>0.4690285714285714</v>
      </c>
      <c r="K160" s="21">
        <v>0.05644931264381509</v>
      </c>
      <c r="L160" s="4">
        <f t="shared" si="7"/>
        <v>0.2697295854830101</v>
      </c>
      <c r="M160" s="43">
        <f t="shared" si="8"/>
        <v>41.43938125460172</v>
      </c>
      <c r="N160" s="8">
        <v>1.6070716954278597</v>
      </c>
      <c r="O160" s="8">
        <v>0.2741532737114968</v>
      </c>
      <c r="P160" s="47">
        <v>7.349864119612033</v>
      </c>
      <c r="Q160" s="26">
        <v>1.2400238527254974</v>
      </c>
      <c r="R160" s="26">
        <f t="shared" si="6"/>
        <v>3.8781266678526953</v>
      </c>
      <c r="S160" s="103"/>
    </row>
    <row r="161" spans="1:19" ht="12">
      <c r="A161" s="62" t="s">
        <v>210</v>
      </c>
      <c r="B161" s="21">
        <v>252.73691428571428</v>
      </c>
      <c r="C161" s="21">
        <v>1.2873321199048733</v>
      </c>
      <c r="D161" s="21">
        <v>59.299</v>
      </c>
      <c r="E161" s="21">
        <v>0.07110599733596917</v>
      </c>
      <c r="F161" s="21">
        <v>0.8452285714285714</v>
      </c>
      <c r="G161" s="21">
        <v>0.047564323793776196</v>
      </c>
      <c r="H161" s="21">
        <v>20.907057142857145</v>
      </c>
      <c r="I161" s="21">
        <v>0.3293085260149249</v>
      </c>
      <c r="J161" s="21">
        <v>0.17262857142857144</v>
      </c>
      <c r="K161" s="21">
        <v>0.056831724397198996</v>
      </c>
      <c r="L161" s="4">
        <f t="shared" si="7"/>
        <v>0.35257014693092875</v>
      </c>
      <c r="M161" s="43">
        <f t="shared" si="8"/>
        <v>79.81626744106124</v>
      </c>
      <c r="N161" s="8">
        <v>3.401830914999771</v>
      </c>
      <c r="O161" s="8">
        <v>0.2840651541643201</v>
      </c>
      <c r="P161" s="47">
        <v>15.523053088805618</v>
      </c>
      <c r="Q161" s="26">
        <v>1.2808808790835937</v>
      </c>
      <c r="R161" s="26">
        <f t="shared" si="6"/>
        <v>4.26207717306724</v>
      </c>
      <c r="S161" s="103"/>
    </row>
    <row r="162" spans="1:19" ht="12">
      <c r="A162" s="62" t="s">
        <v>211</v>
      </c>
      <c r="B162" s="21">
        <v>322.71011428571427</v>
      </c>
      <c r="C162" s="21">
        <v>1.297215613126351</v>
      </c>
      <c r="D162" s="21">
        <v>78.0444</v>
      </c>
      <c r="E162" s="21">
        <v>0.10345096837218516</v>
      </c>
      <c r="F162" s="21">
        <v>1.0466285714285715</v>
      </c>
      <c r="G162" s="21">
        <v>0.047564323793776196</v>
      </c>
      <c r="H162" s="21">
        <v>33.81185714285714</v>
      </c>
      <c r="I162" s="21">
        <v>0.23291797978284642</v>
      </c>
      <c r="J162" s="21">
        <v>0.17262857142857144</v>
      </c>
      <c r="K162" s="21">
        <v>0.05644931264381509</v>
      </c>
      <c r="L162" s="4">
        <f t="shared" si="7"/>
        <v>0.4332387351668684</v>
      </c>
      <c r="M162" s="43">
        <f t="shared" si="8"/>
        <v>84.1927040402647</v>
      </c>
      <c r="N162" s="8">
        <v>3.48133077361824</v>
      </c>
      <c r="O162" s="8">
        <v>0.21442937545484164</v>
      </c>
      <c r="P162" s="47">
        <v>15.884238511472098</v>
      </c>
      <c r="Q162" s="26">
        <v>0.9681408768178393</v>
      </c>
      <c r="R162" s="26">
        <f t="shared" si="6"/>
        <v>4.1349554136583055</v>
      </c>
      <c r="S162" s="103"/>
    </row>
    <row r="163" spans="1:19" ht="12">
      <c r="A163" s="62" t="s">
        <v>212</v>
      </c>
      <c r="B163" s="21">
        <v>266.5955142857143</v>
      </c>
      <c r="C163" s="21">
        <v>1.3033845123135286</v>
      </c>
      <c r="D163" s="21">
        <v>65.88820000000001</v>
      </c>
      <c r="E163" s="21">
        <v>0.07807523843795071</v>
      </c>
      <c r="F163" s="21">
        <v>0.8414285714285714</v>
      </c>
      <c r="G163" s="21">
        <v>0.047412286360807195</v>
      </c>
      <c r="H163" s="21">
        <v>40.90645714285714</v>
      </c>
      <c r="I163" s="21">
        <v>0.476895906153662</v>
      </c>
      <c r="J163" s="21">
        <v>0.14982857142857142</v>
      </c>
      <c r="K163" s="21">
        <v>0.05632126506000361</v>
      </c>
      <c r="L163" s="4">
        <f t="shared" si="7"/>
        <v>0.6208464815074192</v>
      </c>
      <c r="M163" s="43">
        <f t="shared" si="8"/>
        <v>83.39269024245718</v>
      </c>
      <c r="N163" s="8">
        <v>3.3742183187364563</v>
      </c>
      <c r="O163" s="8">
        <v>0.25339850474232967</v>
      </c>
      <c r="P163" s="47">
        <v>15.397586130314624</v>
      </c>
      <c r="Q163" s="26">
        <v>1.1431621759554094</v>
      </c>
      <c r="R163" s="26">
        <f t="shared" si="6"/>
        <v>4.046179957651207</v>
      </c>
      <c r="S163" s="103"/>
    </row>
    <row r="164" spans="1:19" ht="12">
      <c r="A164" s="62" t="s">
        <v>213</v>
      </c>
      <c r="B164" s="21">
        <v>383.9851142857143</v>
      </c>
      <c r="C164" s="21">
        <v>1.2888623304832734</v>
      </c>
      <c r="D164" s="21">
        <v>95.74099999999999</v>
      </c>
      <c r="E164" s="21">
        <v>0.08369864310216059</v>
      </c>
      <c r="F164" s="21">
        <v>1.2176285714285715</v>
      </c>
      <c r="G164" s="21">
        <v>0.047564323793776196</v>
      </c>
      <c r="H164" s="21">
        <v>50.21265714285714</v>
      </c>
      <c r="I164" s="21">
        <v>0.6453847730665191</v>
      </c>
      <c r="J164" s="21">
        <v>0.15362857142857142</v>
      </c>
      <c r="K164" s="21">
        <v>0.05644931264381509</v>
      </c>
      <c r="L164" s="4">
        <f t="shared" si="7"/>
        <v>0.5244634706432683</v>
      </c>
      <c r="M164" s="43">
        <f t="shared" si="8"/>
        <v>88.17734303539595</v>
      </c>
      <c r="N164" s="8">
        <v>3.536498171405892</v>
      </c>
      <c r="O164" s="8">
        <v>0.17477474522800804</v>
      </c>
      <c r="P164" s="47">
        <v>16.134833918008695</v>
      </c>
      <c r="Q164" s="26">
        <v>0.7904215371690861</v>
      </c>
      <c r="R164" s="26">
        <f t="shared" si="6"/>
        <v>4.010665381453237</v>
      </c>
      <c r="S164" s="103"/>
    </row>
    <row r="165" spans="1:19" ht="12">
      <c r="A165" s="62" t="s">
        <v>214</v>
      </c>
      <c r="B165" s="21">
        <v>343.36800000000005</v>
      </c>
      <c r="C165" s="21">
        <v>0.6440523581200522</v>
      </c>
      <c r="D165" s="21">
        <v>84.5595</v>
      </c>
      <c r="E165" s="21">
        <v>0.056608097182882476</v>
      </c>
      <c r="F165" s="21">
        <v>1.0405666666666666</v>
      </c>
      <c r="G165" s="21">
        <v>0.025436041795496057</v>
      </c>
      <c r="H165" s="21">
        <v>62.64553333333334</v>
      </c>
      <c r="I165" s="21">
        <v>0.5696776125338104</v>
      </c>
      <c r="J165" s="21">
        <v>0.08549999999999998</v>
      </c>
      <c r="K165" s="21">
        <v>0.03515427901882406</v>
      </c>
      <c r="L165" s="4">
        <f t="shared" si="7"/>
        <v>0.7408455978728983</v>
      </c>
      <c r="M165" s="43">
        <f t="shared" si="8"/>
        <v>92.64193227091634</v>
      </c>
      <c r="N165" s="8">
        <v>3.761880687563196</v>
      </c>
      <c r="O165" s="8">
        <v>0.12311111070075352</v>
      </c>
      <c r="P165" s="47">
        <v>17.158264240388412</v>
      </c>
      <c r="Q165" s="26">
        <v>0.5600593158894677</v>
      </c>
      <c r="R165" s="26">
        <f t="shared" si="6"/>
        <v>4.060667340748231</v>
      </c>
      <c r="S165" s="103"/>
    </row>
    <row r="166" spans="1:19" ht="12.75">
      <c r="A166" s="15" t="s">
        <v>4</v>
      </c>
      <c r="B166" s="21">
        <v>2168.9580285714283</v>
      </c>
      <c r="C166" s="21">
        <v>4.5553645520911905</v>
      </c>
      <c r="D166" s="21">
        <v>548.1556999999999</v>
      </c>
      <c r="E166" s="21">
        <v>1.9192753951376942</v>
      </c>
      <c r="F166" s="21">
        <v>16.72642380952381</v>
      </c>
      <c r="G166" s="21">
        <v>3.893905940865015</v>
      </c>
      <c r="H166" s="21">
        <v>258.3254476190476</v>
      </c>
      <c r="I166" s="21">
        <v>6.349603711254532</v>
      </c>
      <c r="J166" s="21">
        <v>7.859757142857142</v>
      </c>
      <c r="K166" s="21">
        <v>2.4381542829392417</v>
      </c>
      <c r="L166" s="4">
        <f>H166/D166</f>
        <v>0.4712629050816176</v>
      </c>
      <c r="M166" s="43">
        <f>100*(B166-(J166*295.5))/B166</f>
        <v>-7.081751012214163</v>
      </c>
      <c r="N166" s="8"/>
      <c r="O166" s="8"/>
      <c r="P166" s="74"/>
      <c r="Q166" s="19"/>
      <c r="R166" s="26"/>
      <c r="S166" s="103"/>
    </row>
    <row r="167" spans="1:19" ht="12.75">
      <c r="A167" s="15"/>
      <c r="B167" s="21"/>
      <c r="N167" s="8"/>
      <c r="O167" s="8"/>
      <c r="P167" s="74"/>
      <c r="Q167" s="19"/>
      <c r="R167" s="26"/>
      <c r="S167" s="103"/>
    </row>
    <row r="168" spans="1:21" s="45" customFormat="1" ht="12.75">
      <c r="A168" s="110" t="s">
        <v>140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5"/>
      <c r="M168" s="44"/>
      <c r="N168" s="24" t="s">
        <v>70</v>
      </c>
      <c r="O168" s="24"/>
      <c r="P168" s="73" t="s">
        <v>135</v>
      </c>
      <c r="Q168" s="18"/>
      <c r="R168" s="25"/>
      <c r="S168" s="103"/>
      <c r="T168" s="26"/>
      <c r="U168" s="26"/>
    </row>
    <row r="169" spans="1:21" s="45" customFormat="1" ht="15.75">
      <c r="A169" s="27" t="s">
        <v>161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5"/>
      <c r="M169" s="44"/>
      <c r="N169" s="24"/>
      <c r="O169" s="24"/>
      <c r="P169" s="73"/>
      <c r="Q169" s="18"/>
      <c r="R169" s="25"/>
      <c r="S169" s="103"/>
      <c r="T169" s="26"/>
      <c r="U169" s="26"/>
    </row>
    <row r="170" spans="1:18" s="81" customFormat="1" ht="15">
      <c r="A170" s="60" t="s">
        <v>215</v>
      </c>
      <c r="B170" s="78" t="s">
        <v>83</v>
      </c>
      <c r="C170" s="99" t="s">
        <v>2</v>
      </c>
      <c r="D170" s="78" t="s">
        <v>82</v>
      </c>
      <c r="E170" s="99" t="s">
        <v>2</v>
      </c>
      <c r="F170" s="78" t="s">
        <v>81</v>
      </c>
      <c r="G170" s="99" t="s">
        <v>2</v>
      </c>
      <c r="H170" s="78" t="s">
        <v>80</v>
      </c>
      <c r="I170" s="78" t="s">
        <v>2</v>
      </c>
      <c r="J170" s="78" t="s">
        <v>79</v>
      </c>
      <c r="K170" s="99" t="s">
        <v>2</v>
      </c>
      <c r="L170" s="98" t="s">
        <v>78</v>
      </c>
      <c r="M170" s="100" t="s">
        <v>77</v>
      </c>
      <c r="N170" s="78" t="s">
        <v>76</v>
      </c>
      <c r="O170" s="78" t="s">
        <v>2</v>
      </c>
      <c r="P170" s="78" t="s">
        <v>1</v>
      </c>
      <c r="Q170" s="98" t="s">
        <v>2</v>
      </c>
      <c r="R170" s="97" t="s">
        <v>75</v>
      </c>
    </row>
    <row r="171" spans="1:19" ht="12">
      <c r="A171" s="14" t="s">
        <v>32</v>
      </c>
      <c r="B171" s="8">
        <v>-0.49733394017396043</v>
      </c>
      <c r="C171" s="8">
        <v>0.8865509673738333</v>
      </c>
      <c r="D171" s="8">
        <v>-0.1280441967926067</v>
      </c>
      <c r="E171" s="8">
        <v>0.4292668589735501</v>
      </c>
      <c r="F171" s="8">
        <v>-0.010755477031802114</v>
      </c>
      <c r="G171" s="8">
        <v>0.03114551835512562</v>
      </c>
      <c r="H171" s="8">
        <v>0</v>
      </c>
      <c r="I171" s="8">
        <v>1.3196591631230146</v>
      </c>
      <c r="J171" s="8">
        <v>0</v>
      </c>
      <c r="K171" s="8">
        <v>0.008497058314499203</v>
      </c>
      <c r="L171" s="10">
        <f aca="true" t="shared" si="9" ref="L171:L249">H171/D171</f>
        <v>0</v>
      </c>
      <c r="M171" s="28">
        <f aca="true" t="shared" si="10" ref="M171:M249">100*(B171-(J171*295.5))/B171</f>
        <v>100</v>
      </c>
      <c r="N171" s="11">
        <v>3.8840802834625348</v>
      </c>
      <c r="O171" s="11">
        <v>24.536218625437524</v>
      </c>
      <c r="P171" s="46">
        <v>36.650525627420734</v>
      </c>
      <c r="Q171" s="48">
        <v>227.07977715891667</v>
      </c>
      <c r="R171" s="26">
        <f aca="true" t="shared" si="11" ref="R171:R249">B171/D171</f>
        <v>3.8840802834625348</v>
      </c>
      <c r="S171" s="103"/>
    </row>
    <row r="172" spans="1:19" ht="12">
      <c r="A172" s="61" t="s">
        <v>33</v>
      </c>
      <c r="B172" s="8">
        <v>-0.10831832687890734</v>
      </c>
      <c r="C172" s="8">
        <v>0.8878611703140755</v>
      </c>
      <c r="D172" s="8">
        <v>-0.14767361375373744</v>
      </c>
      <c r="E172" s="8">
        <v>0.42925003926967525</v>
      </c>
      <c r="F172" s="8">
        <v>-0.014639399293286214</v>
      </c>
      <c r="G172" s="8">
        <v>0.030912834124509955</v>
      </c>
      <c r="H172" s="8">
        <v>0</v>
      </c>
      <c r="I172" s="8">
        <v>1.3199849941971427</v>
      </c>
      <c r="J172" s="8">
        <v>0</v>
      </c>
      <c r="K172" s="8">
        <v>0.008497058314499203</v>
      </c>
      <c r="L172" s="4">
        <f t="shared" si="9"/>
        <v>0</v>
      </c>
      <c r="M172" s="43">
        <f t="shared" si="10"/>
        <v>100</v>
      </c>
      <c r="N172" s="21">
        <v>0.7334981797055531</v>
      </c>
      <c r="O172" s="21">
        <v>18.160194946236757</v>
      </c>
      <c r="P172" s="46">
        <v>6.978321098634257</v>
      </c>
      <c r="Q172" s="48">
        <v>170.81343221558325</v>
      </c>
      <c r="R172" s="26">
        <f t="shared" si="11"/>
        <v>0.7334981797055531</v>
      </c>
      <c r="S172" s="103"/>
    </row>
    <row r="173" spans="1:19" ht="12">
      <c r="A173" s="61" t="s">
        <v>34</v>
      </c>
      <c r="B173" s="8">
        <v>16.68193738297405</v>
      </c>
      <c r="C173" s="8">
        <v>0.9002891856239749</v>
      </c>
      <c r="D173" s="8">
        <v>6.116360521193215</v>
      </c>
      <c r="E173" s="8">
        <v>0.4293173141314216</v>
      </c>
      <c r="F173" s="8">
        <v>0.0979943462897527</v>
      </c>
      <c r="G173" s="8">
        <v>0.03114551835512562</v>
      </c>
      <c r="H173" s="8">
        <v>2.578090839972774</v>
      </c>
      <c r="I173" s="8">
        <v>1.3211272111848567</v>
      </c>
      <c r="J173" s="8">
        <v>0.05251680592740723</v>
      </c>
      <c r="K173" s="8">
        <v>0.008497058314499203</v>
      </c>
      <c r="L173" s="4">
        <f t="shared" si="9"/>
        <v>0.42150733774434623</v>
      </c>
      <c r="M173" s="43">
        <f t="shared" si="10"/>
        <v>6.972938482627457</v>
      </c>
      <c r="N173" s="21">
        <v>0.1901819272089414</v>
      </c>
      <c r="O173" s="21">
        <v>0.43631389055060604</v>
      </c>
      <c r="P173" s="46">
        <v>1.811924081705941</v>
      </c>
      <c r="Q173" s="48">
        <v>4.115527870455559</v>
      </c>
      <c r="R173" s="26">
        <f t="shared" si="11"/>
        <v>2.727428725820047</v>
      </c>
      <c r="S173" s="103"/>
    </row>
    <row r="174" spans="1:19" ht="12">
      <c r="A174" s="61" t="s">
        <v>35</v>
      </c>
      <c r="B174" s="8">
        <v>549.9625723643538</v>
      </c>
      <c r="C174" s="8">
        <v>1.0295842936600577</v>
      </c>
      <c r="D174" s="8">
        <v>253.24889025288363</v>
      </c>
      <c r="E174" s="8">
        <v>0.565792856276056</v>
      </c>
      <c r="F174" s="8">
        <v>3.1779446996466434</v>
      </c>
      <c r="G174" s="8">
        <v>0.03294788784747009</v>
      </c>
      <c r="H174" s="8">
        <v>150.34887600788522</v>
      </c>
      <c r="I174" s="8">
        <v>1.7894425681089279</v>
      </c>
      <c r="J174" s="8">
        <v>0.19195754785791044</v>
      </c>
      <c r="K174" s="8">
        <v>0.008497058314499203</v>
      </c>
      <c r="L174" s="4">
        <f t="shared" si="9"/>
        <v>0.5936802955296396</v>
      </c>
      <c r="M174" s="43">
        <f t="shared" si="10"/>
        <v>89.68594260002972</v>
      </c>
      <c r="N174" s="21">
        <v>1.947645719117717</v>
      </c>
      <c r="O174" s="21">
        <v>0.011565595895922763</v>
      </c>
      <c r="P174" s="46">
        <v>18.47073701690496</v>
      </c>
      <c r="Q174" s="48">
        <v>0.1390938965188431</v>
      </c>
      <c r="R174" s="26">
        <f t="shared" si="11"/>
        <v>2.1716287554712856</v>
      </c>
      <c r="S174" s="103"/>
    </row>
    <row r="175" spans="1:19" ht="12">
      <c r="A175" s="61" t="s">
        <v>36</v>
      </c>
      <c r="B175" s="8">
        <v>547.6248909062856</v>
      </c>
      <c r="C175" s="8">
        <v>0.9112257117484557</v>
      </c>
      <c r="D175" s="8">
        <v>272.9277730769569</v>
      </c>
      <c r="E175" s="8">
        <v>0.43963689132398537</v>
      </c>
      <c r="F175" s="8">
        <v>3.3410694346289755</v>
      </c>
      <c r="G175" s="8">
        <v>0.031833367927529554</v>
      </c>
      <c r="H175" s="8">
        <v>297.7209107307429</v>
      </c>
      <c r="I175" s="8">
        <v>3.9422743953811503</v>
      </c>
      <c r="J175" s="8">
        <v>0.08070395865635313</v>
      </c>
      <c r="K175" s="8">
        <v>0.008497058314499203</v>
      </c>
      <c r="L175" s="4">
        <f t="shared" si="9"/>
        <v>1.090841387720535</v>
      </c>
      <c r="M175" s="43">
        <f t="shared" si="10"/>
        <v>95.64519068089008</v>
      </c>
      <c r="N175" s="21">
        <v>1.919104330124897</v>
      </c>
      <c r="O175" s="21">
        <v>0.01026350679401855</v>
      </c>
      <c r="P175" s="46">
        <v>18.201414965412194</v>
      </c>
      <c r="Q175" s="48">
        <v>0.1290186329234637</v>
      </c>
      <c r="R175" s="26">
        <f t="shared" si="11"/>
        <v>2.0064828314554597</v>
      </c>
      <c r="S175" s="103"/>
    </row>
    <row r="176" spans="1:19" ht="12">
      <c r="A176" s="61" t="s">
        <v>37</v>
      </c>
      <c r="B176" s="8">
        <v>320.37891534618495</v>
      </c>
      <c r="C176" s="8">
        <v>0.9567494226554202</v>
      </c>
      <c r="D176" s="8">
        <v>173.91612622950453</v>
      </c>
      <c r="E176" s="8">
        <v>0.44134154145402815</v>
      </c>
      <c r="F176" s="8">
        <v>2.2302676678445232</v>
      </c>
      <c r="G176" s="8">
        <v>0.03294788784747009</v>
      </c>
      <c r="H176" s="8">
        <v>244.69744146735758</v>
      </c>
      <c r="I176" s="8">
        <v>2.609710064818805</v>
      </c>
      <c r="J176" s="8">
        <v>0.03395517801115022</v>
      </c>
      <c r="K176" s="8">
        <v>0.008497058314499203</v>
      </c>
      <c r="L176" s="4">
        <f t="shared" si="9"/>
        <v>1.4069853484687675</v>
      </c>
      <c r="M176" s="43">
        <f t="shared" si="10"/>
        <v>96.86815997505549</v>
      </c>
      <c r="N176" s="21">
        <v>1.784453040509596</v>
      </c>
      <c r="O176" s="21">
        <v>0.016099849780499217</v>
      </c>
      <c r="P176" s="46">
        <v>16.93027971242644</v>
      </c>
      <c r="Q176" s="48">
        <v>0.17066292953893702</v>
      </c>
      <c r="R176" s="26">
        <f t="shared" si="11"/>
        <v>1.8421461096908522</v>
      </c>
      <c r="S176" s="103"/>
    </row>
    <row r="177" spans="1:19" ht="12">
      <c r="A177" s="61" t="s">
        <v>38</v>
      </c>
      <c r="B177" s="8">
        <v>254.81103898483093</v>
      </c>
      <c r="C177" s="8">
        <v>0.9796797730643825</v>
      </c>
      <c r="D177" s="8">
        <v>141.6178141377066</v>
      </c>
      <c r="E177" s="8">
        <v>0.4306103066730031</v>
      </c>
      <c r="F177" s="8">
        <v>1.636027561837456</v>
      </c>
      <c r="G177" s="8">
        <v>0.03114551835512562</v>
      </c>
      <c r="H177" s="8">
        <v>250.84406815293207</v>
      </c>
      <c r="I177" s="8">
        <v>3.581331152809078</v>
      </c>
      <c r="J177" s="8">
        <v>0.058926321939473</v>
      </c>
      <c r="K177" s="8">
        <v>0.008497058314499203</v>
      </c>
      <c r="L177" s="4">
        <f t="shared" si="9"/>
        <v>1.7712748193459322</v>
      </c>
      <c r="M177" s="43">
        <f t="shared" si="10"/>
        <v>93.16641531603703</v>
      </c>
      <c r="N177" s="21">
        <v>1.676330850728107</v>
      </c>
      <c r="O177" s="21">
        <v>0.019702499682502476</v>
      </c>
      <c r="P177" s="46">
        <v>15.908939174430285</v>
      </c>
      <c r="Q177" s="48">
        <v>0.1992516774846282</v>
      </c>
      <c r="R177" s="26">
        <f t="shared" si="11"/>
        <v>1.7992866260247264</v>
      </c>
      <c r="S177" s="103"/>
    </row>
    <row r="178" spans="1:19" ht="12">
      <c r="A178" s="61" t="s">
        <v>39</v>
      </c>
      <c r="B178" s="8">
        <v>243.45124859823372</v>
      </c>
      <c r="C178" s="8">
        <v>1.0295842936600577</v>
      </c>
      <c r="D178" s="8">
        <v>135.53187749542946</v>
      </c>
      <c r="E178" s="8">
        <v>0.4352797218031385</v>
      </c>
      <c r="F178" s="8">
        <v>1.6282597173144877</v>
      </c>
      <c r="G178" s="8">
        <v>0.031833367927529554</v>
      </c>
      <c r="H178" s="8">
        <v>336.6590709495021</v>
      </c>
      <c r="I178" s="8">
        <v>5.168750782395778</v>
      </c>
      <c r="J178" s="8">
        <v>0.10078534619838196</v>
      </c>
      <c r="K178" s="8">
        <v>0.008497058314499203</v>
      </c>
      <c r="L178" s="4">
        <f t="shared" si="9"/>
        <v>2.483984411422732</v>
      </c>
      <c r="M178" s="43">
        <f t="shared" si="10"/>
        <v>87.76672127454518</v>
      </c>
      <c r="N178" s="21">
        <v>1.5765234182918877</v>
      </c>
      <c r="O178" s="21">
        <v>0.020653384411429488</v>
      </c>
      <c r="P178" s="46">
        <v>14.965630437422158</v>
      </c>
      <c r="Q178" s="48">
        <v>0.20603276489146952</v>
      </c>
      <c r="R178" s="26">
        <f t="shared" si="11"/>
        <v>1.7962655952024544</v>
      </c>
      <c r="S178" s="103"/>
    </row>
    <row r="179" spans="1:19" ht="12">
      <c r="A179" s="61" t="s">
        <v>40</v>
      </c>
      <c r="B179" s="8">
        <v>206.11346667377038</v>
      </c>
      <c r="C179" s="8">
        <v>0.8983382980545136</v>
      </c>
      <c r="D179" s="8">
        <v>112.23455245828173</v>
      </c>
      <c r="E179" s="8">
        <v>0.434083812429141</v>
      </c>
      <c r="F179" s="8">
        <v>1.3835726148409895</v>
      </c>
      <c r="G179" s="8">
        <v>0.031833367927529554</v>
      </c>
      <c r="H179" s="8">
        <v>495.4374646043645</v>
      </c>
      <c r="I179" s="8">
        <v>9.896351934896986</v>
      </c>
      <c r="J179" s="8">
        <v>0.0853090718798434</v>
      </c>
      <c r="K179" s="8">
        <v>0.008497058314499203</v>
      </c>
      <c r="L179" s="4">
        <f t="shared" si="9"/>
        <v>4.414304273975892</v>
      </c>
      <c r="M179" s="43">
        <f t="shared" si="10"/>
        <v>87.76944022760364</v>
      </c>
      <c r="N179" s="21">
        <v>1.6118444095058873</v>
      </c>
      <c r="O179" s="21">
        <v>0.024564677253434725</v>
      </c>
      <c r="P179" s="46">
        <v>15.299515376534336</v>
      </c>
      <c r="Q179" s="48">
        <v>0.24118037782295226</v>
      </c>
      <c r="R179" s="26">
        <f t="shared" si="11"/>
        <v>1.8364528762244052</v>
      </c>
      <c r="S179" s="103"/>
    </row>
    <row r="180" spans="1:19" ht="12">
      <c r="A180" s="61" t="s">
        <v>41</v>
      </c>
      <c r="B180" s="8">
        <v>266.6783460466593</v>
      </c>
      <c r="C180" s="8">
        <v>0.9188006844530971</v>
      </c>
      <c r="D180" s="8">
        <v>144.47934043267682</v>
      </c>
      <c r="E180" s="8">
        <v>0.44134154145402815</v>
      </c>
      <c r="F180" s="8">
        <v>1.7447773851590107</v>
      </c>
      <c r="G180" s="8">
        <v>0.031833367927529554</v>
      </c>
      <c r="H180" s="8">
        <v>450.83922185464377</v>
      </c>
      <c r="I180" s="8">
        <v>5.6647180142523945</v>
      </c>
      <c r="J180" s="8">
        <v>0.1009276062085194</v>
      </c>
      <c r="K180" s="8">
        <v>0.008497058314499203</v>
      </c>
      <c r="L180" s="4">
        <f t="shared" si="9"/>
        <v>3.1204407530135545</v>
      </c>
      <c r="M180" s="43">
        <f t="shared" si="10"/>
        <v>88.81644945053046</v>
      </c>
      <c r="N180" s="21">
        <v>1.639364062036323</v>
      </c>
      <c r="O180" s="21">
        <v>0.01917141317469231</v>
      </c>
      <c r="P180" s="46">
        <v>15.559612634060208</v>
      </c>
      <c r="Q180" s="48">
        <v>0.19405810773697377</v>
      </c>
      <c r="R180" s="26">
        <f t="shared" si="11"/>
        <v>1.8457887836975813</v>
      </c>
      <c r="S180" s="103"/>
    </row>
    <row r="181" spans="1:19" ht="12">
      <c r="A181" s="61" t="s">
        <v>42</v>
      </c>
      <c r="B181" s="8">
        <v>304.2922520764098</v>
      </c>
      <c r="C181" s="8">
        <v>0.9016675095352386</v>
      </c>
      <c r="D181" s="8">
        <v>163.7665961303071</v>
      </c>
      <c r="E181" s="8">
        <v>0.4320832746277246</v>
      </c>
      <c r="F181" s="8">
        <v>2.059375088339223</v>
      </c>
      <c r="G181" s="8">
        <v>0.03628502878060685</v>
      </c>
      <c r="H181" s="8">
        <v>542.3740822548922</v>
      </c>
      <c r="I181" s="8">
        <v>6.691735263441902</v>
      </c>
      <c r="J181" s="8">
        <v>0.09567086820245355</v>
      </c>
      <c r="K181" s="8">
        <v>0.008497058314499203</v>
      </c>
      <c r="L181" s="4">
        <f t="shared" si="9"/>
        <v>3.311872476260859</v>
      </c>
      <c r="M181" s="43">
        <f t="shared" si="10"/>
        <v>90.70934558441336</v>
      </c>
      <c r="N181" s="21">
        <v>1.6854567234392401</v>
      </c>
      <c r="O181" s="21">
        <v>0.016886722559942325</v>
      </c>
      <c r="P181" s="46">
        <v>15.99516594376405</v>
      </c>
      <c r="Q181" s="48">
        <v>0.1753108737066674</v>
      </c>
      <c r="R181" s="26">
        <f t="shared" si="11"/>
        <v>1.8580849774412367</v>
      </c>
      <c r="S181" s="103"/>
    </row>
    <row r="182" spans="1:19" ht="12.75">
      <c r="A182" s="61" t="s">
        <v>4</v>
      </c>
      <c r="B182" s="8">
        <v>2709.38901611265</v>
      </c>
      <c r="C182" s="8">
        <v>3.110395993320831</v>
      </c>
      <c r="D182" s="8">
        <v>1403.5636129243935</v>
      </c>
      <c r="E182" s="8">
        <v>1.4852017500471761</v>
      </c>
      <c r="F182" s="8">
        <v>17.273893639575974</v>
      </c>
      <c r="G182" s="8">
        <v>0.10680316685241192</v>
      </c>
      <c r="H182" s="8">
        <v>2771.499226862293</v>
      </c>
      <c r="I182" s="8">
        <v>15.656676104723902</v>
      </c>
      <c r="J182" s="8">
        <v>0.8007527048814923</v>
      </c>
      <c r="K182" s="8">
        <v>0.028181554250963525</v>
      </c>
      <c r="L182" s="4">
        <f>H182/D182</f>
        <v>1.9746160425801713</v>
      </c>
      <c r="M182" s="43">
        <f>100*(B182-(J182*295.5))/B182</f>
        <v>91.2665762323057</v>
      </c>
      <c r="R182" s="26"/>
      <c r="S182" s="103"/>
    </row>
    <row r="183" spans="2:19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R183" s="26"/>
      <c r="S183" s="103"/>
    </row>
    <row r="184" spans="1:29" s="45" customFormat="1" ht="12.75">
      <c r="A184" s="110" t="s">
        <v>141</v>
      </c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5"/>
      <c r="M184" s="44"/>
      <c r="N184" s="24" t="s">
        <v>84</v>
      </c>
      <c r="O184" s="24"/>
      <c r="P184" s="73" t="s">
        <v>142</v>
      </c>
      <c r="Q184" s="18"/>
      <c r="R184" s="25"/>
      <c r="S184" s="103"/>
      <c r="T184" s="26"/>
      <c r="U184" s="26"/>
      <c r="AC184" s="50"/>
    </row>
    <row r="185" spans="1:29" s="45" customFormat="1" ht="15.75">
      <c r="A185" s="27" t="s">
        <v>158</v>
      </c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5"/>
      <c r="M185" s="44"/>
      <c r="N185" s="24"/>
      <c r="O185" s="24"/>
      <c r="P185" s="73"/>
      <c r="Q185" s="18"/>
      <c r="R185" s="25"/>
      <c r="S185" s="103"/>
      <c r="T185" s="26"/>
      <c r="U185" s="26"/>
      <c r="AC185" s="50"/>
    </row>
    <row r="186" spans="1:18" s="81" customFormat="1" ht="15">
      <c r="A186" s="60" t="s">
        <v>215</v>
      </c>
      <c r="B186" s="78" t="s">
        <v>83</v>
      </c>
      <c r="C186" s="99" t="s">
        <v>2</v>
      </c>
      <c r="D186" s="78" t="s">
        <v>82</v>
      </c>
      <c r="E186" s="99" t="s">
        <v>2</v>
      </c>
      <c r="F186" s="78" t="s">
        <v>81</v>
      </c>
      <c r="G186" s="99" t="s">
        <v>2</v>
      </c>
      <c r="H186" s="78" t="s">
        <v>80</v>
      </c>
      <c r="I186" s="78" t="s">
        <v>2</v>
      </c>
      <c r="J186" s="78" t="s">
        <v>79</v>
      </c>
      <c r="K186" s="99" t="s">
        <v>2</v>
      </c>
      <c r="L186" s="98" t="s">
        <v>78</v>
      </c>
      <c r="M186" s="100" t="s">
        <v>77</v>
      </c>
      <c r="N186" s="78" t="s">
        <v>76</v>
      </c>
      <c r="O186" s="78" t="s">
        <v>2</v>
      </c>
      <c r="P186" s="78" t="s">
        <v>1</v>
      </c>
      <c r="Q186" s="98" t="s">
        <v>2</v>
      </c>
      <c r="R186" s="97" t="s">
        <v>75</v>
      </c>
    </row>
    <row r="187" spans="1:27" ht="12">
      <c r="A187" s="61" t="s">
        <v>29</v>
      </c>
      <c r="B187" s="21">
        <v>13.89496631500328</v>
      </c>
      <c r="C187" s="21">
        <v>0.16745153639069157</v>
      </c>
      <c r="D187" s="21">
        <v>8.91696781852857</v>
      </c>
      <c r="E187" s="21">
        <v>0.0503376169626898</v>
      </c>
      <c r="F187" s="21">
        <v>0.1371024558303888</v>
      </c>
      <c r="G187" s="21">
        <v>0.004054933886667538</v>
      </c>
      <c r="H187" s="21">
        <v>3.6242371483870195</v>
      </c>
      <c r="I187" s="21">
        <v>0.061689142951268414</v>
      </c>
      <c r="J187" s="21">
        <v>0.012339577155677456</v>
      </c>
      <c r="K187" s="21">
        <v>0.00783391921742081</v>
      </c>
      <c r="L187" s="4">
        <f t="shared" si="9"/>
        <v>0.40644277540805024</v>
      </c>
      <c r="M187" s="43">
        <f t="shared" si="10"/>
        <v>73.75779856648161</v>
      </c>
      <c r="N187" s="21">
        <v>1.14933926801945</v>
      </c>
      <c r="O187" s="21">
        <v>0.260367941224017</v>
      </c>
      <c r="P187" s="46">
        <v>14.750799317318291</v>
      </c>
      <c r="Q187" s="48">
        <v>3.297476361421694</v>
      </c>
      <c r="R187" s="26">
        <f t="shared" si="11"/>
        <v>1.5582613504706078</v>
      </c>
      <c r="S187" s="103"/>
      <c r="AA187" s="7"/>
    </row>
    <row r="188" spans="1:27" ht="12">
      <c r="A188" s="61" t="s">
        <v>33</v>
      </c>
      <c r="B188" s="21">
        <v>1394.1592504519692</v>
      </c>
      <c r="C188" s="21">
        <v>0.9778349041978542</v>
      </c>
      <c r="D188" s="21">
        <v>149.14787611703247</v>
      </c>
      <c r="E188" s="21">
        <v>0.0845391852642542</v>
      </c>
      <c r="F188" s="21">
        <v>2.743214293286221</v>
      </c>
      <c r="G188" s="21">
        <v>0.015579321898722711</v>
      </c>
      <c r="H188" s="21">
        <v>77.0708752435332</v>
      </c>
      <c r="I188" s="21">
        <v>0.061706065046864114</v>
      </c>
      <c r="J188" s="21">
        <v>4.210876218060474</v>
      </c>
      <c r="K188" s="21">
        <v>0.015318638831930506</v>
      </c>
      <c r="L188" s="4">
        <f t="shared" si="9"/>
        <v>0.5167413526093907</v>
      </c>
      <c r="M188" s="43">
        <f t="shared" si="10"/>
        <v>10.748078310746859</v>
      </c>
      <c r="N188" s="21">
        <v>1.00467624424983</v>
      </c>
      <c r="O188" s="21">
        <v>0.0310553995621953</v>
      </c>
      <c r="P188" s="46">
        <v>12.900758629994982</v>
      </c>
      <c r="Q188" s="48">
        <v>0.39759664957136504</v>
      </c>
      <c r="R188" s="26">
        <f t="shared" si="11"/>
        <v>9.347496503121564</v>
      </c>
      <c r="S188" s="103"/>
      <c r="AA188" s="7"/>
    </row>
    <row r="189" spans="1:27" ht="12">
      <c r="A189" s="61" t="s">
        <v>34</v>
      </c>
      <c r="B189" s="21">
        <v>885.5054521063628</v>
      </c>
      <c r="C189" s="21">
        <v>0.9348375234691244</v>
      </c>
      <c r="D189" s="21">
        <v>182.70121999954083</v>
      </c>
      <c r="E189" s="21">
        <v>0.15628910387985476</v>
      </c>
      <c r="F189" s="21">
        <v>2.8092409717314504</v>
      </c>
      <c r="G189" s="21">
        <v>0.004054933886667538</v>
      </c>
      <c r="H189" s="21">
        <v>152.89908770428985</v>
      </c>
      <c r="I189" s="21">
        <v>0.061721298901721525</v>
      </c>
      <c r="J189" s="21">
        <v>2.3401817417583626</v>
      </c>
      <c r="K189" s="21">
        <v>0.007836536910825254</v>
      </c>
      <c r="L189" s="4">
        <f t="shared" si="9"/>
        <v>0.8368804964995533</v>
      </c>
      <c r="M189" s="43">
        <f t="shared" si="10"/>
        <v>21.906330102806244</v>
      </c>
      <c r="N189" s="21">
        <v>1.06174303279012</v>
      </c>
      <c r="O189" s="21">
        <v>0.0136987592992259</v>
      </c>
      <c r="P189" s="46">
        <v>13.630789627798762</v>
      </c>
      <c r="Q189" s="48">
        <v>0.18337687459454263</v>
      </c>
      <c r="R189" s="26">
        <f t="shared" si="11"/>
        <v>4.846740772221381</v>
      </c>
      <c r="S189" s="103"/>
      <c r="AA189" s="7"/>
    </row>
    <row r="190" spans="1:27" ht="12">
      <c r="A190" s="61" t="s">
        <v>35</v>
      </c>
      <c r="B190" s="21">
        <v>1231.8452247909597</v>
      </c>
      <c r="C190" s="21">
        <v>0.26914986690895293</v>
      </c>
      <c r="D190" s="21">
        <v>192.1228655303883</v>
      </c>
      <c r="E190" s="21">
        <v>0.09461897548961141</v>
      </c>
      <c r="F190" s="21">
        <v>3.224820653710249</v>
      </c>
      <c r="G190" s="21">
        <v>0.004054933886667538</v>
      </c>
      <c r="H190" s="21">
        <v>287.7579429179914</v>
      </c>
      <c r="I190" s="21">
        <v>0.06173738316198068</v>
      </c>
      <c r="J190" s="21">
        <v>3.474844145126734</v>
      </c>
      <c r="K190" s="21">
        <v>0.01909857695086112</v>
      </c>
      <c r="L190" s="4">
        <f t="shared" si="9"/>
        <v>1.4977808191835258</v>
      </c>
      <c r="M190" s="43">
        <f t="shared" si="10"/>
        <v>16.644037398513493</v>
      </c>
      <c r="N190" s="21">
        <v>1.06717531689938</v>
      </c>
      <c r="O190" s="21">
        <v>0.0294131885256386</v>
      </c>
      <c r="P190" s="46">
        <v>13.700267196547737</v>
      </c>
      <c r="Q190" s="48">
        <v>0.377369599820904</v>
      </c>
      <c r="R190" s="26">
        <f t="shared" si="11"/>
        <v>6.4117575041900325</v>
      </c>
      <c r="S190" s="103"/>
      <c r="AA190" s="7"/>
    </row>
    <row r="191" spans="1:27" ht="12">
      <c r="A191" s="61" t="s">
        <v>36</v>
      </c>
      <c r="B191" s="21">
        <v>436.26245583909576</v>
      </c>
      <c r="C191" s="21">
        <v>0.18286614719841626</v>
      </c>
      <c r="D191" s="21">
        <v>131.7213270828086</v>
      </c>
      <c r="E191" s="21">
        <v>0.06336864622261461</v>
      </c>
      <c r="F191" s="21">
        <v>2.02468867491166</v>
      </c>
      <c r="G191" s="21">
        <v>0.004054933886667538</v>
      </c>
      <c r="H191" s="21">
        <v>244.40480227918243</v>
      </c>
      <c r="I191" s="21">
        <v>0.06175347161371584</v>
      </c>
      <c r="J191" s="21">
        <v>1.111332727396018</v>
      </c>
      <c r="K191" s="21">
        <v>0.004260884625572208</v>
      </c>
      <c r="L191" s="4">
        <f t="shared" si="9"/>
        <v>1.8554687209120937</v>
      </c>
      <c r="M191" s="43">
        <f t="shared" si="10"/>
        <v>24.724482579210346</v>
      </c>
      <c r="N191" s="21">
        <v>0.818877529420595</v>
      </c>
      <c r="O191" s="21">
        <v>0.00966707003350035</v>
      </c>
      <c r="P191" s="46">
        <v>10.521877130023222</v>
      </c>
      <c r="Q191" s="48">
        <v>0.13093307481678498</v>
      </c>
      <c r="R191" s="26">
        <f t="shared" si="11"/>
        <v>3.3120107844406452</v>
      </c>
      <c r="S191" s="103"/>
      <c r="AA191" s="7"/>
    </row>
    <row r="192" spans="1:27" ht="12">
      <c r="A192" s="61" t="s">
        <v>37</v>
      </c>
      <c r="B192" s="21">
        <v>283.05658569985286</v>
      </c>
      <c r="C192" s="21">
        <v>0.3322311464060736</v>
      </c>
      <c r="D192" s="21">
        <v>85.02262414857428</v>
      </c>
      <c r="E192" s="21">
        <v>0.08097639048889214</v>
      </c>
      <c r="F192" s="21">
        <v>1.2816943462897512</v>
      </c>
      <c r="G192" s="21">
        <v>0.007767844522968196</v>
      </c>
      <c r="H192" s="21">
        <v>174.16788592340333</v>
      </c>
      <c r="I192" s="21">
        <v>0.06178905043845778</v>
      </c>
      <c r="J192" s="21">
        <v>0.7119455102302976</v>
      </c>
      <c r="K192" s="21">
        <v>0.0042548236196398</v>
      </c>
      <c r="L192" s="4">
        <f t="shared" si="9"/>
        <v>2.0484887130636027</v>
      </c>
      <c r="M192" s="43">
        <f t="shared" si="10"/>
        <v>25.675674440539144</v>
      </c>
      <c r="N192" s="21">
        <v>0.854792335035435</v>
      </c>
      <c r="O192" s="21">
        <v>0.0153170436700574</v>
      </c>
      <c r="P192" s="46">
        <v>10.981957191032954</v>
      </c>
      <c r="Q192" s="48">
        <v>0.20012014758004396</v>
      </c>
      <c r="R192" s="26">
        <f t="shared" si="11"/>
        <v>3.3291913597634983</v>
      </c>
      <c r="S192" s="103"/>
      <c r="AA192" s="7"/>
    </row>
    <row r="193" spans="1:27" ht="12.75">
      <c r="A193" s="61" t="s">
        <v>4</v>
      </c>
      <c r="B193" s="21">
        <v>4244.723935203244</v>
      </c>
      <c r="C193" s="21">
        <v>1.4402713374512837</v>
      </c>
      <c r="D193" s="21">
        <v>749.6328806968731</v>
      </c>
      <c r="E193" s="21">
        <v>0.23158701427669584</v>
      </c>
      <c r="F193" s="21">
        <v>12.22076139575972</v>
      </c>
      <c r="G193" s="21">
        <v>0.019204807592319347</v>
      </c>
      <c r="H193" s="21">
        <v>939.9248312167873</v>
      </c>
      <c r="I193" s="21">
        <v>0.15121372308711603</v>
      </c>
      <c r="J193" s="21">
        <v>11.861519919727563</v>
      </c>
      <c r="K193" s="21">
        <v>0.027540090778673497</v>
      </c>
      <c r="L193" s="4">
        <f>H193/D193</f>
        <v>1.2538468568014454</v>
      </c>
      <c r="M193" s="43">
        <f>100*(B193-(J193*295.5))/B193</f>
        <v>17.425038947517177</v>
      </c>
      <c r="R193" s="26"/>
      <c r="S193" s="103"/>
      <c r="AA193" s="7"/>
    </row>
    <row r="194" spans="2:27" ht="12.75">
      <c r="B194" s="21"/>
      <c r="R194" s="26"/>
      <c r="S194" s="103"/>
      <c r="AA194" s="7"/>
    </row>
    <row r="195" spans="1:21" s="45" customFormat="1" ht="12.75">
      <c r="A195" s="110" t="s">
        <v>143</v>
      </c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5"/>
      <c r="M195" s="44"/>
      <c r="N195" s="24" t="s">
        <v>85</v>
      </c>
      <c r="O195" s="24"/>
      <c r="P195" s="73" t="s">
        <v>144</v>
      </c>
      <c r="Q195" s="18"/>
      <c r="R195" s="25"/>
      <c r="S195" s="103"/>
      <c r="T195" s="26"/>
      <c r="U195" s="26"/>
    </row>
    <row r="196" spans="1:21" s="45" customFormat="1" ht="15.75">
      <c r="A196" s="27" t="s">
        <v>160</v>
      </c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5"/>
      <c r="M196" s="44"/>
      <c r="N196" s="24"/>
      <c r="O196" s="24"/>
      <c r="P196" s="73"/>
      <c r="Q196" s="18"/>
      <c r="R196" s="25"/>
      <c r="S196" s="103"/>
      <c r="T196" s="26"/>
      <c r="U196" s="26"/>
    </row>
    <row r="197" spans="1:18" s="81" customFormat="1" ht="15">
      <c r="A197" s="60" t="s">
        <v>215</v>
      </c>
      <c r="B197" s="78" t="s">
        <v>83</v>
      </c>
      <c r="C197" s="99" t="s">
        <v>2</v>
      </c>
      <c r="D197" s="78" t="s">
        <v>82</v>
      </c>
      <c r="E197" s="99" t="s">
        <v>2</v>
      </c>
      <c r="F197" s="78" t="s">
        <v>81</v>
      </c>
      <c r="G197" s="99" t="s">
        <v>2</v>
      </c>
      <c r="H197" s="78" t="s">
        <v>80</v>
      </c>
      <c r="I197" s="78" t="s">
        <v>2</v>
      </c>
      <c r="J197" s="78" t="s">
        <v>79</v>
      </c>
      <c r="K197" s="99" t="s">
        <v>2</v>
      </c>
      <c r="L197" s="98" t="s">
        <v>78</v>
      </c>
      <c r="M197" s="100" t="s">
        <v>77</v>
      </c>
      <c r="N197" s="78" t="s">
        <v>76</v>
      </c>
      <c r="O197" s="78" t="s">
        <v>2</v>
      </c>
      <c r="P197" s="78" t="s">
        <v>1</v>
      </c>
      <c r="Q197" s="98" t="s">
        <v>2</v>
      </c>
      <c r="R197" s="97" t="s">
        <v>75</v>
      </c>
    </row>
    <row r="198" spans="1:27" ht="12">
      <c r="A198" s="62" t="s">
        <v>101</v>
      </c>
      <c r="B198" s="21">
        <v>275.5894318880245</v>
      </c>
      <c r="C198" s="21">
        <v>0.5445587799034636</v>
      </c>
      <c r="D198" s="21">
        <v>198.79014143744928</v>
      </c>
      <c r="E198" s="21">
        <v>0.4642733764860954</v>
      </c>
      <c r="F198" s="21">
        <v>2.692302204946996</v>
      </c>
      <c r="G198" s="21">
        <v>0.019411581870625572</v>
      </c>
      <c r="H198" s="8">
        <v>145.19959793693508</v>
      </c>
      <c r="I198" s="21">
        <v>1.920005663437166</v>
      </c>
      <c r="J198" s="21">
        <v>0.3008221065467133</v>
      </c>
      <c r="K198" s="21">
        <v>0.014248633994084124</v>
      </c>
      <c r="L198" s="4">
        <f t="shared" si="9"/>
        <v>0.7304164929256473</v>
      </c>
      <c r="M198" s="43">
        <f t="shared" si="10"/>
        <v>67.74443349457896</v>
      </c>
      <c r="N198" s="8">
        <v>0.9391637736834955</v>
      </c>
      <c r="O198" s="8">
        <v>0.021469235369120217</v>
      </c>
      <c r="P198" s="47">
        <v>14.62589137496236</v>
      </c>
      <c r="Q198" s="26">
        <v>0.33031031945728556</v>
      </c>
      <c r="R198" s="26">
        <f t="shared" si="11"/>
        <v>1.3863334966977758</v>
      </c>
      <c r="S198" s="103"/>
      <c r="AA198" s="7"/>
    </row>
    <row r="199" spans="1:31" ht="12">
      <c r="A199" s="62" t="s">
        <v>103</v>
      </c>
      <c r="B199" s="21">
        <v>262.47209237867713</v>
      </c>
      <c r="C199" s="21">
        <v>0.6466391753797116</v>
      </c>
      <c r="D199" s="21">
        <v>229.69465007137413</v>
      </c>
      <c r="E199" s="21">
        <v>0.2385074405673992</v>
      </c>
      <c r="F199" s="21">
        <v>3.243614749116613</v>
      </c>
      <c r="G199" s="21">
        <v>0.019411581870625572</v>
      </c>
      <c r="H199" s="8">
        <v>217.81244119552738</v>
      </c>
      <c r="I199" s="21">
        <v>1.9205323447594256</v>
      </c>
      <c r="J199" s="21">
        <v>0.11627970308318526</v>
      </c>
      <c r="K199" s="21">
        <v>0.010113814677167583</v>
      </c>
      <c r="L199" s="4">
        <f t="shared" si="9"/>
        <v>0.9482695444924184</v>
      </c>
      <c r="M199" s="43">
        <f t="shared" si="10"/>
        <v>86.90883592625612</v>
      </c>
      <c r="N199" s="8">
        <v>0.9931073276922806</v>
      </c>
      <c r="O199" s="8">
        <v>0.013352282520435688</v>
      </c>
      <c r="P199" s="47">
        <v>15.462399883067302</v>
      </c>
      <c r="Q199" s="26">
        <v>0.20584354524752718</v>
      </c>
      <c r="R199" s="26">
        <f t="shared" si="11"/>
        <v>1.1427000685349786</v>
      </c>
      <c r="S199" s="103"/>
      <c r="AA199" s="7"/>
      <c r="AE199" s="7"/>
    </row>
    <row r="200" spans="1:31" ht="12">
      <c r="A200" s="62" t="s">
        <v>104</v>
      </c>
      <c r="B200" s="21">
        <v>373.1780209544829</v>
      </c>
      <c r="C200" s="21">
        <v>0.4444235742782548</v>
      </c>
      <c r="D200" s="21">
        <v>309.77548512438483</v>
      </c>
      <c r="E200" s="21">
        <v>0.4475322925039968</v>
      </c>
      <c r="F200" s="21">
        <v>4.420281704947002</v>
      </c>
      <c r="G200" s="21">
        <v>0.026953267776046726</v>
      </c>
      <c r="H200" s="8">
        <v>423.83027045752357</v>
      </c>
      <c r="I200" s="21">
        <v>0.09351947715302841</v>
      </c>
      <c r="J200" s="21">
        <v>0.23568497832875612</v>
      </c>
      <c r="K200" s="21">
        <v>0.0130178309687342</v>
      </c>
      <c r="L200" s="4">
        <f t="shared" si="9"/>
        <v>1.3681853174641694</v>
      </c>
      <c r="M200" s="43">
        <f t="shared" si="10"/>
        <v>81.33734915094527</v>
      </c>
      <c r="N200" s="8">
        <v>0.9798487111930667</v>
      </c>
      <c r="O200" s="8">
        <v>0.012580422492882335</v>
      </c>
      <c r="P200" s="47">
        <v>15.256832847151594</v>
      </c>
      <c r="Q200" s="26">
        <v>0.19403670339078402</v>
      </c>
      <c r="R200" s="26">
        <f t="shared" si="11"/>
        <v>1.204672541484811</v>
      </c>
      <c r="S200" s="103"/>
      <c r="AA200" s="7"/>
      <c r="AE200" s="7"/>
    </row>
    <row r="201" spans="1:31" ht="12">
      <c r="A201" s="62" t="s">
        <v>105</v>
      </c>
      <c r="B201" s="21">
        <v>358.79290833148417</v>
      </c>
      <c r="C201" s="21">
        <v>0.2765172362203265</v>
      </c>
      <c r="D201" s="21">
        <v>299.22888845249634</v>
      </c>
      <c r="E201" s="21">
        <v>0.14945717274732576</v>
      </c>
      <c r="F201" s="21">
        <v>4.109056881625446</v>
      </c>
      <c r="G201" s="21">
        <v>0.01819692473247581</v>
      </c>
      <c r="H201" s="8">
        <v>510.6253409636298</v>
      </c>
      <c r="I201" s="21">
        <v>0.09355539409373967</v>
      </c>
      <c r="J201" s="21">
        <v>0.2648842846446382</v>
      </c>
      <c r="K201" s="21">
        <v>0.008313452525326484</v>
      </c>
      <c r="L201" s="4">
        <f t="shared" si="9"/>
        <v>1.706470734174095</v>
      </c>
      <c r="M201" s="43">
        <f t="shared" si="10"/>
        <v>78.18426610590227</v>
      </c>
      <c r="N201" s="8">
        <v>0.937475000056778</v>
      </c>
      <c r="O201" s="8">
        <v>0.008274956253567117</v>
      </c>
      <c r="P201" s="47">
        <v>14.599697150582628</v>
      </c>
      <c r="Q201" s="26">
        <v>0.12826381268886894</v>
      </c>
      <c r="R201" s="26">
        <f t="shared" si="11"/>
        <v>1.1990583869994351</v>
      </c>
      <c r="S201" s="103"/>
      <c r="AA201" s="7"/>
      <c r="AE201" s="7"/>
    </row>
    <row r="202" spans="1:27" ht="12">
      <c r="A202" s="62" t="s">
        <v>106</v>
      </c>
      <c r="B202" s="21">
        <v>378.3788848832927</v>
      </c>
      <c r="C202" s="21">
        <v>0.39082465707474673</v>
      </c>
      <c r="D202" s="21">
        <v>296.2893502467861</v>
      </c>
      <c r="E202" s="21">
        <v>0.31362278115369085</v>
      </c>
      <c r="F202" s="21">
        <v>3.9875309982332263</v>
      </c>
      <c r="G202" s="21">
        <v>0.03283140838175921</v>
      </c>
      <c r="H202" s="8">
        <v>598.0499877807035</v>
      </c>
      <c r="I202" s="21">
        <v>0.09362084968389266</v>
      </c>
      <c r="J202" s="21">
        <v>0.3258167532381143</v>
      </c>
      <c r="K202" s="21">
        <v>0.008354289676601763</v>
      </c>
      <c r="L202" s="4">
        <f t="shared" si="9"/>
        <v>2.0184660274916197</v>
      </c>
      <c r="M202" s="43">
        <f t="shared" si="10"/>
        <v>74.55490926467552</v>
      </c>
      <c r="N202" s="8">
        <v>0.9521099360016229</v>
      </c>
      <c r="O202" s="8">
        <v>0.008495786166860739</v>
      </c>
      <c r="P202" s="47">
        <v>14.826684100520838</v>
      </c>
      <c r="Q202" s="26">
        <v>0.13164593191901097</v>
      </c>
      <c r="R202" s="26">
        <f t="shared" si="11"/>
        <v>1.277058674461746</v>
      </c>
      <c r="S202" s="103"/>
      <c r="AA202" s="7"/>
    </row>
    <row r="203" spans="1:31" ht="12">
      <c r="A203" s="62" t="s">
        <v>107</v>
      </c>
      <c r="B203" s="21">
        <v>359.88593110850144</v>
      </c>
      <c r="C203" s="21">
        <v>0.28527397046533914</v>
      </c>
      <c r="D203" s="21">
        <v>294.11639460742373</v>
      </c>
      <c r="E203" s="21">
        <v>0.4014060094992907</v>
      </c>
      <c r="F203" s="21">
        <v>3.928250079505294</v>
      </c>
      <c r="G203" s="21">
        <v>0.026953267776046726</v>
      </c>
      <c r="H203" s="8">
        <v>724.4353909878597</v>
      </c>
      <c r="I203" s="21">
        <v>0.0936568055575775</v>
      </c>
      <c r="J203" s="21">
        <v>0.2807246213882173</v>
      </c>
      <c r="K203" s="21">
        <v>0.008424245873725117</v>
      </c>
      <c r="L203" s="4">
        <f t="shared" si="9"/>
        <v>2.463090818023969</v>
      </c>
      <c r="M203" s="43">
        <f t="shared" si="10"/>
        <v>76.94988371323454</v>
      </c>
      <c r="N203" s="8">
        <v>0.9415721481895699</v>
      </c>
      <c r="O203" s="8">
        <v>0.008615643319730184</v>
      </c>
      <c r="P203" s="47">
        <v>14.663246527795295</v>
      </c>
      <c r="Q203" s="26">
        <v>0.13345951988082685</v>
      </c>
      <c r="R203" s="26">
        <f t="shared" si="11"/>
        <v>1.2236173763413107</v>
      </c>
      <c r="S203" s="103"/>
      <c r="AA203" s="7"/>
      <c r="AE203" s="7"/>
    </row>
    <row r="204" spans="1:31" ht="12">
      <c r="A204" s="62" t="s">
        <v>108</v>
      </c>
      <c r="B204" s="21">
        <v>353.9510335546001</v>
      </c>
      <c r="C204" s="21">
        <v>0.690437609134354</v>
      </c>
      <c r="D204" s="21">
        <v>279.9181454083865</v>
      </c>
      <c r="E204" s="21">
        <v>0.9314847559944698</v>
      </c>
      <c r="F204" s="21">
        <v>3.868079946996461</v>
      </c>
      <c r="G204" s="21">
        <v>0.02408002302038433</v>
      </c>
      <c r="H204" s="8">
        <v>889.6792725394871</v>
      </c>
      <c r="I204" s="21">
        <v>1.6704619520134685</v>
      </c>
      <c r="J204" s="21">
        <v>0.2954183261103709</v>
      </c>
      <c r="K204" s="21">
        <v>0.016053283305751967</v>
      </c>
      <c r="L204" s="4">
        <f t="shared" si="9"/>
        <v>3.1783551267871175</v>
      </c>
      <c r="M204" s="43">
        <f t="shared" si="10"/>
        <v>75.33666889204086</v>
      </c>
      <c r="N204" s="8">
        <v>0.9526174796562379</v>
      </c>
      <c r="O204" s="8">
        <v>0.017416386484519684</v>
      </c>
      <c r="P204" s="47">
        <v>14.834555561475433</v>
      </c>
      <c r="Q204" s="26">
        <v>0.2681234830393482</v>
      </c>
      <c r="R204" s="26">
        <f t="shared" si="11"/>
        <v>1.2644804896024275</v>
      </c>
      <c r="S204" s="103"/>
      <c r="AA204" s="7"/>
      <c r="AE204" s="7"/>
    </row>
    <row r="205" spans="1:31" ht="12">
      <c r="A205" s="62" t="s">
        <v>109</v>
      </c>
      <c r="B205" s="21">
        <v>491.41513938246777</v>
      </c>
      <c r="C205" s="21">
        <v>0.4186395337947583</v>
      </c>
      <c r="D205" s="21">
        <v>372.7662110930503</v>
      </c>
      <c r="E205" s="21">
        <v>0.25122954593910324</v>
      </c>
      <c r="F205" s="21">
        <v>5.347138869257941</v>
      </c>
      <c r="G205" s="21">
        <v>0.02010313762577757</v>
      </c>
      <c r="H205" s="8">
        <v>1487.7501732754747</v>
      </c>
      <c r="I205" s="21">
        <v>1.672318553491167</v>
      </c>
      <c r="J205" s="21">
        <v>0.47912953741533243</v>
      </c>
      <c r="K205" s="21">
        <v>0.01919934217404231</v>
      </c>
      <c r="L205" s="4">
        <f t="shared" si="9"/>
        <v>3.9911079089303536</v>
      </c>
      <c r="M205" s="43">
        <f t="shared" si="10"/>
        <v>71.18876343855636</v>
      </c>
      <c r="N205" s="8">
        <v>0.9384765857678863</v>
      </c>
      <c r="O205" s="8">
        <v>0.015274222397123895</v>
      </c>
      <c r="P205" s="47">
        <v>14.615232588568174</v>
      </c>
      <c r="Q205" s="26">
        <v>0.23529927271225676</v>
      </c>
      <c r="R205" s="26">
        <f t="shared" si="11"/>
        <v>1.3182931412734729</v>
      </c>
      <c r="S205" s="103"/>
      <c r="AA205" s="7"/>
      <c r="AE205" s="7"/>
    </row>
    <row r="206" spans="1:31" ht="12">
      <c r="A206" s="62" t="s">
        <v>110</v>
      </c>
      <c r="B206" s="21">
        <v>378.741892210096</v>
      </c>
      <c r="C206" s="21">
        <v>0.40193887607876083</v>
      </c>
      <c r="D206" s="21">
        <v>291.4814888871956</v>
      </c>
      <c r="E206" s="21">
        <v>0.27993092830561084</v>
      </c>
      <c r="F206" s="21">
        <v>4.170412632508833</v>
      </c>
      <c r="G206" s="21">
        <v>0.02010313762577757</v>
      </c>
      <c r="H206" s="8">
        <v>1209.7008620328104</v>
      </c>
      <c r="I206" s="21">
        <v>1.6729837641821133</v>
      </c>
      <c r="J206" s="21">
        <v>0.3498126048946385</v>
      </c>
      <c r="K206" s="21">
        <v>0.016199639460339667</v>
      </c>
      <c r="L206" s="4">
        <f t="shared" si="9"/>
        <v>4.150180742698789</v>
      </c>
      <c r="M206" s="43">
        <f t="shared" si="10"/>
        <v>72.70710558497596</v>
      </c>
      <c r="N206" s="8">
        <v>0.9447332951229036</v>
      </c>
      <c r="O206" s="8">
        <v>0.016505721153327324</v>
      </c>
      <c r="P206" s="47">
        <v>14.712276408413418</v>
      </c>
      <c r="Q206" s="26">
        <v>0.25417027829190736</v>
      </c>
      <c r="R206" s="26">
        <f t="shared" si="11"/>
        <v>1.2993685933746224</v>
      </c>
      <c r="S206" s="103"/>
      <c r="AA206" s="7"/>
      <c r="AE206" s="7"/>
    </row>
    <row r="207" spans="1:31" ht="12">
      <c r="A207" s="62" t="s">
        <v>111</v>
      </c>
      <c r="B207" s="21">
        <v>279.1175253068313</v>
      </c>
      <c r="C207" s="21">
        <v>0.44323060625251753</v>
      </c>
      <c r="D207" s="21">
        <v>217.91489441179877</v>
      </c>
      <c r="E207" s="21">
        <v>0.36260805925124456</v>
      </c>
      <c r="F207" s="21">
        <v>3.002578533568909</v>
      </c>
      <c r="G207" s="21">
        <v>0.018510460939952438</v>
      </c>
      <c r="H207" s="8">
        <v>964.5105985631732</v>
      </c>
      <c r="I207" s="21">
        <v>1.674292018527032</v>
      </c>
      <c r="J207" s="21">
        <v>0.23208802471409345</v>
      </c>
      <c r="K207" s="21">
        <v>0.018963277293666415</v>
      </c>
      <c r="L207" s="4">
        <f t="shared" si="9"/>
        <v>4.426088456076414</v>
      </c>
      <c r="M207" s="43">
        <f t="shared" si="10"/>
        <v>75.428984178753</v>
      </c>
      <c r="N207" s="8">
        <v>0.9661364110612968</v>
      </c>
      <c r="O207" s="8">
        <v>0.025845210970682025</v>
      </c>
      <c r="P207" s="47">
        <v>15.044207200616066</v>
      </c>
      <c r="Q207" s="26">
        <v>0.3974045401393181</v>
      </c>
      <c r="R207" s="26">
        <f t="shared" si="11"/>
        <v>1.2808556572520302</v>
      </c>
      <c r="S207" s="103"/>
      <c r="AA207" s="7"/>
      <c r="AE207" s="7"/>
    </row>
    <row r="208" spans="1:27" ht="12">
      <c r="A208" s="62" t="s">
        <v>112</v>
      </c>
      <c r="B208" s="21">
        <v>244.3419334393264</v>
      </c>
      <c r="C208" s="21">
        <v>0.5277653009938543</v>
      </c>
      <c r="D208" s="21">
        <v>185.30166077005111</v>
      </c>
      <c r="E208" s="21">
        <v>0.2565698032556171</v>
      </c>
      <c r="F208" s="21">
        <v>2.6883896643109533</v>
      </c>
      <c r="G208" s="21">
        <v>0.028737491564644897</v>
      </c>
      <c r="H208" s="8">
        <v>894.4353090045628</v>
      </c>
      <c r="I208" s="21">
        <v>1.6749120749767668</v>
      </c>
      <c r="J208" s="21">
        <v>0.21295797644712516</v>
      </c>
      <c r="K208" s="21">
        <v>0.018939157184578365</v>
      </c>
      <c r="L208" s="4">
        <f t="shared" si="9"/>
        <v>4.82691469298004</v>
      </c>
      <c r="M208" s="43">
        <f t="shared" si="10"/>
        <v>74.24548412368536</v>
      </c>
      <c r="N208" s="8">
        <v>0.9790136291564272</v>
      </c>
      <c r="O208" s="8">
        <v>0.030366483568427555</v>
      </c>
      <c r="P208" s="47">
        <v>15.243884612222024</v>
      </c>
      <c r="Q208" s="26">
        <v>0.46675962265969545</v>
      </c>
      <c r="R208" s="26">
        <f t="shared" si="11"/>
        <v>1.3186170724208506</v>
      </c>
      <c r="S208" s="103"/>
      <c r="AA208" s="7"/>
    </row>
    <row r="209" spans="1:27" ht="12">
      <c r="A209" s="62" t="s">
        <v>113</v>
      </c>
      <c r="B209" s="21">
        <v>209.9726198053461</v>
      </c>
      <c r="C209" s="21">
        <v>0.385024403411651</v>
      </c>
      <c r="D209" s="21">
        <v>161.20725758325923</v>
      </c>
      <c r="E209" s="21">
        <v>0.2758345393833827</v>
      </c>
      <c r="F209" s="21">
        <v>2.2645310954063613</v>
      </c>
      <c r="G209" s="21">
        <v>0.02198195298918028</v>
      </c>
      <c r="H209" s="8">
        <v>779.1516048220813</v>
      </c>
      <c r="I209" s="21">
        <v>1.6761528768554113</v>
      </c>
      <c r="J209" s="21">
        <v>0.20580815805548283</v>
      </c>
      <c r="K209" s="21">
        <v>0.018903384370699956</v>
      </c>
      <c r="L209" s="4">
        <f t="shared" si="9"/>
        <v>4.833229077293064</v>
      </c>
      <c r="M209" s="43">
        <f t="shared" si="10"/>
        <v>71.03607567416428</v>
      </c>
      <c r="N209" s="8">
        <v>0.9252456206750845</v>
      </c>
      <c r="O209" s="8">
        <v>0.03476901214082492</v>
      </c>
      <c r="P209" s="47">
        <v>14.409998442655683</v>
      </c>
      <c r="Q209" s="26">
        <v>0.5345520102701132</v>
      </c>
      <c r="R209" s="26">
        <f t="shared" si="11"/>
        <v>1.302501034712416</v>
      </c>
      <c r="S209" s="103"/>
      <c r="AA209" s="7"/>
    </row>
    <row r="210" spans="1:27" ht="12">
      <c r="A210" s="62" t="s">
        <v>114</v>
      </c>
      <c r="B210" s="21">
        <v>207.50910695323512</v>
      </c>
      <c r="C210" s="21">
        <v>0.394076134795251</v>
      </c>
      <c r="D210" s="21">
        <v>166.6573077611899</v>
      </c>
      <c r="E210" s="21">
        <v>0.4136164356580137</v>
      </c>
      <c r="F210" s="21">
        <v>2.261567049469965</v>
      </c>
      <c r="G210" s="21">
        <v>0.02010313762577757</v>
      </c>
      <c r="H210" s="8">
        <v>918.5382312557778</v>
      </c>
      <c r="I210" s="21">
        <v>1.676750627777747</v>
      </c>
      <c r="J210" s="21">
        <v>0.23267070205055326</v>
      </c>
      <c r="K210" s="21">
        <v>0.018947302571942222</v>
      </c>
      <c r="L210" s="4">
        <f t="shared" si="9"/>
        <v>5.511538879363087</v>
      </c>
      <c r="M210" s="43">
        <f t="shared" si="10"/>
        <v>66.86690359501516</v>
      </c>
      <c r="N210" s="8">
        <v>0.8325762389977175</v>
      </c>
      <c r="O210" s="8">
        <v>0.033741895119859436</v>
      </c>
      <c r="P210" s="47">
        <v>12.971891731761987</v>
      </c>
      <c r="Q210" s="26">
        <v>0.519132499404253</v>
      </c>
      <c r="R210" s="26">
        <f t="shared" si="11"/>
        <v>1.245124559737779</v>
      </c>
      <c r="S210" s="103"/>
      <c r="AA210" s="7"/>
    </row>
    <row r="211" spans="1:27" ht="12">
      <c r="A211" s="62" t="s">
        <v>117</v>
      </c>
      <c r="B211" s="21">
        <v>104.04277117788166</v>
      </c>
      <c r="C211" s="21">
        <v>0.3987038518316674</v>
      </c>
      <c r="D211" s="21">
        <v>86.39934626273512</v>
      </c>
      <c r="E211" s="21">
        <v>0.24944367293540362</v>
      </c>
      <c r="F211" s="21">
        <v>1.2626835689045948</v>
      </c>
      <c r="G211" s="21">
        <v>0.02198195298918028</v>
      </c>
      <c r="H211" s="8">
        <v>431.3859101799203</v>
      </c>
      <c r="I211" s="21">
        <v>1.6779237584448403</v>
      </c>
      <c r="J211" s="21">
        <v>0.06016606713565442</v>
      </c>
      <c r="K211" s="21">
        <v>0.018825069802126497</v>
      </c>
      <c r="L211" s="4">
        <f t="shared" si="9"/>
        <v>4.992930257459381</v>
      </c>
      <c r="M211" s="43">
        <f t="shared" si="10"/>
        <v>82.91176538522889</v>
      </c>
      <c r="N211" s="8">
        <v>0.998429989006782</v>
      </c>
      <c r="O211" s="8">
        <v>0.06461433276156972</v>
      </c>
      <c r="P211" s="47">
        <v>15.544918056071912</v>
      </c>
      <c r="Q211" s="26">
        <v>0.9924704366582076</v>
      </c>
      <c r="R211" s="26">
        <f t="shared" si="11"/>
        <v>1.204207852007282</v>
      </c>
      <c r="S211" s="103"/>
      <c r="AA211" s="7"/>
    </row>
    <row r="212" spans="1:27" ht="12.75">
      <c r="A212" s="15" t="s">
        <v>4</v>
      </c>
      <c r="B212" s="21">
        <v>4277.3892913742475</v>
      </c>
      <c r="C212" s="21">
        <v>1.724470319092571</v>
      </c>
      <c r="D212" s="21">
        <v>3389.5412221175807</v>
      </c>
      <c r="E212" s="21">
        <v>1.5067792550643548</v>
      </c>
      <c r="F212" s="21">
        <v>47.2464179787986</v>
      </c>
      <c r="G212" s="21">
        <v>0.08684903448538447</v>
      </c>
      <c r="H212" s="8">
        <v>10195.104990995467</v>
      </c>
      <c r="I212" s="21">
        <v>5.462678999207973</v>
      </c>
      <c r="J212" s="21">
        <v>3.5922638440528756</v>
      </c>
      <c r="K212" s="21">
        <v>0.057986397552295205</v>
      </c>
      <c r="L212" s="4">
        <f>H212/D212</f>
        <v>3.0078126574976958</v>
      </c>
      <c r="M212" s="43">
        <f>100*(B212-(J212*295.5))/B212</f>
        <v>75.18313406595311</v>
      </c>
      <c r="N212" s="8"/>
      <c r="O212" s="8"/>
      <c r="P212" s="74"/>
      <c r="Q212" s="19"/>
      <c r="R212" s="26"/>
      <c r="S212" s="103"/>
      <c r="AA212" s="7"/>
    </row>
    <row r="213" spans="1:27" ht="12.75">
      <c r="A213" s="15"/>
      <c r="B213" s="21"/>
      <c r="H213" s="8"/>
      <c r="N213" s="8"/>
      <c r="O213" s="8"/>
      <c r="P213" s="74"/>
      <c r="Q213" s="19"/>
      <c r="R213" s="26"/>
      <c r="S213" s="103"/>
      <c r="AA213" s="7"/>
    </row>
    <row r="214" spans="1:29" s="45" customFormat="1" ht="12.75">
      <c r="A214" s="110" t="s">
        <v>145</v>
      </c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5"/>
      <c r="M214" s="44"/>
      <c r="N214" s="24" t="s">
        <v>73</v>
      </c>
      <c r="O214" s="24"/>
      <c r="P214" s="73" t="s">
        <v>146</v>
      </c>
      <c r="Q214" s="18"/>
      <c r="R214" s="25"/>
      <c r="S214" s="103"/>
      <c r="T214" s="26"/>
      <c r="U214" s="26"/>
      <c r="AC214" s="50"/>
    </row>
    <row r="215" spans="1:29" s="45" customFormat="1" ht="15.75">
      <c r="A215" s="27" t="s">
        <v>160</v>
      </c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5"/>
      <c r="M215" s="44"/>
      <c r="N215" s="24"/>
      <c r="O215" s="24"/>
      <c r="P215" s="73"/>
      <c r="Q215" s="18"/>
      <c r="R215" s="25"/>
      <c r="S215" s="103"/>
      <c r="T215" s="26"/>
      <c r="U215" s="26"/>
      <c r="AC215" s="50"/>
    </row>
    <row r="216" spans="1:18" s="81" customFormat="1" ht="15">
      <c r="A216" s="60" t="s">
        <v>215</v>
      </c>
      <c r="B216" s="78" t="s">
        <v>83</v>
      </c>
      <c r="C216" s="99" t="s">
        <v>2</v>
      </c>
      <c r="D216" s="78" t="s">
        <v>82</v>
      </c>
      <c r="E216" s="99" t="s">
        <v>2</v>
      </c>
      <c r="F216" s="78" t="s">
        <v>81</v>
      </c>
      <c r="G216" s="99" t="s">
        <v>2</v>
      </c>
      <c r="H216" s="78" t="s">
        <v>80</v>
      </c>
      <c r="I216" s="78" t="s">
        <v>2</v>
      </c>
      <c r="J216" s="78" t="s">
        <v>79</v>
      </c>
      <c r="K216" s="99" t="s">
        <v>2</v>
      </c>
      <c r="L216" s="98" t="s">
        <v>78</v>
      </c>
      <c r="M216" s="100" t="s">
        <v>77</v>
      </c>
      <c r="N216" s="78" t="s">
        <v>76</v>
      </c>
      <c r="O216" s="78" t="s">
        <v>2</v>
      </c>
      <c r="P216" s="78" t="s">
        <v>1</v>
      </c>
      <c r="Q216" s="98" t="s">
        <v>2</v>
      </c>
      <c r="R216" s="97" t="s">
        <v>75</v>
      </c>
    </row>
    <row r="217" spans="1:49" ht="12">
      <c r="A217" s="62" t="s">
        <v>29</v>
      </c>
      <c r="B217" s="21">
        <v>21.833714285714287</v>
      </c>
      <c r="C217" s="21">
        <v>0.6418215404580296</v>
      </c>
      <c r="D217" s="21">
        <v>2.1964</v>
      </c>
      <c r="E217" s="21">
        <v>0.032720373731711216</v>
      </c>
      <c r="F217" s="21">
        <v>0.038</v>
      </c>
      <c r="G217" s="21">
        <v>0.018945636512325018</v>
      </c>
      <c r="H217" s="21">
        <v>0.036914285714285705</v>
      </c>
      <c r="I217" s="21">
        <v>0.04060919771154696</v>
      </c>
      <c r="J217" s="21">
        <v>0.034742857142857145</v>
      </c>
      <c r="K217" s="21">
        <v>0.030496784708408532</v>
      </c>
      <c r="L217" s="4">
        <f t="shared" si="9"/>
        <v>0.016806722689075626</v>
      </c>
      <c r="M217" s="43">
        <f t="shared" si="10"/>
        <v>52.97861760318249</v>
      </c>
      <c r="N217" s="8">
        <v>5.26643598615917</v>
      </c>
      <c r="O217" s="8">
        <v>4.114127426027022</v>
      </c>
      <c r="P217" s="47">
        <v>23.975482025355365</v>
      </c>
      <c r="Q217" s="26">
        <v>18.43306222146861</v>
      </c>
      <c r="R217" s="26">
        <f t="shared" si="11"/>
        <v>9.940682155215027</v>
      </c>
      <c r="S217" s="103"/>
      <c r="AO217" s="6">
        <v>0</v>
      </c>
      <c r="AQ217" s="6">
        <v>0</v>
      </c>
      <c r="AW217" s="6">
        <v>0</v>
      </c>
    </row>
    <row r="218" spans="1:49" ht="12">
      <c r="A218" s="15" t="s">
        <v>33</v>
      </c>
      <c r="B218" s="21">
        <v>146.0139142857143</v>
      </c>
      <c r="C218" s="21">
        <v>0.6675935663230421</v>
      </c>
      <c r="D218" s="21">
        <v>31.931399999999996</v>
      </c>
      <c r="E218" s="21">
        <v>0.041996938663941406</v>
      </c>
      <c r="F218" s="21">
        <v>0.4826</v>
      </c>
      <c r="G218" s="21">
        <v>0.019322969307462627</v>
      </c>
      <c r="H218" s="21">
        <v>0.8159142857142857</v>
      </c>
      <c r="I218" s="21">
        <v>0.042178986933964054</v>
      </c>
      <c r="J218" s="21">
        <v>0.14874285714285715</v>
      </c>
      <c r="K218" s="21">
        <v>0.030496784708408532</v>
      </c>
      <c r="L218" s="4">
        <f t="shared" si="9"/>
        <v>0.025552098740245832</v>
      </c>
      <c r="M218" s="43">
        <f t="shared" si="10"/>
        <v>69.89772207619352</v>
      </c>
      <c r="N218" s="8">
        <v>3.196239438295847</v>
      </c>
      <c r="O218" s="8">
        <v>0.28302832361412017</v>
      </c>
      <c r="P218" s="47">
        <v>14.588671907256108</v>
      </c>
      <c r="Q218" s="26">
        <v>1.276603840995917</v>
      </c>
      <c r="R218" s="26">
        <f t="shared" si="11"/>
        <v>4.572737627717992</v>
      </c>
      <c r="S218" s="103"/>
      <c r="AO218" s="6">
        <v>0</v>
      </c>
      <c r="AQ218" s="6">
        <v>0</v>
      </c>
      <c r="AW218" s="6">
        <v>0</v>
      </c>
    </row>
    <row r="219" spans="1:19" ht="12">
      <c r="A219" s="15" t="s">
        <v>34</v>
      </c>
      <c r="B219" s="21">
        <v>703.7361142857143</v>
      </c>
      <c r="C219" s="21">
        <v>0.6898056898836933</v>
      </c>
      <c r="D219" s="21">
        <v>168.3476</v>
      </c>
      <c r="E219" s="21">
        <v>0.13322470813307438</v>
      </c>
      <c r="F219" s="21">
        <v>2.3977999999999997</v>
      </c>
      <c r="G219" s="21">
        <v>0.02211101858479484</v>
      </c>
      <c r="H219" s="21">
        <v>12.436314285714285</v>
      </c>
      <c r="I219" s="21">
        <v>0.07311461508327532</v>
      </c>
      <c r="J219" s="21">
        <v>0.42234285714285713</v>
      </c>
      <c r="K219" s="21">
        <v>0.030732619113102298</v>
      </c>
      <c r="L219" s="4">
        <f t="shared" si="9"/>
        <v>0.07387283386109623</v>
      </c>
      <c r="M219" s="43">
        <f t="shared" si="10"/>
        <v>82.26575107455052</v>
      </c>
      <c r="N219" s="8">
        <v>3.438919236151867</v>
      </c>
      <c r="O219" s="8">
        <v>0.05416866767636628</v>
      </c>
      <c r="P219" s="47">
        <v>15.691562477485997</v>
      </c>
      <c r="Q219" s="26">
        <v>0.25578092332667285</v>
      </c>
      <c r="R219" s="26">
        <f t="shared" si="11"/>
        <v>4.1802562928471465</v>
      </c>
      <c r="S219" s="103"/>
    </row>
    <row r="220" spans="1:19" ht="12">
      <c r="A220" s="15" t="s">
        <v>35</v>
      </c>
      <c r="B220" s="21">
        <v>458.42331428571424</v>
      </c>
      <c r="C220" s="21">
        <v>0.7433284400558867</v>
      </c>
      <c r="D220" s="21">
        <v>109.33359999999999</v>
      </c>
      <c r="E220" s="21">
        <v>0.05294735930282885</v>
      </c>
      <c r="F220" s="21">
        <v>1.5237999999999998</v>
      </c>
      <c r="G220" s="21">
        <v>0.019322969307462627</v>
      </c>
      <c r="H220" s="21">
        <v>16.783514285714286</v>
      </c>
      <c r="I220" s="21">
        <v>0.19057687933948206</v>
      </c>
      <c r="J220" s="21">
        <v>0.3387428571428571</v>
      </c>
      <c r="K220" s="21">
        <v>0.030732619113102298</v>
      </c>
      <c r="L220" s="4">
        <f t="shared" si="9"/>
        <v>0.1535073782050009</v>
      </c>
      <c r="M220" s="43">
        <f t="shared" si="10"/>
        <v>78.16461092479963</v>
      </c>
      <c r="N220" s="8">
        <v>3.2773529820658975</v>
      </c>
      <c r="O220" s="8">
        <v>0.08335508405429755</v>
      </c>
      <c r="P220" s="47">
        <v>14.957377807615384</v>
      </c>
      <c r="Q220" s="26">
        <v>0.3824845154559979</v>
      </c>
      <c r="R220" s="26">
        <f t="shared" si="11"/>
        <v>4.1928859406963115</v>
      </c>
      <c r="S220" s="103"/>
    </row>
    <row r="221" spans="1:19" ht="12">
      <c r="A221" s="15" t="s">
        <v>36</v>
      </c>
      <c r="B221" s="21">
        <v>70.9677142857143</v>
      </c>
      <c r="C221" s="21">
        <v>0.6455902181693262</v>
      </c>
      <c r="D221" s="21">
        <v>17.252000000000002</v>
      </c>
      <c r="E221" s="21">
        <v>0.034440424752648705</v>
      </c>
      <c r="F221" s="21">
        <v>0.2508</v>
      </c>
      <c r="G221" s="21">
        <v>0.019322969307462627</v>
      </c>
      <c r="H221" s="21">
        <v>3.567114285714286</v>
      </c>
      <c r="I221" s="21">
        <v>0.05827818578829913</v>
      </c>
      <c r="J221" s="21">
        <v>0.10314285714285715</v>
      </c>
      <c r="K221" s="21">
        <v>0.030496784708408532</v>
      </c>
      <c r="L221" s="4">
        <f t="shared" si="9"/>
        <v>0.2067652611705475</v>
      </c>
      <c r="M221" s="43">
        <f t="shared" si="10"/>
        <v>57.05270404650807</v>
      </c>
      <c r="N221" s="8">
        <v>2.3469162995594712</v>
      </c>
      <c r="O221" s="8">
        <v>0.5237222547965523</v>
      </c>
      <c r="P221" s="47">
        <v>10.723520384014972</v>
      </c>
      <c r="Q221" s="26">
        <v>2.3640727213559094</v>
      </c>
      <c r="R221" s="26">
        <f t="shared" si="11"/>
        <v>4.113593455003146</v>
      </c>
      <c r="S221" s="103"/>
    </row>
    <row r="222" spans="1:19" ht="12">
      <c r="A222" s="15" t="s">
        <v>37</v>
      </c>
      <c r="B222" s="21">
        <v>379.12789999999995</v>
      </c>
      <c r="C222" s="21">
        <v>1.292511222388417</v>
      </c>
      <c r="D222" s="21">
        <v>91.266025</v>
      </c>
      <c r="E222" s="21">
        <v>0.07055469066617755</v>
      </c>
      <c r="F222" s="21">
        <v>1.206975</v>
      </c>
      <c r="G222" s="21">
        <v>0.013017080125742486</v>
      </c>
      <c r="H222" s="21">
        <v>24.0749</v>
      </c>
      <c r="I222" s="21">
        <v>0.1287101006137436</v>
      </c>
      <c r="J222" s="21">
        <v>0.27549999999999997</v>
      </c>
      <c r="K222" s="21">
        <v>0.02182933805684451</v>
      </c>
      <c r="L222" s="4">
        <f t="shared" si="9"/>
        <v>0.2637881950046581</v>
      </c>
      <c r="M222" s="43">
        <f t="shared" si="10"/>
        <v>78.52696939476097</v>
      </c>
      <c r="N222" s="8">
        <v>3.2620863021042057</v>
      </c>
      <c r="O222" s="8">
        <v>0.0721277291022724</v>
      </c>
      <c r="P222" s="47">
        <v>14.88798803317561</v>
      </c>
      <c r="Q222" s="26">
        <v>0.3329628685350293</v>
      </c>
      <c r="R222" s="26">
        <f t="shared" si="11"/>
        <v>4.15409677368988</v>
      </c>
      <c r="S222" s="103"/>
    </row>
    <row r="223" spans="1:19" ht="12">
      <c r="A223" s="15" t="s">
        <v>38</v>
      </c>
      <c r="B223" s="21">
        <v>104.93889999999999</v>
      </c>
      <c r="C223" s="21">
        <v>1.276078814180378</v>
      </c>
      <c r="D223" s="21">
        <v>25.161225</v>
      </c>
      <c r="E223" s="21">
        <v>0.018898792950873877</v>
      </c>
      <c r="F223" s="21">
        <v>0.332975</v>
      </c>
      <c r="G223" s="21">
        <v>0.012450075300977099</v>
      </c>
      <c r="H223" s="21">
        <v>7.7349000000000006</v>
      </c>
      <c r="I223" s="21">
        <v>0.042015354336242365</v>
      </c>
      <c r="J223" s="21">
        <v>0.06270000000000002</v>
      </c>
      <c r="K223" s="21">
        <v>0.021496046148071046</v>
      </c>
      <c r="L223" s="4">
        <f t="shared" si="9"/>
        <v>0.3074134904004078</v>
      </c>
      <c r="M223" s="43">
        <f t="shared" si="10"/>
        <v>82.34415455088629</v>
      </c>
      <c r="N223" s="8">
        <v>3.434294236469011</v>
      </c>
      <c r="O223" s="8">
        <v>0.2575119300166164</v>
      </c>
      <c r="P223" s="47">
        <v>15.670549820300689</v>
      </c>
      <c r="Q223" s="26">
        <v>1.161554100151744</v>
      </c>
      <c r="R223" s="26">
        <f t="shared" si="11"/>
        <v>4.170659417417077</v>
      </c>
      <c r="S223" s="103"/>
    </row>
    <row r="224" spans="1:19" ht="12.75">
      <c r="A224" s="15" t="s">
        <v>4</v>
      </c>
      <c r="B224" s="21">
        <v>1885.0415714285714</v>
      </c>
      <c r="C224" s="21">
        <v>2.366798311850756</v>
      </c>
      <c r="D224" s="21">
        <v>445.48825</v>
      </c>
      <c r="E224" s="21">
        <v>0.17293895754200175</v>
      </c>
      <c r="F224" s="21">
        <v>6.23295</v>
      </c>
      <c r="G224" s="21">
        <v>0.047879165242156366</v>
      </c>
      <c r="H224" s="21">
        <v>65.44957142857143</v>
      </c>
      <c r="I224" s="21">
        <v>0.2584983456308329</v>
      </c>
      <c r="J224" s="21">
        <v>1.3859142857142857</v>
      </c>
      <c r="K224" s="21">
        <v>0.07495164699828219</v>
      </c>
      <c r="L224" s="4">
        <f>H224/D224</f>
        <v>0.1469164931478472</v>
      </c>
      <c r="M224" s="43">
        <f>100*(B224-(J224*295.5))/B224</f>
        <v>78.2743427181712</v>
      </c>
      <c r="N224" s="8"/>
      <c r="O224" s="8"/>
      <c r="P224" s="74"/>
      <c r="Q224" s="19"/>
      <c r="R224" s="26"/>
      <c r="S224" s="103"/>
    </row>
    <row r="225" spans="1:19" ht="12.75">
      <c r="A225" s="15"/>
      <c r="B225" s="21"/>
      <c r="N225" s="8"/>
      <c r="O225" s="8"/>
      <c r="P225" s="74"/>
      <c r="Q225" s="19"/>
      <c r="R225" s="26"/>
      <c r="S225" s="103"/>
    </row>
    <row r="226" spans="1:21" s="54" customFormat="1" ht="13.5" thickBot="1">
      <c r="A226" s="64"/>
      <c r="B226" s="37"/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53"/>
      <c r="N226" s="38"/>
      <c r="O226" s="38"/>
      <c r="P226" s="75"/>
      <c r="Q226" s="59"/>
      <c r="R226" s="59"/>
      <c r="S226" s="103"/>
      <c r="T226" s="36"/>
      <c r="U226" s="36"/>
    </row>
    <row r="227" spans="1:29" s="45" customFormat="1" ht="13.5" thickTop="1">
      <c r="A227" s="110" t="s">
        <v>147</v>
      </c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5"/>
      <c r="M227" s="44"/>
      <c r="N227" s="24" t="s">
        <v>86</v>
      </c>
      <c r="O227" s="24"/>
      <c r="P227" s="73" t="s">
        <v>148</v>
      </c>
      <c r="Q227" s="18"/>
      <c r="R227" s="25"/>
      <c r="S227" s="103"/>
      <c r="T227" s="26"/>
      <c r="U227" s="26"/>
      <c r="AC227" s="50"/>
    </row>
    <row r="228" spans="1:29" s="45" customFormat="1" ht="15.75">
      <c r="A228" s="27" t="s">
        <v>156</v>
      </c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5"/>
      <c r="M228" s="44"/>
      <c r="N228" s="24"/>
      <c r="O228" s="24"/>
      <c r="P228" s="73"/>
      <c r="Q228" s="18"/>
      <c r="R228" s="25"/>
      <c r="S228" s="103"/>
      <c r="T228" s="26"/>
      <c r="U228" s="26"/>
      <c r="AC228" s="50"/>
    </row>
    <row r="229" spans="1:18" s="81" customFormat="1" ht="15">
      <c r="A229" s="60" t="s">
        <v>215</v>
      </c>
      <c r="B229" s="78" t="s">
        <v>83</v>
      </c>
      <c r="C229" s="99" t="s">
        <v>2</v>
      </c>
      <c r="D229" s="78" t="s">
        <v>82</v>
      </c>
      <c r="E229" s="99" t="s">
        <v>2</v>
      </c>
      <c r="F229" s="78" t="s">
        <v>81</v>
      </c>
      <c r="G229" s="99" t="s">
        <v>2</v>
      </c>
      <c r="H229" s="78" t="s">
        <v>80</v>
      </c>
      <c r="I229" s="78" t="s">
        <v>2</v>
      </c>
      <c r="J229" s="78" t="s">
        <v>79</v>
      </c>
      <c r="K229" s="99" t="s">
        <v>2</v>
      </c>
      <c r="L229" s="98" t="s">
        <v>78</v>
      </c>
      <c r="M229" s="100" t="s">
        <v>77</v>
      </c>
      <c r="N229" s="78" t="s">
        <v>76</v>
      </c>
      <c r="O229" s="78" t="s">
        <v>2</v>
      </c>
      <c r="P229" s="78" t="s">
        <v>1</v>
      </c>
      <c r="Q229" s="98" t="s">
        <v>2</v>
      </c>
      <c r="R229" s="97" t="s">
        <v>75</v>
      </c>
    </row>
    <row r="230" spans="1:27" ht="12">
      <c r="A230" s="15" t="s">
        <v>29</v>
      </c>
      <c r="B230" s="21">
        <v>29.262268012413564</v>
      </c>
      <c r="C230" s="21">
        <v>0.05862184116041056</v>
      </c>
      <c r="D230" s="21">
        <v>13.83591976423976</v>
      </c>
      <c r="E230" s="21">
        <v>0.03570331833346125</v>
      </c>
      <c r="F230" s="21">
        <v>0.22371392226148407</v>
      </c>
      <c r="G230" s="21">
        <v>0</v>
      </c>
      <c r="H230" s="21">
        <v>5.690481165022866</v>
      </c>
      <c r="I230" s="21">
        <v>0.0833334061823429</v>
      </c>
      <c r="J230" s="21">
        <v>0.04333202249126884</v>
      </c>
      <c r="K230" s="21">
        <v>0.014931649089245571</v>
      </c>
      <c r="L230" s="4">
        <f t="shared" si="9"/>
        <v>0.41128318622737686</v>
      </c>
      <c r="M230" s="43">
        <f t="shared" si="10"/>
        <v>56.24189949754406</v>
      </c>
      <c r="N230" s="8">
        <v>1.18948762689272</v>
      </c>
      <c r="O230" s="8">
        <v>0.318944901932352</v>
      </c>
      <c r="P230" s="47">
        <v>15.088124277265234</v>
      </c>
      <c r="Q230" s="26">
        <v>3.991673154868243</v>
      </c>
      <c r="R230" s="26">
        <f t="shared" si="11"/>
        <v>2.114949241614183</v>
      </c>
      <c r="S230" s="103"/>
      <c r="AA230" s="7"/>
    </row>
    <row r="231" spans="1:27" ht="12">
      <c r="A231" s="15" t="s">
        <v>33</v>
      </c>
      <c r="B231" s="21">
        <v>123.88464028793027</v>
      </c>
      <c r="C231" s="21">
        <v>0.09581637665479098</v>
      </c>
      <c r="D231" s="21">
        <v>86.96687300451852</v>
      </c>
      <c r="E231" s="21">
        <v>0.06316282811749575</v>
      </c>
      <c r="F231" s="21">
        <v>1.2218819434628967</v>
      </c>
      <c r="G231" s="21">
        <v>0</v>
      </c>
      <c r="H231" s="21">
        <v>33.66356159481228</v>
      </c>
      <c r="I231" s="21">
        <v>0.08335512244912834</v>
      </c>
      <c r="J231" s="21">
        <v>0.12331915617737485</v>
      </c>
      <c r="K231" s="21">
        <v>0.014440085784545406</v>
      </c>
      <c r="L231" s="4">
        <f t="shared" si="9"/>
        <v>0.38708487992966273</v>
      </c>
      <c r="M231" s="43">
        <f t="shared" si="10"/>
        <v>70.58488399714504</v>
      </c>
      <c r="N231" s="8">
        <v>1.00548434842509</v>
      </c>
      <c r="O231" s="8">
        <v>0.0490829820916507</v>
      </c>
      <c r="P231" s="47">
        <v>12.76231585852406</v>
      </c>
      <c r="Q231" s="26">
        <v>0.617476516518762</v>
      </c>
      <c r="R231" s="26">
        <f t="shared" si="11"/>
        <v>1.4245037910181457</v>
      </c>
      <c r="S231" s="103"/>
      <c r="AA231" s="7"/>
    </row>
    <row r="232" spans="1:27" ht="12">
      <c r="A232" s="15" t="s">
        <v>34</v>
      </c>
      <c r="B232" s="21">
        <v>187.20609470974244</v>
      </c>
      <c r="C232" s="21">
        <v>0.19412573376433306</v>
      </c>
      <c r="D232" s="21">
        <v>143.1176990445567</v>
      </c>
      <c r="E232" s="21">
        <v>0.0780217704444001</v>
      </c>
      <c r="F232" s="21">
        <v>1.9598271731448755</v>
      </c>
      <c r="G232" s="21">
        <v>0.003883922261484098</v>
      </c>
      <c r="H232" s="21">
        <v>76.31363455871896</v>
      </c>
      <c r="I232" s="21">
        <v>0.08337684437506378</v>
      </c>
      <c r="J232" s="21">
        <v>0.15001688684193962</v>
      </c>
      <c r="K232" s="21">
        <v>0.014931989570738704</v>
      </c>
      <c r="L232" s="4">
        <f t="shared" si="9"/>
        <v>0.5332229002295538</v>
      </c>
      <c r="M232" s="43">
        <f t="shared" si="10"/>
        <v>76.32022070086687</v>
      </c>
      <c r="N232" s="8">
        <v>0.998311918105026</v>
      </c>
      <c r="O232" s="8">
        <v>0.0308652107321551</v>
      </c>
      <c r="P232" s="47">
        <v>12.671595637099047</v>
      </c>
      <c r="Q232" s="26">
        <v>0.3906411069702746</v>
      </c>
      <c r="R232" s="26">
        <f t="shared" si="11"/>
        <v>1.3080569067244419</v>
      </c>
      <c r="S232" s="103"/>
      <c r="AA232" s="7"/>
    </row>
    <row r="233" spans="1:27" ht="12">
      <c r="A233" s="15" t="s">
        <v>35</v>
      </c>
      <c r="B233" s="21">
        <v>107.63603124818799</v>
      </c>
      <c r="C233" s="21">
        <v>0.062354963990661955</v>
      </c>
      <c r="D233" s="21">
        <v>75.77952464072978</v>
      </c>
      <c r="E233" s="21">
        <v>0.10846098741333436</v>
      </c>
      <c r="F233" s="21">
        <v>1.0898285865724378</v>
      </c>
      <c r="G233" s="21">
        <v>0.003883922261484098</v>
      </c>
      <c r="H233" s="21">
        <v>60.79672520393712</v>
      </c>
      <c r="I233" s="21">
        <v>0.08339742826328844</v>
      </c>
      <c r="J233" s="21">
        <v>0.10472886782095679</v>
      </c>
      <c r="K233" s="21">
        <v>0.014931864506436555</v>
      </c>
      <c r="L233" s="4">
        <f t="shared" si="9"/>
        <v>0.8022843306575753</v>
      </c>
      <c r="M233" s="43">
        <f t="shared" si="10"/>
        <v>71.24812195115776</v>
      </c>
      <c r="N233" s="8">
        <v>1.01199698956513</v>
      </c>
      <c r="O233" s="8">
        <v>0.0582501860964767</v>
      </c>
      <c r="P233" s="47">
        <v>12.844686829617281</v>
      </c>
      <c r="Q233" s="26">
        <v>0.7319396699747585</v>
      </c>
      <c r="R233" s="26">
        <f t="shared" si="11"/>
        <v>1.4203840913292833</v>
      </c>
      <c r="S233" s="103"/>
      <c r="AA233" s="7"/>
    </row>
    <row r="234" spans="1:27" ht="12">
      <c r="A234" s="15" t="s">
        <v>36</v>
      </c>
      <c r="B234" s="21">
        <v>204.89159093430482</v>
      </c>
      <c r="C234" s="21">
        <v>0.20459445904367055</v>
      </c>
      <c r="D234" s="21">
        <v>144.3575299001055</v>
      </c>
      <c r="E234" s="21">
        <v>0.15562016322795588</v>
      </c>
      <c r="F234" s="21">
        <v>2.1528581095406376</v>
      </c>
      <c r="G234" s="21">
        <v>0.011838001365007055</v>
      </c>
      <c r="H234" s="21">
        <v>176.18433214791372</v>
      </c>
      <c r="I234" s="21">
        <v>0.08344318843270628</v>
      </c>
      <c r="J234" s="21">
        <v>0.21551115198080287</v>
      </c>
      <c r="K234" s="21">
        <v>0.005379124944956635</v>
      </c>
      <c r="L234" s="4">
        <f t="shared" si="9"/>
        <v>1.2204720617610467</v>
      </c>
      <c r="M234" s="43">
        <f t="shared" si="10"/>
        <v>68.91841918942085</v>
      </c>
      <c r="N234" s="8">
        <v>0.978182749605737</v>
      </c>
      <c r="O234" s="8">
        <v>0.0111518782164041</v>
      </c>
      <c r="P234" s="47">
        <v>12.416968345292908</v>
      </c>
      <c r="Q234" s="26">
        <v>0.14980314699101047</v>
      </c>
      <c r="R234" s="26">
        <f t="shared" si="11"/>
        <v>1.4193342811842824</v>
      </c>
      <c r="S234" s="103"/>
      <c r="AA234" s="7"/>
    </row>
    <row r="235" spans="1:27" ht="12">
      <c r="A235" s="15" t="s">
        <v>37</v>
      </c>
      <c r="B235" s="21">
        <v>228.86679034644277</v>
      </c>
      <c r="C235" s="21">
        <v>0.20950365827663367</v>
      </c>
      <c r="D235" s="21">
        <v>149.29317300643697</v>
      </c>
      <c r="E235" s="21">
        <v>0.12099110885707862</v>
      </c>
      <c r="F235" s="21">
        <v>2.1645098763250896</v>
      </c>
      <c r="G235" s="21">
        <v>0.009740827476049105</v>
      </c>
      <c r="H235" s="21">
        <v>214.28731578755065</v>
      </c>
      <c r="I235" s="21">
        <v>0.08346378869980305</v>
      </c>
      <c r="J235" s="21">
        <v>0.30801386131629904</v>
      </c>
      <c r="K235" s="21">
        <v>0.00538155236343032</v>
      </c>
      <c r="L235" s="4">
        <f t="shared" si="9"/>
        <v>1.4353457125484992</v>
      </c>
      <c r="M235" s="43">
        <f t="shared" si="10"/>
        <v>60.2309728374355</v>
      </c>
      <c r="N235" s="8">
        <v>0.923342250362198</v>
      </c>
      <c r="O235" s="8">
        <v>0.0107699191160534</v>
      </c>
      <c r="P235" s="47">
        <v>11.723072815104143</v>
      </c>
      <c r="Q235" s="26">
        <v>0.1443073590398909</v>
      </c>
      <c r="R235" s="26">
        <f t="shared" si="11"/>
        <v>1.5330023854243815</v>
      </c>
      <c r="S235" s="103"/>
      <c r="AA235" s="7"/>
    </row>
    <row r="236" spans="1:27" ht="12">
      <c r="A236" s="15" t="s">
        <v>38</v>
      </c>
      <c r="B236" s="21">
        <v>238.36569993664494</v>
      </c>
      <c r="C236" s="21">
        <v>0.20461101137883972</v>
      </c>
      <c r="D236" s="21">
        <v>156.77551401701405</v>
      </c>
      <c r="E236" s="21">
        <v>0.15562068459243417</v>
      </c>
      <c r="F236" s="21">
        <v>2.362589911660778</v>
      </c>
      <c r="G236" s="21">
        <v>0.009740827476049105</v>
      </c>
      <c r="H236" s="21">
        <v>213.52922730266025</v>
      </c>
      <c r="I236" s="21">
        <v>0.08348439405264879</v>
      </c>
      <c r="J236" s="21">
        <v>0.3310147547647949</v>
      </c>
      <c r="K236" s="21">
        <v>0.005381499483667302</v>
      </c>
      <c r="L236" s="4">
        <f t="shared" si="9"/>
        <v>1.3620062331894955</v>
      </c>
      <c r="M236" s="43">
        <f t="shared" si="10"/>
        <v>58.964372785600005</v>
      </c>
      <c r="N236" s="8">
        <v>0.89651015201516</v>
      </c>
      <c r="O236" s="8">
        <v>0.0102656400241587</v>
      </c>
      <c r="P236" s="47">
        <v>11.383470156787824</v>
      </c>
      <c r="Q236" s="26">
        <v>0.13789801986726707</v>
      </c>
      <c r="R236" s="26">
        <f t="shared" si="11"/>
        <v>1.5204268436381994</v>
      </c>
      <c r="S236" s="103"/>
      <c r="AA236" s="7"/>
    </row>
    <row r="237" spans="1:27" ht="12.75">
      <c r="A237" s="15" t="s">
        <v>4</v>
      </c>
      <c r="B237" s="21">
        <v>1120.1131154756667</v>
      </c>
      <c r="C237" s="21">
        <v>0.4263878302909723</v>
      </c>
      <c r="D237" s="21">
        <v>770.1262333776014</v>
      </c>
      <c r="E237" s="21">
        <v>0.2935808804202921</v>
      </c>
      <c r="F237" s="21">
        <v>11.1752095229682</v>
      </c>
      <c r="G237" s="21">
        <v>0.018975653359521477</v>
      </c>
      <c r="H237" s="21">
        <v>780.4652777606159</v>
      </c>
      <c r="I237" s="21">
        <v>0.22067617908060197</v>
      </c>
      <c r="J237" s="21">
        <v>1.2759367013934368</v>
      </c>
      <c r="K237" s="21">
        <v>0.03105240312560585</v>
      </c>
      <c r="L237" s="4">
        <f>H237/D237</f>
        <v>1.0134251294591925</v>
      </c>
      <c r="M237" s="43">
        <f>100*(B237-(J237*295.5))/B237</f>
        <v>66.33917681593726</v>
      </c>
      <c r="N237" s="8"/>
      <c r="O237" s="8"/>
      <c r="P237" s="74"/>
      <c r="Q237" s="19"/>
      <c r="R237" s="26"/>
      <c r="S237" s="103"/>
      <c r="AA237" s="7"/>
    </row>
    <row r="238" spans="1:27" ht="12.75">
      <c r="A238" s="15"/>
      <c r="B238" s="21"/>
      <c r="N238" s="8"/>
      <c r="O238" s="8"/>
      <c r="P238" s="74"/>
      <c r="Q238" s="19"/>
      <c r="R238" s="26"/>
      <c r="S238" s="103"/>
      <c r="AA238" s="7"/>
    </row>
    <row r="239" spans="1:29" s="45" customFormat="1" ht="12.75">
      <c r="A239" s="110" t="s">
        <v>149</v>
      </c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5"/>
      <c r="M239" s="44"/>
      <c r="N239" s="24" t="s">
        <v>87</v>
      </c>
      <c r="O239" s="24"/>
      <c r="P239" s="73" t="s">
        <v>135</v>
      </c>
      <c r="Q239" s="18"/>
      <c r="R239" s="25"/>
      <c r="S239" s="103"/>
      <c r="T239" s="26"/>
      <c r="U239" s="26"/>
      <c r="AC239" s="50"/>
    </row>
    <row r="240" spans="1:29" s="45" customFormat="1" ht="15.75">
      <c r="A240" s="27" t="s">
        <v>156</v>
      </c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5"/>
      <c r="M240" s="44"/>
      <c r="N240" s="24"/>
      <c r="O240" s="24"/>
      <c r="P240" s="73"/>
      <c r="Q240" s="18"/>
      <c r="R240" s="25"/>
      <c r="S240" s="103"/>
      <c r="T240" s="26"/>
      <c r="U240" s="26"/>
      <c r="AC240" s="50"/>
    </row>
    <row r="241" spans="1:18" s="81" customFormat="1" ht="15">
      <c r="A241" s="60" t="s">
        <v>215</v>
      </c>
      <c r="B241" s="78" t="s">
        <v>83</v>
      </c>
      <c r="C241" s="99" t="s">
        <v>2</v>
      </c>
      <c r="D241" s="78" t="s">
        <v>82</v>
      </c>
      <c r="E241" s="99" t="s">
        <v>2</v>
      </c>
      <c r="F241" s="78" t="s">
        <v>81</v>
      </c>
      <c r="G241" s="99" t="s">
        <v>2</v>
      </c>
      <c r="H241" s="78" t="s">
        <v>80</v>
      </c>
      <c r="I241" s="78" t="s">
        <v>2</v>
      </c>
      <c r="J241" s="78" t="s">
        <v>79</v>
      </c>
      <c r="K241" s="99" t="s">
        <v>2</v>
      </c>
      <c r="L241" s="98" t="s">
        <v>78</v>
      </c>
      <c r="M241" s="100" t="s">
        <v>77</v>
      </c>
      <c r="N241" s="78" t="s">
        <v>76</v>
      </c>
      <c r="O241" s="78" t="s">
        <v>2</v>
      </c>
      <c r="P241" s="78" t="s">
        <v>1</v>
      </c>
      <c r="Q241" s="98" t="s">
        <v>2</v>
      </c>
      <c r="R241" s="97" t="s">
        <v>75</v>
      </c>
    </row>
    <row r="242" spans="1:27" ht="12">
      <c r="A242" s="15" t="s">
        <v>29</v>
      </c>
      <c r="B242" s="21">
        <v>-0.03967176820436012</v>
      </c>
      <c r="C242" s="21">
        <v>0.16185701252425297</v>
      </c>
      <c r="D242" s="21">
        <v>-0.0007411677069339765</v>
      </c>
      <c r="E242" s="21">
        <v>0.018852810787378375</v>
      </c>
      <c r="F242" s="21">
        <v>-0.007767844522968196</v>
      </c>
      <c r="G242" s="21">
        <v>0</v>
      </c>
      <c r="H242" s="21">
        <v>-0.06825335972877047</v>
      </c>
      <c r="I242" s="21">
        <v>0.05460268778301646</v>
      </c>
      <c r="J242" s="21">
        <v>-0.001881912859671872</v>
      </c>
      <c r="K242" s="21">
        <v>0.0019000550993988514</v>
      </c>
      <c r="L242" s="4">
        <f t="shared" si="9"/>
        <v>92.08895515849899</v>
      </c>
      <c r="M242" s="52" t="s">
        <v>3</v>
      </c>
      <c r="N242" s="52" t="s">
        <v>3</v>
      </c>
      <c r="O242" s="52" t="s">
        <v>3</v>
      </c>
      <c r="P242" s="52" t="s">
        <v>3</v>
      </c>
      <c r="Q242" s="52" t="s">
        <v>3</v>
      </c>
      <c r="R242" s="52" t="s">
        <v>3</v>
      </c>
      <c r="AA242" s="7"/>
    </row>
    <row r="243" spans="1:27" ht="12">
      <c r="A243" s="15" t="s">
        <v>33</v>
      </c>
      <c r="B243" s="21">
        <v>233.60972799520394</v>
      </c>
      <c r="C243" s="21">
        <v>0.21620270096920047</v>
      </c>
      <c r="D243" s="21">
        <v>11.792968571280344</v>
      </c>
      <c r="E243" s="21">
        <v>0.02454085669021015</v>
      </c>
      <c r="F243" s="21">
        <v>0.2679906360424028</v>
      </c>
      <c r="G243" s="21">
        <v>0.003883922261484098</v>
      </c>
      <c r="H243" s="21">
        <v>7.605301390106099</v>
      </c>
      <c r="I243" s="21">
        <v>0.054616167972036625</v>
      </c>
      <c r="J243" s="21">
        <v>0.676284595131621</v>
      </c>
      <c r="K243" s="21">
        <v>0.0019000818462329907</v>
      </c>
      <c r="L243" s="4">
        <f t="shared" si="9"/>
        <v>0.6449013532205491</v>
      </c>
      <c r="M243" s="43">
        <f t="shared" si="10"/>
        <v>14.454719169273293</v>
      </c>
      <c r="N243" s="8">
        <v>2.86336980631365</v>
      </c>
      <c r="O243" s="8">
        <v>0.0513654666416129</v>
      </c>
      <c r="P243" s="47">
        <v>36.110179430940335</v>
      </c>
      <c r="Q243" s="26">
        <v>0.6542745418268133</v>
      </c>
      <c r="R243" s="26">
        <f t="shared" si="11"/>
        <v>19.809238580022885</v>
      </c>
      <c r="S243" s="103"/>
      <c r="AA243" s="7"/>
    </row>
    <row r="244" spans="1:27" ht="12">
      <c r="A244" s="15" t="s">
        <v>34</v>
      </c>
      <c r="B244" s="21">
        <v>1636.2102148055549</v>
      </c>
      <c r="C244" s="21">
        <v>0.5019124366253432</v>
      </c>
      <c r="D244" s="21">
        <v>90.71873247608684</v>
      </c>
      <c r="E244" s="21">
        <v>0.08844193010090079</v>
      </c>
      <c r="F244" s="21">
        <v>2.2099517667844517</v>
      </c>
      <c r="G244" s="21">
        <v>0.011651766784452294</v>
      </c>
      <c r="H244" s="21">
        <v>99.1951500181653</v>
      </c>
      <c r="I244" s="21">
        <v>0.05463040067088818</v>
      </c>
      <c r="J244" s="21">
        <v>5.033413285245204</v>
      </c>
      <c r="K244" s="21">
        <v>0.01909522150616408</v>
      </c>
      <c r="L244" s="4">
        <f t="shared" si="9"/>
        <v>1.093436243107925</v>
      </c>
      <c r="M244" s="43">
        <f t="shared" si="10"/>
        <v>9.096422187615099</v>
      </c>
      <c r="N244" s="8">
        <v>1.64063788098924</v>
      </c>
      <c r="O244" s="8">
        <v>0.0624653185977159</v>
      </c>
      <c r="P244" s="47">
        <v>20.77808961014625</v>
      </c>
      <c r="Q244" s="26">
        <v>0.78442818974299</v>
      </c>
      <c r="R244" s="26">
        <f t="shared" si="11"/>
        <v>18.036078879704966</v>
      </c>
      <c r="S244" s="103"/>
      <c r="AA244" s="7"/>
    </row>
    <row r="245" spans="1:27" ht="12">
      <c r="A245" s="15" t="s">
        <v>35</v>
      </c>
      <c r="B245" s="21">
        <v>298.2023915851094</v>
      </c>
      <c r="C245" s="21">
        <v>0.26348156264025235</v>
      </c>
      <c r="D245" s="21">
        <v>65.87868881683447</v>
      </c>
      <c r="E245" s="21">
        <v>0.06561018115228934</v>
      </c>
      <c r="F245" s="21">
        <v>1.0370072438162559</v>
      </c>
      <c r="G245" s="21">
        <v>0.003883922261484098</v>
      </c>
      <c r="H245" s="21">
        <v>83.39572146746819</v>
      </c>
      <c r="I245" s="21">
        <v>0.05464988300620488</v>
      </c>
      <c r="J245" s="21">
        <v>0.7968001338111221</v>
      </c>
      <c r="K245" s="21">
        <v>0.00424999056902556</v>
      </c>
      <c r="L245" s="4">
        <f t="shared" si="9"/>
        <v>1.2658983195512152</v>
      </c>
      <c r="M245" s="43">
        <f t="shared" si="10"/>
        <v>21.042068680396227</v>
      </c>
      <c r="N245" s="8">
        <v>0.952477245234553</v>
      </c>
      <c r="O245" s="8">
        <v>0.0195015195050745</v>
      </c>
      <c r="P245" s="47">
        <v>12.091750269306742</v>
      </c>
      <c r="Q245" s="26">
        <v>0.25001480988940006</v>
      </c>
      <c r="R245" s="26">
        <f t="shared" si="11"/>
        <v>4.526538049568885</v>
      </c>
      <c r="S245" s="103"/>
      <c r="AA245" s="7"/>
    </row>
    <row r="246" spans="1:27" ht="12">
      <c r="A246" s="15" t="s">
        <v>36</v>
      </c>
      <c r="B246" s="21">
        <v>277.6256845549676</v>
      </c>
      <c r="C246" s="21">
        <v>0.32278673656250245</v>
      </c>
      <c r="D246" s="21">
        <v>80.72358697499062</v>
      </c>
      <c r="E246" s="21">
        <v>0.19767564005832886</v>
      </c>
      <c r="F246" s="21">
        <v>1.145757067137811</v>
      </c>
      <c r="G246" s="21">
        <v>0.005492695537393572</v>
      </c>
      <c r="H246" s="21">
        <v>129.49968876347702</v>
      </c>
      <c r="I246" s="21">
        <v>0.31445236925253117</v>
      </c>
      <c r="J246" s="21">
        <v>0.6667825824776799</v>
      </c>
      <c r="K246" s="21">
        <v>0.004252809188898286</v>
      </c>
      <c r="L246" s="4">
        <f t="shared" si="9"/>
        <v>1.604236055610338</v>
      </c>
      <c r="M246" s="43">
        <f t="shared" si="10"/>
        <v>29.028809622568186</v>
      </c>
      <c r="N246" s="8">
        <v>0.998362863357171</v>
      </c>
      <c r="O246" s="8">
        <v>0.0162582000222428</v>
      </c>
      <c r="P246" s="47">
        <v>12.672240032252667</v>
      </c>
      <c r="Q246" s="26">
        <v>0.21102324541759898</v>
      </c>
      <c r="R246" s="26">
        <f t="shared" si="11"/>
        <v>3.4392139269155644</v>
      </c>
      <c r="S246" s="103"/>
      <c r="AA246" s="7"/>
    </row>
    <row r="247" spans="1:27" ht="12">
      <c r="A247" s="15" t="s">
        <v>37</v>
      </c>
      <c r="B247" s="21">
        <v>280.58379057072386</v>
      </c>
      <c r="C247" s="21">
        <v>0.30174927425719983</v>
      </c>
      <c r="D247" s="21">
        <v>168.56353843238077</v>
      </c>
      <c r="E247" s="21">
        <v>0.1687107624441709</v>
      </c>
      <c r="F247" s="21">
        <v>2.256558833922263</v>
      </c>
      <c r="G247" s="21">
        <v>0.008684714196003168</v>
      </c>
      <c r="H247" s="21">
        <v>350.5279798003195</v>
      </c>
      <c r="I247" s="21">
        <v>0.31453431395940024</v>
      </c>
      <c r="J247" s="21">
        <v>0.36881008535291515</v>
      </c>
      <c r="K247" s="21">
        <v>0.0042746533068972106</v>
      </c>
      <c r="L247" s="4">
        <f t="shared" si="9"/>
        <v>2.0795006029191403</v>
      </c>
      <c r="M247" s="43">
        <f t="shared" si="10"/>
        <v>61.158347743428855</v>
      </c>
      <c r="N247" s="8">
        <v>1.01801618514181</v>
      </c>
      <c r="O247" s="8">
        <v>0.00777160477144726</v>
      </c>
      <c r="P247" s="47">
        <v>12.920813443683672</v>
      </c>
      <c r="Q247" s="26">
        <v>0.11238398746107305</v>
      </c>
      <c r="R247" s="26">
        <f t="shared" si="11"/>
        <v>1.6645580247075793</v>
      </c>
      <c r="S247" s="103"/>
      <c r="AA247" s="7"/>
    </row>
    <row r="248" spans="1:27" ht="12">
      <c r="A248" s="15" t="s">
        <v>38</v>
      </c>
      <c r="B248" s="21">
        <v>760.460643146527</v>
      </c>
      <c r="C248" s="21">
        <v>0.407372342900593</v>
      </c>
      <c r="D248" s="21">
        <v>180.76012322668242</v>
      </c>
      <c r="E248" s="21">
        <v>0.09205311754837682</v>
      </c>
      <c r="F248" s="21">
        <v>2.936245229681979</v>
      </c>
      <c r="G248" s="21">
        <v>0.012282040601321827</v>
      </c>
      <c r="H248" s="21">
        <v>656.9004432446025</v>
      </c>
      <c r="I248" s="21">
        <v>0.3146205946155079</v>
      </c>
      <c r="J248" s="21">
        <v>2.100221382540181</v>
      </c>
      <c r="K248" s="21">
        <v>0.015343224414268134</v>
      </c>
      <c r="L248" s="4">
        <f t="shared" si="9"/>
        <v>3.634100439402864</v>
      </c>
      <c r="M248" s="43">
        <f t="shared" si="10"/>
        <v>18.38954137419546</v>
      </c>
      <c r="N248" s="8">
        <v>0.773650858992447</v>
      </c>
      <c r="O248" s="8">
        <v>0.0251866626599051</v>
      </c>
      <c r="P248" s="47">
        <v>9.827678639614554</v>
      </c>
      <c r="Q248" s="26">
        <v>0.31895523890628374</v>
      </c>
      <c r="R248" s="26">
        <f t="shared" si="11"/>
        <v>4.207015516319772</v>
      </c>
      <c r="S248" s="103"/>
      <c r="AA248" s="7"/>
    </row>
    <row r="249" spans="1:27" ht="12">
      <c r="A249" s="15" t="s">
        <v>39</v>
      </c>
      <c r="B249" s="21">
        <v>462.517613304306</v>
      </c>
      <c r="C249" s="21">
        <v>2.6736945609212706</v>
      </c>
      <c r="D249" s="21">
        <v>124.77709842087458</v>
      </c>
      <c r="E249" s="21">
        <v>0.10370766100940802</v>
      </c>
      <c r="F249" s="21">
        <v>2.04488507067138</v>
      </c>
      <c r="G249" s="21">
        <v>0.0070018404318484525</v>
      </c>
      <c r="H249" s="21">
        <v>527.1091122734924</v>
      </c>
      <c r="I249" s="21">
        <v>0.280591963272525</v>
      </c>
      <c r="J249" s="21">
        <v>1.2112160852475244</v>
      </c>
      <c r="K249" s="21">
        <v>0.010255891908808813</v>
      </c>
      <c r="L249" s="4">
        <f t="shared" si="9"/>
        <v>4.224405912177469</v>
      </c>
      <c r="M249" s="43">
        <f t="shared" si="10"/>
        <v>22.616059822318707</v>
      </c>
      <c r="N249" s="8">
        <v>0.838320985481122</v>
      </c>
      <c r="O249" s="8">
        <v>0.0323968092669</v>
      </c>
      <c r="P249" s="47">
        <v>10.646775610155563</v>
      </c>
      <c r="Q249" s="26">
        <v>0.4090092499910982</v>
      </c>
      <c r="R249" s="26">
        <f t="shared" si="11"/>
        <v>3.706750831344297</v>
      </c>
      <c r="S249" s="103"/>
      <c r="AA249" s="7"/>
    </row>
    <row r="250" spans="1:27" ht="12.75">
      <c r="A250" s="15" t="s">
        <v>4</v>
      </c>
      <c r="B250" s="21">
        <v>3949.1703941941887</v>
      </c>
      <c r="C250" s="21">
        <v>2.81142644594802</v>
      </c>
      <c r="D250" s="21">
        <v>723.2139957514231</v>
      </c>
      <c r="E250" s="21">
        <v>0.31599428544178454</v>
      </c>
      <c r="F250" s="21">
        <v>11.890628003533577</v>
      </c>
      <c r="G250" s="21">
        <v>0.021711785490007886</v>
      </c>
      <c r="H250" s="21">
        <v>1854.1651435979022</v>
      </c>
      <c r="I250" s="21">
        <v>0.6224673206706673</v>
      </c>
      <c r="J250" s="21">
        <v>10.851646236946575</v>
      </c>
      <c r="K250" s="21">
        <v>0.02769236945031107</v>
      </c>
      <c r="L250" s="4">
        <f>H250/D250</f>
        <v>2.5637849301732816</v>
      </c>
      <c r="M250" s="43">
        <f>100*(B250-(J250*295.5))/B250</f>
        <v>18.80164330888492</v>
      </c>
      <c r="N250" s="8"/>
      <c r="O250" s="8"/>
      <c r="P250" s="74"/>
      <c r="Q250" s="19"/>
      <c r="R250" s="26"/>
      <c r="S250" s="103"/>
      <c r="AA250" s="7"/>
    </row>
    <row r="251" spans="1:27" ht="12.75">
      <c r="A251" s="15"/>
      <c r="B251" s="21"/>
      <c r="N251" s="8"/>
      <c r="O251" s="8"/>
      <c r="P251" s="74"/>
      <c r="Q251" s="19"/>
      <c r="R251" s="26"/>
      <c r="S251" s="103"/>
      <c r="AA251" s="7"/>
    </row>
    <row r="252" spans="1:29" s="45" customFormat="1" ht="12.75">
      <c r="A252" s="110" t="s">
        <v>150</v>
      </c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5"/>
      <c r="M252" s="44"/>
      <c r="N252" s="24" t="s">
        <v>88</v>
      </c>
      <c r="O252" s="24"/>
      <c r="P252" s="73" t="s">
        <v>135</v>
      </c>
      <c r="Q252" s="18"/>
      <c r="R252" s="25"/>
      <c r="S252" s="103"/>
      <c r="T252" s="26"/>
      <c r="U252" s="26"/>
      <c r="AC252" s="50"/>
    </row>
    <row r="253" spans="1:29" s="45" customFormat="1" ht="15.75">
      <c r="A253" s="27" t="s">
        <v>157</v>
      </c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5"/>
      <c r="M253" s="44"/>
      <c r="N253" s="24"/>
      <c r="O253" s="24"/>
      <c r="P253" s="73"/>
      <c r="Q253" s="18"/>
      <c r="R253" s="25"/>
      <c r="S253" s="103"/>
      <c r="T253" s="26"/>
      <c r="U253" s="26"/>
      <c r="AC253" s="50"/>
    </row>
    <row r="254" spans="1:18" s="81" customFormat="1" ht="15">
      <c r="A254" s="60" t="s">
        <v>215</v>
      </c>
      <c r="B254" s="78" t="s">
        <v>83</v>
      </c>
      <c r="C254" s="99" t="s">
        <v>2</v>
      </c>
      <c r="D254" s="78" t="s">
        <v>82</v>
      </c>
      <c r="E254" s="99" t="s">
        <v>2</v>
      </c>
      <c r="F254" s="78" t="s">
        <v>81</v>
      </c>
      <c r="G254" s="99" t="s">
        <v>2</v>
      </c>
      <c r="H254" s="78" t="s">
        <v>80</v>
      </c>
      <c r="I254" s="78" t="s">
        <v>2</v>
      </c>
      <c r="J254" s="78" t="s">
        <v>79</v>
      </c>
      <c r="K254" s="99" t="s">
        <v>2</v>
      </c>
      <c r="L254" s="98" t="s">
        <v>78</v>
      </c>
      <c r="M254" s="100" t="s">
        <v>77</v>
      </c>
      <c r="N254" s="78" t="s">
        <v>76</v>
      </c>
      <c r="O254" s="78" t="s">
        <v>2</v>
      </c>
      <c r="P254" s="78" t="s">
        <v>1</v>
      </c>
      <c r="Q254" s="98" t="s">
        <v>2</v>
      </c>
      <c r="R254" s="97" t="s">
        <v>75</v>
      </c>
    </row>
    <row r="255" spans="1:27" ht="12">
      <c r="A255" s="15" t="s">
        <v>29</v>
      </c>
      <c r="B255" s="21">
        <v>18.470635166745932</v>
      </c>
      <c r="C255" s="21">
        <v>0.03743618852919792</v>
      </c>
      <c r="D255" s="21">
        <v>11.160442859784347</v>
      </c>
      <c r="E255" s="21">
        <v>0.025148138053780533</v>
      </c>
      <c r="F255" s="21">
        <v>0.1670086572438161</v>
      </c>
      <c r="G255" s="21">
        <v>0.007767844522968196</v>
      </c>
      <c r="H255" s="21">
        <v>8.251930150536433</v>
      </c>
      <c r="I255" s="21">
        <v>0.0537001962073953</v>
      </c>
      <c r="J255" s="21">
        <v>0.022513238510107846</v>
      </c>
      <c r="K255" s="21">
        <v>0.00570002825052259</v>
      </c>
      <c r="L255" s="4">
        <f aca="true" t="shared" si="12" ref="L255:L299">H255/D255</f>
        <v>0.7393909233003219</v>
      </c>
      <c r="M255" s="43">
        <f aca="true" t="shared" si="13" ref="M255:M299">100*(B255-(J255*295.5))/B255</f>
        <v>63.98249481038879</v>
      </c>
      <c r="N255" s="8">
        <v>1.05891615014616</v>
      </c>
      <c r="O255" s="8">
        <v>0.150978306677586</v>
      </c>
      <c r="P255" s="47">
        <v>13.394768611760163</v>
      </c>
      <c r="Q255" s="26">
        <v>1.8858131407835417</v>
      </c>
      <c r="R255" s="26">
        <f aca="true" t="shared" si="14" ref="R255:R299">B255/D255</f>
        <v>1.6550091603715125</v>
      </c>
      <c r="S255" s="103"/>
      <c r="AA255" s="7"/>
    </row>
    <row r="256" spans="1:27" ht="12">
      <c r="A256" s="15" t="s">
        <v>33</v>
      </c>
      <c r="B256" s="21">
        <v>134.2467784655638</v>
      </c>
      <c r="C256" s="21">
        <v>0.09668718602065082</v>
      </c>
      <c r="D256" s="21">
        <v>81.81493354289236</v>
      </c>
      <c r="E256" s="21">
        <v>0.05838624587993266</v>
      </c>
      <c r="F256" s="21">
        <v>1.1030339222614851</v>
      </c>
      <c r="G256" s="21">
        <v>0.008684714196003168</v>
      </c>
      <c r="H256" s="21">
        <v>39.63456058888466</v>
      </c>
      <c r="I256" s="21">
        <v>0.05371345359132098</v>
      </c>
      <c r="J256" s="21">
        <v>0.1281968414439457</v>
      </c>
      <c r="K256" s="21">
        <v>0.0068507634988447625</v>
      </c>
      <c r="L256" s="4">
        <f t="shared" si="12"/>
        <v>0.48444164008402957</v>
      </c>
      <c r="M256" s="43">
        <f t="shared" si="13"/>
        <v>71.78169407141247</v>
      </c>
      <c r="N256" s="8">
        <v>1.17783646146162</v>
      </c>
      <c r="O256" s="8">
        <v>0.0247861183426641</v>
      </c>
      <c r="P256" s="47">
        <v>14.892891260854755</v>
      </c>
      <c r="Q256" s="26">
        <v>0.31588157114776066</v>
      </c>
      <c r="R256" s="26">
        <f t="shared" si="14"/>
        <v>1.640859103004508</v>
      </c>
      <c r="S256" s="103"/>
      <c r="AA256" s="7"/>
    </row>
    <row r="257" spans="1:27" ht="12">
      <c r="A257" s="15" t="s">
        <v>34</v>
      </c>
      <c r="B257" s="21">
        <v>89.57683381856604</v>
      </c>
      <c r="C257" s="21">
        <v>0.08550682078555878</v>
      </c>
      <c r="D257" s="21">
        <v>57.533023747307936</v>
      </c>
      <c r="E257" s="21">
        <v>0.06583662063552806</v>
      </c>
      <c r="F257" s="21">
        <v>0.7612487632508826</v>
      </c>
      <c r="G257" s="21">
        <v>0.010985391074787182</v>
      </c>
      <c r="H257" s="21">
        <v>43.13238675374086</v>
      </c>
      <c r="I257" s="21">
        <v>0.05372892467594024</v>
      </c>
      <c r="J257" s="21">
        <v>0.04746991751025856</v>
      </c>
      <c r="K257" s="21">
        <v>0.006850800602483396</v>
      </c>
      <c r="L257" s="4">
        <f t="shared" si="12"/>
        <v>0.7496978942595398</v>
      </c>
      <c r="M257" s="43">
        <f t="shared" si="13"/>
        <v>84.34041478548662</v>
      </c>
      <c r="N257" s="8">
        <v>1.31314970556922</v>
      </c>
      <c r="O257" s="8">
        <v>0.0352503655076063</v>
      </c>
      <c r="P257" s="47">
        <v>16.596023282593674</v>
      </c>
      <c r="Q257" s="26">
        <v>0.4451850043858548</v>
      </c>
      <c r="R257" s="26">
        <f t="shared" si="14"/>
        <v>1.5569637746140101</v>
      </c>
      <c r="S257" s="103"/>
      <c r="AA257" s="7"/>
    </row>
    <row r="258" spans="1:27" ht="12">
      <c r="A258" s="15" t="s">
        <v>35</v>
      </c>
      <c r="B258" s="21">
        <v>231.37748596875505</v>
      </c>
      <c r="C258" s="21">
        <v>0.10059146482229248</v>
      </c>
      <c r="D258" s="21">
        <v>152.5065658632488</v>
      </c>
      <c r="E258" s="21">
        <v>0.08860859772553414</v>
      </c>
      <c r="F258" s="21">
        <v>2.0973180212014153</v>
      </c>
      <c r="G258" s="21">
        <v>0.010985391074787182</v>
      </c>
      <c r="H258" s="21">
        <v>110.59697060854648</v>
      </c>
      <c r="I258" s="21">
        <v>0.053742926163647786</v>
      </c>
      <c r="J258" s="21">
        <v>0.20059180278873534</v>
      </c>
      <c r="K258" s="21">
        <v>0.0068521293837470925</v>
      </c>
      <c r="L258" s="4">
        <f t="shared" si="12"/>
        <v>0.7251948136299767</v>
      </c>
      <c r="M258" s="43">
        <f t="shared" si="13"/>
        <v>74.3817435495536</v>
      </c>
      <c r="N258" s="8">
        <v>1.12849310631653</v>
      </c>
      <c r="O258" s="8">
        <v>0.0133093673822754</v>
      </c>
      <c r="P258" s="47">
        <v>14.271428590077763</v>
      </c>
      <c r="Q258" s="26">
        <v>0.17726757870220594</v>
      </c>
      <c r="R258" s="26">
        <f t="shared" si="14"/>
        <v>1.5171640949297165</v>
      </c>
      <c r="S258" s="103"/>
      <c r="AA258" s="7"/>
    </row>
    <row r="259" spans="1:27" ht="12">
      <c r="A259" s="15" t="s">
        <v>36</v>
      </c>
      <c r="B259" s="21">
        <v>238.96875359574187</v>
      </c>
      <c r="C259" s="21">
        <v>0.1945654437858474</v>
      </c>
      <c r="D259" s="21">
        <v>165.70222330830754</v>
      </c>
      <c r="E259" s="21">
        <v>0.13353489007009292</v>
      </c>
      <c r="F259" s="21">
        <v>2.2157776501766797</v>
      </c>
      <c r="G259" s="21">
        <v>0.009709805653710263</v>
      </c>
      <c r="H259" s="21">
        <v>135.83245887831444</v>
      </c>
      <c r="I259" s="21">
        <v>0.017925367379357977</v>
      </c>
      <c r="J259" s="21">
        <v>0.14260439839724653</v>
      </c>
      <c r="K259" s="21">
        <v>0.003804262694397034</v>
      </c>
      <c r="L259" s="4">
        <f t="shared" si="12"/>
        <v>0.8197383002253563</v>
      </c>
      <c r="M259" s="43">
        <f t="shared" si="13"/>
        <v>82.36606288800712</v>
      </c>
      <c r="N259" s="8">
        <v>1.18784859937053</v>
      </c>
      <c r="O259" s="8">
        <v>0.00695130456199491</v>
      </c>
      <c r="P259" s="47">
        <v>15.018964724726798</v>
      </c>
      <c r="Q259" s="26">
        <v>0.10848667589291233</v>
      </c>
      <c r="R259" s="26">
        <f t="shared" si="14"/>
        <v>1.4421577986380651</v>
      </c>
      <c r="S259" s="103"/>
      <c r="AA259" s="7"/>
    </row>
    <row r="260" spans="1:27" ht="12">
      <c r="A260" s="15" t="s">
        <v>37</v>
      </c>
      <c r="B260" s="21">
        <v>181.6214657459588</v>
      </c>
      <c r="C260" s="21">
        <v>0.12002790033364871</v>
      </c>
      <c r="D260" s="21">
        <v>123.20698002367244</v>
      </c>
      <c r="E260" s="21">
        <v>0.12960781937005622</v>
      </c>
      <c r="F260" s="21">
        <v>1.741939134275618</v>
      </c>
      <c r="G260" s="21">
        <v>0.0070018404318484525</v>
      </c>
      <c r="H260" s="21">
        <v>165.9999979125316</v>
      </c>
      <c r="I260" s="21">
        <v>0.01792979275382871</v>
      </c>
      <c r="J260" s="21">
        <v>0.14221000055317923</v>
      </c>
      <c r="K260" s="21">
        <v>0.003806363169357144</v>
      </c>
      <c r="L260" s="4">
        <f t="shared" si="12"/>
        <v>1.3473262462941393</v>
      </c>
      <c r="M260" s="43">
        <f t="shared" si="13"/>
        <v>76.86228607897937</v>
      </c>
      <c r="N260" s="8">
        <v>1.13303978845738</v>
      </c>
      <c r="O260" s="8">
        <v>0.00925807006279512</v>
      </c>
      <c r="P260" s="47">
        <v>14.328701404220688</v>
      </c>
      <c r="Q260" s="26">
        <v>0.13121286781247504</v>
      </c>
      <c r="R260" s="26">
        <f t="shared" si="14"/>
        <v>1.4741166913681583</v>
      </c>
      <c r="S260" s="103"/>
      <c r="AA260" s="7"/>
    </row>
    <row r="261" spans="1:27" ht="12">
      <c r="A261" s="15" t="s">
        <v>38</v>
      </c>
      <c r="B261" s="21">
        <v>150.2524130706191</v>
      </c>
      <c r="C261" s="21">
        <v>0.2300816474192678</v>
      </c>
      <c r="D261" s="21">
        <v>101.19003760227965</v>
      </c>
      <c r="E261" s="21">
        <v>0.0549869198722472</v>
      </c>
      <c r="F261" s="21">
        <v>1.4118057420494712</v>
      </c>
      <c r="G261" s="21">
        <v>0.009709805653710263</v>
      </c>
      <c r="H261" s="21">
        <v>153.18456906687382</v>
      </c>
      <c r="I261" s="21">
        <v>0.01793520302855322</v>
      </c>
      <c r="J261" s="21">
        <v>0.1570060891972783</v>
      </c>
      <c r="K261" s="21">
        <v>0.005377845221762936</v>
      </c>
      <c r="L261" s="4">
        <f t="shared" si="12"/>
        <v>1.5138305380313726</v>
      </c>
      <c r="M261" s="43">
        <f t="shared" si="13"/>
        <v>69.12176090244235</v>
      </c>
      <c r="N261" s="8">
        <v>1.02635710168452</v>
      </c>
      <c r="O261" s="8">
        <v>0.0158781861859365</v>
      </c>
      <c r="P261" s="47">
        <v>12.984383521377664</v>
      </c>
      <c r="Q261" s="26">
        <v>0.2061435518254322</v>
      </c>
      <c r="R261" s="26">
        <f t="shared" si="14"/>
        <v>1.4848538120044552</v>
      </c>
      <c r="S261" s="103"/>
      <c r="AA261" s="7"/>
    </row>
    <row r="262" spans="1:27" ht="12">
      <c r="A262" s="15" t="s">
        <v>39</v>
      </c>
      <c r="B262" s="21">
        <v>67.07619899872255</v>
      </c>
      <c r="C262" s="21">
        <v>0.14505697969752832</v>
      </c>
      <c r="D262" s="21">
        <v>45.00195079145324</v>
      </c>
      <c r="E262" s="21">
        <v>0.054985784128914104</v>
      </c>
      <c r="F262" s="21">
        <v>0.6699765901060071</v>
      </c>
      <c r="G262" s="21">
        <v>0.009709805653710263</v>
      </c>
      <c r="H262" s="21">
        <v>107.34421611327897</v>
      </c>
      <c r="I262" s="21">
        <v>0.017945536268589357</v>
      </c>
      <c r="J262" s="21">
        <v>0.070353782729981</v>
      </c>
      <c r="K262" s="21">
        <v>0.005375895487948326</v>
      </c>
      <c r="L262" s="4">
        <f t="shared" si="12"/>
        <v>2.3853236187633398</v>
      </c>
      <c r="M262" s="43">
        <f t="shared" si="13"/>
        <v>69.00608098394885</v>
      </c>
      <c r="N262" s="8">
        <v>1.02854777155136</v>
      </c>
      <c r="O262" s="8">
        <v>0.035469315009474</v>
      </c>
      <c r="P262" s="47">
        <v>13.011998368200631</v>
      </c>
      <c r="Q262" s="26">
        <v>0.44650693744138986</v>
      </c>
      <c r="R262" s="26">
        <f t="shared" si="14"/>
        <v>1.4905175846612775</v>
      </c>
      <c r="S262" s="103"/>
      <c r="AA262" s="7"/>
    </row>
    <row r="263" spans="1:27" ht="12.75">
      <c r="A263" s="15" t="s">
        <v>4</v>
      </c>
      <c r="B263" s="21">
        <v>1111.590564830673</v>
      </c>
      <c r="C263" s="21">
        <v>0.39296493477199107</v>
      </c>
      <c r="D263" s="21">
        <v>738.1161577389464</v>
      </c>
      <c r="E263" s="21">
        <v>0.238545757212987</v>
      </c>
      <c r="F263" s="21">
        <v>10.168108480565376</v>
      </c>
      <c r="G263" s="21">
        <v>0.026626829519543496</v>
      </c>
      <c r="H263" s="21">
        <v>763.9770900727073</v>
      </c>
      <c r="I263" s="21">
        <v>0.11327160135005941</v>
      </c>
      <c r="J263" s="21">
        <v>0.9109460711307324</v>
      </c>
      <c r="K263" s="21">
        <v>0.01612732821368926</v>
      </c>
      <c r="L263" s="4">
        <f>H263/D263</f>
        <v>1.0350363991664673</v>
      </c>
      <c r="M263" s="43">
        <f>100*(B263-(J263*295.5))/B263</f>
        <v>75.78383871402004</v>
      </c>
      <c r="N263" s="8"/>
      <c r="O263" s="8"/>
      <c r="P263" s="74"/>
      <c r="Q263" s="19"/>
      <c r="R263" s="26"/>
      <c r="S263" s="103"/>
      <c r="AA263" s="7"/>
    </row>
    <row r="264" spans="1:27" ht="12.75">
      <c r="A264" s="15"/>
      <c r="B264" s="21"/>
      <c r="N264" s="8"/>
      <c r="O264" s="8"/>
      <c r="P264" s="74"/>
      <c r="Q264" s="19"/>
      <c r="R264" s="26"/>
      <c r="S264" s="103"/>
      <c r="AA264" s="7"/>
    </row>
    <row r="265" spans="1:21" s="45" customFormat="1" ht="12.75">
      <c r="A265" s="110" t="s">
        <v>151</v>
      </c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5"/>
      <c r="M265" s="44"/>
      <c r="N265" s="24" t="s">
        <v>70</v>
      </c>
      <c r="O265" s="24"/>
      <c r="P265" s="73" t="s">
        <v>152</v>
      </c>
      <c r="Q265" s="18"/>
      <c r="R265" s="25"/>
      <c r="S265" s="103"/>
      <c r="T265" s="26"/>
      <c r="U265" s="26"/>
    </row>
    <row r="266" spans="1:21" s="45" customFormat="1" ht="15.75">
      <c r="A266" s="27" t="s">
        <v>162</v>
      </c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5"/>
      <c r="M266" s="44"/>
      <c r="N266" s="24"/>
      <c r="O266" s="24"/>
      <c r="P266" s="73"/>
      <c r="Q266" s="18"/>
      <c r="R266" s="25"/>
      <c r="S266" s="103"/>
      <c r="T266" s="26"/>
      <c r="U266" s="26"/>
    </row>
    <row r="267" spans="1:18" s="81" customFormat="1" ht="15">
      <c r="A267" s="60" t="s">
        <v>215</v>
      </c>
      <c r="B267" s="78" t="s">
        <v>83</v>
      </c>
      <c r="C267" s="99" t="s">
        <v>2</v>
      </c>
      <c r="D267" s="78" t="s">
        <v>82</v>
      </c>
      <c r="E267" s="99" t="s">
        <v>2</v>
      </c>
      <c r="F267" s="78" t="s">
        <v>81</v>
      </c>
      <c r="G267" s="99" t="s">
        <v>2</v>
      </c>
      <c r="H267" s="78" t="s">
        <v>80</v>
      </c>
      <c r="I267" s="78" t="s">
        <v>2</v>
      </c>
      <c r="J267" s="78" t="s">
        <v>79</v>
      </c>
      <c r="K267" s="99" t="s">
        <v>2</v>
      </c>
      <c r="L267" s="98" t="s">
        <v>78</v>
      </c>
      <c r="M267" s="100" t="s">
        <v>77</v>
      </c>
      <c r="N267" s="78" t="s">
        <v>76</v>
      </c>
      <c r="O267" s="78" t="s">
        <v>2</v>
      </c>
      <c r="P267" s="78" t="s">
        <v>1</v>
      </c>
      <c r="Q267" s="98" t="s">
        <v>2</v>
      </c>
      <c r="R267" s="97" t="s">
        <v>75</v>
      </c>
    </row>
    <row r="268" spans="1:19" ht="12">
      <c r="A268" s="61" t="s">
        <v>32</v>
      </c>
      <c r="B268" s="21">
        <v>818.2530477336637</v>
      </c>
      <c r="C268" s="21">
        <v>5.687075023384165</v>
      </c>
      <c r="D268" s="21">
        <v>442.0743842748449</v>
      </c>
      <c r="E268" s="21">
        <v>0.4407174405443924</v>
      </c>
      <c r="F268" s="21">
        <v>5.37396</v>
      </c>
      <c r="G268" s="21">
        <v>0.04227403931492707</v>
      </c>
      <c r="H268" s="21">
        <v>569.6241925463922</v>
      </c>
      <c r="I268" s="21">
        <v>11.80752944230003</v>
      </c>
      <c r="J268" s="21">
        <v>0.3050495889752061</v>
      </c>
      <c r="K268" s="21">
        <v>0.010748023074035523</v>
      </c>
      <c r="L268" s="4">
        <f t="shared" si="12"/>
        <v>1.2885256708116515</v>
      </c>
      <c r="M268" s="43">
        <f t="shared" si="13"/>
        <v>88.9835847490159</v>
      </c>
      <c r="N268" s="21">
        <v>1.6470325359064728</v>
      </c>
      <c r="O268" s="21">
        <v>0.014825910914467338</v>
      </c>
      <c r="P268" s="46">
        <v>15.632083249519592</v>
      </c>
      <c r="Q268" s="48">
        <v>0.15735021782958217</v>
      </c>
      <c r="R268" s="26">
        <f t="shared" si="14"/>
        <v>1.8509397441697106</v>
      </c>
      <c r="S268" s="103"/>
    </row>
    <row r="269" spans="1:19" ht="12">
      <c r="A269" s="61" t="s">
        <v>33</v>
      </c>
      <c r="B269" s="21">
        <v>107.57847758899403</v>
      </c>
      <c r="C269" s="21">
        <v>0.49527923598713486</v>
      </c>
      <c r="D269" s="21">
        <v>58.776754235995774</v>
      </c>
      <c r="E269" s="21">
        <v>0.15176041117498332</v>
      </c>
      <c r="F269" s="21">
        <v>0.7493599999999999</v>
      </c>
      <c r="G269" s="21">
        <v>0.03307528382342319</v>
      </c>
      <c r="H269" s="21">
        <v>77.36271385265462</v>
      </c>
      <c r="I269" s="21">
        <v>0.5633135046082355</v>
      </c>
      <c r="J269" s="21">
        <v>0.013698880829046535</v>
      </c>
      <c r="K269" s="21">
        <v>0.008497058314499203</v>
      </c>
      <c r="L269" s="4">
        <f t="shared" si="12"/>
        <v>1.316212758908632</v>
      </c>
      <c r="M269" s="43">
        <f t="shared" si="13"/>
        <v>96.2371476379794</v>
      </c>
      <c r="N269" s="21">
        <v>1.7614184323333586</v>
      </c>
      <c r="O269" s="21">
        <v>0.043778954022833924</v>
      </c>
      <c r="P269" s="46">
        <v>16.71273910874626</v>
      </c>
      <c r="Q269" s="48">
        <v>0.417193096718697</v>
      </c>
      <c r="R269" s="26">
        <f t="shared" si="14"/>
        <v>1.8302895249549411</v>
      </c>
      <c r="S269" s="103"/>
    </row>
    <row r="270" spans="1:19" ht="12">
      <c r="A270" s="61" t="s">
        <v>34</v>
      </c>
      <c r="B270" s="21">
        <v>182.3946071416361</v>
      </c>
      <c r="C270" s="21">
        <v>0.47873424945370263</v>
      </c>
      <c r="D270" s="21">
        <v>100.5968068663391</v>
      </c>
      <c r="E270" s="21">
        <v>0.22033316227930827</v>
      </c>
      <c r="F270" s="21">
        <v>1.27376</v>
      </c>
      <c r="G270" s="21">
        <v>0.03307528382342319</v>
      </c>
      <c r="H270" s="21">
        <v>134.2048210167572</v>
      </c>
      <c r="I270" s="21">
        <v>0.881628724841521</v>
      </c>
      <c r="J270" s="21">
        <v>0.04423572243055935</v>
      </c>
      <c r="K270" s="21">
        <v>0.008497058314499203</v>
      </c>
      <c r="L270" s="4">
        <f t="shared" si="12"/>
        <v>1.3340862915765546</v>
      </c>
      <c r="M270" s="43">
        <f t="shared" si="13"/>
        <v>92.83331005062027</v>
      </c>
      <c r="N270" s="21">
        <v>1.6831841530356102</v>
      </c>
      <c r="O270" s="21">
        <v>0.02567552321936337</v>
      </c>
      <c r="P270" s="46">
        <v>15.973693706325795</v>
      </c>
      <c r="Q270" s="48">
        <v>0.2519731830758777</v>
      </c>
      <c r="R270" s="26">
        <f t="shared" si="14"/>
        <v>1.813125215634131</v>
      </c>
      <c r="S270" s="103"/>
    </row>
    <row r="271" spans="1:19" ht="12">
      <c r="A271" s="61" t="s">
        <v>35</v>
      </c>
      <c r="B271" s="21">
        <v>267.2039911969249</v>
      </c>
      <c r="C271" s="21">
        <v>0.5151858321033296</v>
      </c>
      <c r="D271" s="21">
        <v>146.97515330295485</v>
      </c>
      <c r="E271" s="21">
        <v>0.11742922293875575</v>
      </c>
      <c r="F271" s="21">
        <v>1.7639599999999998</v>
      </c>
      <c r="G271" s="21">
        <v>0.03372379575314736</v>
      </c>
      <c r="H271" s="21">
        <v>217.05645699253066</v>
      </c>
      <c r="I271" s="21">
        <v>1.9331575257537208</v>
      </c>
      <c r="J271" s="21">
        <v>0.06028003889697936</v>
      </c>
      <c r="K271" s="21">
        <v>0.008497058314499203</v>
      </c>
      <c r="L271" s="4">
        <f t="shared" si="12"/>
        <v>1.4768241577888992</v>
      </c>
      <c r="M271" s="43">
        <f t="shared" si="13"/>
        <v>93.33365066357497</v>
      </c>
      <c r="N271" s="21">
        <v>1.6968258518418133</v>
      </c>
      <c r="O271" s="21">
        <v>0.017492224432671292</v>
      </c>
      <c r="P271" s="46">
        <v>16.102582615904115</v>
      </c>
      <c r="Q271" s="48">
        <v>0.1806421286725207</v>
      </c>
      <c r="R271" s="26">
        <f t="shared" si="14"/>
        <v>1.8180215171890073</v>
      </c>
      <c r="S271" s="103"/>
    </row>
    <row r="272" spans="1:19" ht="12">
      <c r="A272" s="61" t="s">
        <v>36</v>
      </c>
      <c r="B272" s="21">
        <v>213.77055480622045</v>
      </c>
      <c r="C272" s="21">
        <v>0.38893218123472373</v>
      </c>
      <c r="D272" s="21">
        <v>118.55590515053389</v>
      </c>
      <c r="E272" s="21">
        <v>0.11085063103113127</v>
      </c>
      <c r="F272" s="21">
        <v>1.4257600000000001</v>
      </c>
      <c r="G272" s="21">
        <v>0.03372379575314736</v>
      </c>
      <c r="H272" s="21">
        <v>209.74592225551407</v>
      </c>
      <c r="I272" s="21">
        <v>1.6699199284658395</v>
      </c>
      <c r="J272" s="21">
        <v>0.03561733060228876</v>
      </c>
      <c r="K272" s="21">
        <v>0.008497058314499203</v>
      </c>
      <c r="L272" s="4">
        <f t="shared" si="12"/>
        <v>1.7691731338830703</v>
      </c>
      <c r="M272" s="43">
        <f t="shared" si="13"/>
        <v>95.07653371507736</v>
      </c>
      <c r="N272" s="21">
        <v>1.7143442442211312</v>
      </c>
      <c r="O272" s="21">
        <v>0.021491308322755993</v>
      </c>
      <c r="P272" s="46">
        <v>16.26808570094727</v>
      </c>
      <c r="Q272" s="48">
        <v>0.21540684752200182</v>
      </c>
      <c r="R272" s="26">
        <f t="shared" si="14"/>
        <v>1.8031202624178841</v>
      </c>
      <c r="S272" s="103"/>
    </row>
    <row r="273" spans="1:19" ht="12">
      <c r="A273" s="61" t="s">
        <v>37</v>
      </c>
      <c r="B273" s="21">
        <v>303.0823692065956</v>
      </c>
      <c r="C273" s="21">
        <v>0.40522398941819826</v>
      </c>
      <c r="D273" s="21">
        <v>166.3424462828654</v>
      </c>
      <c r="E273" s="21">
        <v>0.3130554302356054</v>
      </c>
      <c r="F273" s="21">
        <v>2.04136</v>
      </c>
      <c r="G273" s="21">
        <v>0.03372379575314736</v>
      </c>
      <c r="H273" s="21">
        <v>365.2211032839701</v>
      </c>
      <c r="I273" s="21">
        <v>5.012369394736277</v>
      </c>
      <c r="J273" s="21">
        <v>0.05901640762974791</v>
      </c>
      <c r="K273" s="21">
        <v>0.008497058314499203</v>
      </c>
      <c r="L273" s="4">
        <f t="shared" si="12"/>
        <v>2.195597765004077</v>
      </c>
      <c r="M273" s="43">
        <f t="shared" si="13"/>
        <v>94.24600365232628</v>
      </c>
      <c r="N273" s="21">
        <v>1.717198629303966</v>
      </c>
      <c r="O273" s="21">
        <v>0.015627768925511626</v>
      </c>
      <c r="P273" s="46">
        <v>16.295050759166585</v>
      </c>
      <c r="Q273" s="48">
        <v>0.16540132178795863</v>
      </c>
      <c r="R273" s="26">
        <f t="shared" si="14"/>
        <v>1.8220386676964213</v>
      </c>
      <c r="S273" s="103"/>
    </row>
    <row r="274" spans="1:19" ht="12">
      <c r="A274" s="61" t="s">
        <v>38</v>
      </c>
      <c r="B274" s="21">
        <v>241.9655779139552</v>
      </c>
      <c r="C274" s="21">
        <v>0.5094358856617779</v>
      </c>
      <c r="D274" s="21">
        <v>130.74142188762568</v>
      </c>
      <c r="E274" s="21">
        <v>0.10761181347788913</v>
      </c>
      <c r="F274" s="21">
        <v>1.6651599999999998</v>
      </c>
      <c r="G274" s="21">
        <v>0.03372379575314736</v>
      </c>
      <c r="H274" s="21">
        <v>351.7201728835698</v>
      </c>
      <c r="I274" s="21">
        <v>1.9655065228081743</v>
      </c>
      <c r="J274" s="21">
        <v>0.066394154185854</v>
      </c>
      <c r="K274" s="21">
        <v>0.008497058314499203</v>
      </c>
      <c r="L274" s="4">
        <f t="shared" si="12"/>
        <v>2.6901969383955366</v>
      </c>
      <c r="M274" s="43">
        <f t="shared" si="13"/>
        <v>91.8916265978557</v>
      </c>
      <c r="N274" s="21">
        <v>1.7006554016457411</v>
      </c>
      <c r="O274" s="21">
        <v>0.019646165913436955</v>
      </c>
      <c r="P274" s="46">
        <v>16.13876315640888</v>
      </c>
      <c r="Q274" s="48">
        <v>0.19915677824026193</v>
      </c>
      <c r="R274" s="26">
        <f t="shared" si="14"/>
        <v>1.8507185742704286</v>
      </c>
      <c r="S274" s="103"/>
    </row>
    <row r="275" spans="1:19" ht="12">
      <c r="A275" s="61" t="s">
        <v>39</v>
      </c>
      <c r="B275" s="21">
        <v>450.0006117701512</v>
      </c>
      <c r="C275" s="21">
        <v>0.43494050351743513</v>
      </c>
      <c r="D275" s="21">
        <v>234.43155645280444</v>
      </c>
      <c r="E275" s="21">
        <v>0.3242707239329508</v>
      </c>
      <c r="F275" s="21">
        <v>3.10536</v>
      </c>
      <c r="G275" s="21">
        <v>0.03620185630599624</v>
      </c>
      <c r="H275" s="21">
        <v>767.5131495316797</v>
      </c>
      <c r="I275" s="21">
        <v>5.312631044172979</v>
      </c>
      <c r="J275" s="21">
        <v>0.13100901537410486</v>
      </c>
      <c r="K275" s="21">
        <v>0.008497058314499203</v>
      </c>
      <c r="L275" s="4">
        <f t="shared" si="12"/>
        <v>3.273932746704238</v>
      </c>
      <c r="M275" s="43">
        <f t="shared" si="13"/>
        <v>91.39708635266885</v>
      </c>
      <c r="N275" s="21">
        <v>1.7544030929552064</v>
      </c>
      <c r="O275" s="21">
        <v>0.011137598099554422</v>
      </c>
      <c r="P275" s="46">
        <v>16.64648052230498</v>
      </c>
      <c r="Q275" s="48">
        <v>0.1307189446425832</v>
      </c>
      <c r="R275" s="26">
        <f t="shared" si="14"/>
        <v>1.9195394109015562</v>
      </c>
      <c r="S275" s="103"/>
    </row>
    <row r="276" spans="1:19" ht="12.75">
      <c r="A276" s="61" t="s">
        <v>4</v>
      </c>
      <c r="B276" s="21">
        <v>2584.249237358141</v>
      </c>
      <c r="C276" s="21">
        <v>5.817808836048156</v>
      </c>
      <c r="D276" s="21">
        <v>1398.494428453964</v>
      </c>
      <c r="E276" s="21">
        <v>0.7117743878505324</v>
      </c>
      <c r="F276" s="21">
        <v>17.398680000000002</v>
      </c>
      <c r="G276" s="21">
        <v>0.09917053594692325</v>
      </c>
      <c r="H276" s="21">
        <v>2692.4485323630684</v>
      </c>
      <c r="I276" s="21">
        <v>14.29157741057957</v>
      </c>
      <c r="J276" s="21">
        <v>0.7153011389237869</v>
      </c>
      <c r="K276" s="21">
        <v>0.024918266392347607</v>
      </c>
      <c r="L276" s="4">
        <f>H276/D276</f>
        <v>1.9252479506404405</v>
      </c>
      <c r="M276" s="43">
        <f>100*(B276-(J276*295.5))/B276</f>
        <v>91.82077782992548</v>
      </c>
      <c r="R276" s="26"/>
      <c r="S276" s="103"/>
    </row>
    <row r="277" spans="2:19" ht="12.75">
      <c r="B277" s="21"/>
      <c r="R277" s="26"/>
      <c r="S277" s="103"/>
    </row>
    <row r="278" spans="1:29" s="45" customFormat="1" ht="12.75">
      <c r="A278" s="110" t="s">
        <v>155</v>
      </c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5"/>
      <c r="M278" s="44"/>
      <c r="N278" s="24" t="s">
        <v>89</v>
      </c>
      <c r="O278" s="24"/>
      <c r="P278" s="73" t="s">
        <v>135</v>
      </c>
      <c r="Q278" s="18"/>
      <c r="R278" s="25"/>
      <c r="S278" s="103"/>
      <c r="T278" s="26"/>
      <c r="U278" s="26"/>
      <c r="AC278" s="50"/>
    </row>
    <row r="279" spans="1:29" s="45" customFormat="1" ht="15.75">
      <c r="A279" s="27" t="s">
        <v>162</v>
      </c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5"/>
      <c r="M279" s="44"/>
      <c r="N279" s="24"/>
      <c r="O279" s="24"/>
      <c r="P279" s="73"/>
      <c r="Q279" s="18"/>
      <c r="R279" s="25"/>
      <c r="S279" s="103"/>
      <c r="T279" s="26"/>
      <c r="U279" s="26"/>
      <c r="AC279" s="50"/>
    </row>
    <row r="280" spans="1:18" s="81" customFormat="1" ht="15">
      <c r="A280" s="60" t="s">
        <v>215</v>
      </c>
      <c r="B280" s="78" t="s">
        <v>83</v>
      </c>
      <c r="C280" s="99" t="s">
        <v>2</v>
      </c>
      <c r="D280" s="78" t="s">
        <v>82</v>
      </c>
      <c r="E280" s="99" t="s">
        <v>2</v>
      </c>
      <c r="F280" s="78" t="s">
        <v>81</v>
      </c>
      <c r="G280" s="99" t="s">
        <v>2</v>
      </c>
      <c r="H280" s="78" t="s">
        <v>80</v>
      </c>
      <c r="I280" s="78" t="s">
        <v>2</v>
      </c>
      <c r="J280" s="78" t="s">
        <v>79</v>
      </c>
      <c r="K280" s="99" t="s">
        <v>2</v>
      </c>
      <c r="L280" s="98" t="s">
        <v>78</v>
      </c>
      <c r="M280" s="100" t="s">
        <v>77</v>
      </c>
      <c r="N280" s="78" t="s">
        <v>76</v>
      </c>
      <c r="O280" s="78" t="s">
        <v>2</v>
      </c>
      <c r="P280" s="78" t="s">
        <v>1</v>
      </c>
      <c r="Q280" s="98" t="s">
        <v>2</v>
      </c>
      <c r="R280" s="97" t="s">
        <v>75</v>
      </c>
    </row>
    <row r="281" spans="1:27" ht="12">
      <c r="A281" s="61" t="s">
        <v>32</v>
      </c>
      <c r="B281" s="21">
        <v>-0.3849243178909638</v>
      </c>
      <c r="C281" s="21">
        <v>1.019745684066112</v>
      </c>
      <c r="D281" s="21">
        <v>0.005258808442054178</v>
      </c>
      <c r="E281" s="21">
        <v>0.23293547659229571</v>
      </c>
      <c r="F281" s="21">
        <v>0.002330353356890459</v>
      </c>
      <c r="G281" s="21">
        <v>0</v>
      </c>
      <c r="H281" s="21">
        <v>-0.23542239062214934</v>
      </c>
      <c r="I281" s="21">
        <v>0.2725943470361722</v>
      </c>
      <c r="J281" s="21">
        <v>0.007662386933514868</v>
      </c>
      <c r="K281" s="21">
        <v>7.223817545675096E-05</v>
      </c>
      <c r="L281" s="52" t="s">
        <v>3</v>
      </c>
      <c r="M281" s="52" t="s">
        <v>3</v>
      </c>
      <c r="N281" s="52" t="s">
        <v>3</v>
      </c>
      <c r="O281" s="52" t="s">
        <v>3</v>
      </c>
      <c r="P281" s="52" t="s">
        <v>3</v>
      </c>
      <c r="Q281" s="52" t="s">
        <v>3</v>
      </c>
      <c r="R281" s="52" t="s">
        <v>3</v>
      </c>
      <c r="AA281" s="7"/>
    </row>
    <row r="282" spans="1:27" ht="12">
      <c r="A282" s="61" t="s">
        <v>33</v>
      </c>
      <c r="B282" s="21">
        <v>116.9544539775369</v>
      </c>
      <c r="C282" s="21">
        <v>1.0212524863486716</v>
      </c>
      <c r="D282" s="21">
        <v>53.40368357536414</v>
      </c>
      <c r="E282" s="21">
        <v>0.2384332843578054</v>
      </c>
      <c r="F282" s="21">
        <v>0.701436360424028</v>
      </c>
      <c r="G282" s="21">
        <v>0.003883922261484098</v>
      </c>
      <c r="H282" s="21">
        <v>24.279946001621152</v>
      </c>
      <c r="I282" s="21">
        <v>0.27266912304015556</v>
      </c>
      <c r="J282" s="21">
        <v>0.16456581430957026</v>
      </c>
      <c r="K282" s="21">
        <v>7.90954397233858E-05</v>
      </c>
      <c r="L282" s="4">
        <f t="shared" si="12"/>
        <v>0.4546492746583089</v>
      </c>
      <c r="M282" s="43">
        <f t="shared" si="13"/>
        <v>58.42039659488464</v>
      </c>
      <c r="N282" s="21">
        <v>1.27941091839924</v>
      </c>
      <c r="O282" s="21">
        <v>0.0199629699285804</v>
      </c>
      <c r="P282" s="46">
        <v>16.119358051856192</v>
      </c>
      <c r="Q282" s="48">
        <v>0.2577299418871223</v>
      </c>
      <c r="R282" s="26">
        <f t="shared" si="14"/>
        <v>2.1900072457078523</v>
      </c>
      <c r="S282" s="103"/>
      <c r="AA282" s="7"/>
    </row>
    <row r="283" spans="1:27" ht="12">
      <c r="A283" s="61" t="s">
        <v>34</v>
      </c>
      <c r="B283" s="21">
        <v>1015.0780657744956</v>
      </c>
      <c r="C283" s="21">
        <v>1.0861190933907372</v>
      </c>
      <c r="D283" s="21">
        <v>605.6820562305077</v>
      </c>
      <c r="E283" s="21">
        <v>0.4977364528336506</v>
      </c>
      <c r="F283" s="21">
        <v>7.478880706713764</v>
      </c>
      <c r="G283" s="21">
        <v>0.011651766784452294</v>
      </c>
      <c r="H283" s="21">
        <v>306.2210354217219</v>
      </c>
      <c r="I283" s="21">
        <v>0.27273643898133115</v>
      </c>
      <c r="J283" s="21">
        <v>0.6294514256132431</v>
      </c>
      <c r="K283" s="21">
        <v>0.0038222834767122757</v>
      </c>
      <c r="L283" s="4">
        <f t="shared" si="12"/>
        <v>0.5055804976748094</v>
      </c>
      <c r="M283" s="43">
        <f t="shared" si="13"/>
        <v>81.67600083774889</v>
      </c>
      <c r="N283" s="21">
        <v>1.36882901016677</v>
      </c>
      <c r="O283" s="21">
        <v>0.00282108155965617</v>
      </c>
      <c r="P283" s="46">
        <v>17.240601987412663</v>
      </c>
      <c r="Q283" s="48">
        <v>0.08259474139446962</v>
      </c>
      <c r="R283" s="26">
        <f t="shared" si="14"/>
        <v>1.675925603759643</v>
      </c>
      <c r="S283" s="103"/>
      <c r="AA283" s="7"/>
    </row>
    <row r="284" spans="1:27" ht="12">
      <c r="A284" s="61" t="s">
        <v>35</v>
      </c>
      <c r="B284" s="21">
        <v>1179.06104914485</v>
      </c>
      <c r="C284" s="21">
        <v>1.052329683236727</v>
      </c>
      <c r="D284" s="21">
        <v>739.8701012007474</v>
      </c>
      <c r="E284" s="21">
        <v>0.6298489744352633</v>
      </c>
      <c r="F284" s="21">
        <v>9.148967279151945</v>
      </c>
      <c r="G284" s="21">
        <v>0.011651766784452294</v>
      </c>
      <c r="H284" s="21">
        <v>710.9115774821462</v>
      </c>
      <c r="I284" s="21">
        <v>0.2728075127264468</v>
      </c>
      <c r="J284" s="21">
        <v>0.6856084319672312</v>
      </c>
      <c r="K284" s="21">
        <v>0.007658492736417667</v>
      </c>
      <c r="L284" s="4">
        <f t="shared" si="12"/>
        <v>0.9608599892445931</v>
      </c>
      <c r="M284" s="43">
        <f t="shared" si="13"/>
        <v>82.81706517289697</v>
      </c>
      <c r="N284" s="21">
        <v>1.31977729051872</v>
      </c>
      <c r="O284" s="21">
        <v>0.00355545999617342</v>
      </c>
      <c r="P284" s="46">
        <v>16.625611592866083</v>
      </c>
      <c r="Q284" s="48">
        <v>0.08458751572645819</v>
      </c>
      <c r="R284" s="26">
        <f t="shared" si="14"/>
        <v>1.593605481869496</v>
      </c>
      <c r="S284" s="103"/>
      <c r="AA284" s="7"/>
    </row>
    <row r="285" spans="1:27" ht="12">
      <c r="A285" s="61" t="s">
        <v>36</v>
      </c>
      <c r="B285" s="21">
        <v>1292.826890048435</v>
      </c>
      <c r="C285" s="21">
        <v>1.338396839064641</v>
      </c>
      <c r="D285" s="21">
        <v>783.7084529737823</v>
      </c>
      <c r="E285" s="21">
        <v>0.66350474758056</v>
      </c>
      <c r="F285" s="21">
        <v>9.964590954063608</v>
      </c>
      <c r="G285" s="21">
        <v>0.015535689045936392</v>
      </c>
      <c r="H285" s="21">
        <v>810.2154768197344</v>
      </c>
      <c r="I285" s="21">
        <v>0.3102467056808809</v>
      </c>
      <c r="J285" s="21">
        <v>1.0582928986427715</v>
      </c>
      <c r="K285" s="21">
        <v>0.0085650007502946</v>
      </c>
      <c r="L285" s="4">
        <f t="shared" si="12"/>
        <v>1.0338225570304507</v>
      </c>
      <c r="M285" s="43">
        <f t="shared" si="13"/>
        <v>75.81071727729744</v>
      </c>
      <c r="N285" s="21">
        <v>1.25059431830868</v>
      </c>
      <c r="O285" s="21">
        <v>0.00380354327343552</v>
      </c>
      <c r="P285" s="46">
        <v>15.75786912475222</v>
      </c>
      <c r="Q285" s="48">
        <v>0.08313837941033964</v>
      </c>
      <c r="R285" s="26">
        <f t="shared" si="14"/>
        <v>1.6496273392775112</v>
      </c>
      <c r="S285" s="103"/>
      <c r="AA285" s="7"/>
    </row>
    <row r="286" spans="1:27" ht="12">
      <c r="A286" s="61" t="s">
        <v>37</v>
      </c>
      <c r="B286" s="21">
        <v>979.4956086334213</v>
      </c>
      <c r="C286" s="21">
        <v>0.6766475046988848</v>
      </c>
      <c r="D286" s="21">
        <v>584.7414441346527</v>
      </c>
      <c r="E286" s="21">
        <v>0.4972102122055574</v>
      </c>
      <c r="F286" s="21">
        <v>7.5604430742049376</v>
      </c>
      <c r="G286" s="21">
        <v>0.01941961130742049</v>
      </c>
      <c r="H286" s="21">
        <v>711.1989359407728</v>
      </c>
      <c r="I286" s="21">
        <v>0.3103232986913223</v>
      </c>
      <c r="J286" s="21">
        <v>0.8565322819756946</v>
      </c>
      <c r="K286" s="21">
        <v>0.010789567402103553</v>
      </c>
      <c r="L286" s="4">
        <f t="shared" si="12"/>
        <v>1.216262235342771</v>
      </c>
      <c r="M286" s="43">
        <f t="shared" si="13"/>
        <v>74.15963000825019</v>
      </c>
      <c r="N286" s="21">
        <v>1.24224189442323</v>
      </c>
      <c r="O286" s="21">
        <v>0.00567316676970508</v>
      </c>
      <c r="P286" s="46">
        <v>15.65307893682593</v>
      </c>
      <c r="Q286" s="48">
        <v>0.09791589063765697</v>
      </c>
      <c r="R286" s="26">
        <f t="shared" si="14"/>
        <v>1.6750918178596994</v>
      </c>
      <c r="S286" s="103"/>
      <c r="AA286" s="7"/>
    </row>
    <row r="287" spans="1:27" ht="12">
      <c r="A287" s="61" t="s">
        <v>38</v>
      </c>
      <c r="B287" s="21">
        <v>1318.1307738772744</v>
      </c>
      <c r="C287" s="21">
        <v>0.994455930579544</v>
      </c>
      <c r="D287" s="21">
        <v>750.8741966255106</v>
      </c>
      <c r="E287" s="21">
        <v>0.9322963208285434</v>
      </c>
      <c r="F287" s="21">
        <v>9.85195720848056</v>
      </c>
      <c r="G287" s="21">
        <v>0.007767844522968196</v>
      </c>
      <c r="H287" s="21">
        <v>883.1125776807838</v>
      </c>
      <c r="I287" s="21">
        <v>0.3103999106108741</v>
      </c>
      <c r="J287" s="21">
        <v>1.4151751669145913</v>
      </c>
      <c r="K287" s="21">
        <v>0.008577642835194037</v>
      </c>
      <c r="L287" s="4">
        <f t="shared" si="12"/>
        <v>1.1761125653931952</v>
      </c>
      <c r="M287" s="43">
        <f t="shared" si="13"/>
        <v>68.27444817230273</v>
      </c>
      <c r="N287" s="21">
        <v>1.19853167960551</v>
      </c>
      <c r="O287" s="21">
        <v>0.00391963911971365</v>
      </c>
      <c r="P287" s="46">
        <v>15.104588252085433</v>
      </c>
      <c r="Q287" s="48">
        <v>0.08169394409595088</v>
      </c>
      <c r="R287" s="26">
        <f t="shared" si="14"/>
        <v>1.755461540429889</v>
      </c>
      <c r="S287" s="103"/>
      <c r="AA287" s="7"/>
    </row>
    <row r="288" spans="1:27" ht="12.75">
      <c r="A288" s="61" t="s">
        <v>4</v>
      </c>
      <c r="B288" s="21">
        <v>5901.161917138123</v>
      </c>
      <c r="C288" s="21">
        <v>2.758258669993101</v>
      </c>
      <c r="D288" s="21">
        <v>3518.285193549007</v>
      </c>
      <c r="E288" s="21">
        <v>1.5205899017931772</v>
      </c>
      <c r="F288" s="21">
        <v>44.70860593639574</v>
      </c>
      <c r="G288" s="21">
        <v>0.031071378091872784</v>
      </c>
      <c r="H288" s="21">
        <v>3445.704126956158</v>
      </c>
      <c r="I288" s="21">
        <v>0.7657459797135822</v>
      </c>
      <c r="J288" s="21">
        <v>4.817288406356616</v>
      </c>
      <c r="K288" s="21">
        <v>0.01834731030963194</v>
      </c>
      <c r="L288" s="4">
        <f>H288/D288</f>
        <v>0.9793703288391938</v>
      </c>
      <c r="M288" s="43">
        <f>100*(B288-(J288*295.5))/B288</f>
        <v>75.8774840604825</v>
      </c>
      <c r="R288" s="26"/>
      <c r="S288" s="103"/>
      <c r="AA288" s="7"/>
    </row>
    <row r="289" spans="2:27" ht="12.75">
      <c r="B289" s="21"/>
      <c r="R289" s="26"/>
      <c r="S289" s="103"/>
      <c r="AA289" s="7"/>
    </row>
    <row r="290" spans="1:29" s="45" customFormat="1" ht="12.75">
      <c r="A290" s="110" t="s">
        <v>153</v>
      </c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5"/>
      <c r="M290" s="44"/>
      <c r="N290" s="24" t="s">
        <v>89</v>
      </c>
      <c r="O290" s="24"/>
      <c r="P290" s="73" t="s">
        <v>154</v>
      </c>
      <c r="Q290" s="18"/>
      <c r="R290" s="25"/>
      <c r="S290" s="103"/>
      <c r="T290" s="26"/>
      <c r="U290" s="26"/>
      <c r="AC290" s="50"/>
    </row>
    <row r="291" spans="1:29" s="45" customFormat="1" ht="15.75">
      <c r="A291" s="27" t="s">
        <v>162</v>
      </c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5"/>
      <c r="M291" s="44"/>
      <c r="N291" s="24"/>
      <c r="O291" s="24"/>
      <c r="P291" s="73"/>
      <c r="Q291" s="18"/>
      <c r="R291" s="25"/>
      <c r="S291" s="103"/>
      <c r="T291" s="26"/>
      <c r="U291" s="26"/>
      <c r="AC291" s="50"/>
    </row>
    <row r="292" spans="1:18" s="81" customFormat="1" ht="15">
      <c r="A292" s="60" t="s">
        <v>215</v>
      </c>
      <c r="B292" s="78" t="s">
        <v>83</v>
      </c>
      <c r="C292" s="99" t="s">
        <v>2</v>
      </c>
      <c r="D292" s="78" t="s">
        <v>82</v>
      </c>
      <c r="E292" s="99" t="s">
        <v>2</v>
      </c>
      <c r="F292" s="78" t="s">
        <v>81</v>
      </c>
      <c r="G292" s="99" t="s">
        <v>2</v>
      </c>
      <c r="H292" s="78" t="s">
        <v>80</v>
      </c>
      <c r="I292" s="78" t="s">
        <v>2</v>
      </c>
      <c r="J292" s="78" t="s">
        <v>79</v>
      </c>
      <c r="K292" s="99" t="s">
        <v>2</v>
      </c>
      <c r="L292" s="98" t="s">
        <v>78</v>
      </c>
      <c r="M292" s="100" t="s">
        <v>77</v>
      </c>
      <c r="N292" s="78" t="s">
        <v>76</v>
      </c>
      <c r="O292" s="78" t="s">
        <v>2</v>
      </c>
      <c r="P292" s="78" t="s">
        <v>1</v>
      </c>
      <c r="Q292" s="98" t="s">
        <v>2</v>
      </c>
      <c r="R292" s="97" t="s">
        <v>75</v>
      </c>
    </row>
    <row r="293" spans="1:27" ht="12">
      <c r="A293" s="61" t="s">
        <v>32</v>
      </c>
      <c r="B293" s="21">
        <v>18.906741102188132</v>
      </c>
      <c r="C293" s="21">
        <v>1.9168016609328613</v>
      </c>
      <c r="D293" s="21">
        <v>7.93791520515421</v>
      </c>
      <c r="E293" s="21">
        <v>0.05049246500762856</v>
      </c>
      <c r="F293" s="21">
        <v>0.12234355123674923</v>
      </c>
      <c r="G293" s="21">
        <v>0.009709805653710263</v>
      </c>
      <c r="H293" s="21">
        <v>3.4619732141188035</v>
      </c>
      <c r="I293" s="21">
        <v>0.023550838191284285</v>
      </c>
      <c r="J293" s="21">
        <v>0.01048257709825853</v>
      </c>
      <c r="K293" s="21">
        <v>0.011400002631199382</v>
      </c>
      <c r="L293" s="4">
        <f t="shared" si="12"/>
        <v>0.43613129198846706</v>
      </c>
      <c r="M293" s="43">
        <f t="shared" si="13"/>
        <v>83.61641746828118</v>
      </c>
      <c r="N293" s="8">
        <v>1.99159844380646</v>
      </c>
      <c r="O293" s="8">
        <v>0.488435817894664</v>
      </c>
      <c r="P293" s="47">
        <v>25.030551419901716</v>
      </c>
      <c r="Q293" s="26">
        <v>6.040714236070153</v>
      </c>
      <c r="R293" s="26">
        <f t="shared" si="14"/>
        <v>2.381827043190345</v>
      </c>
      <c r="S293" s="103"/>
      <c r="AA293" s="7"/>
    </row>
    <row r="294" spans="1:27" ht="12">
      <c r="A294" s="61" t="s">
        <v>33</v>
      </c>
      <c r="B294" s="21">
        <v>113.81246828284573</v>
      </c>
      <c r="C294" s="21">
        <v>1.92149615099941</v>
      </c>
      <c r="D294" s="21">
        <v>63.13637719513578</v>
      </c>
      <c r="E294" s="21">
        <v>0.1204419278317405</v>
      </c>
      <c r="F294" s="21">
        <v>0.75930680212014</v>
      </c>
      <c r="G294" s="21">
        <v>0.01243461838440689</v>
      </c>
      <c r="H294" s="21">
        <v>33.27030162007449</v>
      </c>
      <c r="I294" s="21">
        <v>0.023556975421341376</v>
      </c>
      <c r="J294" s="21">
        <v>0.10518337007068032</v>
      </c>
      <c r="K294" s="21">
        <v>0.012016737589467415</v>
      </c>
      <c r="L294" s="4">
        <f t="shared" si="12"/>
        <v>0.5269593077418091</v>
      </c>
      <c r="M294" s="43">
        <f t="shared" si="13"/>
        <v>72.69043864452345</v>
      </c>
      <c r="N294" s="8">
        <v>1.31035048417909</v>
      </c>
      <c r="O294" s="8">
        <v>0.0639976250824935</v>
      </c>
      <c r="P294" s="47">
        <v>16.507398255934326</v>
      </c>
      <c r="Q294" s="26">
        <v>0.7982701928223006</v>
      </c>
      <c r="R294" s="26">
        <f t="shared" si="14"/>
        <v>1.8026448988526094</v>
      </c>
      <c r="S294" s="103"/>
      <c r="AA294" s="7"/>
    </row>
    <row r="295" spans="1:27" ht="12">
      <c r="A295" s="61" t="s">
        <v>34</v>
      </c>
      <c r="B295" s="21">
        <v>366.1276635366854</v>
      </c>
      <c r="C295" s="21">
        <v>1.9720774439186242</v>
      </c>
      <c r="D295" s="21">
        <v>215.2012311920511</v>
      </c>
      <c r="E295" s="21">
        <v>0.29124574327731384</v>
      </c>
      <c r="F295" s="21">
        <v>2.705151855123674</v>
      </c>
      <c r="G295" s="21">
        <v>0.010457780738095194</v>
      </c>
      <c r="H295" s="21">
        <v>214.99287570218544</v>
      </c>
      <c r="I295" s="21">
        <v>0.09429512092201112</v>
      </c>
      <c r="J295" s="21">
        <v>0.31352688793892075</v>
      </c>
      <c r="K295" s="21">
        <v>0.017519468393702445</v>
      </c>
      <c r="L295" s="4">
        <f t="shared" si="12"/>
        <v>0.9990318108836482</v>
      </c>
      <c r="M295" s="43">
        <f t="shared" si="13"/>
        <v>74.69538507661332</v>
      </c>
      <c r="N295" s="8">
        <v>1.27081274877407</v>
      </c>
      <c r="O295" s="8">
        <v>0.0258002523820891</v>
      </c>
      <c r="P295" s="47">
        <v>16.011506127632884</v>
      </c>
      <c r="Q295" s="26">
        <v>0.32805019359396426</v>
      </c>
      <c r="R295" s="26">
        <f t="shared" si="14"/>
        <v>1.701326992920146</v>
      </c>
      <c r="S295" s="103"/>
      <c r="AA295" s="7"/>
    </row>
    <row r="296" spans="1:27" ht="12">
      <c r="A296" s="61" t="s">
        <v>35</v>
      </c>
      <c r="B296" s="21">
        <v>210.8303134825321</v>
      </c>
      <c r="C296" s="21">
        <v>1.9657910807226757</v>
      </c>
      <c r="D296" s="21">
        <v>105.51660158001691</v>
      </c>
      <c r="E296" s="21">
        <v>0.12483060339583829</v>
      </c>
      <c r="F296" s="21">
        <v>1.3962700530035341</v>
      </c>
      <c r="G296" s="21">
        <v>0.01243461838440689</v>
      </c>
      <c r="H296" s="21">
        <v>171.40165503181274</v>
      </c>
      <c r="I296" s="21">
        <v>0.09432357426312744</v>
      </c>
      <c r="J296" s="21">
        <v>0.2794785614165697</v>
      </c>
      <c r="K296" s="21">
        <v>0.017518624445556553</v>
      </c>
      <c r="L296" s="4">
        <f t="shared" si="12"/>
        <v>1.6244046194174753</v>
      </c>
      <c r="M296" s="43">
        <f t="shared" si="13"/>
        <v>60.82825399515481</v>
      </c>
      <c r="N296" s="8">
        <v>1.21539546065349</v>
      </c>
      <c r="O296" s="8">
        <v>0.0524989075178794</v>
      </c>
      <c r="P296" s="47">
        <v>15.316220384174247</v>
      </c>
      <c r="Q296" s="26">
        <v>0.6560016023817603</v>
      </c>
      <c r="R296" s="26">
        <f t="shared" si="14"/>
        <v>1.9980771776719148</v>
      </c>
      <c r="S296" s="103"/>
      <c r="AA296" s="7"/>
    </row>
    <row r="297" spans="1:27" ht="12">
      <c r="A297" s="61" t="s">
        <v>36</v>
      </c>
      <c r="B297" s="21">
        <v>367.401956809112</v>
      </c>
      <c r="C297" s="21">
        <v>1.9597765417081774</v>
      </c>
      <c r="D297" s="21">
        <v>150.75597736886527</v>
      </c>
      <c r="E297" s="21">
        <v>0.12483024754738202</v>
      </c>
      <c r="F297" s="21">
        <v>2.130331360424028</v>
      </c>
      <c r="G297" s="21">
        <v>0.010457780738095194</v>
      </c>
      <c r="H297" s="21">
        <v>143.8494862466852</v>
      </c>
      <c r="I297" s="21">
        <v>0.09434815451247382</v>
      </c>
      <c r="J297" s="21">
        <v>0.7275798861446295</v>
      </c>
      <c r="K297" s="21">
        <v>0.017518189224062532</v>
      </c>
      <c r="L297" s="4">
        <f t="shared" si="12"/>
        <v>0.9541876133688452</v>
      </c>
      <c r="M297" s="43">
        <f t="shared" si="13"/>
        <v>41.48102578902601</v>
      </c>
      <c r="N297" s="8">
        <v>1.0109191231634</v>
      </c>
      <c r="O297" s="8">
        <v>0.0367256680364328</v>
      </c>
      <c r="P297" s="47">
        <v>12.74847594946673</v>
      </c>
      <c r="Q297" s="26">
        <v>0.4605253062070764</v>
      </c>
      <c r="R297" s="26">
        <f t="shared" si="14"/>
        <v>2.4370639441391018</v>
      </c>
      <c r="S297" s="103"/>
      <c r="AA297" s="7"/>
    </row>
    <row r="298" spans="1:27" ht="12">
      <c r="A298" s="61" t="s">
        <v>37</v>
      </c>
      <c r="B298" s="21">
        <v>201.75796918605994</v>
      </c>
      <c r="C298" s="21">
        <v>1.9605278371489838</v>
      </c>
      <c r="D298" s="21">
        <v>80.05466727227096</v>
      </c>
      <c r="E298" s="21">
        <v>0.06949344271525865</v>
      </c>
      <c r="F298" s="21">
        <v>1.1166276501766796</v>
      </c>
      <c r="G298" s="21">
        <v>0.010457780738095194</v>
      </c>
      <c r="H298" s="21">
        <v>179.855920970984</v>
      </c>
      <c r="I298" s="21">
        <v>0.0943960396978573</v>
      </c>
      <c r="J298" s="21">
        <v>0.39503818094268994</v>
      </c>
      <c r="K298" s="21">
        <v>0.01751877327248245</v>
      </c>
      <c r="L298" s="4">
        <f t="shared" si="12"/>
        <v>2.2466637748837637</v>
      </c>
      <c r="M298" s="43">
        <f t="shared" si="13"/>
        <v>42.14167453236322</v>
      </c>
      <c r="N298" s="8">
        <v>1.06207657360342</v>
      </c>
      <c r="O298" s="8">
        <v>0.0691539334303171</v>
      </c>
      <c r="P298" s="47">
        <v>13.3912349464709</v>
      </c>
      <c r="Q298" s="26">
        <v>0.8625321341954011</v>
      </c>
      <c r="R298" s="26">
        <f t="shared" si="14"/>
        <v>2.5202524232580767</v>
      </c>
      <c r="S298" s="103"/>
      <c r="AA298" s="7"/>
    </row>
    <row r="299" spans="1:27" ht="12">
      <c r="A299" s="61" t="s">
        <v>38</v>
      </c>
      <c r="B299" s="21">
        <v>296.8369591823494</v>
      </c>
      <c r="C299" s="21">
        <v>0.1981207208033733</v>
      </c>
      <c r="D299" s="21">
        <v>128.0648372714403</v>
      </c>
      <c r="E299" s="21">
        <v>0.07117426377605228</v>
      </c>
      <c r="F299" s="21">
        <v>1.8254434628975271</v>
      </c>
      <c r="G299" s="21">
        <v>0.016013821725786772</v>
      </c>
      <c r="H299" s="21">
        <v>376.4036510203967</v>
      </c>
      <c r="I299" s="21">
        <v>0.11805655546902104</v>
      </c>
      <c r="J299" s="21">
        <v>0.6271930324795948</v>
      </c>
      <c r="K299" s="21">
        <v>0.013112639520274376</v>
      </c>
      <c r="L299" s="4">
        <f t="shared" si="12"/>
        <v>2.9391647156243907</v>
      </c>
      <c r="M299" s="43">
        <f t="shared" si="13"/>
        <v>37.5631856598197</v>
      </c>
      <c r="N299" s="8">
        <v>0.870663801713939</v>
      </c>
      <c r="O299" s="8">
        <v>0.0302998202947928</v>
      </c>
      <c r="P299" s="47">
        <v>10.98509266975759</v>
      </c>
      <c r="Q299" s="26">
        <v>0.3805601279846361</v>
      </c>
      <c r="R299" s="26">
        <f t="shared" si="14"/>
        <v>2.3178646497101116</v>
      </c>
      <c r="S299" s="103"/>
      <c r="AA299" s="7"/>
    </row>
    <row r="300" spans="1:27" ht="12.75">
      <c r="A300" s="61" t="s">
        <v>4</v>
      </c>
      <c r="B300" s="21">
        <v>1575.6740715817725</v>
      </c>
      <c r="C300" s="21">
        <v>4.7794712466128875</v>
      </c>
      <c r="D300" s="21">
        <v>750.6676070849345</v>
      </c>
      <c r="E300" s="21">
        <v>0.3780743506652091</v>
      </c>
      <c r="F300" s="21">
        <v>10.055474734982331</v>
      </c>
      <c r="G300" s="21">
        <v>0.03143338694331218</v>
      </c>
      <c r="H300" s="21">
        <v>1123.2358638062574</v>
      </c>
      <c r="I300" s="21">
        <v>0.22505025310303758</v>
      </c>
      <c r="J300" s="21">
        <v>2.4584824960913436</v>
      </c>
      <c r="K300" s="21">
        <v>0.04091371045748882</v>
      </c>
      <c r="L300" s="4">
        <f>H300/D300</f>
        <v>1.496315883628063</v>
      </c>
      <c r="M300" s="43">
        <f>100*(B300-(J300*295.5))/B300</f>
        <v>53.89391812066192</v>
      </c>
      <c r="N300" s="8"/>
      <c r="O300" s="8"/>
      <c r="P300" s="74"/>
      <c r="Q300" s="19"/>
      <c r="R300" s="26"/>
      <c r="S300" s="103"/>
      <c r="AA300" s="7"/>
    </row>
    <row r="301" spans="1:19" s="84" customFormat="1" ht="13.5" thickBot="1">
      <c r="A301" s="64"/>
      <c r="B301" s="37"/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53"/>
      <c r="N301" s="38"/>
      <c r="O301" s="38"/>
      <c r="P301" s="75"/>
      <c r="Q301" s="59"/>
      <c r="R301" s="38"/>
      <c r="S301" s="40"/>
    </row>
    <row r="302" ht="13.5" thickTop="1">
      <c r="A302" s="46" t="s">
        <v>217</v>
      </c>
    </row>
    <row r="303" ht="12.75">
      <c r="A303" s="133" t="s">
        <v>216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J3" sqref="J3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N15" sqref="N15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L134" sqref="L134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K157" sqref="K157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S.P.Kelley</dc:creator>
  <cp:keywords/>
  <dc:description/>
  <cp:lastModifiedBy>eXtyles Citation Match Check</cp:lastModifiedBy>
  <cp:lastPrinted>2012-12-26T22:23:07Z</cp:lastPrinted>
  <dcterms:created xsi:type="dcterms:W3CDTF">2009-04-01T16:00:38Z</dcterms:created>
  <dcterms:modified xsi:type="dcterms:W3CDTF">2013-05-03T22:30:22Z</dcterms:modified>
  <cp:category/>
  <cp:version/>
  <cp:contentType/>
  <cp:contentStatus/>
</cp:coreProperties>
</file>