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6" windowWidth="22992" windowHeight="9468" firstSheet="25" activeTab="1"/>
  </bookViews>
  <sheets>
    <sheet name="PlotDat7" sheetId="31" state="hidden" r:id="rId1"/>
    <sheet name="Pinonal 1" sheetId="4" r:id="rId2"/>
    <sheet name="PlotDat26" sheetId="80" state="hidden" r:id="rId3"/>
    <sheet name="Arenque" sheetId="1" r:id="rId4"/>
    <sheet name="PlotDat27" sheetId="82" state="hidden" r:id="rId5"/>
    <sheet name="Paso de Oro" sheetId="3" r:id="rId6"/>
    <sheet name="PlotDat34" sheetId="96" state="hidden" r:id="rId7"/>
    <sheet name="PlotDat35" sheetId="98" state="hidden" r:id="rId8"/>
    <sheet name="Benemerito" sheetId="2" r:id="rId9"/>
    <sheet name="PlotDat1" sheetId="19" state="hidden" r:id="rId10"/>
    <sheet name="PlotDat2" sheetId="21" state="hidden" r:id="rId11"/>
    <sheet name="PlotDat3" sheetId="23" state="hidden" r:id="rId12"/>
    <sheet name="Trincheras" sheetId="5" r:id="rId13"/>
    <sheet name="PlotDat28" sheetId="84" state="hidden" r:id="rId14"/>
    <sheet name="PlotDat29" sheetId="86" state="hidden" r:id="rId15"/>
    <sheet name="PlotDat42" sheetId="112" state="hidden" r:id="rId16"/>
    <sheet name="PlotDat43" sheetId="114" state="hidden" r:id="rId17"/>
    <sheet name="PlotDat44" sheetId="116" state="hidden" r:id="rId18"/>
    <sheet name="Linares" sheetId="6" r:id="rId19"/>
    <sheet name="PlotDat31" sheetId="90" state="hidden" r:id="rId20"/>
    <sheet name="Chaneque" sheetId="7" r:id="rId21"/>
    <sheet name="PlotDat32" sheetId="92" state="hidden" r:id="rId22"/>
    <sheet name="PlotDat33" sheetId="94" state="hidden" r:id="rId23"/>
    <sheet name="Nayade" sheetId="18" r:id="rId24"/>
    <sheet name="PlotDat30" sheetId="88" state="hidden" r:id="rId25"/>
    <sheet name="Tamaulipas" sheetId="8" r:id="rId26"/>
    <sheet name="PlotDat4" sheetId="25" state="hidden" r:id="rId27"/>
    <sheet name="PlotDat6" sheetId="29" state="hidden" r:id="rId28"/>
    <sheet name="Erizo" sheetId="9" r:id="rId29"/>
    <sheet name="PlotDat5" sheetId="27" state="hidden" r:id="rId30"/>
    <sheet name="PlotDat8" sheetId="33" state="hidden" r:id="rId31"/>
    <sheet name="Pinonal 2" sheetId="10" r:id="rId32"/>
    <sheet name="PlotDat9" sheetId="35" state="hidden" r:id="rId33"/>
    <sheet name="PlotDat10" sheetId="37" state="hidden" r:id="rId34"/>
    <sheet name="PlotDat11" sheetId="39" state="hidden" r:id="rId35"/>
    <sheet name="Cupelado" sheetId="11" r:id="rId36"/>
    <sheet name="PlotDat12" sheetId="41" state="hidden" r:id="rId37"/>
    <sheet name="Plan de las Hayas 1" sheetId="12" r:id="rId38"/>
    <sheet name="PlotDat13" sheetId="43" state="hidden" r:id="rId39"/>
    <sheet name="Plan de las Hayas 2" sheetId="13" r:id="rId40"/>
    <sheet name="PlotDat14" sheetId="45" state="hidden" r:id="rId41"/>
    <sheet name="Paso de Ovejas" sheetId="14" r:id="rId42"/>
    <sheet name="PlotDat15" sheetId="47" state="hidden" r:id="rId43"/>
    <sheet name="PlotDat16" sheetId="49" state="hidden" r:id="rId44"/>
    <sheet name="PlotDat18" sheetId="53" state="hidden" r:id="rId45"/>
    <sheet name="PlotDat20" sheetId="61" state="hidden" r:id="rId46"/>
    <sheet name="PlotDat21" sheetId="63" state="hidden" r:id="rId47"/>
    <sheet name="PlotDat22" sheetId="65" state="hidden" r:id="rId48"/>
    <sheet name="PlotDat23" sheetId="72" state="hidden" r:id="rId49"/>
    <sheet name="PlotDat36" sheetId="100" state="hidden" r:id="rId50"/>
    <sheet name="PlotDat37" sheetId="102" state="hidden" r:id="rId51"/>
    <sheet name="PlotDat38" sheetId="104" state="hidden" r:id="rId52"/>
    <sheet name="PlotDat39" sheetId="106" state="hidden" r:id="rId53"/>
    <sheet name="PlotDat40" sheetId="108" state="hidden" r:id="rId54"/>
    <sheet name="PlotDat41" sheetId="110" state="hidden" r:id="rId55"/>
    <sheet name="Orizaba" sheetId="15" r:id="rId56"/>
    <sheet name="PlotDat17" sheetId="51" state="hidden" r:id="rId57"/>
    <sheet name="PlotDat19" sheetId="74" state="hidden" r:id="rId58"/>
    <sheet name="Muro" sheetId="16" r:id="rId59"/>
    <sheet name="PlotDat24" sheetId="76" state="hidden" r:id="rId60"/>
    <sheet name="PlotDat25" sheetId="78" state="hidden" r:id="rId61"/>
    <sheet name="Tlapocoyan" sheetId="17" r:id="rId62"/>
  </sheets>
  <definedNames>
    <definedName name="_gXY1">PlotDat38!$C$1:$D$51</definedName>
    <definedName name="ConcAgeTik1">PlotDat38!$E$1:$F$23</definedName>
    <definedName name="ConcAgeTik2">PlotDat38!$G$1:$H$23</definedName>
    <definedName name="ConcAgeTik3">PlotDat38!$I$1:$J$23</definedName>
    <definedName name="ConcAgeTik4">PlotDat38!$K$1:$L$23</definedName>
    <definedName name="ConcAgeTik5">PlotDat38!$M$1:$N$23</definedName>
    <definedName name="ConcAgeTik6">PlotDat38!$O$1:$P$23</definedName>
    <definedName name="ConcAgeTik7">PlotDat38!$Q$1:$R$23</definedName>
    <definedName name="Ellipse1_1">PlotDat38!$AC$1:$AD$23</definedName>
    <definedName name="Ellipse1_10">PlotDat38!$AU$1:$AV$23</definedName>
    <definedName name="Ellipse1_11">PlotDat38!$AW$1:$AX$23</definedName>
    <definedName name="Ellipse1_12">PlotDat38!$AY$1:$AZ$23</definedName>
    <definedName name="Ellipse1_13">PlotDat38!$BA$1:$BB$23</definedName>
    <definedName name="Ellipse1_14">PlotDat38!$BC$1:$BD$23</definedName>
    <definedName name="Ellipse1_15">PlotDat38!$BE$1:$BF$23</definedName>
    <definedName name="Ellipse1_16">PlotDat38!$BG$1:$BH$23</definedName>
    <definedName name="Ellipse1_17">PlotDat38!$BI$1:$BJ$23</definedName>
    <definedName name="Ellipse1_18">PlotDat38!$BK$1:$BL$23</definedName>
    <definedName name="Ellipse1_19">PlotDat38!$BM$1:$BN$23</definedName>
    <definedName name="Ellipse1_2">PlotDat38!$AE$1:$AF$23</definedName>
    <definedName name="Ellipse1_20">PlotDat38!$BO$1:$BP$23</definedName>
    <definedName name="Ellipse1_21">PlotDat38!$BQ$1:$BR$23</definedName>
    <definedName name="Ellipse1_22">PlotDat38!$BS$1:$BT$23</definedName>
    <definedName name="Ellipse1_23">PlotDat38!$BU$1:$BV$23</definedName>
    <definedName name="Ellipse1_24">PlotDat38!$BW$1:$BX$23</definedName>
    <definedName name="Ellipse1_25">PlotDat38!$BY$1:$BZ$23</definedName>
    <definedName name="Ellipse1_26">PlotDat38!$CA$1:$CB$23</definedName>
    <definedName name="Ellipse1_27">PlotDat38!$CC$1:$CD$23</definedName>
    <definedName name="Ellipse1_28">PlotDat38!$CE$1:$CF$23</definedName>
    <definedName name="Ellipse1_29">PlotDat38!$CG$1:$CH$23</definedName>
    <definedName name="Ellipse1_3">PlotDat38!$AG$1:$AH$23</definedName>
    <definedName name="Ellipse1_30">PlotDat38!$CI$1:$CJ$23</definedName>
    <definedName name="Ellipse1_31">PlotDat38!$CK$1:$CL$23</definedName>
    <definedName name="Ellipse1_32">PlotDat38!$CM$1:$CN$23</definedName>
    <definedName name="Ellipse1_33">PlotDat38!$CO$1:$CP$23</definedName>
    <definedName name="Ellipse1_34">PlotDat38!$CQ$1:$CR$23</definedName>
    <definedName name="Ellipse1_35">PlotDat38!$CS$1:$CT$23</definedName>
    <definedName name="Ellipse1_36">PlotDat38!$CU$1:$CV$23</definedName>
    <definedName name="Ellipse1_37">PlotDat38!$CW$1:$CX$23</definedName>
    <definedName name="Ellipse1_38">PlotDat38!$CY$1:$CZ$23</definedName>
    <definedName name="Ellipse1_39">PlotDat38!$DA$1:$DB$23</definedName>
    <definedName name="Ellipse1_4">PlotDat38!$AI$1:$AJ$23</definedName>
    <definedName name="Ellipse1_40">PlotDat38!$DC$1:$DD$23</definedName>
    <definedName name="Ellipse1_41">PlotDat38!$DE$1:$DF$23</definedName>
    <definedName name="Ellipse1_42">PlotDat38!$DG$1:$DH$23</definedName>
    <definedName name="Ellipse1_43">PlotDat38!$DI$1:$DJ$23</definedName>
    <definedName name="Ellipse1_44">PlotDat38!$DK$1:$DL$23</definedName>
    <definedName name="Ellipse1_45">PlotDat38!$DM$1:$DN$23</definedName>
    <definedName name="Ellipse1_46">PlotDat38!$DO$1:$DP$23</definedName>
    <definedName name="Ellipse1_47">PlotDat38!$DQ$1:$DR$23</definedName>
    <definedName name="Ellipse1_48">PlotDat38!$DS$1:$DT$23</definedName>
    <definedName name="Ellipse1_49">PlotDat38!$DU$1:$DV$23</definedName>
    <definedName name="Ellipse1_5">PlotDat38!$AK$1:$AL$23</definedName>
    <definedName name="Ellipse1_50">PlotDat38!$DW$1:$DX$23</definedName>
    <definedName name="Ellipse1_51">PlotDat38!$DY$1:$DZ$23</definedName>
    <definedName name="Ellipse1_52">PlotDat37!$DG$1:$DH$23</definedName>
    <definedName name="Ellipse1_6">PlotDat38!$AM$1:$AN$23</definedName>
    <definedName name="Ellipse1_7">PlotDat38!$AO$1:$AP$23</definedName>
    <definedName name="Ellipse1_8">PlotDat38!$AQ$1:$AR$23</definedName>
    <definedName name="Ellipse1_9">PlotDat38!$AS$1:$AT$23</definedName>
  </definedNames>
  <calcPr calcId="145621" calcMode="manual"/>
</workbook>
</file>

<file path=xl/calcChain.xml><?xml version="1.0" encoding="utf-8"?>
<calcChain xmlns="http://schemas.openxmlformats.org/spreadsheetml/2006/main">
  <c r="Y31" i="17" l="1"/>
  <c r="X31" i="17"/>
  <c r="O31" i="17"/>
  <c r="N31" i="17"/>
  <c r="L31" i="17"/>
  <c r="K31" i="17"/>
  <c r="J31" i="17"/>
  <c r="G31" i="17"/>
  <c r="F31" i="17"/>
  <c r="Y30" i="17"/>
  <c r="X30" i="17"/>
  <c r="O30" i="17"/>
  <c r="N30" i="17"/>
  <c r="L30" i="17"/>
  <c r="K30" i="17"/>
  <c r="J30" i="17"/>
  <c r="G30" i="17"/>
  <c r="F30" i="17"/>
  <c r="Y29" i="17"/>
  <c r="X29" i="17"/>
  <c r="O29" i="17"/>
  <c r="N29" i="17"/>
  <c r="L29" i="17"/>
  <c r="K29" i="17"/>
  <c r="J29" i="17"/>
  <c r="G29" i="17"/>
  <c r="F29" i="17"/>
  <c r="Y28" i="17"/>
  <c r="X28" i="17"/>
  <c r="O28" i="17"/>
  <c r="N28" i="17"/>
  <c r="L28" i="17"/>
  <c r="K28" i="17"/>
  <c r="J28" i="17"/>
  <c r="G28" i="17"/>
  <c r="F28" i="17"/>
  <c r="Y27" i="17"/>
  <c r="X27" i="17"/>
  <c r="O27" i="17"/>
  <c r="N27" i="17"/>
  <c r="L27" i="17"/>
  <c r="K27" i="17"/>
  <c r="J27" i="17"/>
  <c r="G27" i="17"/>
  <c r="F27" i="17"/>
  <c r="Y26" i="17"/>
  <c r="X26" i="17"/>
  <c r="O26" i="17"/>
  <c r="N26" i="17"/>
  <c r="L26" i="17"/>
  <c r="K26" i="17"/>
  <c r="J26" i="17"/>
  <c r="G26" i="17"/>
  <c r="F26" i="17"/>
  <c r="Y25" i="17"/>
  <c r="X25" i="17"/>
  <c r="O25" i="17"/>
  <c r="N25" i="17"/>
  <c r="L25" i="17"/>
  <c r="K25" i="17"/>
  <c r="J25" i="17"/>
  <c r="G25" i="17"/>
  <c r="F25" i="17"/>
  <c r="Y24" i="17"/>
  <c r="X24" i="17"/>
  <c r="O24" i="17"/>
  <c r="N24" i="17"/>
  <c r="L24" i="17"/>
  <c r="K24" i="17"/>
  <c r="J24" i="17"/>
  <c r="G24" i="17"/>
  <c r="F24" i="17"/>
  <c r="Y23" i="17"/>
  <c r="X23" i="17"/>
  <c r="O23" i="17"/>
  <c r="N23" i="17"/>
  <c r="L23" i="17"/>
  <c r="K23" i="17"/>
  <c r="J23" i="17"/>
  <c r="G23" i="17"/>
  <c r="F23" i="17"/>
  <c r="Y22" i="17"/>
  <c r="X22" i="17"/>
  <c r="O22" i="17"/>
  <c r="N22" i="17"/>
  <c r="L22" i="17"/>
  <c r="K22" i="17"/>
  <c r="J22" i="17"/>
  <c r="G22" i="17"/>
  <c r="F22" i="17"/>
  <c r="Y21" i="17"/>
  <c r="X21" i="17"/>
  <c r="O21" i="17"/>
  <c r="N21" i="17"/>
  <c r="L21" i="17"/>
  <c r="K21" i="17"/>
  <c r="J21" i="17"/>
  <c r="G21" i="17"/>
  <c r="F21" i="17"/>
  <c r="Y20" i="17"/>
  <c r="X20" i="17"/>
  <c r="O20" i="17"/>
  <c r="N20" i="17"/>
  <c r="L20" i="17"/>
  <c r="K20" i="17"/>
  <c r="J20" i="17"/>
  <c r="G20" i="17"/>
  <c r="F20" i="17"/>
  <c r="Y19" i="17"/>
  <c r="X19" i="17"/>
  <c r="O19" i="17"/>
  <c r="N19" i="17"/>
  <c r="L19" i="17"/>
  <c r="K19" i="17"/>
  <c r="J19" i="17"/>
  <c r="G19" i="17"/>
  <c r="F19" i="17"/>
  <c r="Y18" i="17"/>
  <c r="X18" i="17"/>
  <c r="O18" i="17"/>
  <c r="N18" i="17"/>
  <c r="L18" i="17"/>
  <c r="K18" i="17"/>
  <c r="J18" i="17"/>
  <c r="G18" i="17"/>
  <c r="F18" i="17"/>
  <c r="Y17" i="17"/>
  <c r="X17" i="17"/>
  <c r="O17" i="17"/>
  <c r="N17" i="17"/>
  <c r="L17" i="17"/>
  <c r="K17" i="17"/>
  <c r="J17" i="17"/>
  <c r="G17" i="17"/>
  <c r="F17" i="17"/>
  <c r="Y16" i="17"/>
  <c r="X16" i="17"/>
  <c r="O16" i="17"/>
  <c r="N16" i="17"/>
  <c r="L16" i="17"/>
  <c r="K16" i="17"/>
  <c r="J16" i="17"/>
  <c r="G16" i="17"/>
  <c r="F16" i="17"/>
  <c r="Y15" i="17"/>
  <c r="X15" i="17"/>
  <c r="O15" i="17"/>
  <c r="N15" i="17"/>
  <c r="L15" i="17"/>
  <c r="K15" i="17"/>
  <c r="J15" i="17"/>
  <c r="G15" i="17"/>
  <c r="F15" i="17"/>
  <c r="Y14" i="17"/>
  <c r="X14" i="17"/>
  <c r="O14" i="17"/>
  <c r="N14" i="17"/>
  <c r="L14" i="17"/>
  <c r="K14" i="17"/>
  <c r="J14" i="17"/>
  <c r="G14" i="17"/>
  <c r="F14" i="17"/>
  <c r="Y13" i="17"/>
  <c r="X13" i="17"/>
  <c r="O13" i="17"/>
  <c r="N13" i="17"/>
  <c r="L13" i="17"/>
  <c r="K13" i="17"/>
  <c r="J13" i="17"/>
  <c r="G13" i="17"/>
  <c r="F13" i="17"/>
  <c r="Y12" i="17"/>
  <c r="X12" i="17"/>
  <c r="O12" i="17"/>
  <c r="N12" i="17"/>
  <c r="L12" i="17"/>
  <c r="K12" i="17"/>
  <c r="J12" i="17"/>
  <c r="G12" i="17"/>
  <c r="F12" i="17"/>
  <c r="Y11" i="17"/>
  <c r="X11" i="17"/>
  <c r="O11" i="17"/>
  <c r="N11" i="17"/>
  <c r="L11" i="17"/>
  <c r="K11" i="17"/>
  <c r="J11" i="17"/>
  <c r="G11" i="17"/>
  <c r="F11" i="17"/>
  <c r="Y10" i="17"/>
  <c r="X10" i="17"/>
  <c r="O10" i="17"/>
  <c r="N10" i="17"/>
  <c r="L10" i="17"/>
  <c r="K10" i="17"/>
  <c r="J10" i="17"/>
  <c r="G10" i="17"/>
  <c r="F10" i="17"/>
  <c r="Y9" i="17"/>
  <c r="X9" i="17"/>
  <c r="O9" i="17"/>
  <c r="N9" i="17"/>
  <c r="L9" i="17"/>
  <c r="K9" i="17"/>
  <c r="J9" i="17"/>
  <c r="G9" i="17"/>
  <c r="F9" i="17"/>
  <c r="Y8" i="17"/>
  <c r="X8" i="17"/>
  <c r="O8" i="17"/>
  <c r="N8" i="17"/>
  <c r="L8" i="17"/>
  <c r="K8" i="17"/>
  <c r="J8" i="17"/>
  <c r="G8" i="17"/>
  <c r="F8" i="17"/>
  <c r="Y7" i="17"/>
  <c r="X7" i="17"/>
  <c r="O7" i="17"/>
  <c r="N7" i="17"/>
  <c r="L7" i="17"/>
  <c r="K7" i="17"/>
  <c r="J7" i="17"/>
  <c r="G7" i="17"/>
  <c r="F7" i="17"/>
  <c r="Y6" i="17"/>
  <c r="X6" i="17"/>
  <c r="O6" i="17"/>
  <c r="N6" i="17"/>
  <c r="L6" i="17"/>
  <c r="K6" i="17"/>
  <c r="J6" i="17"/>
  <c r="G6" i="17"/>
  <c r="F6" i="17"/>
  <c r="Y5" i="17"/>
  <c r="X5" i="17"/>
  <c r="O5" i="17"/>
  <c r="N5" i="17"/>
  <c r="L5" i="17"/>
  <c r="K5" i="17"/>
  <c r="J5" i="17"/>
  <c r="G5" i="17"/>
  <c r="F5" i="17"/>
  <c r="Y4" i="17"/>
  <c r="X4" i="17"/>
  <c r="O4" i="17"/>
  <c r="N4" i="17"/>
  <c r="L4" i="17"/>
  <c r="K4" i="17"/>
  <c r="J4" i="17"/>
  <c r="G4" i="17"/>
  <c r="F4" i="17"/>
  <c r="Y3" i="17"/>
  <c r="X3" i="17"/>
  <c r="O3" i="17"/>
  <c r="N3" i="17"/>
  <c r="L3" i="17"/>
  <c r="K3" i="17"/>
  <c r="J3" i="17"/>
  <c r="G3" i="17"/>
  <c r="F3" i="17"/>
  <c r="Y2" i="17"/>
  <c r="X2" i="17"/>
  <c r="O2" i="17"/>
  <c r="N2" i="17"/>
  <c r="L2" i="17"/>
  <c r="K2" i="17"/>
  <c r="J2" i="17"/>
  <c r="G2" i="17"/>
  <c r="F2" i="17"/>
  <c r="AK23" i="16"/>
  <c r="AJ23" i="16"/>
  <c r="AA23" i="16"/>
  <c r="Z23" i="16"/>
  <c r="W23" i="16"/>
  <c r="V23" i="16"/>
  <c r="L23" i="16"/>
  <c r="K23" i="16"/>
  <c r="AK22" i="16"/>
  <c r="AJ22" i="16"/>
  <c r="AA22" i="16"/>
  <c r="Z22" i="16"/>
  <c r="W22" i="16"/>
  <c r="V22" i="16"/>
  <c r="L22" i="16"/>
  <c r="K22" i="16"/>
  <c r="AK21" i="16"/>
  <c r="AJ21" i="16"/>
  <c r="AA21" i="16"/>
  <c r="Z21" i="16"/>
  <c r="W21" i="16"/>
  <c r="V21" i="16"/>
  <c r="L21" i="16"/>
  <c r="K21" i="16"/>
  <c r="AK20" i="16"/>
  <c r="AJ20" i="16"/>
  <c r="AA20" i="16"/>
  <c r="Z20" i="16"/>
  <c r="W20" i="16"/>
  <c r="V20" i="16"/>
  <c r="L20" i="16"/>
  <c r="K20" i="16"/>
  <c r="AK19" i="16"/>
  <c r="AJ19" i="16"/>
  <c r="AA19" i="16"/>
  <c r="Z19" i="16"/>
  <c r="W19" i="16"/>
  <c r="V19" i="16"/>
  <c r="L19" i="16"/>
  <c r="K19" i="16"/>
  <c r="AK18" i="16"/>
  <c r="AJ18" i="16"/>
  <c r="AA18" i="16"/>
  <c r="Z18" i="16"/>
  <c r="W18" i="16"/>
  <c r="V18" i="16"/>
  <c r="L18" i="16"/>
  <c r="K18" i="16"/>
  <c r="AK17" i="16"/>
  <c r="AJ17" i="16"/>
  <c r="AA17" i="16"/>
  <c r="Z17" i="16"/>
  <c r="W17" i="16"/>
  <c r="V17" i="16"/>
  <c r="L17" i="16"/>
  <c r="K17" i="16"/>
  <c r="AK16" i="16"/>
  <c r="AJ16" i="16"/>
  <c r="AA16" i="16"/>
  <c r="Z16" i="16"/>
  <c r="W16" i="16"/>
  <c r="V16" i="16"/>
  <c r="L16" i="16"/>
  <c r="K16" i="16"/>
  <c r="AK15" i="16"/>
  <c r="AJ15" i="16"/>
  <c r="AA15" i="16"/>
  <c r="Z15" i="16"/>
  <c r="W15" i="16"/>
  <c r="V15" i="16"/>
  <c r="L15" i="16"/>
  <c r="K15" i="16"/>
  <c r="AK14" i="16"/>
  <c r="AJ14" i="16"/>
  <c r="AA14" i="16"/>
  <c r="Z14" i="16"/>
  <c r="W14" i="16"/>
  <c r="V14" i="16"/>
  <c r="L14" i="16"/>
  <c r="K14" i="16"/>
  <c r="AK13" i="16"/>
  <c r="AJ13" i="16"/>
  <c r="AA13" i="16"/>
  <c r="Z13" i="16"/>
  <c r="W13" i="16"/>
  <c r="V13" i="16"/>
  <c r="L13" i="16"/>
  <c r="K13" i="16"/>
  <c r="AK12" i="16"/>
  <c r="AJ12" i="16"/>
  <c r="AA12" i="16"/>
  <c r="Z12" i="16"/>
  <c r="W12" i="16"/>
  <c r="V12" i="16"/>
  <c r="L12" i="16"/>
  <c r="K12" i="16"/>
  <c r="AK11" i="16"/>
  <c r="AJ11" i="16"/>
  <c r="AA11" i="16"/>
  <c r="Z11" i="16"/>
  <c r="W11" i="16"/>
  <c r="V11" i="16"/>
  <c r="L11" i="16"/>
  <c r="K11" i="16"/>
  <c r="AK10" i="16"/>
  <c r="AJ10" i="16"/>
  <c r="AA10" i="16"/>
  <c r="Z10" i="16"/>
  <c r="W10" i="16"/>
  <c r="V10" i="16"/>
  <c r="L10" i="16"/>
  <c r="K10" i="16"/>
  <c r="AK9" i="16"/>
  <c r="AJ9" i="16"/>
  <c r="AA9" i="16"/>
  <c r="Z9" i="16"/>
  <c r="W9" i="16"/>
  <c r="V9" i="16"/>
  <c r="L9" i="16"/>
  <c r="K9" i="16"/>
  <c r="AK8" i="16"/>
  <c r="AJ8" i="16"/>
  <c r="AA8" i="16"/>
  <c r="Z8" i="16"/>
  <c r="W8" i="16"/>
  <c r="V8" i="16"/>
  <c r="L8" i="16"/>
  <c r="K8" i="16"/>
  <c r="AK7" i="16"/>
  <c r="AJ7" i="16"/>
  <c r="AA7" i="16"/>
  <c r="Z7" i="16"/>
  <c r="W7" i="16"/>
  <c r="V7" i="16"/>
  <c r="L7" i="16"/>
  <c r="K7" i="16"/>
  <c r="AK6" i="16"/>
  <c r="AJ6" i="16"/>
  <c r="AA6" i="16"/>
  <c r="Z6" i="16"/>
  <c r="W6" i="16"/>
  <c r="V6" i="16"/>
  <c r="L6" i="16"/>
  <c r="K6" i="16"/>
  <c r="AK5" i="16"/>
  <c r="AJ5" i="16"/>
  <c r="AA5" i="16"/>
  <c r="Z5" i="16"/>
  <c r="W5" i="16"/>
  <c r="V5" i="16"/>
  <c r="L5" i="16"/>
  <c r="K5" i="16"/>
  <c r="AK4" i="16"/>
  <c r="AJ4" i="16"/>
  <c r="AA4" i="16"/>
  <c r="Z4" i="16"/>
  <c r="W4" i="16"/>
  <c r="V4" i="16"/>
  <c r="L4" i="16"/>
  <c r="K4" i="16"/>
  <c r="AK3" i="16"/>
  <c r="AJ3" i="16"/>
  <c r="AA3" i="16"/>
  <c r="Z3" i="16"/>
  <c r="W3" i="16"/>
  <c r="V3" i="16"/>
  <c r="L3" i="16"/>
  <c r="K3" i="16"/>
  <c r="Y53" i="15"/>
  <c r="X53" i="15"/>
  <c r="O53" i="15"/>
  <c r="N53" i="15"/>
  <c r="L53" i="15"/>
  <c r="K53" i="15"/>
  <c r="J53" i="15"/>
  <c r="G53" i="15"/>
  <c r="F53" i="15"/>
  <c r="Y52" i="15"/>
  <c r="X52" i="15"/>
  <c r="O52" i="15"/>
  <c r="N52" i="15"/>
  <c r="L52" i="15"/>
  <c r="K52" i="15"/>
  <c r="J52" i="15"/>
  <c r="G52" i="15"/>
  <c r="F52" i="15"/>
  <c r="Y51" i="15"/>
  <c r="X51" i="15"/>
  <c r="O51" i="15"/>
  <c r="N51" i="15"/>
  <c r="L51" i="15"/>
  <c r="K51" i="15"/>
  <c r="J51" i="15"/>
  <c r="G51" i="15"/>
  <c r="F51" i="15"/>
  <c r="Y50" i="15"/>
  <c r="X50" i="15"/>
  <c r="O50" i="15"/>
  <c r="N50" i="15"/>
  <c r="L50" i="15"/>
  <c r="K50" i="15"/>
  <c r="J50" i="15"/>
  <c r="G50" i="15"/>
  <c r="F50" i="15"/>
  <c r="Y49" i="15"/>
  <c r="X49" i="15"/>
  <c r="O49" i="15"/>
  <c r="N49" i="15"/>
  <c r="L49" i="15"/>
  <c r="K49" i="15"/>
  <c r="J49" i="15"/>
  <c r="G49" i="15"/>
  <c r="F49" i="15"/>
  <c r="Y48" i="15"/>
  <c r="X48" i="15"/>
  <c r="O48" i="15"/>
  <c r="N48" i="15"/>
  <c r="L48" i="15"/>
  <c r="K48" i="15"/>
  <c r="J48" i="15"/>
  <c r="G48" i="15"/>
  <c r="F48" i="15"/>
  <c r="Y47" i="15"/>
  <c r="X47" i="15"/>
  <c r="O47" i="15"/>
  <c r="N47" i="15"/>
  <c r="L47" i="15"/>
  <c r="K47" i="15"/>
  <c r="J47" i="15"/>
  <c r="G47" i="15"/>
  <c r="F47" i="15"/>
  <c r="Y46" i="15"/>
  <c r="X46" i="15"/>
  <c r="O46" i="15"/>
  <c r="N46" i="15"/>
  <c r="L46" i="15"/>
  <c r="K46" i="15"/>
  <c r="J46" i="15"/>
  <c r="G46" i="15"/>
  <c r="F46" i="15"/>
  <c r="Y45" i="15"/>
  <c r="X45" i="15"/>
  <c r="O45" i="15"/>
  <c r="N45" i="15"/>
  <c r="L45" i="15"/>
  <c r="K45" i="15"/>
  <c r="J45" i="15"/>
  <c r="G45" i="15"/>
  <c r="F45" i="15"/>
  <c r="Y44" i="15"/>
  <c r="X44" i="15"/>
  <c r="O44" i="15"/>
  <c r="N44" i="15"/>
  <c r="L44" i="15"/>
  <c r="K44" i="15"/>
  <c r="J44" i="15"/>
  <c r="G44" i="15"/>
  <c r="F44" i="15"/>
  <c r="Y43" i="15"/>
  <c r="X43" i="15"/>
  <c r="O43" i="15"/>
  <c r="N43" i="15"/>
  <c r="L43" i="15"/>
  <c r="K43" i="15"/>
  <c r="J43" i="15"/>
  <c r="G43" i="15"/>
  <c r="F43" i="15"/>
  <c r="Y42" i="15"/>
  <c r="X42" i="15"/>
  <c r="O42" i="15"/>
  <c r="N42" i="15"/>
  <c r="L42" i="15"/>
  <c r="K42" i="15"/>
  <c r="J42" i="15"/>
  <c r="G42" i="15"/>
  <c r="F42" i="15"/>
  <c r="Y41" i="15"/>
  <c r="X41" i="15"/>
  <c r="O41" i="15"/>
  <c r="N41" i="15"/>
  <c r="L41" i="15"/>
  <c r="K41" i="15"/>
  <c r="J41" i="15"/>
  <c r="G41" i="15"/>
  <c r="F41" i="15"/>
  <c r="Y40" i="15"/>
  <c r="X40" i="15"/>
  <c r="O40" i="15"/>
  <c r="N40" i="15"/>
  <c r="L40" i="15"/>
  <c r="K40" i="15"/>
  <c r="J40" i="15"/>
  <c r="G40" i="15"/>
  <c r="F40" i="15"/>
  <c r="Y39" i="15"/>
  <c r="X39" i="15"/>
  <c r="O39" i="15"/>
  <c r="N39" i="15"/>
  <c r="L39" i="15"/>
  <c r="K39" i="15"/>
  <c r="J39" i="15"/>
  <c r="G39" i="15"/>
  <c r="F39" i="15"/>
  <c r="Y38" i="15"/>
  <c r="X38" i="15"/>
  <c r="O38" i="15"/>
  <c r="N38" i="15"/>
  <c r="L38" i="15"/>
  <c r="K38" i="15"/>
  <c r="J38" i="15"/>
  <c r="G38" i="15"/>
  <c r="F38" i="15"/>
  <c r="Y37" i="15"/>
  <c r="X37" i="15"/>
  <c r="O37" i="15"/>
  <c r="N37" i="15"/>
  <c r="L37" i="15"/>
  <c r="K37" i="15"/>
  <c r="J37" i="15"/>
  <c r="G37" i="15"/>
  <c r="F37" i="15"/>
  <c r="Y36" i="15"/>
  <c r="X36" i="15"/>
  <c r="O36" i="15"/>
  <c r="N36" i="15"/>
  <c r="L36" i="15"/>
  <c r="K36" i="15"/>
  <c r="J36" i="15"/>
  <c r="G36" i="15"/>
  <c r="F36" i="15"/>
  <c r="Y35" i="15"/>
  <c r="X35" i="15"/>
  <c r="O35" i="15"/>
  <c r="N35" i="15"/>
  <c r="L35" i="15"/>
  <c r="K35" i="15"/>
  <c r="J35" i="15"/>
  <c r="G35" i="15"/>
  <c r="F35" i="15"/>
  <c r="Y34" i="15"/>
  <c r="X34" i="15"/>
  <c r="O34" i="15"/>
  <c r="N34" i="15"/>
  <c r="L34" i="15"/>
  <c r="K34" i="15"/>
  <c r="J34" i="15"/>
  <c r="G34" i="15"/>
  <c r="F34" i="15"/>
  <c r="Y33" i="15"/>
  <c r="X33" i="15"/>
  <c r="O33" i="15"/>
  <c r="N33" i="15"/>
  <c r="L33" i="15"/>
  <c r="K33" i="15"/>
  <c r="J33" i="15"/>
  <c r="G33" i="15"/>
  <c r="F33" i="15"/>
  <c r="Y32" i="15"/>
  <c r="X32" i="15"/>
  <c r="O32" i="15"/>
  <c r="N32" i="15"/>
  <c r="L32" i="15"/>
  <c r="K32" i="15"/>
  <c r="J32" i="15"/>
  <c r="G32" i="15"/>
  <c r="F32" i="15"/>
  <c r="Y31" i="15"/>
  <c r="X31" i="15"/>
  <c r="O31" i="15"/>
  <c r="N31" i="15"/>
  <c r="L31" i="15"/>
  <c r="K31" i="15"/>
  <c r="J31" i="15"/>
  <c r="G31" i="15"/>
  <c r="F31" i="15"/>
  <c r="Y30" i="15"/>
  <c r="X30" i="15"/>
  <c r="O30" i="15"/>
  <c r="N30" i="15"/>
  <c r="L30" i="15"/>
  <c r="K30" i="15"/>
  <c r="J30" i="15"/>
  <c r="G30" i="15"/>
  <c r="F30" i="15"/>
  <c r="Y29" i="15"/>
  <c r="X29" i="15"/>
  <c r="O29" i="15"/>
  <c r="N29" i="15"/>
  <c r="L29" i="15"/>
  <c r="K29" i="15"/>
  <c r="J29" i="15"/>
  <c r="G29" i="15"/>
  <c r="F29" i="15"/>
  <c r="Y28" i="15"/>
  <c r="X28" i="15"/>
  <c r="O28" i="15"/>
  <c r="N28" i="15"/>
  <c r="L28" i="15"/>
  <c r="K28" i="15"/>
  <c r="J28" i="15"/>
  <c r="G28" i="15"/>
  <c r="F28" i="15"/>
  <c r="Y27" i="15"/>
  <c r="X27" i="15"/>
  <c r="O27" i="15"/>
  <c r="N27" i="15"/>
  <c r="L27" i="15"/>
  <c r="K27" i="15"/>
  <c r="J27" i="15"/>
  <c r="G27" i="15"/>
  <c r="F27" i="15"/>
  <c r="Y26" i="15"/>
  <c r="X26" i="15"/>
  <c r="O26" i="15"/>
  <c r="N26" i="15"/>
  <c r="L26" i="15"/>
  <c r="K26" i="15"/>
  <c r="J26" i="15"/>
  <c r="G26" i="15"/>
  <c r="F26" i="15"/>
  <c r="Y25" i="15"/>
  <c r="X25" i="15"/>
  <c r="O25" i="15"/>
  <c r="N25" i="15"/>
  <c r="L25" i="15"/>
  <c r="K25" i="15"/>
  <c r="J25" i="15"/>
  <c r="G25" i="15"/>
  <c r="F25" i="15"/>
  <c r="Y24" i="15"/>
  <c r="X24" i="15"/>
  <c r="O24" i="15"/>
  <c r="N24" i="15"/>
  <c r="L24" i="15"/>
  <c r="K24" i="15"/>
  <c r="J24" i="15"/>
  <c r="G24" i="15"/>
  <c r="F24" i="15"/>
  <c r="Y23" i="15"/>
  <c r="X23" i="15"/>
  <c r="O23" i="15"/>
  <c r="N23" i="15"/>
  <c r="L23" i="15"/>
  <c r="K23" i="15"/>
  <c r="J23" i="15"/>
  <c r="G23" i="15"/>
  <c r="F23" i="15"/>
  <c r="Y22" i="15"/>
  <c r="X22" i="15"/>
  <c r="O22" i="15"/>
  <c r="N22" i="15"/>
  <c r="L22" i="15"/>
  <c r="K22" i="15"/>
  <c r="J22" i="15"/>
  <c r="G22" i="15"/>
  <c r="F22" i="15"/>
  <c r="Y21" i="15"/>
  <c r="X21" i="15"/>
  <c r="O21" i="15"/>
  <c r="N21" i="15"/>
  <c r="L21" i="15"/>
  <c r="K21" i="15"/>
  <c r="J21" i="15"/>
  <c r="G21" i="15"/>
  <c r="F21" i="15"/>
  <c r="Y20" i="15"/>
  <c r="X20" i="15"/>
  <c r="O20" i="15"/>
  <c r="N20" i="15"/>
  <c r="L20" i="15"/>
  <c r="K20" i="15"/>
  <c r="J20" i="15"/>
  <c r="G20" i="15"/>
  <c r="F20" i="15"/>
  <c r="Y19" i="15"/>
  <c r="X19" i="15"/>
  <c r="O19" i="15"/>
  <c r="N19" i="15"/>
  <c r="L19" i="15"/>
  <c r="K19" i="15"/>
  <c r="J19" i="15"/>
  <c r="G19" i="15"/>
  <c r="F19" i="15"/>
  <c r="Y18" i="15"/>
  <c r="X18" i="15"/>
  <c r="O18" i="15"/>
  <c r="N18" i="15"/>
  <c r="L18" i="15"/>
  <c r="K18" i="15"/>
  <c r="J18" i="15"/>
  <c r="G18" i="15"/>
  <c r="F18" i="15"/>
  <c r="Y17" i="15"/>
  <c r="X17" i="15"/>
  <c r="O17" i="15"/>
  <c r="N17" i="15"/>
  <c r="L17" i="15"/>
  <c r="K17" i="15"/>
  <c r="J17" i="15"/>
  <c r="G17" i="15"/>
  <c r="F17" i="15"/>
  <c r="Y16" i="15"/>
  <c r="X16" i="15"/>
  <c r="O16" i="15"/>
  <c r="N16" i="15"/>
  <c r="L16" i="15"/>
  <c r="K16" i="15"/>
  <c r="J16" i="15"/>
  <c r="G16" i="15"/>
  <c r="F16" i="15"/>
  <c r="Y15" i="15"/>
  <c r="X15" i="15"/>
  <c r="O15" i="15"/>
  <c r="N15" i="15"/>
  <c r="L15" i="15"/>
  <c r="K15" i="15"/>
  <c r="J15" i="15"/>
  <c r="G15" i="15"/>
  <c r="F15" i="15"/>
  <c r="Y14" i="15"/>
  <c r="X14" i="15"/>
  <c r="O14" i="15"/>
  <c r="N14" i="15"/>
  <c r="L14" i="15"/>
  <c r="K14" i="15"/>
  <c r="J14" i="15"/>
  <c r="G14" i="15"/>
  <c r="F14" i="15"/>
  <c r="Y13" i="15"/>
  <c r="X13" i="15"/>
  <c r="O13" i="15"/>
  <c r="N13" i="15"/>
  <c r="L13" i="15"/>
  <c r="K13" i="15"/>
  <c r="J13" i="15"/>
  <c r="G13" i="15"/>
  <c r="F13" i="15"/>
  <c r="Y12" i="15"/>
  <c r="X12" i="15"/>
  <c r="O12" i="15"/>
  <c r="N12" i="15"/>
  <c r="L12" i="15"/>
  <c r="K12" i="15"/>
  <c r="J12" i="15"/>
  <c r="G12" i="15"/>
  <c r="F12" i="15"/>
  <c r="Y11" i="15"/>
  <c r="X11" i="15"/>
  <c r="O11" i="15"/>
  <c r="N11" i="15"/>
  <c r="L11" i="15"/>
  <c r="K11" i="15"/>
  <c r="J11" i="15"/>
  <c r="G11" i="15"/>
  <c r="F11" i="15"/>
  <c r="Y10" i="15"/>
  <c r="X10" i="15"/>
  <c r="O10" i="15"/>
  <c r="N10" i="15"/>
  <c r="L10" i="15"/>
  <c r="K10" i="15"/>
  <c r="J10" i="15"/>
  <c r="G10" i="15"/>
  <c r="F10" i="15"/>
  <c r="Y9" i="15"/>
  <c r="X9" i="15"/>
  <c r="O9" i="15"/>
  <c r="N9" i="15"/>
  <c r="L9" i="15"/>
  <c r="K9" i="15"/>
  <c r="J9" i="15"/>
  <c r="G9" i="15"/>
  <c r="F9" i="15"/>
  <c r="Y8" i="15"/>
  <c r="X8" i="15"/>
  <c r="O8" i="15"/>
  <c r="N8" i="15"/>
  <c r="L8" i="15"/>
  <c r="K8" i="15"/>
  <c r="J8" i="15"/>
  <c r="G8" i="15"/>
  <c r="F8" i="15"/>
  <c r="Y7" i="15"/>
  <c r="X7" i="15"/>
  <c r="O7" i="15"/>
  <c r="N7" i="15"/>
  <c r="L7" i="15"/>
  <c r="K7" i="15"/>
  <c r="J7" i="15"/>
  <c r="G7" i="15"/>
  <c r="F7" i="15"/>
  <c r="Y6" i="15"/>
  <c r="X6" i="15"/>
  <c r="O6" i="15"/>
  <c r="N6" i="15"/>
  <c r="L6" i="15"/>
  <c r="K6" i="15"/>
  <c r="J6" i="15"/>
  <c r="G6" i="15"/>
  <c r="F6" i="15"/>
  <c r="Y5" i="15"/>
  <c r="X5" i="15"/>
  <c r="O5" i="15"/>
  <c r="N5" i="15"/>
  <c r="L5" i="15"/>
  <c r="K5" i="15"/>
  <c r="J5" i="15"/>
  <c r="G5" i="15"/>
  <c r="F5" i="15"/>
  <c r="Y4" i="15"/>
  <c r="X4" i="15"/>
  <c r="O4" i="15"/>
  <c r="N4" i="15"/>
  <c r="L4" i="15"/>
  <c r="K4" i="15"/>
  <c r="J4" i="15"/>
  <c r="G4" i="15"/>
  <c r="F4" i="15"/>
  <c r="Y3" i="15"/>
  <c r="X3" i="15"/>
  <c r="O3" i="15"/>
  <c r="N3" i="15"/>
  <c r="L3" i="15"/>
  <c r="K3" i="15"/>
  <c r="J3" i="15"/>
  <c r="G3" i="15"/>
  <c r="F3" i="15"/>
  <c r="Y2" i="15"/>
  <c r="X2" i="15"/>
  <c r="O2" i="15"/>
  <c r="N2" i="15"/>
  <c r="L2" i="15"/>
  <c r="K2" i="15"/>
  <c r="J2" i="15"/>
  <c r="G2" i="15"/>
  <c r="F2" i="15"/>
  <c r="Y33" i="14"/>
  <c r="X33" i="14"/>
  <c r="O33" i="14"/>
  <c r="N33" i="14"/>
  <c r="L33" i="14"/>
  <c r="K33" i="14"/>
  <c r="J33" i="14"/>
  <c r="G33" i="14"/>
  <c r="F33" i="14"/>
  <c r="Y32" i="14"/>
  <c r="X32" i="14"/>
  <c r="O32" i="14"/>
  <c r="N32" i="14"/>
  <c r="L32" i="14"/>
  <c r="K32" i="14"/>
  <c r="J32" i="14"/>
  <c r="G32" i="14"/>
  <c r="F32" i="14"/>
  <c r="Y31" i="14"/>
  <c r="X31" i="14"/>
  <c r="O31" i="14"/>
  <c r="N31" i="14"/>
  <c r="L31" i="14"/>
  <c r="K31" i="14"/>
  <c r="J31" i="14"/>
  <c r="G31" i="14"/>
  <c r="F31" i="14"/>
  <c r="Y30" i="14"/>
  <c r="X30" i="14"/>
  <c r="O30" i="14"/>
  <c r="N30" i="14"/>
  <c r="L30" i="14"/>
  <c r="K30" i="14"/>
  <c r="J30" i="14"/>
  <c r="G30" i="14"/>
  <c r="F30" i="14"/>
  <c r="Y29" i="14"/>
  <c r="X29" i="14"/>
  <c r="O29" i="14"/>
  <c r="N29" i="14"/>
  <c r="L29" i="14"/>
  <c r="K29" i="14"/>
  <c r="J29" i="14"/>
  <c r="G29" i="14"/>
  <c r="F29" i="14"/>
  <c r="Y28" i="14"/>
  <c r="X28" i="14"/>
  <c r="O28" i="14"/>
  <c r="N28" i="14"/>
  <c r="L28" i="14"/>
  <c r="K28" i="14"/>
  <c r="J28" i="14"/>
  <c r="G28" i="14"/>
  <c r="F28" i="14"/>
  <c r="Y27" i="14"/>
  <c r="X27" i="14"/>
  <c r="O27" i="14"/>
  <c r="N27" i="14"/>
  <c r="L27" i="14"/>
  <c r="K27" i="14"/>
  <c r="J27" i="14"/>
  <c r="G27" i="14"/>
  <c r="F27" i="14"/>
  <c r="Y26" i="14"/>
  <c r="X26" i="14"/>
  <c r="O26" i="14"/>
  <c r="N26" i="14"/>
  <c r="L26" i="14"/>
  <c r="K26" i="14"/>
  <c r="J26" i="14"/>
  <c r="G26" i="14"/>
  <c r="F26" i="14"/>
  <c r="Y25" i="14"/>
  <c r="X25" i="14"/>
  <c r="O25" i="14"/>
  <c r="N25" i="14"/>
  <c r="L25" i="14"/>
  <c r="K25" i="14"/>
  <c r="J25" i="14"/>
  <c r="G25" i="14"/>
  <c r="F25" i="14"/>
  <c r="Y24" i="14"/>
  <c r="X24" i="14"/>
  <c r="O24" i="14"/>
  <c r="N24" i="14"/>
  <c r="L24" i="14"/>
  <c r="K24" i="14"/>
  <c r="J24" i="14"/>
  <c r="G24" i="14"/>
  <c r="F24" i="14"/>
  <c r="Y23" i="14"/>
  <c r="X23" i="14"/>
  <c r="O23" i="14"/>
  <c r="N23" i="14"/>
  <c r="L23" i="14"/>
  <c r="K23" i="14"/>
  <c r="J23" i="14"/>
  <c r="G23" i="14"/>
  <c r="F23" i="14"/>
  <c r="Y22" i="14"/>
  <c r="X22" i="14"/>
  <c r="O22" i="14"/>
  <c r="N22" i="14"/>
  <c r="L22" i="14"/>
  <c r="K22" i="14"/>
  <c r="J22" i="14"/>
  <c r="G22" i="14"/>
  <c r="F22" i="14"/>
  <c r="Y21" i="14"/>
  <c r="X21" i="14"/>
  <c r="O21" i="14"/>
  <c r="N21" i="14"/>
  <c r="L21" i="14"/>
  <c r="K21" i="14"/>
  <c r="J21" i="14"/>
  <c r="G21" i="14"/>
  <c r="F21" i="14"/>
  <c r="Y20" i="14"/>
  <c r="X20" i="14"/>
  <c r="O20" i="14"/>
  <c r="N20" i="14"/>
  <c r="L20" i="14"/>
  <c r="K20" i="14"/>
  <c r="J20" i="14"/>
  <c r="G20" i="14"/>
  <c r="F20" i="14"/>
  <c r="Y19" i="14"/>
  <c r="X19" i="14"/>
  <c r="O19" i="14"/>
  <c r="N19" i="14"/>
  <c r="L19" i="14"/>
  <c r="K19" i="14"/>
  <c r="J19" i="14"/>
  <c r="G19" i="14"/>
  <c r="F19" i="14"/>
  <c r="Y18" i="14"/>
  <c r="X18" i="14"/>
  <c r="O18" i="14"/>
  <c r="N18" i="14"/>
  <c r="L18" i="14"/>
  <c r="K18" i="14"/>
  <c r="J18" i="14"/>
  <c r="G18" i="14"/>
  <c r="F18" i="14"/>
  <c r="Y17" i="14"/>
  <c r="X17" i="14"/>
  <c r="O17" i="14"/>
  <c r="N17" i="14"/>
  <c r="L17" i="14"/>
  <c r="K17" i="14"/>
  <c r="J17" i="14"/>
  <c r="G17" i="14"/>
  <c r="F17" i="14"/>
  <c r="Y16" i="14"/>
  <c r="X16" i="14"/>
  <c r="O16" i="14"/>
  <c r="N16" i="14"/>
  <c r="L16" i="14"/>
  <c r="K16" i="14"/>
  <c r="J16" i="14"/>
  <c r="G16" i="14"/>
  <c r="F16" i="14"/>
  <c r="Y15" i="14"/>
  <c r="X15" i="14"/>
  <c r="O15" i="14"/>
  <c r="N15" i="14"/>
  <c r="L15" i="14"/>
  <c r="K15" i="14"/>
  <c r="J15" i="14"/>
  <c r="G15" i="14"/>
  <c r="F15" i="14"/>
  <c r="Y14" i="14"/>
  <c r="X14" i="14"/>
  <c r="O14" i="14"/>
  <c r="N14" i="14"/>
  <c r="L14" i="14"/>
  <c r="K14" i="14"/>
  <c r="J14" i="14"/>
  <c r="G14" i="14"/>
  <c r="F14" i="14"/>
  <c r="Y13" i="14"/>
  <c r="X13" i="14"/>
  <c r="O13" i="14"/>
  <c r="N13" i="14"/>
  <c r="L13" i="14"/>
  <c r="K13" i="14"/>
  <c r="J13" i="14"/>
  <c r="G13" i="14"/>
  <c r="F13" i="14"/>
  <c r="Y12" i="14"/>
  <c r="X12" i="14"/>
  <c r="O12" i="14"/>
  <c r="N12" i="14"/>
  <c r="L12" i="14"/>
  <c r="K12" i="14"/>
  <c r="J12" i="14"/>
  <c r="G12" i="14"/>
  <c r="F12" i="14"/>
  <c r="Y11" i="14"/>
  <c r="X11" i="14"/>
  <c r="O11" i="14"/>
  <c r="N11" i="14"/>
  <c r="L11" i="14"/>
  <c r="K11" i="14"/>
  <c r="J11" i="14"/>
  <c r="G11" i="14"/>
  <c r="F11" i="14"/>
  <c r="Y10" i="14"/>
  <c r="X10" i="14"/>
  <c r="O10" i="14"/>
  <c r="N10" i="14"/>
  <c r="L10" i="14"/>
  <c r="K10" i="14"/>
  <c r="J10" i="14"/>
  <c r="G10" i="14"/>
  <c r="F10" i="14"/>
  <c r="Y9" i="14"/>
  <c r="X9" i="14"/>
  <c r="O9" i="14"/>
  <c r="N9" i="14"/>
  <c r="L9" i="14"/>
  <c r="K9" i="14"/>
  <c r="J9" i="14"/>
  <c r="G9" i="14"/>
  <c r="F9" i="14"/>
  <c r="Y8" i="14"/>
  <c r="X8" i="14"/>
  <c r="O8" i="14"/>
  <c r="N8" i="14"/>
  <c r="L8" i="14"/>
  <c r="K8" i="14"/>
  <c r="J8" i="14"/>
  <c r="G8" i="14"/>
  <c r="F8" i="14"/>
  <c r="Y7" i="14"/>
  <c r="X7" i="14"/>
  <c r="O7" i="14"/>
  <c r="N7" i="14"/>
  <c r="L7" i="14"/>
  <c r="K7" i="14"/>
  <c r="J7" i="14"/>
  <c r="G7" i="14"/>
  <c r="F7" i="14"/>
  <c r="Y6" i="14"/>
  <c r="X6" i="14"/>
  <c r="O6" i="14"/>
  <c r="N6" i="14"/>
  <c r="L6" i="14"/>
  <c r="K6" i="14"/>
  <c r="J6" i="14"/>
  <c r="G6" i="14"/>
  <c r="F6" i="14"/>
  <c r="Y5" i="14"/>
  <c r="X5" i="14"/>
  <c r="O5" i="14"/>
  <c r="N5" i="14"/>
  <c r="L5" i="14"/>
  <c r="K5" i="14"/>
  <c r="J5" i="14"/>
  <c r="G5" i="14"/>
  <c r="F5" i="14"/>
  <c r="Y4" i="14"/>
  <c r="X4" i="14"/>
  <c r="O4" i="14"/>
  <c r="N4" i="14"/>
  <c r="L4" i="14"/>
  <c r="K4" i="14"/>
  <c r="J4" i="14"/>
  <c r="G4" i="14"/>
  <c r="F4" i="14"/>
  <c r="Y3" i="14"/>
  <c r="X3" i="14"/>
  <c r="O3" i="14"/>
  <c r="N3" i="14"/>
  <c r="L3" i="14"/>
  <c r="K3" i="14"/>
  <c r="J3" i="14"/>
  <c r="G3" i="14"/>
  <c r="F3" i="14"/>
  <c r="Y2" i="14"/>
  <c r="X2" i="14"/>
  <c r="O2" i="14"/>
  <c r="N2" i="14"/>
  <c r="L2" i="14"/>
  <c r="K2" i="14"/>
  <c r="J2" i="14"/>
  <c r="G2" i="14"/>
  <c r="F2" i="14"/>
  <c r="O31" i="13"/>
  <c r="N31" i="13"/>
  <c r="L31" i="13"/>
  <c r="K31" i="13"/>
  <c r="J31" i="13"/>
  <c r="G31" i="13"/>
  <c r="F31" i="13"/>
  <c r="O30" i="13"/>
  <c r="N30" i="13"/>
  <c r="L30" i="13"/>
  <c r="K30" i="13"/>
  <c r="J30" i="13"/>
  <c r="G30" i="13"/>
  <c r="F30" i="13"/>
  <c r="O29" i="13"/>
  <c r="N29" i="13"/>
  <c r="L29" i="13"/>
  <c r="K29" i="13"/>
  <c r="J29" i="13"/>
  <c r="G29" i="13"/>
  <c r="F29" i="13"/>
  <c r="O28" i="13"/>
  <c r="N28" i="13"/>
  <c r="L28" i="13"/>
  <c r="K28" i="13"/>
  <c r="J28" i="13"/>
  <c r="G28" i="13"/>
  <c r="F28" i="13"/>
  <c r="O27" i="13"/>
  <c r="N27" i="13"/>
  <c r="L27" i="13"/>
  <c r="K27" i="13"/>
  <c r="J27" i="13"/>
  <c r="G27" i="13"/>
  <c r="F27" i="13"/>
  <c r="O26" i="13"/>
  <c r="N26" i="13"/>
  <c r="L26" i="13"/>
  <c r="K26" i="13"/>
  <c r="J26" i="13"/>
  <c r="G26" i="13"/>
  <c r="F26" i="13"/>
  <c r="O25" i="13"/>
  <c r="N25" i="13"/>
  <c r="L25" i="13"/>
  <c r="K25" i="13"/>
  <c r="J25" i="13"/>
  <c r="G25" i="13"/>
  <c r="F25" i="13"/>
  <c r="O24" i="13"/>
  <c r="N24" i="13"/>
  <c r="L24" i="13"/>
  <c r="K24" i="13"/>
  <c r="J24" i="13"/>
  <c r="G24" i="13"/>
  <c r="F24" i="13"/>
  <c r="O23" i="13"/>
  <c r="N23" i="13"/>
  <c r="L23" i="13"/>
  <c r="K23" i="13"/>
  <c r="J23" i="13"/>
  <c r="G23" i="13"/>
  <c r="F23" i="13"/>
  <c r="O22" i="13"/>
  <c r="N22" i="13"/>
  <c r="L22" i="13"/>
  <c r="K22" i="13"/>
  <c r="J22" i="13"/>
  <c r="G22" i="13"/>
  <c r="F22" i="13"/>
  <c r="O21" i="13"/>
  <c r="N21" i="13"/>
  <c r="L21" i="13"/>
  <c r="K21" i="13"/>
  <c r="J21" i="13"/>
  <c r="G21" i="13"/>
  <c r="F21" i="13"/>
  <c r="O20" i="13"/>
  <c r="N20" i="13"/>
  <c r="L20" i="13"/>
  <c r="K20" i="13"/>
  <c r="J20" i="13"/>
  <c r="G20" i="13"/>
  <c r="F20" i="13"/>
  <c r="O19" i="13"/>
  <c r="N19" i="13"/>
  <c r="L19" i="13"/>
  <c r="K19" i="13"/>
  <c r="J19" i="13"/>
  <c r="G19" i="13"/>
  <c r="F19" i="13"/>
  <c r="O18" i="13"/>
  <c r="N18" i="13"/>
  <c r="L18" i="13"/>
  <c r="K18" i="13"/>
  <c r="J18" i="13"/>
  <c r="G18" i="13"/>
  <c r="F18" i="13"/>
  <c r="O17" i="13"/>
  <c r="N17" i="13"/>
  <c r="L17" i="13"/>
  <c r="K17" i="13"/>
  <c r="J17" i="13"/>
  <c r="G17" i="13"/>
  <c r="F17" i="13"/>
  <c r="O16" i="13"/>
  <c r="N16" i="13"/>
  <c r="L16" i="13"/>
  <c r="K16" i="13"/>
  <c r="J16" i="13"/>
  <c r="G16" i="13"/>
  <c r="F16" i="13"/>
  <c r="O15" i="13"/>
  <c r="N15" i="13"/>
  <c r="L15" i="13"/>
  <c r="K15" i="13"/>
  <c r="J15" i="13"/>
  <c r="G15" i="13"/>
  <c r="F15" i="13"/>
  <c r="O14" i="13"/>
  <c r="N14" i="13"/>
  <c r="L14" i="13"/>
  <c r="K14" i="13"/>
  <c r="J14" i="13"/>
  <c r="G14" i="13"/>
  <c r="F14" i="13"/>
  <c r="O13" i="13"/>
  <c r="N13" i="13"/>
  <c r="L13" i="13"/>
  <c r="K13" i="13"/>
  <c r="J13" i="13"/>
  <c r="G13" i="13"/>
  <c r="F13" i="13"/>
  <c r="O12" i="13"/>
  <c r="N12" i="13"/>
  <c r="L12" i="13"/>
  <c r="K12" i="13"/>
  <c r="J12" i="13"/>
  <c r="G12" i="13"/>
  <c r="F12" i="13"/>
  <c r="O11" i="13"/>
  <c r="N11" i="13"/>
  <c r="L11" i="13"/>
  <c r="K11" i="13"/>
  <c r="J11" i="13"/>
  <c r="G11" i="13"/>
  <c r="F11" i="13"/>
  <c r="O10" i="13"/>
  <c r="N10" i="13"/>
  <c r="L10" i="13"/>
  <c r="K10" i="13"/>
  <c r="J10" i="13"/>
  <c r="G10" i="13"/>
  <c r="F10" i="13"/>
  <c r="O9" i="13"/>
  <c r="N9" i="13"/>
  <c r="L9" i="13"/>
  <c r="K9" i="13"/>
  <c r="J9" i="13"/>
  <c r="G9" i="13"/>
  <c r="F9" i="13"/>
  <c r="O8" i="13"/>
  <c r="N8" i="13"/>
  <c r="L8" i="13"/>
  <c r="K8" i="13"/>
  <c r="J8" i="13"/>
  <c r="G8" i="13"/>
  <c r="F8" i="13"/>
  <c r="O7" i="13"/>
  <c r="N7" i="13"/>
  <c r="L7" i="13"/>
  <c r="K7" i="13"/>
  <c r="J7" i="13"/>
  <c r="G7" i="13"/>
  <c r="F7" i="13"/>
  <c r="O6" i="13"/>
  <c r="N6" i="13"/>
  <c r="L6" i="13"/>
  <c r="K6" i="13"/>
  <c r="J6" i="13"/>
  <c r="G6" i="13"/>
  <c r="F6" i="13"/>
  <c r="O5" i="13"/>
  <c r="N5" i="13"/>
  <c r="L5" i="13"/>
  <c r="K5" i="13"/>
  <c r="J5" i="13"/>
  <c r="G5" i="13"/>
  <c r="F5" i="13"/>
  <c r="O4" i="13"/>
  <c r="N4" i="13"/>
  <c r="L4" i="13"/>
  <c r="K4" i="13"/>
  <c r="J4" i="13"/>
  <c r="G4" i="13"/>
  <c r="F4" i="13"/>
  <c r="O3" i="13"/>
  <c r="N3" i="13"/>
  <c r="L3" i="13"/>
  <c r="K3" i="13"/>
  <c r="J3" i="13"/>
  <c r="G3" i="13"/>
  <c r="F3" i="13"/>
  <c r="O2" i="13"/>
  <c r="N2" i="13"/>
  <c r="L2" i="13"/>
  <c r="K2" i="13"/>
  <c r="J2" i="13"/>
  <c r="G2" i="13"/>
  <c r="F2" i="13"/>
  <c r="Y20" i="11"/>
  <c r="X20" i="11"/>
  <c r="O20" i="11"/>
  <c r="N20" i="11"/>
  <c r="L20" i="11"/>
  <c r="K20" i="11"/>
  <c r="J20" i="11"/>
  <c r="G20" i="11"/>
  <c r="F20" i="11"/>
  <c r="Y19" i="11"/>
  <c r="X19" i="11"/>
  <c r="O19" i="11"/>
  <c r="N19" i="11"/>
  <c r="L19" i="11"/>
  <c r="K19" i="11"/>
  <c r="J19" i="11"/>
  <c r="G19" i="11"/>
  <c r="F19" i="11"/>
  <c r="Y18" i="11"/>
  <c r="X18" i="11"/>
  <c r="O18" i="11"/>
  <c r="N18" i="11"/>
  <c r="L18" i="11"/>
  <c r="K18" i="11"/>
  <c r="J18" i="11"/>
  <c r="G18" i="11"/>
  <c r="F18" i="11"/>
  <c r="Y17" i="11"/>
  <c r="X17" i="11"/>
  <c r="O17" i="11"/>
  <c r="N17" i="11"/>
  <c r="L17" i="11"/>
  <c r="K17" i="11"/>
  <c r="J17" i="11"/>
  <c r="G17" i="11"/>
  <c r="F17" i="11"/>
  <c r="Y16" i="11"/>
  <c r="X16" i="11"/>
  <c r="O16" i="11"/>
  <c r="N16" i="11"/>
  <c r="L16" i="11"/>
  <c r="K16" i="11"/>
  <c r="J16" i="11"/>
  <c r="G16" i="11"/>
  <c r="F16" i="11"/>
  <c r="Y15" i="11"/>
  <c r="X15" i="11"/>
  <c r="O15" i="11"/>
  <c r="N15" i="11"/>
  <c r="L15" i="11"/>
  <c r="K15" i="11"/>
  <c r="J15" i="11"/>
  <c r="G15" i="11"/>
  <c r="F15" i="11"/>
  <c r="Y14" i="11"/>
  <c r="X14" i="11"/>
  <c r="O14" i="11"/>
  <c r="N14" i="11"/>
  <c r="L14" i="11"/>
  <c r="K14" i="11"/>
  <c r="J14" i="11"/>
  <c r="G14" i="11"/>
  <c r="F14" i="11"/>
  <c r="Y13" i="11"/>
  <c r="X13" i="11"/>
  <c r="O13" i="11"/>
  <c r="N13" i="11"/>
  <c r="L13" i="11"/>
  <c r="K13" i="11"/>
  <c r="J13" i="11"/>
  <c r="G13" i="11"/>
  <c r="F13" i="11"/>
  <c r="Y12" i="11"/>
  <c r="X12" i="11"/>
  <c r="O12" i="11"/>
  <c r="N12" i="11"/>
  <c r="L12" i="11"/>
  <c r="K12" i="11"/>
  <c r="J12" i="11"/>
  <c r="G12" i="11"/>
  <c r="F12" i="11"/>
  <c r="Y11" i="11"/>
  <c r="X11" i="11"/>
  <c r="O11" i="11"/>
  <c r="N11" i="11"/>
  <c r="L11" i="11"/>
  <c r="K11" i="11"/>
  <c r="J11" i="11"/>
  <c r="G11" i="11"/>
  <c r="F11" i="11"/>
  <c r="Y10" i="11"/>
  <c r="X10" i="11"/>
  <c r="O10" i="11"/>
  <c r="N10" i="11"/>
  <c r="L10" i="11"/>
  <c r="K10" i="11"/>
  <c r="J10" i="11"/>
  <c r="G10" i="11"/>
  <c r="F10" i="11"/>
  <c r="Y9" i="11"/>
  <c r="X9" i="11"/>
  <c r="O9" i="11"/>
  <c r="N9" i="11"/>
  <c r="L9" i="11"/>
  <c r="K9" i="11"/>
  <c r="J9" i="11"/>
  <c r="G9" i="11"/>
  <c r="F9" i="11"/>
  <c r="Y8" i="11"/>
  <c r="X8" i="11"/>
  <c r="O8" i="11"/>
  <c r="N8" i="11"/>
  <c r="L8" i="11"/>
  <c r="K8" i="11"/>
  <c r="J8" i="11"/>
  <c r="G8" i="11"/>
  <c r="F8" i="11"/>
  <c r="Y7" i="11"/>
  <c r="X7" i="11"/>
  <c r="O7" i="11"/>
  <c r="N7" i="11"/>
  <c r="L7" i="11"/>
  <c r="K7" i="11"/>
  <c r="J7" i="11"/>
  <c r="G7" i="11"/>
  <c r="F7" i="11"/>
  <c r="Y6" i="11"/>
  <c r="X6" i="11"/>
  <c r="O6" i="11"/>
  <c r="N6" i="11"/>
  <c r="L6" i="11"/>
  <c r="K6" i="11"/>
  <c r="J6" i="11"/>
  <c r="G6" i="11"/>
  <c r="F6" i="11"/>
  <c r="Y5" i="11"/>
  <c r="X5" i="11"/>
  <c r="O5" i="11"/>
  <c r="N5" i="11"/>
  <c r="L5" i="11"/>
  <c r="K5" i="11"/>
  <c r="J5" i="11"/>
  <c r="G5" i="11"/>
  <c r="F5" i="11"/>
  <c r="Y4" i="11"/>
  <c r="X4" i="11"/>
  <c r="O4" i="11"/>
  <c r="N4" i="11"/>
  <c r="L4" i="11"/>
  <c r="K4" i="11"/>
  <c r="J4" i="11"/>
  <c r="G4" i="11"/>
  <c r="F4" i="11"/>
  <c r="Y3" i="11"/>
  <c r="X3" i="11"/>
  <c r="O3" i="11"/>
  <c r="N3" i="11"/>
  <c r="L3" i="11"/>
  <c r="K3" i="11"/>
  <c r="J3" i="11"/>
  <c r="G3" i="11"/>
  <c r="F3" i="11"/>
  <c r="Y2" i="11"/>
  <c r="X2" i="11"/>
  <c r="O2" i="11"/>
  <c r="N2" i="11"/>
  <c r="L2" i="11"/>
  <c r="K2" i="11"/>
  <c r="J2" i="11"/>
  <c r="G2" i="11"/>
  <c r="F2" i="11"/>
  <c r="Y50" i="9"/>
  <c r="X50" i="9"/>
  <c r="O50" i="9"/>
  <c r="N50" i="9"/>
  <c r="L50" i="9"/>
  <c r="K50" i="9"/>
  <c r="J50" i="9"/>
  <c r="G50" i="9"/>
  <c r="F50" i="9"/>
  <c r="Y49" i="9"/>
  <c r="X49" i="9"/>
  <c r="O49" i="9"/>
  <c r="N49" i="9"/>
  <c r="L49" i="9"/>
  <c r="K49" i="9"/>
  <c r="J49" i="9"/>
  <c r="G49" i="9"/>
  <c r="F49" i="9"/>
  <c r="Y48" i="9"/>
  <c r="X48" i="9"/>
  <c r="O48" i="9"/>
  <c r="N48" i="9"/>
  <c r="L48" i="9"/>
  <c r="K48" i="9"/>
  <c r="J48" i="9"/>
  <c r="G48" i="9"/>
  <c r="F48" i="9"/>
  <c r="Y47" i="9"/>
  <c r="X47" i="9"/>
  <c r="O47" i="9"/>
  <c r="N47" i="9"/>
  <c r="L47" i="9"/>
  <c r="K47" i="9"/>
  <c r="J47" i="9"/>
  <c r="G47" i="9"/>
  <c r="F47" i="9"/>
  <c r="Y46" i="9"/>
  <c r="X46" i="9"/>
  <c r="O46" i="9"/>
  <c r="N46" i="9"/>
  <c r="L46" i="9"/>
  <c r="K46" i="9"/>
  <c r="J46" i="9"/>
  <c r="G46" i="9"/>
  <c r="F46" i="9"/>
  <c r="Y45" i="9"/>
  <c r="X45" i="9"/>
  <c r="O45" i="9"/>
  <c r="N45" i="9"/>
  <c r="L45" i="9"/>
  <c r="K45" i="9"/>
  <c r="J45" i="9"/>
  <c r="G45" i="9"/>
  <c r="F45" i="9"/>
  <c r="Y44" i="9"/>
  <c r="X44" i="9"/>
  <c r="O44" i="9"/>
  <c r="N44" i="9"/>
  <c r="L44" i="9"/>
  <c r="K44" i="9"/>
  <c r="J44" i="9"/>
  <c r="G44" i="9"/>
  <c r="F44" i="9"/>
  <c r="Y43" i="9"/>
  <c r="X43" i="9"/>
  <c r="O43" i="9"/>
  <c r="N43" i="9"/>
  <c r="L43" i="9"/>
  <c r="K43" i="9"/>
  <c r="J43" i="9"/>
  <c r="G43" i="9"/>
  <c r="F43" i="9"/>
  <c r="Y42" i="9"/>
  <c r="X42" i="9"/>
  <c r="O42" i="9"/>
  <c r="N42" i="9"/>
  <c r="L42" i="9"/>
  <c r="K42" i="9"/>
  <c r="J42" i="9"/>
  <c r="G42" i="9"/>
  <c r="F42" i="9"/>
  <c r="Y41" i="9"/>
  <c r="X41" i="9"/>
  <c r="O41" i="9"/>
  <c r="N41" i="9"/>
  <c r="L41" i="9"/>
  <c r="K41" i="9"/>
  <c r="J41" i="9"/>
  <c r="G41" i="9"/>
  <c r="F41" i="9"/>
  <c r="Y40" i="9"/>
  <c r="X40" i="9"/>
  <c r="O40" i="9"/>
  <c r="N40" i="9"/>
  <c r="L40" i="9"/>
  <c r="K40" i="9"/>
  <c r="J40" i="9"/>
  <c r="G40" i="9"/>
  <c r="F40" i="9"/>
  <c r="Y39" i="9"/>
  <c r="X39" i="9"/>
  <c r="O39" i="9"/>
  <c r="N39" i="9"/>
  <c r="L39" i="9"/>
  <c r="K39" i="9"/>
  <c r="J39" i="9"/>
  <c r="G39" i="9"/>
  <c r="F39" i="9"/>
  <c r="Y38" i="9"/>
  <c r="X38" i="9"/>
  <c r="O38" i="9"/>
  <c r="N38" i="9"/>
  <c r="L38" i="9"/>
  <c r="K38" i="9"/>
  <c r="J38" i="9"/>
  <c r="G38" i="9"/>
  <c r="F38" i="9"/>
  <c r="Y37" i="9"/>
  <c r="X37" i="9"/>
  <c r="O37" i="9"/>
  <c r="N37" i="9"/>
  <c r="L37" i="9"/>
  <c r="K37" i="9"/>
  <c r="J37" i="9"/>
  <c r="G37" i="9"/>
  <c r="F37" i="9"/>
  <c r="Y36" i="9"/>
  <c r="X36" i="9"/>
  <c r="O36" i="9"/>
  <c r="N36" i="9"/>
  <c r="L36" i="9"/>
  <c r="K36" i="9"/>
  <c r="J36" i="9"/>
  <c r="G36" i="9"/>
  <c r="F36" i="9"/>
  <c r="Y35" i="9"/>
  <c r="X35" i="9"/>
  <c r="O35" i="9"/>
  <c r="N35" i="9"/>
  <c r="L35" i="9"/>
  <c r="K35" i="9"/>
  <c r="J35" i="9"/>
  <c r="G35" i="9"/>
  <c r="F35" i="9"/>
  <c r="Y34" i="9"/>
  <c r="X34" i="9"/>
  <c r="O34" i="9"/>
  <c r="N34" i="9"/>
  <c r="L34" i="9"/>
  <c r="K34" i="9"/>
  <c r="J34" i="9"/>
  <c r="G34" i="9"/>
  <c r="F34" i="9"/>
  <c r="Y33" i="9"/>
  <c r="X33" i="9"/>
  <c r="O33" i="9"/>
  <c r="N33" i="9"/>
  <c r="L33" i="9"/>
  <c r="K33" i="9"/>
  <c r="J33" i="9"/>
  <c r="G33" i="9"/>
  <c r="F33" i="9"/>
  <c r="Y32" i="9"/>
  <c r="X32" i="9"/>
  <c r="O32" i="9"/>
  <c r="N32" i="9"/>
  <c r="L32" i="9"/>
  <c r="K32" i="9"/>
  <c r="J32" i="9"/>
  <c r="G32" i="9"/>
  <c r="F32" i="9"/>
  <c r="Y31" i="9"/>
  <c r="X31" i="9"/>
  <c r="O31" i="9"/>
  <c r="N31" i="9"/>
  <c r="L31" i="9"/>
  <c r="K31" i="9"/>
  <c r="J31" i="9"/>
  <c r="G31" i="9"/>
  <c r="F31" i="9"/>
  <c r="Y30" i="9"/>
  <c r="X30" i="9"/>
  <c r="O30" i="9"/>
  <c r="N30" i="9"/>
  <c r="L30" i="9"/>
  <c r="K30" i="9"/>
  <c r="J30" i="9"/>
  <c r="G30" i="9"/>
  <c r="F30" i="9"/>
  <c r="Y29" i="9"/>
  <c r="X29" i="9"/>
  <c r="O29" i="9"/>
  <c r="N29" i="9"/>
  <c r="L29" i="9"/>
  <c r="K29" i="9"/>
  <c r="J29" i="9"/>
  <c r="G29" i="9"/>
  <c r="F29" i="9"/>
  <c r="Y28" i="9"/>
  <c r="X28" i="9"/>
  <c r="O28" i="9"/>
  <c r="N28" i="9"/>
  <c r="L28" i="9"/>
  <c r="K28" i="9"/>
  <c r="J28" i="9"/>
  <c r="G28" i="9"/>
  <c r="F28" i="9"/>
  <c r="Y27" i="9"/>
  <c r="X27" i="9"/>
  <c r="O27" i="9"/>
  <c r="N27" i="9"/>
  <c r="L27" i="9"/>
  <c r="K27" i="9"/>
  <c r="J27" i="9"/>
  <c r="G27" i="9"/>
  <c r="F27" i="9"/>
  <c r="Y26" i="9"/>
  <c r="X26" i="9"/>
  <c r="O26" i="9"/>
  <c r="N26" i="9"/>
  <c r="L26" i="9"/>
  <c r="K26" i="9"/>
  <c r="J26" i="9"/>
  <c r="G26" i="9"/>
  <c r="F26" i="9"/>
  <c r="Y25" i="9"/>
  <c r="X25" i="9"/>
  <c r="O25" i="9"/>
  <c r="N25" i="9"/>
  <c r="L25" i="9"/>
  <c r="K25" i="9"/>
  <c r="J25" i="9"/>
  <c r="G25" i="9"/>
  <c r="F25" i="9"/>
  <c r="Y24" i="9"/>
  <c r="X24" i="9"/>
  <c r="O24" i="9"/>
  <c r="N24" i="9"/>
  <c r="L24" i="9"/>
  <c r="K24" i="9"/>
  <c r="J24" i="9"/>
  <c r="G24" i="9"/>
  <c r="F24" i="9"/>
  <c r="Y23" i="9"/>
  <c r="X23" i="9"/>
  <c r="O23" i="9"/>
  <c r="N23" i="9"/>
  <c r="L23" i="9"/>
  <c r="K23" i="9"/>
  <c r="J23" i="9"/>
  <c r="G23" i="9"/>
  <c r="F23" i="9"/>
  <c r="Y22" i="9"/>
  <c r="X22" i="9"/>
  <c r="O22" i="9"/>
  <c r="N22" i="9"/>
  <c r="L22" i="9"/>
  <c r="K22" i="9"/>
  <c r="J22" i="9"/>
  <c r="G22" i="9"/>
  <c r="F22" i="9"/>
  <c r="Y21" i="9"/>
  <c r="X21" i="9"/>
  <c r="O21" i="9"/>
  <c r="N21" i="9"/>
  <c r="L21" i="9"/>
  <c r="K21" i="9"/>
  <c r="J21" i="9"/>
  <c r="G21" i="9"/>
  <c r="F21" i="9"/>
  <c r="Y20" i="9"/>
  <c r="X20" i="9"/>
  <c r="O20" i="9"/>
  <c r="N20" i="9"/>
  <c r="L20" i="9"/>
  <c r="K20" i="9"/>
  <c r="J20" i="9"/>
  <c r="G20" i="9"/>
  <c r="F20" i="9"/>
  <c r="Y19" i="9"/>
  <c r="X19" i="9"/>
  <c r="O19" i="9"/>
  <c r="N19" i="9"/>
  <c r="L19" i="9"/>
  <c r="K19" i="9"/>
  <c r="J19" i="9"/>
  <c r="G19" i="9"/>
  <c r="F19" i="9"/>
  <c r="Y18" i="9"/>
  <c r="X18" i="9"/>
  <c r="O18" i="9"/>
  <c r="N18" i="9"/>
  <c r="L18" i="9"/>
  <c r="K18" i="9"/>
  <c r="J18" i="9"/>
  <c r="G18" i="9"/>
  <c r="F18" i="9"/>
  <c r="Y17" i="9"/>
  <c r="X17" i="9"/>
  <c r="O17" i="9"/>
  <c r="N17" i="9"/>
  <c r="L17" i="9"/>
  <c r="K17" i="9"/>
  <c r="J17" i="9"/>
  <c r="G17" i="9"/>
  <c r="F17" i="9"/>
  <c r="Y16" i="9"/>
  <c r="X16" i="9"/>
  <c r="O16" i="9"/>
  <c r="N16" i="9"/>
  <c r="L16" i="9"/>
  <c r="K16" i="9"/>
  <c r="J16" i="9"/>
  <c r="G16" i="9"/>
  <c r="F16" i="9"/>
  <c r="Y15" i="9"/>
  <c r="X15" i="9"/>
  <c r="O15" i="9"/>
  <c r="N15" i="9"/>
  <c r="L15" i="9"/>
  <c r="K15" i="9"/>
  <c r="J15" i="9"/>
  <c r="G15" i="9"/>
  <c r="F15" i="9"/>
  <c r="Y14" i="9"/>
  <c r="X14" i="9"/>
  <c r="O14" i="9"/>
  <c r="N14" i="9"/>
  <c r="L14" i="9"/>
  <c r="K14" i="9"/>
  <c r="J14" i="9"/>
  <c r="G14" i="9"/>
  <c r="F14" i="9"/>
  <c r="Y13" i="9"/>
  <c r="X13" i="9"/>
  <c r="O13" i="9"/>
  <c r="N13" i="9"/>
  <c r="L13" i="9"/>
  <c r="K13" i="9"/>
  <c r="J13" i="9"/>
  <c r="G13" i="9"/>
  <c r="F13" i="9"/>
  <c r="Y12" i="9"/>
  <c r="X12" i="9"/>
  <c r="O12" i="9"/>
  <c r="N12" i="9"/>
  <c r="L12" i="9"/>
  <c r="K12" i="9"/>
  <c r="J12" i="9"/>
  <c r="G12" i="9"/>
  <c r="F12" i="9"/>
  <c r="Y11" i="9"/>
  <c r="X11" i="9"/>
  <c r="O11" i="9"/>
  <c r="N11" i="9"/>
  <c r="L11" i="9"/>
  <c r="K11" i="9"/>
  <c r="J11" i="9"/>
  <c r="G11" i="9"/>
  <c r="F11" i="9"/>
  <c r="Y10" i="9"/>
  <c r="X10" i="9"/>
  <c r="O10" i="9"/>
  <c r="N10" i="9"/>
  <c r="L10" i="9"/>
  <c r="K10" i="9"/>
  <c r="J10" i="9"/>
  <c r="G10" i="9"/>
  <c r="F10" i="9"/>
  <c r="Y9" i="9"/>
  <c r="X9" i="9"/>
  <c r="O9" i="9"/>
  <c r="N9" i="9"/>
  <c r="L9" i="9"/>
  <c r="K9" i="9"/>
  <c r="J9" i="9"/>
  <c r="G9" i="9"/>
  <c r="F9" i="9"/>
  <c r="Y8" i="9"/>
  <c r="X8" i="9"/>
  <c r="O8" i="9"/>
  <c r="N8" i="9"/>
  <c r="L8" i="9"/>
  <c r="K8" i="9"/>
  <c r="J8" i="9"/>
  <c r="G8" i="9"/>
  <c r="F8" i="9"/>
  <c r="Y7" i="9"/>
  <c r="X7" i="9"/>
  <c r="O7" i="9"/>
  <c r="N7" i="9"/>
  <c r="L7" i="9"/>
  <c r="K7" i="9"/>
  <c r="J7" i="9"/>
  <c r="G7" i="9"/>
  <c r="F7" i="9"/>
  <c r="Y6" i="9"/>
  <c r="X6" i="9"/>
  <c r="O6" i="9"/>
  <c r="N6" i="9"/>
  <c r="L6" i="9"/>
  <c r="K6" i="9"/>
  <c r="J6" i="9"/>
  <c r="G6" i="9"/>
  <c r="F6" i="9"/>
  <c r="Y5" i="9"/>
  <c r="X5" i="9"/>
  <c r="O5" i="9"/>
  <c r="N5" i="9"/>
  <c r="L5" i="9"/>
  <c r="K5" i="9"/>
  <c r="J5" i="9"/>
  <c r="G5" i="9"/>
  <c r="F5" i="9"/>
  <c r="Y4" i="9"/>
  <c r="X4" i="9"/>
  <c r="O4" i="9"/>
  <c r="N4" i="9"/>
  <c r="L4" i="9"/>
  <c r="K4" i="9"/>
  <c r="J4" i="9"/>
  <c r="G4" i="9"/>
  <c r="F4" i="9"/>
  <c r="Y3" i="9"/>
  <c r="X3" i="9"/>
  <c r="O3" i="9"/>
  <c r="N3" i="9"/>
  <c r="L3" i="9"/>
  <c r="K3" i="9"/>
  <c r="J3" i="9"/>
  <c r="G3" i="9"/>
  <c r="F3" i="9"/>
  <c r="Y2" i="9"/>
  <c r="X2" i="9"/>
  <c r="O2" i="9"/>
  <c r="N2" i="9"/>
  <c r="L2" i="9"/>
  <c r="K2" i="9"/>
  <c r="J2" i="9"/>
  <c r="G2" i="9"/>
  <c r="F2" i="9"/>
  <c r="Y38" i="8"/>
  <c r="X38" i="8"/>
  <c r="O38" i="8"/>
  <c r="N38" i="8"/>
  <c r="L38" i="8"/>
  <c r="K38" i="8"/>
  <c r="J38" i="8"/>
  <c r="G38" i="8"/>
  <c r="F38" i="8"/>
  <c r="Y37" i="8"/>
  <c r="X37" i="8"/>
  <c r="O37" i="8"/>
  <c r="N37" i="8"/>
  <c r="L37" i="8"/>
  <c r="K37" i="8"/>
  <c r="J37" i="8"/>
  <c r="G37" i="8"/>
  <c r="F37" i="8"/>
  <c r="Y36" i="8"/>
  <c r="X36" i="8"/>
  <c r="O36" i="8"/>
  <c r="N36" i="8"/>
  <c r="L36" i="8"/>
  <c r="K36" i="8"/>
  <c r="J36" i="8"/>
  <c r="G36" i="8"/>
  <c r="F36" i="8"/>
  <c r="Y35" i="8"/>
  <c r="X35" i="8"/>
  <c r="O35" i="8"/>
  <c r="N35" i="8"/>
  <c r="L35" i="8"/>
  <c r="K35" i="8"/>
  <c r="J35" i="8"/>
  <c r="G35" i="8"/>
  <c r="F35" i="8"/>
  <c r="Y34" i="8"/>
  <c r="X34" i="8"/>
  <c r="O34" i="8"/>
  <c r="N34" i="8"/>
  <c r="L34" i="8"/>
  <c r="K34" i="8"/>
  <c r="J34" i="8"/>
  <c r="G34" i="8"/>
  <c r="F34" i="8"/>
  <c r="Y33" i="8"/>
  <c r="X33" i="8"/>
  <c r="O33" i="8"/>
  <c r="N33" i="8"/>
  <c r="L33" i="8"/>
  <c r="K33" i="8"/>
  <c r="J33" i="8"/>
  <c r="G33" i="8"/>
  <c r="F33" i="8"/>
  <c r="Y32" i="8"/>
  <c r="X32" i="8"/>
  <c r="O32" i="8"/>
  <c r="N32" i="8"/>
  <c r="L32" i="8"/>
  <c r="K32" i="8"/>
  <c r="J32" i="8"/>
  <c r="G32" i="8"/>
  <c r="F32" i="8"/>
  <c r="Y31" i="8"/>
  <c r="X31" i="8"/>
  <c r="O31" i="8"/>
  <c r="N31" i="8"/>
  <c r="L31" i="8"/>
  <c r="K31" i="8"/>
  <c r="J31" i="8"/>
  <c r="G31" i="8"/>
  <c r="F31" i="8"/>
  <c r="Y30" i="8"/>
  <c r="X30" i="8"/>
  <c r="O30" i="8"/>
  <c r="N30" i="8"/>
  <c r="L30" i="8"/>
  <c r="K30" i="8"/>
  <c r="J30" i="8"/>
  <c r="G30" i="8"/>
  <c r="F30" i="8"/>
  <c r="Y29" i="8"/>
  <c r="X29" i="8"/>
  <c r="O29" i="8"/>
  <c r="N29" i="8"/>
  <c r="L29" i="8"/>
  <c r="K29" i="8"/>
  <c r="J29" i="8"/>
  <c r="G29" i="8"/>
  <c r="F29" i="8"/>
  <c r="Y28" i="8"/>
  <c r="X28" i="8"/>
  <c r="O28" i="8"/>
  <c r="N28" i="8"/>
  <c r="L28" i="8"/>
  <c r="K28" i="8"/>
  <c r="J28" i="8"/>
  <c r="G28" i="8"/>
  <c r="F28" i="8"/>
  <c r="Y27" i="8"/>
  <c r="X27" i="8"/>
  <c r="O27" i="8"/>
  <c r="N27" i="8"/>
  <c r="L27" i="8"/>
  <c r="K27" i="8"/>
  <c r="J27" i="8"/>
  <c r="G27" i="8"/>
  <c r="F27" i="8"/>
  <c r="Y26" i="8"/>
  <c r="X26" i="8"/>
  <c r="O26" i="8"/>
  <c r="N26" i="8"/>
  <c r="L26" i="8"/>
  <c r="K26" i="8"/>
  <c r="J26" i="8"/>
  <c r="G26" i="8"/>
  <c r="F26" i="8"/>
  <c r="Y25" i="8"/>
  <c r="X25" i="8"/>
  <c r="O25" i="8"/>
  <c r="N25" i="8"/>
  <c r="L25" i="8"/>
  <c r="K25" i="8"/>
  <c r="J25" i="8"/>
  <c r="G25" i="8"/>
  <c r="F25" i="8"/>
  <c r="Y24" i="8"/>
  <c r="X24" i="8"/>
  <c r="O24" i="8"/>
  <c r="N24" i="8"/>
  <c r="L24" i="8"/>
  <c r="K24" i="8"/>
  <c r="J24" i="8"/>
  <c r="G24" i="8"/>
  <c r="F24" i="8"/>
  <c r="Y23" i="8"/>
  <c r="X23" i="8"/>
  <c r="O23" i="8"/>
  <c r="N23" i="8"/>
  <c r="L23" i="8"/>
  <c r="K23" i="8"/>
  <c r="J23" i="8"/>
  <c r="G23" i="8"/>
  <c r="F23" i="8"/>
  <c r="Y22" i="8"/>
  <c r="X22" i="8"/>
  <c r="O22" i="8"/>
  <c r="N22" i="8"/>
  <c r="L22" i="8"/>
  <c r="K22" i="8"/>
  <c r="J22" i="8"/>
  <c r="G22" i="8"/>
  <c r="F22" i="8"/>
  <c r="Y21" i="8"/>
  <c r="X21" i="8"/>
  <c r="O21" i="8"/>
  <c r="N21" i="8"/>
  <c r="L21" i="8"/>
  <c r="K21" i="8"/>
  <c r="J21" i="8"/>
  <c r="G21" i="8"/>
  <c r="F21" i="8"/>
  <c r="Y20" i="8"/>
  <c r="X20" i="8"/>
  <c r="O20" i="8"/>
  <c r="N20" i="8"/>
  <c r="L20" i="8"/>
  <c r="K20" i="8"/>
  <c r="J20" i="8"/>
  <c r="G20" i="8"/>
  <c r="F20" i="8"/>
  <c r="Y19" i="8"/>
  <c r="X19" i="8"/>
  <c r="O19" i="8"/>
  <c r="N19" i="8"/>
  <c r="L19" i="8"/>
  <c r="K19" i="8"/>
  <c r="J19" i="8"/>
  <c r="G19" i="8"/>
  <c r="F19" i="8"/>
  <c r="Y18" i="8"/>
  <c r="X18" i="8"/>
  <c r="O18" i="8"/>
  <c r="N18" i="8"/>
  <c r="L18" i="8"/>
  <c r="K18" i="8"/>
  <c r="J18" i="8"/>
  <c r="G18" i="8"/>
  <c r="F18" i="8"/>
  <c r="Y17" i="8"/>
  <c r="X17" i="8"/>
  <c r="O17" i="8"/>
  <c r="N17" i="8"/>
  <c r="L17" i="8"/>
  <c r="K17" i="8"/>
  <c r="J17" i="8"/>
  <c r="G17" i="8"/>
  <c r="F17" i="8"/>
  <c r="Y16" i="8"/>
  <c r="X16" i="8"/>
  <c r="O16" i="8"/>
  <c r="N16" i="8"/>
  <c r="L16" i="8"/>
  <c r="K16" i="8"/>
  <c r="J16" i="8"/>
  <c r="G16" i="8"/>
  <c r="F16" i="8"/>
  <c r="Y15" i="8"/>
  <c r="X15" i="8"/>
  <c r="O15" i="8"/>
  <c r="N15" i="8"/>
  <c r="L15" i="8"/>
  <c r="K15" i="8"/>
  <c r="J15" i="8"/>
  <c r="G15" i="8"/>
  <c r="F15" i="8"/>
  <c r="Y14" i="8"/>
  <c r="X14" i="8"/>
  <c r="O14" i="8"/>
  <c r="N14" i="8"/>
  <c r="L14" i="8"/>
  <c r="K14" i="8"/>
  <c r="J14" i="8"/>
  <c r="G14" i="8"/>
  <c r="F14" i="8"/>
  <c r="Y13" i="8"/>
  <c r="X13" i="8"/>
  <c r="O13" i="8"/>
  <c r="N13" i="8"/>
  <c r="L13" i="8"/>
  <c r="K13" i="8"/>
  <c r="J13" i="8"/>
  <c r="G13" i="8"/>
  <c r="F13" i="8"/>
  <c r="Y12" i="8"/>
  <c r="X12" i="8"/>
  <c r="O12" i="8"/>
  <c r="N12" i="8"/>
  <c r="L12" i="8"/>
  <c r="K12" i="8"/>
  <c r="J12" i="8"/>
  <c r="G12" i="8"/>
  <c r="F12" i="8"/>
  <c r="Y11" i="8"/>
  <c r="X11" i="8"/>
  <c r="O11" i="8"/>
  <c r="N11" i="8"/>
  <c r="L11" i="8"/>
  <c r="K11" i="8"/>
  <c r="J11" i="8"/>
  <c r="G11" i="8"/>
  <c r="F11" i="8"/>
  <c r="Y10" i="8"/>
  <c r="X10" i="8"/>
  <c r="O10" i="8"/>
  <c r="N10" i="8"/>
  <c r="L10" i="8"/>
  <c r="K10" i="8"/>
  <c r="J10" i="8"/>
  <c r="G10" i="8"/>
  <c r="F10" i="8"/>
  <c r="Y9" i="8"/>
  <c r="X9" i="8"/>
  <c r="O9" i="8"/>
  <c r="N9" i="8"/>
  <c r="L9" i="8"/>
  <c r="K9" i="8"/>
  <c r="J9" i="8"/>
  <c r="G9" i="8"/>
  <c r="F9" i="8"/>
  <c r="Y8" i="8"/>
  <c r="X8" i="8"/>
  <c r="O8" i="8"/>
  <c r="N8" i="8"/>
  <c r="L8" i="8"/>
  <c r="K8" i="8"/>
  <c r="J8" i="8"/>
  <c r="G8" i="8"/>
  <c r="F8" i="8"/>
  <c r="Y7" i="8"/>
  <c r="X7" i="8"/>
  <c r="O7" i="8"/>
  <c r="N7" i="8"/>
  <c r="L7" i="8"/>
  <c r="K7" i="8"/>
  <c r="J7" i="8"/>
  <c r="G7" i="8"/>
  <c r="F7" i="8"/>
  <c r="Y6" i="8"/>
  <c r="X6" i="8"/>
  <c r="O6" i="8"/>
  <c r="N6" i="8"/>
  <c r="L6" i="8"/>
  <c r="K6" i="8"/>
  <c r="J6" i="8"/>
  <c r="G6" i="8"/>
  <c r="F6" i="8"/>
  <c r="Y5" i="8"/>
  <c r="X5" i="8"/>
  <c r="O5" i="8"/>
  <c r="N5" i="8"/>
  <c r="L5" i="8"/>
  <c r="K5" i="8"/>
  <c r="J5" i="8"/>
  <c r="G5" i="8"/>
  <c r="F5" i="8"/>
  <c r="Y4" i="8"/>
  <c r="X4" i="8"/>
  <c r="O4" i="8"/>
  <c r="N4" i="8"/>
  <c r="L4" i="8"/>
  <c r="K4" i="8"/>
  <c r="J4" i="8"/>
  <c r="G4" i="8"/>
  <c r="F4" i="8"/>
  <c r="Y3" i="8"/>
  <c r="X3" i="8"/>
  <c r="O3" i="8"/>
  <c r="N3" i="8"/>
  <c r="L3" i="8"/>
  <c r="K3" i="8"/>
  <c r="J3" i="8"/>
  <c r="G3" i="8"/>
  <c r="F3" i="8"/>
  <c r="Y2" i="8"/>
  <c r="X2" i="8"/>
  <c r="O2" i="8"/>
  <c r="N2" i="8"/>
  <c r="L2" i="8"/>
  <c r="K2" i="8"/>
  <c r="J2" i="8"/>
  <c r="G2" i="8"/>
  <c r="F2" i="8"/>
  <c r="Y39" i="7"/>
  <c r="X39" i="7"/>
  <c r="O39" i="7"/>
  <c r="N39" i="7"/>
  <c r="L39" i="7"/>
  <c r="K39" i="7"/>
  <c r="J39" i="7"/>
  <c r="G39" i="7"/>
  <c r="F39" i="7"/>
  <c r="Y38" i="7"/>
  <c r="X38" i="7"/>
  <c r="O38" i="7"/>
  <c r="N38" i="7"/>
  <c r="L38" i="7"/>
  <c r="K38" i="7"/>
  <c r="J38" i="7"/>
  <c r="G38" i="7"/>
  <c r="F38" i="7"/>
  <c r="Y37" i="7"/>
  <c r="X37" i="7"/>
  <c r="O37" i="7"/>
  <c r="N37" i="7"/>
  <c r="L37" i="7"/>
  <c r="K37" i="7"/>
  <c r="J37" i="7"/>
  <c r="G37" i="7"/>
  <c r="F37" i="7"/>
  <c r="Y36" i="7"/>
  <c r="X36" i="7"/>
  <c r="O36" i="7"/>
  <c r="N36" i="7"/>
  <c r="L36" i="7"/>
  <c r="K36" i="7"/>
  <c r="J36" i="7"/>
  <c r="G36" i="7"/>
  <c r="F36" i="7"/>
  <c r="Y35" i="7"/>
  <c r="X35" i="7"/>
  <c r="O35" i="7"/>
  <c r="N35" i="7"/>
  <c r="L35" i="7"/>
  <c r="K35" i="7"/>
  <c r="J35" i="7"/>
  <c r="G35" i="7"/>
  <c r="F35" i="7"/>
  <c r="Y34" i="7"/>
  <c r="X34" i="7"/>
  <c r="O34" i="7"/>
  <c r="N34" i="7"/>
  <c r="L34" i="7"/>
  <c r="K34" i="7"/>
  <c r="J34" i="7"/>
  <c r="G34" i="7"/>
  <c r="F34" i="7"/>
  <c r="Y33" i="7"/>
  <c r="X33" i="7"/>
  <c r="O33" i="7"/>
  <c r="N33" i="7"/>
  <c r="L33" i="7"/>
  <c r="K33" i="7"/>
  <c r="J33" i="7"/>
  <c r="G33" i="7"/>
  <c r="F33" i="7"/>
  <c r="Y32" i="7"/>
  <c r="X32" i="7"/>
  <c r="O32" i="7"/>
  <c r="N32" i="7"/>
  <c r="L32" i="7"/>
  <c r="K32" i="7"/>
  <c r="J32" i="7"/>
  <c r="G32" i="7"/>
  <c r="F32" i="7"/>
  <c r="Y31" i="7"/>
  <c r="X31" i="7"/>
  <c r="O31" i="7"/>
  <c r="N31" i="7"/>
  <c r="L31" i="7"/>
  <c r="K31" i="7"/>
  <c r="J31" i="7"/>
  <c r="G31" i="7"/>
  <c r="F31" i="7"/>
  <c r="Y30" i="7"/>
  <c r="X30" i="7"/>
  <c r="O30" i="7"/>
  <c r="N30" i="7"/>
  <c r="L30" i="7"/>
  <c r="K30" i="7"/>
  <c r="J30" i="7"/>
  <c r="G30" i="7"/>
  <c r="F30" i="7"/>
  <c r="Y29" i="7"/>
  <c r="X29" i="7"/>
  <c r="O29" i="7"/>
  <c r="N29" i="7"/>
  <c r="L29" i="7"/>
  <c r="K29" i="7"/>
  <c r="J29" i="7"/>
  <c r="G29" i="7"/>
  <c r="F29" i="7"/>
  <c r="Y28" i="7"/>
  <c r="X28" i="7"/>
  <c r="O28" i="7"/>
  <c r="N28" i="7"/>
  <c r="L28" i="7"/>
  <c r="K28" i="7"/>
  <c r="J28" i="7"/>
  <c r="G28" i="7"/>
  <c r="F28" i="7"/>
  <c r="Y27" i="7"/>
  <c r="X27" i="7"/>
  <c r="O27" i="7"/>
  <c r="N27" i="7"/>
  <c r="L27" i="7"/>
  <c r="K27" i="7"/>
  <c r="J27" i="7"/>
  <c r="G27" i="7"/>
  <c r="F27" i="7"/>
  <c r="Y26" i="7"/>
  <c r="X26" i="7"/>
  <c r="O26" i="7"/>
  <c r="N26" i="7"/>
  <c r="L26" i="7"/>
  <c r="K26" i="7"/>
  <c r="J26" i="7"/>
  <c r="G26" i="7"/>
  <c r="F26" i="7"/>
  <c r="Y25" i="7"/>
  <c r="X25" i="7"/>
  <c r="O25" i="7"/>
  <c r="N25" i="7"/>
  <c r="L25" i="7"/>
  <c r="K25" i="7"/>
  <c r="J25" i="7"/>
  <c r="G25" i="7"/>
  <c r="F25" i="7"/>
  <c r="Y24" i="7"/>
  <c r="X24" i="7"/>
  <c r="O24" i="7"/>
  <c r="N24" i="7"/>
  <c r="L24" i="7"/>
  <c r="K24" i="7"/>
  <c r="J24" i="7"/>
  <c r="G24" i="7"/>
  <c r="F24" i="7"/>
  <c r="Y23" i="7"/>
  <c r="X23" i="7"/>
  <c r="O23" i="7"/>
  <c r="N23" i="7"/>
  <c r="L23" i="7"/>
  <c r="K23" i="7"/>
  <c r="J23" i="7"/>
  <c r="G23" i="7"/>
  <c r="F23" i="7"/>
  <c r="Y22" i="7"/>
  <c r="X22" i="7"/>
  <c r="O22" i="7"/>
  <c r="N22" i="7"/>
  <c r="L22" i="7"/>
  <c r="K22" i="7"/>
  <c r="J22" i="7"/>
  <c r="G22" i="7"/>
  <c r="F22" i="7"/>
  <c r="Y21" i="7"/>
  <c r="X21" i="7"/>
  <c r="O21" i="7"/>
  <c r="N21" i="7"/>
  <c r="L21" i="7"/>
  <c r="K21" i="7"/>
  <c r="J21" i="7"/>
  <c r="G21" i="7"/>
  <c r="F21" i="7"/>
  <c r="Y20" i="7"/>
  <c r="X20" i="7"/>
  <c r="O20" i="7"/>
  <c r="N20" i="7"/>
  <c r="L20" i="7"/>
  <c r="K20" i="7"/>
  <c r="J20" i="7"/>
  <c r="G20" i="7"/>
  <c r="F20" i="7"/>
  <c r="Y19" i="7"/>
  <c r="X19" i="7"/>
  <c r="O19" i="7"/>
  <c r="N19" i="7"/>
  <c r="L19" i="7"/>
  <c r="K19" i="7"/>
  <c r="J19" i="7"/>
  <c r="G19" i="7"/>
  <c r="F19" i="7"/>
  <c r="Y18" i="7"/>
  <c r="X18" i="7"/>
  <c r="O18" i="7"/>
  <c r="N18" i="7"/>
  <c r="L18" i="7"/>
  <c r="K18" i="7"/>
  <c r="J18" i="7"/>
  <c r="G18" i="7"/>
  <c r="F18" i="7"/>
  <c r="Y17" i="7"/>
  <c r="X17" i="7"/>
  <c r="O17" i="7"/>
  <c r="N17" i="7"/>
  <c r="L17" i="7"/>
  <c r="K17" i="7"/>
  <c r="J17" i="7"/>
  <c r="G17" i="7"/>
  <c r="F17" i="7"/>
  <c r="Y16" i="7"/>
  <c r="X16" i="7"/>
  <c r="O16" i="7"/>
  <c r="N16" i="7"/>
  <c r="L16" i="7"/>
  <c r="K16" i="7"/>
  <c r="J16" i="7"/>
  <c r="G16" i="7"/>
  <c r="F16" i="7"/>
  <c r="Y15" i="7"/>
  <c r="X15" i="7"/>
  <c r="O15" i="7"/>
  <c r="N15" i="7"/>
  <c r="L15" i="7"/>
  <c r="K15" i="7"/>
  <c r="J15" i="7"/>
  <c r="G15" i="7"/>
  <c r="F15" i="7"/>
  <c r="Y14" i="7"/>
  <c r="X14" i="7"/>
  <c r="O14" i="7"/>
  <c r="N14" i="7"/>
  <c r="L14" i="7"/>
  <c r="K14" i="7"/>
  <c r="J14" i="7"/>
  <c r="G14" i="7"/>
  <c r="F14" i="7"/>
  <c r="Y13" i="7"/>
  <c r="X13" i="7"/>
  <c r="O13" i="7"/>
  <c r="N13" i="7"/>
  <c r="L13" i="7"/>
  <c r="K13" i="7"/>
  <c r="J13" i="7"/>
  <c r="G13" i="7"/>
  <c r="F13" i="7"/>
  <c r="Y12" i="7"/>
  <c r="X12" i="7"/>
  <c r="O12" i="7"/>
  <c r="N12" i="7"/>
  <c r="L12" i="7"/>
  <c r="K12" i="7"/>
  <c r="J12" i="7"/>
  <c r="G12" i="7"/>
  <c r="F12" i="7"/>
  <c r="Y11" i="7"/>
  <c r="X11" i="7"/>
  <c r="O11" i="7"/>
  <c r="N11" i="7"/>
  <c r="L11" i="7"/>
  <c r="K11" i="7"/>
  <c r="J11" i="7"/>
  <c r="G11" i="7"/>
  <c r="F11" i="7"/>
  <c r="Y10" i="7"/>
  <c r="X10" i="7"/>
  <c r="O10" i="7"/>
  <c r="N10" i="7"/>
  <c r="L10" i="7"/>
  <c r="K10" i="7"/>
  <c r="J10" i="7"/>
  <c r="G10" i="7"/>
  <c r="F10" i="7"/>
  <c r="Y9" i="7"/>
  <c r="X9" i="7"/>
  <c r="O9" i="7"/>
  <c r="N9" i="7"/>
  <c r="L9" i="7"/>
  <c r="K9" i="7"/>
  <c r="J9" i="7"/>
  <c r="G9" i="7"/>
  <c r="F9" i="7"/>
  <c r="Y8" i="7"/>
  <c r="X8" i="7"/>
  <c r="O8" i="7"/>
  <c r="N8" i="7"/>
  <c r="L8" i="7"/>
  <c r="K8" i="7"/>
  <c r="J8" i="7"/>
  <c r="G8" i="7"/>
  <c r="F8" i="7"/>
  <c r="Y7" i="7"/>
  <c r="X7" i="7"/>
  <c r="O7" i="7"/>
  <c r="N7" i="7"/>
  <c r="L7" i="7"/>
  <c r="K7" i="7"/>
  <c r="J7" i="7"/>
  <c r="G7" i="7"/>
  <c r="F7" i="7"/>
  <c r="Y6" i="7"/>
  <c r="X6" i="7"/>
  <c r="O6" i="7"/>
  <c r="N6" i="7"/>
  <c r="L6" i="7"/>
  <c r="K6" i="7"/>
  <c r="J6" i="7"/>
  <c r="G6" i="7"/>
  <c r="F6" i="7"/>
  <c r="Y5" i="7"/>
  <c r="X5" i="7"/>
  <c r="O5" i="7"/>
  <c r="N5" i="7"/>
  <c r="L5" i="7"/>
  <c r="K5" i="7"/>
  <c r="J5" i="7"/>
  <c r="G5" i="7"/>
  <c r="F5" i="7"/>
  <c r="Y4" i="7"/>
  <c r="X4" i="7"/>
  <c r="O4" i="7"/>
  <c r="N4" i="7"/>
  <c r="L4" i="7"/>
  <c r="K4" i="7"/>
  <c r="J4" i="7"/>
  <c r="G4" i="7"/>
  <c r="F4" i="7"/>
  <c r="Y3" i="7"/>
  <c r="X3" i="7"/>
  <c r="O3" i="7"/>
  <c r="N3" i="7"/>
  <c r="L3" i="7"/>
  <c r="K3" i="7"/>
  <c r="J3" i="7"/>
  <c r="G3" i="7"/>
  <c r="F3" i="7"/>
  <c r="Y2" i="7"/>
  <c r="X2" i="7"/>
  <c r="O2" i="7"/>
  <c r="N2" i="7"/>
  <c r="L2" i="7"/>
  <c r="K2" i="7"/>
  <c r="J2" i="7"/>
  <c r="G2" i="7"/>
  <c r="F2" i="7"/>
  <c r="Y41" i="6"/>
  <c r="X41" i="6"/>
  <c r="O41" i="6"/>
  <c r="N41" i="6"/>
  <c r="L41" i="6"/>
  <c r="K41" i="6"/>
  <c r="J41" i="6"/>
  <c r="G41" i="6"/>
  <c r="F41" i="6"/>
  <c r="Y40" i="6"/>
  <c r="X40" i="6"/>
  <c r="O40" i="6"/>
  <c r="N40" i="6"/>
  <c r="L40" i="6"/>
  <c r="K40" i="6"/>
  <c r="J40" i="6"/>
  <c r="G40" i="6"/>
  <c r="F40" i="6"/>
  <c r="Y39" i="6"/>
  <c r="X39" i="6"/>
  <c r="O39" i="6"/>
  <c r="N39" i="6"/>
  <c r="L39" i="6"/>
  <c r="K39" i="6"/>
  <c r="J39" i="6"/>
  <c r="G39" i="6"/>
  <c r="F39" i="6"/>
  <c r="Y38" i="6"/>
  <c r="X38" i="6"/>
  <c r="O38" i="6"/>
  <c r="N38" i="6"/>
  <c r="L38" i="6"/>
  <c r="K38" i="6"/>
  <c r="J38" i="6"/>
  <c r="G38" i="6"/>
  <c r="F38" i="6"/>
  <c r="Y37" i="6"/>
  <c r="X37" i="6"/>
  <c r="O37" i="6"/>
  <c r="N37" i="6"/>
  <c r="L37" i="6"/>
  <c r="K37" i="6"/>
  <c r="J37" i="6"/>
  <c r="G37" i="6"/>
  <c r="F37" i="6"/>
  <c r="Y36" i="6"/>
  <c r="X36" i="6"/>
  <c r="O36" i="6"/>
  <c r="N36" i="6"/>
  <c r="L36" i="6"/>
  <c r="K36" i="6"/>
  <c r="J36" i="6"/>
  <c r="G36" i="6"/>
  <c r="F36" i="6"/>
  <c r="Y35" i="6"/>
  <c r="X35" i="6"/>
  <c r="O35" i="6"/>
  <c r="N35" i="6"/>
  <c r="L35" i="6"/>
  <c r="K35" i="6"/>
  <c r="J35" i="6"/>
  <c r="G35" i="6"/>
  <c r="F35" i="6"/>
  <c r="Y34" i="6"/>
  <c r="X34" i="6"/>
  <c r="O34" i="6"/>
  <c r="N34" i="6"/>
  <c r="L34" i="6"/>
  <c r="K34" i="6"/>
  <c r="J34" i="6"/>
  <c r="G34" i="6"/>
  <c r="F34" i="6"/>
  <c r="Y33" i="6"/>
  <c r="X33" i="6"/>
  <c r="O33" i="6"/>
  <c r="N33" i="6"/>
  <c r="L33" i="6"/>
  <c r="K33" i="6"/>
  <c r="J33" i="6"/>
  <c r="G33" i="6"/>
  <c r="F33" i="6"/>
  <c r="Y32" i="6"/>
  <c r="X32" i="6"/>
  <c r="O32" i="6"/>
  <c r="N32" i="6"/>
  <c r="L32" i="6"/>
  <c r="K32" i="6"/>
  <c r="J32" i="6"/>
  <c r="G32" i="6"/>
  <c r="F32" i="6"/>
  <c r="Y31" i="6"/>
  <c r="X31" i="6"/>
  <c r="O31" i="6"/>
  <c r="N31" i="6"/>
  <c r="L31" i="6"/>
  <c r="K31" i="6"/>
  <c r="J31" i="6"/>
  <c r="G31" i="6"/>
  <c r="F31" i="6"/>
  <c r="Y30" i="6"/>
  <c r="X30" i="6"/>
  <c r="O30" i="6"/>
  <c r="N30" i="6"/>
  <c r="L30" i="6"/>
  <c r="K30" i="6"/>
  <c r="J30" i="6"/>
  <c r="G30" i="6"/>
  <c r="F30" i="6"/>
  <c r="Y29" i="6"/>
  <c r="X29" i="6"/>
  <c r="O29" i="6"/>
  <c r="N29" i="6"/>
  <c r="L29" i="6"/>
  <c r="K29" i="6"/>
  <c r="J29" i="6"/>
  <c r="G29" i="6"/>
  <c r="F29" i="6"/>
  <c r="Y28" i="6"/>
  <c r="X28" i="6"/>
  <c r="O28" i="6"/>
  <c r="N28" i="6"/>
  <c r="L28" i="6"/>
  <c r="K28" i="6"/>
  <c r="J28" i="6"/>
  <c r="G28" i="6"/>
  <c r="F28" i="6"/>
  <c r="Y27" i="6"/>
  <c r="X27" i="6"/>
  <c r="O27" i="6"/>
  <c r="N27" i="6"/>
  <c r="L27" i="6"/>
  <c r="K27" i="6"/>
  <c r="J27" i="6"/>
  <c r="G27" i="6"/>
  <c r="F27" i="6"/>
  <c r="Y26" i="6"/>
  <c r="X26" i="6"/>
  <c r="O26" i="6"/>
  <c r="N26" i="6"/>
  <c r="L26" i="6"/>
  <c r="K26" i="6"/>
  <c r="J26" i="6"/>
  <c r="G26" i="6"/>
  <c r="F26" i="6"/>
  <c r="Y25" i="6"/>
  <c r="X25" i="6"/>
  <c r="O25" i="6"/>
  <c r="N25" i="6"/>
  <c r="L25" i="6"/>
  <c r="K25" i="6"/>
  <c r="J25" i="6"/>
  <c r="G25" i="6"/>
  <c r="F25" i="6"/>
  <c r="Y24" i="6"/>
  <c r="X24" i="6"/>
  <c r="O24" i="6"/>
  <c r="N24" i="6"/>
  <c r="L24" i="6"/>
  <c r="K24" i="6"/>
  <c r="J24" i="6"/>
  <c r="G24" i="6"/>
  <c r="F24" i="6"/>
  <c r="Y23" i="6"/>
  <c r="X23" i="6"/>
  <c r="O23" i="6"/>
  <c r="N23" i="6"/>
  <c r="L23" i="6"/>
  <c r="K23" i="6"/>
  <c r="J23" i="6"/>
  <c r="G23" i="6"/>
  <c r="F23" i="6"/>
  <c r="Y22" i="6"/>
  <c r="X22" i="6"/>
  <c r="O22" i="6"/>
  <c r="N22" i="6"/>
  <c r="L22" i="6"/>
  <c r="K22" i="6"/>
  <c r="J22" i="6"/>
  <c r="G22" i="6"/>
  <c r="F22" i="6"/>
  <c r="Y21" i="6"/>
  <c r="X21" i="6"/>
  <c r="O21" i="6"/>
  <c r="N21" i="6"/>
  <c r="L21" i="6"/>
  <c r="K21" i="6"/>
  <c r="J21" i="6"/>
  <c r="G21" i="6"/>
  <c r="F21" i="6"/>
  <c r="Y20" i="6"/>
  <c r="X20" i="6"/>
  <c r="O20" i="6"/>
  <c r="N20" i="6"/>
  <c r="L20" i="6"/>
  <c r="K20" i="6"/>
  <c r="J20" i="6"/>
  <c r="G20" i="6"/>
  <c r="F20" i="6"/>
  <c r="Y19" i="6"/>
  <c r="X19" i="6"/>
  <c r="O19" i="6"/>
  <c r="N19" i="6"/>
  <c r="L19" i="6"/>
  <c r="K19" i="6"/>
  <c r="J19" i="6"/>
  <c r="G19" i="6"/>
  <c r="F19" i="6"/>
  <c r="Y18" i="6"/>
  <c r="X18" i="6"/>
  <c r="O18" i="6"/>
  <c r="N18" i="6"/>
  <c r="L18" i="6"/>
  <c r="K18" i="6"/>
  <c r="J18" i="6"/>
  <c r="G18" i="6"/>
  <c r="F18" i="6"/>
  <c r="Y17" i="6"/>
  <c r="X17" i="6"/>
  <c r="O17" i="6"/>
  <c r="N17" i="6"/>
  <c r="L17" i="6"/>
  <c r="K17" i="6"/>
  <c r="J17" i="6"/>
  <c r="G17" i="6"/>
  <c r="F17" i="6"/>
  <c r="Y16" i="6"/>
  <c r="X16" i="6"/>
  <c r="O16" i="6"/>
  <c r="N16" i="6"/>
  <c r="L16" i="6"/>
  <c r="K16" i="6"/>
  <c r="J16" i="6"/>
  <c r="G16" i="6"/>
  <c r="F16" i="6"/>
  <c r="Y15" i="6"/>
  <c r="X15" i="6"/>
  <c r="O15" i="6"/>
  <c r="N15" i="6"/>
  <c r="L15" i="6"/>
  <c r="K15" i="6"/>
  <c r="J15" i="6"/>
  <c r="G15" i="6"/>
  <c r="F15" i="6"/>
  <c r="Y14" i="6"/>
  <c r="X14" i="6"/>
  <c r="O14" i="6"/>
  <c r="N14" i="6"/>
  <c r="L14" i="6"/>
  <c r="K14" i="6"/>
  <c r="J14" i="6"/>
  <c r="G14" i="6"/>
  <c r="F14" i="6"/>
  <c r="Y13" i="6"/>
  <c r="X13" i="6"/>
  <c r="O13" i="6"/>
  <c r="N13" i="6"/>
  <c r="L13" i="6"/>
  <c r="K13" i="6"/>
  <c r="J13" i="6"/>
  <c r="G13" i="6"/>
  <c r="F13" i="6"/>
  <c r="Y12" i="6"/>
  <c r="X12" i="6"/>
  <c r="O12" i="6"/>
  <c r="N12" i="6"/>
  <c r="L12" i="6"/>
  <c r="K12" i="6"/>
  <c r="J12" i="6"/>
  <c r="G12" i="6"/>
  <c r="F12" i="6"/>
  <c r="Y11" i="6"/>
  <c r="X11" i="6"/>
  <c r="O11" i="6"/>
  <c r="N11" i="6"/>
  <c r="L11" i="6"/>
  <c r="K11" i="6"/>
  <c r="J11" i="6"/>
  <c r="G11" i="6"/>
  <c r="F11" i="6"/>
  <c r="Y10" i="6"/>
  <c r="X10" i="6"/>
  <c r="O10" i="6"/>
  <c r="N10" i="6"/>
  <c r="L10" i="6"/>
  <c r="K10" i="6"/>
  <c r="J10" i="6"/>
  <c r="G10" i="6"/>
  <c r="F10" i="6"/>
  <c r="Y9" i="6"/>
  <c r="X9" i="6"/>
  <c r="O9" i="6"/>
  <c r="N9" i="6"/>
  <c r="L9" i="6"/>
  <c r="K9" i="6"/>
  <c r="J9" i="6"/>
  <c r="G9" i="6"/>
  <c r="F9" i="6"/>
  <c r="Y8" i="6"/>
  <c r="X8" i="6"/>
  <c r="O8" i="6"/>
  <c r="N8" i="6"/>
  <c r="L8" i="6"/>
  <c r="K8" i="6"/>
  <c r="J8" i="6"/>
  <c r="G8" i="6"/>
  <c r="F8" i="6"/>
  <c r="Y7" i="6"/>
  <c r="X7" i="6"/>
  <c r="O7" i="6"/>
  <c r="N7" i="6"/>
  <c r="L7" i="6"/>
  <c r="K7" i="6"/>
  <c r="J7" i="6"/>
  <c r="G7" i="6"/>
  <c r="F7" i="6"/>
  <c r="Y6" i="6"/>
  <c r="X6" i="6"/>
  <c r="O6" i="6"/>
  <c r="N6" i="6"/>
  <c r="L6" i="6"/>
  <c r="K6" i="6"/>
  <c r="J6" i="6"/>
  <c r="G6" i="6"/>
  <c r="F6" i="6"/>
  <c r="Y5" i="6"/>
  <c r="X5" i="6"/>
  <c r="O5" i="6"/>
  <c r="N5" i="6"/>
  <c r="L5" i="6"/>
  <c r="K5" i="6"/>
  <c r="J5" i="6"/>
  <c r="G5" i="6"/>
  <c r="F5" i="6"/>
  <c r="Y4" i="6"/>
  <c r="X4" i="6"/>
  <c r="O4" i="6"/>
  <c r="N4" i="6"/>
  <c r="L4" i="6"/>
  <c r="K4" i="6"/>
  <c r="J4" i="6"/>
  <c r="G4" i="6"/>
  <c r="F4" i="6"/>
  <c r="Y3" i="6"/>
  <c r="X3" i="6"/>
  <c r="O3" i="6"/>
  <c r="N3" i="6"/>
  <c r="L3" i="6"/>
  <c r="K3" i="6"/>
  <c r="J3" i="6"/>
  <c r="G3" i="6"/>
  <c r="F3" i="6"/>
  <c r="Y2" i="6"/>
  <c r="X2" i="6"/>
  <c r="O2" i="6"/>
  <c r="N2" i="6"/>
  <c r="L2" i="6"/>
  <c r="K2" i="6"/>
  <c r="J2" i="6"/>
  <c r="G2" i="6"/>
  <c r="F2" i="6"/>
  <c r="Y41" i="5"/>
  <c r="X41" i="5"/>
  <c r="O41" i="5"/>
  <c r="N41" i="5"/>
  <c r="L41" i="5"/>
  <c r="K41" i="5"/>
  <c r="J41" i="5"/>
  <c r="G41" i="5"/>
  <c r="F41" i="5"/>
  <c r="Y40" i="5"/>
  <c r="X40" i="5"/>
  <c r="O40" i="5"/>
  <c r="N40" i="5"/>
  <c r="L40" i="5"/>
  <c r="K40" i="5"/>
  <c r="J40" i="5"/>
  <c r="G40" i="5"/>
  <c r="F40" i="5"/>
  <c r="Y39" i="5"/>
  <c r="X39" i="5"/>
  <c r="O39" i="5"/>
  <c r="N39" i="5"/>
  <c r="L39" i="5"/>
  <c r="K39" i="5"/>
  <c r="J39" i="5"/>
  <c r="G39" i="5"/>
  <c r="F39" i="5"/>
  <c r="Y38" i="5"/>
  <c r="X38" i="5"/>
  <c r="O38" i="5"/>
  <c r="N38" i="5"/>
  <c r="L38" i="5"/>
  <c r="K38" i="5"/>
  <c r="J38" i="5"/>
  <c r="G38" i="5"/>
  <c r="F38" i="5"/>
  <c r="Y37" i="5"/>
  <c r="X37" i="5"/>
  <c r="O37" i="5"/>
  <c r="N37" i="5"/>
  <c r="L37" i="5"/>
  <c r="K37" i="5"/>
  <c r="J37" i="5"/>
  <c r="G37" i="5"/>
  <c r="F37" i="5"/>
  <c r="Y36" i="5"/>
  <c r="X36" i="5"/>
  <c r="O36" i="5"/>
  <c r="N36" i="5"/>
  <c r="L36" i="5"/>
  <c r="K36" i="5"/>
  <c r="J36" i="5"/>
  <c r="G36" i="5"/>
  <c r="F36" i="5"/>
  <c r="Y35" i="5"/>
  <c r="X35" i="5"/>
  <c r="O35" i="5"/>
  <c r="N35" i="5"/>
  <c r="L35" i="5"/>
  <c r="K35" i="5"/>
  <c r="J35" i="5"/>
  <c r="G35" i="5"/>
  <c r="F35" i="5"/>
  <c r="Y34" i="5"/>
  <c r="X34" i="5"/>
  <c r="O34" i="5"/>
  <c r="N34" i="5"/>
  <c r="L34" i="5"/>
  <c r="K34" i="5"/>
  <c r="J34" i="5"/>
  <c r="G34" i="5"/>
  <c r="F34" i="5"/>
  <c r="Y33" i="5"/>
  <c r="X33" i="5"/>
  <c r="O33" i="5"/>
  <c r="N33" i="5"/>
  <c r="L33" i="5"/>
  <c r="K33" i="5"/>
  <c r="J33" i="5"/>
  <c r="G33" i="5"/>
  <c r="F33" i="5"/>
  <c r="Y32" i="5"/>
  <c r="X32" i="5"/>
  <c r="O32" i="5"/>
  <c r="N32" i="5"/>
  <c r="L32" i="5"/>
  <c r="K32" i="5"/>
  <c r="J32" i="5"/>
  <c r="G32" i="5"/>
  <c r="F32" i="5"/>
  <c r="Y31" i="5"/>
  <c r="X31" i="5"/>
  <c r="O31" i="5"/>
  <c r="N31" i="5"/>
  <c r="L31" i="5"/>
  <c r="K31" i="5"/>
  <c r="J31" i="5"/>
  <c r="G31" i="5"/>
  <c r="F31" i="5"/>
  <c r="Y30" i="5"/>
  <c r="X30" i="5"/>
  <c r="O30" i="5"/>
  <c r="N30" i="5"/>
  <c r="L30" i="5"/>
  <c r="K30" i="5"/>
  <c r="J30" i="5"/>
  <c r="G30" i="5"/>
  <c r="F30" i="5"/>
  <c r="Y29" i="5"/>
  <c r="X29" i="5"/>
  <c r="O29" i="5"/>
  <c r="N29" i="5"/>
  <c r="L29" i="5"/>
  <c r="K29" i="5"/>
  <c r="J29" i="5"/>
  <c r="G29" i="5"/>
  <c r="F29" i="5"/>
  <c r="Y28" i="5"/>
  <c r="X28" i="5"/>
  <c r="O28" i="5"/>
  <c r="N28" i="5"/>
  <c r="L28" i="5"/>
  <c r="K28" i="5"/>
  <c r="J28" i="5"/>
  <c r="G28" i="5"/>
  <c r="F28" i="5"/>
  <c r="Y27" i="5"/>
  <c r="X27" i="5"/>
  <c r="O27" i="5"/>
  <c r="N27" i="5"/>
  <c r="L27" i="5"/>
  <c r="K27" i="5"/>
  <c r="J27" i="5"/>
  <c r="G27" i="5"/>
  <c r="F27" i="5"/>
  <c r="Y26" i="5"/>
  <c r="X26" i="5"/>
  <c r="O26" i="5"/>
  <c r="N26" i="5"/>
  <c r="L26" i="5"/>
  <c r="K26" i="5"/>
  <c r="J26" i="5"/>
  <c r="G26" i="5"/>
  <c r="F26" i="5"/>
  <c r="Y25" i="5"/>
  <c r="X25" i="5"/>
  <c r="O25" i="5"/>
  <c r="N25" i="5"/>
  <c r="L25" i="5"/>
  <c r="K25" i="5"/>
  <c r="J25" i="5"/>
  <c r="G25" i="5"/>
  <c r="F25" i="5"/>
  <c r="Y24" i="5"/>
  <c r="X24" i="5"/>
  <c r="O24" i="5"/>
  <c r="N24" i="5"/>
  <c r="L24" i="5"/>
  <c r="K24" i="5"/>
  <c r="J24" i="5"/>
  <c r="G24" i="5"/>
  <c r="F24" i="5"/>
  <c r="Y23" i="5"/>
  <c r="X23" i="5"/>
  <c r="O23" i="5"/>
  <c r="N23" i="5"/>
  <c r="L23" i="5"/>
  <c r="K23" i="5"/>
  <c r="J23" i="5"/>
  <c r="G23" i="5"/>
  <c r="F23" i="5"/>
  <c r="Y22" i="5"/>
  <c r="X22" i="5"/>
  <c r="O22" i="5"/>
  <c r="N22" i="5"/>
  <c r="L22" i="5"/>
  <c r="K22" i="5"/>
  <c r="J22" i="5"/>
  <c r="G22" i="5"/>
  <c r="F22" i="5"/>
  <c r="Y21" i="5"/>
  <c r="X21" i="5"/>
  <c r="O21" i="5"/>
  <c r="N21" i="5"/>
  <c r="L21" i="5"/>
  <c r="K21" i="5"/>
  <c r="J21" i="5"/>
  <c r="G21" i="5"/>
  <c r="F21" i="5"/>
  <c r="Y20" i="5"/>
  <c r="X20" i="5"/>
  <c r="O20" i="5"/>
  <c r="N20" i="5"/>
  <c r="L20" i="5"/>
  <c r="K20" i="5"/>
  <c r="J20" i="5"/>
  <c r="G20" i="5"/>
  <c r="F20" i="5"/>
  <c r="Y19" i="5"/>
  <c r="X19" i="5"/>
  <c r="O19" i="5"/>
  <c r="N19" i="5"/>
  <c r="L19" i="5"/>
  <c r="K19" i="5"/>
  <c r="J19" i="5"/>
  <c r="G19" i="5"/>
  <c r="F19" i="5"/>
  <c r="Y18" i="5"/>
  <c r="X18" i="5"/>
  <c r="O18" i="5"/>
  <c r="N18" i="5"/>
  <c r="L18" i="5"/>
  <c r="K18" i="5"/>
  <c r="J18" i="5"/>
  <c r="G18" i="5"/>
  <c r="F18" i="5"/>
  <c r="Y17" i="5"/>
  <c r="X17" i="5"/>
  <c r="O17" i="5"/>
  <c r="N17" i="5"/>
  <c r="L17" i="5"/>
  <c r="K17" i="5"/>
  <c r="J17" i="5"/>
  <c r="G17" i="5"/>
  <c r="F17" i="5"/>
  <c r="Y16" i="5"/>
  <c r="X16" i="5"/>
  <c r="O16" i="5"/>
  <c r="N16" i="5"/>
  <c r="L16" i="5"/>
  <c r="K16" i="5"/>
  <c r="J16" i="5"/>
  <c r="G16" i="5"/>
  <c r="F16" i="5"/>
  <c r="Y15" i="5"/>
  <c r="X15" i="5"/>
  <c r="O15" i="5"/>
  <c r="N15" i="5"/>
  <c r="L15" i="5"/>
  <c r="K15" i="5"/>
  <c r="J15" i="5"/>
  <c r="G15" i="5"/>
  <c r="F15" i="5"/>
  <c r="Y14" i="5"/>
  <c r="X14" i="5"/>
  <c r="O14" i="5"/>
  <c r="N14" i="5"/>
  <c r="L14" i="5"/>
  <c r="K14" i="5"/>
  <c r="J14" i="5"/>
  <c r="G14" i="5"/>
  <c r="F14" i="5"/>
  <c r="Y13" i="5"/>
  <c r="X13" i="5"/>
  <c r="O13" i="5"/>
  <c r="N13" i="5"/>
  <c r="L13" i="5"/>
  <c r="K13" i="5"/>
  <c r="J13" i="5"/>
  <c r="G13" i="5"/>
  <c r="F13" i="5"/>
  <c r="Y12" i="5"/>
  <c r="X12" i="5"/>
  <c r="O12" i="5"/>
  <c r="N12" i="5"/>
  <c r="L12" i="5"/>
  <c r="K12" i="5"/>
  <c r="J12" i="5"/>
  <c r="G12" i="5"/>
  <c r="F12" i="5"/>
  <c r="Y11" i="5"/>
  <c r="X11" i="5"/>
  <c r="O11" i="5"/>
  <c r="N11" i="5"/>
  <c r="L11" i="5"/>
  <c r="K11" i="5"/>
  <c r="J11" i="5"/>
  <c r="G11" i="5"/>
  <c r="F11" i="5"/>
  <c r="Y10" i="5"/>
  <c r="X10" i="5"/>
  <c r="O10" i="5"/>
  <c r="N10" i="5"/>
  <c r="L10" i="5"/>
  <c r="K10" i="5"/>
  <c r="J10" i="5"/>
  <c r="G10" i="5"/>
  <c r="F10" i="5"/>
  <c r="Y9" i="5"/>
  <c r="X9" i="5"/>
  <c r="O9" i="5"/>
  <c r="N9" i="5"/>
  <c r="L9" i="5"/>
  <c r="K9" i="5"/>
  <c r="J9" i="5"/>
  <c r="G9" i="5"/>
  <c r="F9" i="5"/>
  <c r="Y8" i="5"/>
  <c r="X8" i="5"/>
  <c r="O8" i="5"/>
  <c r="N8" i="5"/>
  <c r="L8" i="5"/>
  <c r="K8" i="5"/>
  <c r="J8" i="5"/>
  <c r="G8" i="5"/>
  <c r="F8" i="5"/>
  <c r="Y7" i="5"/>
  <c r="X7" i="5"/>
  <c r="O7" i="5"/>
  <c r="N7" i="5"/>
  <c r="L7" i="5"/>
  <c r="K7" i="5"/>
  <c r="J7" i="5"/>
  <c r="G7" i="5"/>
  <c r="F7" i="5"/>
  <c r="Y6" i="5"/>
  <c r="X6" i="5"/>
  <c r="O6" i="5"/>
  <c r="N6" i="5"/>
  <c r="L6" i="5"/>
  <c r="K6" i="5"/>
  <c r="J6" i="5"/>
  <c r="G6" i="5"/>
  <c r="F6" i="5"/>
  <c r="Y5" i="5"/>
  <c r="X5" i="5"/>
  <c r="O5" i="5"/>
  <c r="N5" i="5"/>
  <c r="L5" i="5"/>
  <c r="K5" i="5"/>
  <c r="J5" i="5"/>
  <c r="G5" i="5"/>
  <c r="F5" i="5"/>
  <c r="Y4" i="5"/>
  <c r="X4" i="5"/>
  <c r="O4" i="5"/>
  <c r="N4" i="5"/>
  <c r="L4" i="5"/>
  <c r="K4" i="5"/>
  <c r="J4" i="5"/>
  <c r="G4" i="5"/>
  <c r="F4" i="5"/>
  <c r="Y3" i="5"/>
  <c r="X3" i="5"/>
  <c r="O3" i="5"/>
  <c r="N3" i="5"/>
  <c r="L3" i="5"/>
  <c r="K3" i="5"/>
  <c r="J3" i="5"/>
  <c r="G3" i="5"/>
  <c r="F3" i="5"/>
  <c r="Y2" i="5"/>
  <c r="X2" i="5"/>
  <c r="O2" i="5"/>
  <c r="N2" i="5"/>
  <c r="L2" i="5"/>
  <c r="K2" i="5"/>
  <c r="J2" i="5"/>
  <c r="G2" i="5"/>
  <c r="F2" i="5"/>
</calcChain>
</file>

<file path=xl/sharedStrings.xml><?xml version="1.0" encoding="utf-8"?>
<sst xmlns="http://schemas.openxmlformats.org/spreadsheetml/2006/main" count="3676" uniqueCount="366">
  <si>
    <t>Analysis</t>
  </si>
  <si>
    <t>AnalysisName</t>
  </si>
  <si>
    <t>AnalysisType</t>
  </si>
  <si>
    <t>U (ppm)</t>
  </si>
  <si>
    <t>Th/U</t>
  </si>
  <si>
    <t>Ratio 207Pb/235U</t>
  </si>
  <si>
    <t>Error1S</t>
  </si>
  <si>
    <t>Ratio 206Pb/238U</t>
  </si>
  <si>
    <t>rho</t>
  </si>
  <si>
    <t>% Error 6/8 1S</t>
  </si>
  <si>
    <t>% disc. (6/8-7/5)</t>
  </si>
  <si>
    <t>Filter</t>
  </si>
  <si>
    <t>Ratio 238U/206Pb</t>
  </si>
  <si>
    <t>Ratio 207Pb/206Pb</t>
  </si>
  <si>
    <t>206Pb/238U Age (Ma)</t>
  </si>
  <si>
    <t>207Pb/235Pb Age (Ma)</t>
  </si>
  <si>
    <t>207Pb/206Pb Age (Ma)</t>
  </si>
  <si>
    <t>"Best Age"</t>
  </si>
  <si>
    <t>Unc 1S</t>
  </si>
  <si>
    <t>Zircon_51</t>
  </si>
  <si>
    <t>unknown</t>
  </si>
  <si>
    <t>High disc</t>
  </si>
  <si>
    <t>Zircon_60</t>
  </si>
  <si>
    <t>Zircon_69</t>
  </si>
  <si>
    <t>Zircon_42</t>
  </si>
  <si>
    <t>High error</t>
  </si>
  <si>
    <t>Zircon_41_139-02</t>
  </si>
  <si>
    <t>Zircon_43</t>
  </si>
  <si>
    <t>Zircon_44</t>
  </si>
  <si>
    <t>Zircon_45</t>
  </si>
  <si>
    <t>Zircon_46</t>
  </si>
  <si>
    <t>Zircon_47</t>
  </si>
  <si>
    <t>Zircon_48</t>
  </si>
  <si>
    <t>Zircon_49</t>
  </si>
  <si>
    <t>Zircon_50</t>
  </si>
  <si>
    <t>Zircon_52</t>
  </si>
  <si>
    <t>Zircon_53</t>
  </si>
  <si>
    <t>Zircon_54</t>
  </si>
  <si>
    <t>Zircon_55</t>
  </si>
  <si>
    <t>Zircon_56</t>
  </si>
  <si>
    <t>Zircon_57</t>
  </si>
  <si>
    <t>Zircon_58</t>
  </si>
  <si>
    <t>Zircon_59</t>
  </si>
  <si>
    <t>Zircon_61</t>
  </si>
  <si>
    <t>Zircon_62</t>
  </si>
  <si>
    <t>Zircon_63</t>
  </si>
  <si>
    <t>Zircon_64</t>
  </si>
  <si>
    <t>Zircon_65</t>
  </si>
  <si>
    <t>Zircon_66</t>
  </si>
  <si>
    <t>Zircon_67</t>
  </si>
  <si>
    <t>Zircon_68</t>
  </si>
  <si>
    <t>Zircon_70</t>
  </si>
  <si>
    <t>Zircon_71</t>
  </si>
  <si>
    <t>Zircon_72</t>
  </si>
  <si>
    <t>Zircon_73</t>
  </si>
  <si>
    <t>Zircon_74</t>
  </si>
  <si>
    <t>Zircon_75</t>
  </si>
  <si>
    <t>Zircon_76</t>
  </si>
  <si>
    <t>Zircon_77</t>
  </si>
  <si>
    <t>Zircon_78</t>
  </si>
  <si>
    <t>Zircon_79</t>
  </si>
  <si>
    <t>Zircon_80_139-02</t>
  </si>
  <si>
    <t>Zircon_01_UMK-137-04</t>
  </si>
  <si>
    <t>Inv disc</t>
  </si>
  <si>
    <t>Zircon_19</t>
  </si>
  <si>
    <t>Zircon_21</t>
  </si>
  <si>
    <t>Zircon_30</t>
  </si>
  <si>
    <t>Zircon_33</t>
  </si>
  <si>
    <t>Zircon_02</t>
  </si>
  <si>
    <t>High U</t>
  </si>
  <si>
    <t>Zircon_03</t>
  </si>
  <si>
    <t>Zircon_05</t>
  </si>
  <si>
    <t>Zircon_06</t>
  </si>
  <si>
    <t>Zircon_07</t>
  </si>
  <si>
    <t>Zircon_08</t>
  </si>
  <si>
    <t>Zircon_10</t>
  </si>
  <si>
    <t>Zircon_11</t>
  </si>
  <si>
    <t>Zircon_12</t>
  </si>
  <si>
    <t>Zircon_13</t>
  </si>
  <si>
    <t>Zircon_15</t>
  </si>
  <si>
    <t>Zircon_16</t>
  </si>
  <si>
    <t>Zircon_25</t>
  </si>
  <si>
    <t>Zircon_26</t>
  </si>
  <si>
    <t>Zircon_27</t>
  </si>
  <si>
    <t>Zircon_32</t>
  </si>
  <si>
    <t>Zircon_04</t>
  </si>
  <si>
    <t>Zircon_09</t>
  </si>
  <si>
    <t>Zircon_14</t>
  </si>
  <si>
    <t>Zircon_17</t>
  </si>
  <si>
    <t>Zircon_18</t>
  </si>
  <si>
    <t>Zircon_20</t>
  </si>
  <si>
    <t>Zircon_22</t>
  </si>
  <si>
    <t>Zircon_23</t>
  </si>
  <si>
    <t>Zircon_24</t>
  </si>
  <si>
    <t>Zircon_28</t>
  </si>
  <si>
    <t>Zircon_29</t>
  </si>
  <si>
    <t>Zircon_31</t>
  </si>
  <si>
    <t>Zircon_34</t>
  </si>
  <si>
    <t>Zircon_35_UMK137-04</t>
  </si>
  <si>
    <t>Zircon_1_T11_07</t>
  </si>
  <si>
    <t>Zircon_7</t>
  </si>
  <si>
    <t>Zircon_2</t>
  </si>
  <si>
    <t>Zircon_3</t>
  </si>
  <si>
    <t>Zircon_4</t>
  </si>
  <si>
    <t>Zircon_5</t>
  </si>
  <si>
    <t>Zircon_6</t>
  </si>
  <si>
    <t>Zircon_8</t>
  </si>
  <si>
    <t>Zircon_9</t>
  </si>
  <si>
    <t>Zircon_132</t>
  </si>
  <si>
    <t>Zircon_138</t>
  </si>
  <si>
    <t>Zircon_160</t>
  </si>
  <si>
    <t>Zircon_133</t>
  </si>
  <si>
    <t>Zircon_142</t>
  </si>
  <si>
    <t>Zircon_146</t>
  </si>
  <si>
    <t>Zircon_151</t>
  </si>
  <si>
    <t>Zircon_125</t>
  </si>
  <si>
    <t>Zircon_156</t>
  </si>
  <si>
    <t>Zircon_157</t>
  </si>
  <si>
    <t>Zircon_124_Pinonal1</t>
  </si>
  <si>
    <t>Zircon_126</t>
  </si>
  <si>
    <t>Zircon_127</t>
  </si>
  <si>
    <t>Zircon_128</t>
  </si>
  <si>
    <t>Zircon_129</t>
  </si>
  <si>
    <t>Zircon_130</t>
  </si>
  <si>
    <t>Zircon_131</t>
  </si>
  <si>
    <t>Zircon_134</t>
  </si>
  <si>
    <t>Zircon_135</t>
  </si>
  <si>
    <t>Zircon_136</t>
  </si>
  <si>
    <t>Zircon_137</t>
  </si>
  <si>
    <t>Zircon_139</t>
  </si>
  <si>
    <t>Zircon_140</t>
  </si>
  <si>
    <t>Zircon_141</t>
  </si>
  <si>
    <t>Zircon_143</t>
  </si>
  <si>
    <t>Zircon_144</t>
  </si>
  <si>
    <t>Zircon_145</t>
  </si>
  <si>
    <t>Zircon_147</t>
  </si>
  <si>
    <t>Zircon_148</t>
  </si>
  <si>
    <t>Zircon_149</t>
  </si>
  <si>
    <t>Zircon_150</t>
  </si>
  <si>
    <t>Zircon_152</t>
  </si>
  <si>
    <t>Zircon_153</t>
  </si>
  <si>
    <t>Zircon_154</t>
  </si>
  <si>
    <t>Zircon_155</t>
  </si>
  <si>
    <t>Zircon_158</t>
  </si>
  <si>
    <t>Zircon_159</t>
  </si>
  <si>
    <t>Zircon_161</t>
  </si>
  <si>
    <t>Zircon_162</t>
  </si>
  <si>
    <t>Zircon_163</t>
  </si>
  <si>
    <t>Zircon_164</t>
  </si>
  <si>
    <t>Zircon_165</t>
  </si>
  <si>
    <t>Zircon_166_Pinonal1</t>
  </si>
  <si>
    <t>Zircon_35</t>
  </si>
  <si>
    <t>Zircon_37</t>
  </si>
  <si>
    <t>Zircon_01_Trincheras2</t>
  </si>
  <si>
    <t>Zircon_36</t>
  </si>
  <si>
    <t>Zircon_38</t>
  </si>
  <si>
    <t>Zircon_39</t>
  </si>
  <si>
    <t>Zircon_40_Tricheras2</t>
  </si>
  <si>
    <t>Zircon_01_139-01</t>
  </si>
  <si>
    <t>Zircon_40_139-01</t>
  </si>
  <si>
    <t>Zircon_01_UMK-137-1</t>
  </si>
  <si>
    <t>Zircon_38_UMK137-01</t>
  </si>
  <si>
    <t>Zircon_39_UMK137-02</t>
  </si>
  <si>
    <t>Zircon_40</t>
  </si>
  <si>
    <t>Zircon_41</t>
  </si>
  <si>
    <t>Zircon_76_UMK-137-02</t>
  </si>
  <si>
    <t>Zircon_82</t>
  </si>
  <si>
    <t>Zircon_89</t>
  </si>
  <si>
    <t>Zircon_114</t>
  </si>
  <si>
    <t>Zircon_119</t>
  </si>
  <si>
    <t>Zircon_123_Erizo2</t>
  </si>
  <si>
    <t>Zircon_80</t>
  </si>
  <si>
    <t>Zircon_81</t>
  </si>
  <si>
    <t>Zircon_87</t>
  </si>
  <si>
    <t>Zircon_98</t>
  </si>
  <si>
    <t>Zircon_99</t>
  </si>
  <si>
    <t>Zircon_104</t>
  </si>
  <si>
    <t>Zircon_110</t>
  </si>
  <si>
    <t>Zircon_112</t>
  </si>
  <si>
    <t>Zircon_115</t>
  </si>
  <si>
    <t>Zircon_116</t>
  </si>
  <si>
    <t>Zircon_91</t>
  </si>
  <si>
    <t>Zircon_107</t>
  </si>
  <si>
    <t>Zircon_111</t>
  </si>
  <si>
    <t>Zircon_76_Erizo2</t>
  </si>
  <si>
    <t>Zircon_83</t>
  </si>
  <si>
    <t>Zircon_84</t>
  </si>
  <si>
    <t>Zircon_85</t>
  </si>
  <si>
    <t>Zircon_86</t>
  </si>
  <si>
    <t>Zircon_88</t>
  </si>
  <si>
    <t>Zircon_90</t>
  </si>
  <si>
    <t>Zircon_92</t>
  </si>
  <si>
    <t>Zircon_93</t>
  </si>
  <si>
    <t>Zircon_94</t>
  </si>
  <si>
    <t>Zircon_95</t>
  </si>
  <si>
    <t>Zircon_96</t>
  </si>
  <si>
    <t>Zircon_97</t>
  </si>
  <si>
    <t>Zircon_100</t>
  </si>
  <si>
    <t>Zircon_101</t>
  </si>
  <si>
    <t>Zircon_102</t>
  </si>
  <si>
    <t>Zircon_103</t>
  </si>
  <si>
    <t>Zircon_105</t>
  </si>
  <si>
    <t>Zircon_106</t>
  </si>
  <si>
    <t>Zircon_108</t>
  </si>
  <si>
    <t>Zircon_109</t>
  </si>
  <si>
    <t>Zircon_113</t>
  </si>
  <si>
    <t>Zircon_117</t>
  </si>
  <si>
    <t>Zircon_18_1</t>
  </si>
  <si>
    <t>Zircon_118</t>
  </si>
  <si>
    <t>Zircon_120</t>
  </si>
  <si>
    <t>Zircon_121</t>
  </si>
  <si>
    <t>Zircon_122</t>
  </si>
  <si>
    <t>High disc Pc</t>
  </si>
  <si>
    <t>Zircon_01_UMK-139-03</t>
  </si>
  <si>
    <t>Zircon_1_CUPEL1</t>
  </si>
  <si>
    <t>Inv Disc</t>
  </si>
  <si>
    <t>207Pb/235U Age (Ma)</t>
  </si>
  <si>
    <t>Zircon_01_UKM122_3</t>
  </si>
  <si>
    <t>High Error</t>
  </si>
  <si>
    <t>High Disc</t>
  </si>
  <si>
    <t>Zircon_1_Orizaba</t>
  </si>
  <si>
    <t>Corrected Pb common</t>
  </si>
  <si>
    <t>Uncorrected Pb common</t>
  </si>
  <si>
    <t>Zircon_01_UKM122_2_008</t>
  </si>
  <si>
    <t>Zircon_03_010</t>
  </si>
  <si>
    <t>Zircon_09_017</t>
  </si>
  <si>
    <t>Zircon_02_009</t>
  </si>
  <si>
    <t>Zircon_04_011</t>
  </si>
  <si>
    <t>Zircon_05_012</t>
  </si>
  <si>
    <t>Zircon_06_014</t>
  </si>
  <si>
    <t>Zircon_07_015</t>
  </si>
  <si>
    <t>Zircon_08_016</t>
  </si>
  <si>
    <t>Zircon_10_018</t>
  </si>
  <si>
    <t>Zircon_11_020</t>
  </si>
  <si>
    <t>Zircon_12_021</t>
  </si>
  <si>
    <t>Zircon_13_022</t>
  </si>
  <si>
    <t>Zircon_14_023</t>
  </si>
  <si>
    <t>Zircon_15_024</t>
  </si>
  <si>
    <t>Zircon_16_026</t>
  </si>
  <si>
    <t>Zircon_17_027</t>
  </si>
  <si>
    <t>Zircon_18_028</t>
  </si>
  <si>
    <t>Zircon_19_029</t>
  </si>
  <si>
    <t>Zircon_20_030</t>
  </si>
  <si>
    <t>Zircon_21_031</t>
  </si>
  <si>
    <t>Zircon_01_UKM122_1</t>
  </si>
  <si>
    <t>Disc</t>
  </si>
  <si>
    <t>Rev Disc</t>
  </si>
  <si>
    <t>Zircon_41_Nayade1</t>
  </si>
  <si>
    <t>Zircon_75_Nayade1</t>
  </si>
  <si>
    <t>invers disc</t>
  </si>
  <si>
    <t>IsoLine</t>
  </si>
  <si>
    <t>Source sheet</t>
  </si>
  <si>
    <t>Trincheras</t>
  </si>
  <si>
    <t>Plot name</t>
  </si>
  <si>
    <t>Average1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</si>
  <si>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</si>
  <si>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</si>
  <si>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</si>
  <si>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</si>
  <si>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</si>
  <si>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</si>
  <si>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</si>
  <si>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</si>
  <si>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</si>
  <si>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</si>
  <si>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X2:Y41</t>
  </si>
  <si>
    <t>Filled Symbols</t>
  </si>
  <si>
    <t>ConcAge</t>
  </si>
  <si>
    <t>ConcSwap</t>
  </si>
  <si>
    <t>1st Symbol-row</t>
  </si>
  <si>
    <t>Average2</t>
  </si>
  <si>
    <t>Average3</t>
  </si>
  <si>
    <t>X2:Y20,X23:Y41</t>
  </si>
  <si>
    <t>Erizo</t>
  </si>
  <si>
    <t>Average4</t>
  </si>
  <si>
    <t>X2:Y50</t>
  </si>
  <si>
    <t>Pinonal 2</t>
  </si>
  <si>
    <t>Average5</t>
  </si>
  <si>
    <t>X2:Y21,X23:Y32</t>
  </si>
  <si>
    <t>Average6</t>
  </si>
  <si>
    <t>Pinonal 1</t>
  </si>
  <si>
    <t>Average7</t>
  </si>
  <si>
    <t>X2:Y44</t>
  </si>
  <si>
    <t>Average8</t>
  </si>
  <si>
    <t>Cupelado</t>
  </si>
  <si>
    <t>Average9</t>
  </si>
  <si>
    <t>X11:Y13,X3:Y3</t>
  </si>
  <si>
    <t>Average10</t>
  </si>
  <si>
    <t>X6:Y10</t>
  </si>
  <si>
    <t>Average11</t>
  </si>
  <si>
    <t>X14:Y20,X5:Y5</t>
  </si>
  <si>
    <t>Plan de las Hayas 1</t>
  </si>
  <si>
    <t>Average12</t>
  </si>
  <si>
    <t>X3:Y30</t>
  </si>
  <si>
    <t>Plan de las Hayas 2</t>
  </si>
  <si>
    <t>Average13</t>
  </si>
  <si>
    <t>R2:S31</t>
  </si>
  <si>
    <t>Paso de Ovejas</t>
  </si>
  <si>
    <t>Average14</t>
  </si>
  <si>
    <t>X11:Y33</t>
  </si>
  <si>
    <t>Orizaba</t>
  </si>
  <si>
    <t>Average15</t>
  </si>
  <si>
    <t>X46:Y53,X8:Y8</t>
  </si>
  <si>
    <t>Average16</t>
  </si>
  <si>
    <t>X38:Y45,X7:Y7</t>
  </si>
  <si>
    <t>Muro</t>
  </si>
  <si>
    <t>Average17</t>
  </si>
  <si>
    <t>AJ4:AK4,AJ9:AK10,AJ13:AK15,AJ18:AK18,AJ20:AK23</t>
  </si>
  <si>
    <t>Black</t>
  </si>
  <si>
    <t>Concordia4</t>
  </si>
  <si>
    <t>F7:J53</t>
  </si>
  <si>
    <t>Concordia8</t>
  </si>
  <si>
    <t>Concordia9</t>
  </si>
  <si>
    <t>ConcBand</t>
  </si>
  <si>
    <t>ConcTikEll</t>
  </si>
  <si>
    <t>Concordia1</t>
  </si>
  <si>
    <t>Average18</t>
  </si>
  <si>
    <t>X9:Y29</t>
  </si>
  <si>
    <t>Average19</t>
  </si>
  <si>
    <t>Tlapocoyan</t>
  </si>
  <si>
    <t>Average20</t>
  </si>
  <si>
    <t>X2:Y5,X7:Y8,X10:Y10,X16:Y16,X18:Y18,X20:Y23,X29:Y31</t>
  </si>
  <si>
    <t>Average21</t>
  </si>
  <si>
    <t>X29:Y31,X20:Y23,X18:Y18,X16:Y16,X6:Y16,X2:Y4</t>
  </si>
  <si>
    <t>Arenque</t>
  </si>
  <si>
    <t>Average22</t>
  </si>
  <si>
    <t>X6:Y41</t>
  </si>
  <si>
    <t>Paso de Oro</t>
  </si>
  <si>
    <t>Average23</t>
  </si>
  <si>
    <t>X9:Y27</t>
  </si>
  <si>
    <t>Linares</t>
  </si>
  <si>
    <t>Average24</t>
  </si>
  <si>
    <t>X9:Y41</t>
  </si>
  <si>
    <t>Average25</t>
  </si>
  <si>
    <t>X25:Y41,X23:Y23,X9:Y21</t>
  </si>
  <si>
    <t>Tamaulipas</t>
  </si>
  <si>
    <t>Average26</t>
  </si>
  <si>
    <t>X11:Y38</t>
  </si>
  <si>
    <t>Chaneque</t>
  </si>
  <si>
    <t>Average27</t>
  </si>
  <si>
    <t>X12:Y39</t>
  </si>
  <si>
    <t>Nayade</t>
  </si>
  <si>
    <t>Average28</t>
  </si>
  <si>
    <t>X30:Y36,X25:Y26,X10:Y23</t>
  </si>
  <si>
    <t>Average29</t>
  </si>
  <si>
    <t>Benemerito</t>
  </si>
  <si>
    <t>Average30</t>
  </si>
  <si>
    <t>X2:Y36</t>
  </si>
  <si>
    <t>Average31</t>
  </si>
  <si>
    <t>X35:Y36,X2:Y32</t>
  </si>
  <si>
    <t>Concordia5</t>
  </si>
  <si>
    <t>Concordia6</t>
  </si>
  <si>
    <t>F59:J110</t>
  </si>
  <si>
    <t>Concordia7</t>
  </si>
  <si>
    <t>Average32</t>
  </si>
  <si>
    <t>X9:Y30</t>
  </si>
  <si>
    <t>Average33</t>
  </si>
  <si>
    <t>X9:Y28</t>
  </si>
  <si>
    <t>Average34</t>
  </si>
  <si>
    <t>X9:Y25</t>
  </si>
  <si>
    <t>Average35</t>
  </si>
  <si>
    <t>Average36</t>
  </si>
  <si>
    <t>Average37</t>
  </si>
  <si>
    <t>X23:Y41,X9:Y21</t>
  </si>
  <si>
    <t xml:space="preserve">This supplemental material accompanies Coombs, H.E., Kerr, A.C., Pindell, J., Buchs, D., Weber, B., and Solari, L., 2020, Petrogenesis of the crystalline basement along the western Gulf of Mexico: Postcollisional magmatism during the formation of Pangea, </t>
  </si>
  <si>
    <r>
      <rPr>
        <i/>
        <sz val="10"/>
        <color theme="1"/>
        <rFont val="Calibri"/>
        <family val="2"/>
        <scheme val="minor"/>
      </rPr>
      <t>in</t>
    </r>
    <r>
      <rPr>
        <sz val="10"/>
        <color theme="1"/>
        <rFont val="Calibri"/>
        <family val="2"/>
        <scheme val="minor"/>
      </rPr>
      <t xml:space="preserve"> Martens, U., and Molina Garza, R.S., eds., Southern and Central Mexico: Basement Framework, Tectonic Evolution, and Provenance of Mesozoic–Cenozoic Basins: Geological Society of America Special Paper 546, https://doi.org/10.1130/2020.2546(02).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</si>
</sst>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"/>
  </numFmts>
  <fonts count="4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8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sz val="10"/>
      <color indexed="17"/>
      <name val="Arial"/>
    </font>
    <font>
      <sz val="10"/>
      <color indexed="18"/>
      <name val="Arial"/>
    </font>
    <font>
      <sz val="10"/>
      <color indexed="10"/>
      <name val="Arial"/>
    </font>
    <font>
      <sz val="10"/>
      <color indexed="43"/>
      <name val="Arial"/>
    </font>
    <font>
      <strike/>
      <sz val="10"/>
      <name val="Arial"/>
    </font>
    <font>
      <strike/>
      <sz val="10"/>
      <color indexed="17"/>
      <name val="Arial"/>
    </font>
    <font>
      <strike/>
      <sz val="10"/>
      <color indexed="10"/>
      <name val="Arial"/>
    </font>
    <font>
      <strike/>
      <sz val="10"/>
      <color indexed="43"/>
      <name val="Arial"/>
    </font>
    <font>
      <strike/>
      <sz val="10"/>
      <color indexed="18"/>
      <name val="Arial"/>
    </font>
    <font>
      <sz val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43"/>
      <name val="Arial"/>
      <family val="2"/>
    </font>
    <font>
      <strike/>
      <sz val="10"/>
      <color indexed="43"/>
      <name val="Arial"/>
      <family val="2"/>
    </font>
    <font>
      <sz val="11"/>
      <color indexed="8"/>
      <name val="Calibri"/>
      <family val="2"/>
    </font>
    <font>
      <b/>
      <sz val="11"/>
      <color indexed="50"/>
      <name val="Calibri"/>
      <family val="2"/>
    </font>
    <font>
      <sz val="10"/>
      <color indexed="50"/>
      <name val="Arial"/>
      <family val="2"/>
    </font>
    <font>
      <strike/>
      <sz val="10"/>
      <name val="Arial"/>
      <family val="2"/>
    </font>
    <font>
      <strike/>
      <sz val="10"/>
      <color indexed="50"/>
      <name val="Arial"/>
      <family val="2"/>
    </font>
    <font>
      <strike/>
      <sz val="10"/>
      <color indexed="18"/>
      <name val="Arial"/>
      <family val="2"/>
    </font>
    <font>
      <strike/>
      <sz val="10"/>
      <color indexed="10"/>
      <name val="Arial"/>
      <family val="2"/>
    </font>
    <font>
      <b/>
      <sz val="10"/>
      <color indexed="18"/>
      <name val="Arial"/>
    </font>
    <font>
      <strike/>
      <sz val="10"/>
      <color indexed="17"/>
      <name val="Arial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trike/>
      <sz val="11"/>
      <name val="Calibri"/>
      <family val="2"/>
    </font>
    <font>
      <strike/>
      <sz val="11"/>
      <color indexed="8"/>
      <name val="Calibri"/>
      <family val="2"/>
    </font>
    <font>
      <strike/>
      <sz val="11"/>
      <color indexed="17"/>
      <name val="Calibri"/>
      <family val="2"/>
    </font>
    <font>
      <strike/>
      <sz val="11"/>
      <color indexed="18"/>
      <name val="Calibri"/>
      <family val="2"/>
    </font>
    <font>
      <strike/>
      <sz val="11"/>
      <color indexed="10"/>
      <name val="Calibri"/>
      <family val="2"/>
    </font>
    <font>
      <sz val="11"/>
      <name val="Calibri"/>
      <family val="2"/>
    </font>
    <font>
      <strike/>
      <sz val="11"/>
      <color indexed="43"/>
      <name val="Calibri"/>
      <family val="2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3" fillId="0" borderId="0"/>
    <xf numFmtId="0" fontId="1" fillId="0" borderId="0"/>
  </cellStyleXfs>
  <cellXfs count="433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6" fillId="5" borderId="1" xfId="1" applyFont="1" applyFill="1" applyBorder="1" applyAlignment="1">
      <alignment horizontal="center" wrapText="1"/>
    </xf>
    <xf numFmtId="0" fontId="6" fillId="6" borderId="1" xfId="1" applyFont="1" applyFill="1" applyBorder="1" applyAlignment="1">
      <alignment horizontal="center" wrapText="1"/>
    </xf>
    <xf numFmtId="0" fontId="6" fillId="7" borderId="1" xfId="1" applyFont="1" applyFill="1" applyBorder="1" applyAlignment="1">
      <alignment horizontal="center" wrapText="1"/>
    </xf>
    <xf numFmtId="0" fontId="7" fillId="8" borderId="0" xfId="1" applyFont="1" applyFill="1" applyAlignment="1">
      <alignment horizontal="center"/>
    </xf>
    <xf numFmtId="0" fontId="1" fillId="0" borderId="0" xfId="1" applyAlignment="1">
      <alignment horizontal="center"/>
    </xf>
    <xf numFmtId="1" fontId="8" fillId="2" borderId="0" xfId="1" applyNumberFormat="1" applyFont="1" applyFill="1" applyAlignment="1">
      <alignment horizontal="center"/>
    </xf>
    <xf numFmtId="2" fontId="8" fillId="2" borderId="0" xfId="1" applyNumberFormat="1" applyFont="1" applyFill="1" applyAlignment="1">
      <alignment horizontal="center"/>
    </xf>
    <xf numFmtId="165" fontId="9" fillId="3" borderId="0" xfId="1" applyNumberFormat="1" applyFont="1" applyFill="1" applyAlignment="1">
      <alignment horizontal="center"/>
    </xf>
    <xf numFmtId="164" fontId="9" fillId="3" borderId="0" xfId="1" applyNumberFormat="1" applyFont="1" applyFill="1" applyAlignment="1">
      <alignment horizontal="center"/>
    </xf>
    <xf numFmtId="2" fontId="9" fillId="3" borderId="0" xfId="1" applyNumberFormat="1" applyFont="1" applyFill="1" applyAlignment="1">
      <alignment horizontal="center"/>
    </xf>
    <xf numFmtId="2" fontId="10" fillId="2" borderId="0" xfId="1" applyNumberFormat="1" applyFont="1" applyFill="1" applyAlignment="1">
      <alignment horizontal="center"/>
    </xf>
    <xf numFmtId="2" fontId="1" fillId="4" borderId="0" xfId="1" applyNumberFormat="1" applyFont="1" applyFill="1" applyAlignment="1">
      <alignment horizontal="center"/>
    </xf>
    <xf numFmtId="164" fontId="1" fillId="4" borderId="0" xfId="1" applyNumberFormat="1" applyFont="1" applyFill="1" applyAlignment="1">
      <alignment horizontal="center"/>
    </xf>
    <xf numFmtId="2" fontId="11" fillId="5" borderId="0" xfId="1" applyNumberFormat="1" applyFont="1" applyFill="1" applyAlignment="1">
      <alignment horizontal="center"/>
    </xf>
    <xf numFmtId="2" fontId="11" fillId="6" borderId="0" xfId="1" applyNumberFormat="1" applyFont="1" applyFill="1" applyAlignment="1">
      <alignment horizontal="center"/>
    </xf>
    <xf numFmtId="2" fontId="11" fillId="7" borderId="0" xfId="1" applyNumberFormat="1" applyFont="1" applyFill="1" applyAlignment="1">
      <alignment horizontal="center"/>
    </xf>
    <xf numFmtId="2" fontId="11" fillId="8" borderId="0" xfId="1" applyNumberFormat="1" applyFont="1" applyFill="1" applyAlignment="1">
      <alignment horizontal="center"/>
    </xf>
    <xf numFmtId="165" fontId="16" fillId="3" borderId="0" xfId="1" applyNumberFormat="1" applyFont="1" applyFill="1" applyAlignment="1">
      <alignment horizontal="center"/>
    </xf>
    <xf numFmtId="164" fontId="16" fillId="3" borderId="0" xfId="1" applyNumberFormat="1" applyFont="1" applyFill="1" applyAlignment="1">
      <alignment horizontal="center"/>
    </xf>
    <xf numFmtId="2" fontId="16" fillId="3" borderId="0" xfId="1" applyNumberFormat="1" applyFont="1" applyFill="1" applyAlignment="1">
      <alignment horizontal="center"/>
    </xf>
    <xf numFmtId="0" fontId="12" fillId="0" borderId="0" xfId="1" applyFont="1" applyAlignment="1">
      <alignment horizontal="center"/>
    </xf>
    <xf numFmtId="1" fontId="13" fillId="2" borderId="0" xfId="1" applyNumberFormat="1" applyFont="1" applyFill="1" applyAlignment="1">
      <alignment horizontal="center"/>
    </xf>
    <xf numFmtId="2" fontId="13" fillId="2" borderId="0" xfId="1" applyNumberFormat="1" applyFont="1" applyFill="1" applyAlignment="1">
      <alignment horizontal="center"/>
    </xf>
    <xf numFmtId="2" fontId="14" fillId="2" borderId="0" xfId="1" applyNumberFormat="1" applyFont="1" applyFill="1" applyAlignment="1">
      <alignment horizontal="center"/>
    </xf>
    <xf numFmtId="0" fontId="14" fillId="2" borderId="0" xfId="1" applyFont="1" applyFill="1"/>
    <xf numFmtId="2" fontId="12" fillId="4" borderId="0" xfId="1" applyNumberFormat="1" applyFont="1" applyFill="1" applyAlignment="1">
      <alignment horizontal="center"/>
    </xf>
    <xf numFmtId="164" fontId="12" fillId="4" borderId="0" xfId="1" applyNumberFormat="1" applyFont="1" applyFill="1" applyAlignment="1">
      <alignment horizontal="center"/>
    </xf>
    <xf numFmtId="2" fontId="15" fillId="5" borderId="0" xfId="1" applyNumberFormat="1" applyFont="1" applyFill="1" applyAlignment="1">
      <alignment horizontal="center"/>
    </xf>
    <xf numFmtId="2" fontId="15" fillId="6" borderId="0" xfId="1" applyNumberFormat="1" applyFont="1" applyFill="1" applyAlignment="1">
      <alignment horizontal="center"/>
    </xf>
    <xf numFmtId="2" fontId="15" fillId="7" borderId="0" xfId="1" applyNumberFormat="1" applyFont="1" applyFill="1" applyAlignment="1">
      <alignment horizontal="center"/>
    </xf>
    <xf numFmtId="2" fontId="15" fillId="8" borderId="0" xfId="1" applyNumberFormat="1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1"/>
    <xf numFmtId="0" fontId="2" fillId="0" borderId="1" xfId="1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6" fillId="5" borderId="1" xfId="1" applyFont="1" applyFill="1" applyBorder="1" applyAlignment="1">
      <alignment horizontal="center" wrapText="1"/>
    </xf>
    <xf numFmtId="0" fontId="6" fillId="6" borderId="1" xfId="1" applyFont="1" applyFill="1" applyBorder="1" applyAlignment="1">
      <alignment horizontal="center" wrapText="1"/>
    </xf>
    <xf numFmtId="0" fontId="6" fillId="7" borderId="1" xfId="1" applyFont="1" applyFill="1" applyBorder="1" applyAlignment="1">
      <alignment horizontal="center" wrapText="1"/>
    </xf>
    <xf numFmtId="0" fontId="7" fillId="8" borderId="0" xfId="1" applyFont="1" applyFill="1" applyAlignment="1">
      <alignment horizontal="center"/>
    </xf>
    <xf numFmtId="1" fontId="8" fillId="2" borderId="0" xfId="1" applyNumberFormat="1" applyFont="1" applyFill="1" applyAlignment="1">
      <alignment horizontal="center"/>
    </xf>
    <xf numFmtId="2" fontId="8" fillId="2" borderId="0" xfId="1" applyNumberFormat="1" applyFont="1" applyFill="1" applyAlignment="1">
      <alignment horizontal="center"/>
    </xf>
    <xf numFmtId="165" fontId="9" fillId="3" borderId="0" xfId="1" applyNumberFormat="1" applyFont="1" applyFill="1" applyAlignment="1">
      <alignment horizontal="center"/>
    </xf>
    <xf numFmtId="164" fontId="9" fillId="3" borderId="0" xfId="1" applyNumberFormat="1" applyFont="1" applyFill="1" applyAlignment="1">
      <alignment horizontal="center"/>
    </xf>
    <xf numFmtId="2" fontId="9" fillId="3" borderId="0" xfId="1" applyNumberFormat="1" applyFont="1" applyFill="1" applyAlignment="1">
      <alignment horizontal="center"/>
    </xf>
    <xf numFmtId="0" fontId="10" fillId="2" borderId="0" xfId="1" applyFont="1" applyFill="1"/>
    <xf numFmtId="2" fontId="1" fillId="4" borderId="0" xfId="1" applyNumberFormat="1" applyFont="1" applyFill="1" applyAlignment="1">
      <alignment horizontal="center"/>
    </xf>
    <xf numFmtId="164" fontId="1" fillId="4" borderId="0" xfId="1" applyNumberFormat="1" applyFont="1" applyFill="1" applyAlignment="1">
      <alignment horizontal="center"/>
    </xf>
    <xf numFmtId="2" fontId="11" fillId="5" borderId="0" xfId="1" applyNumberFormat="1" applyFont="1" applyFill="1" applyAlignment="1">
      <alignment horizontal="center"/>
    </xf>
    <xf numFmtId="2" fontId="11" fillId="6" borderId="0" xfId="1" applyNumberFormat="1" applyFont="1" applyFill="1" applyAlignment="1">
      <alignment horizontal="center"/>
    </xf>
    <xf numFmtId="2" fontId="11" fillId="7" borderId="0" xfId="1" applyNumberFormat="1" applyFont="1" applyFill="1" applyAlignment="1">
      <alignment horizontal="center"/>
    </xf>
    <xf numFmtId="2" fontId="11" fillId="8" borderId="0" xfId="1" applyNumberFormat="1" applyFont="1" applyFill="1" applyAlignment="1">
      <alignment horizontal="center"/>
    </xf>
    <xf numFmtId="2" fontId="10" fillId="2" borderId="0" xfId="1" applyNumberFormat="1" applyFont="1" applyFill="1" applyAlignment="1">
      <alignment horizontal="center"/>
    </xf>
    <xf numFmtId="0" fontId="12" fillId="0" borderId="0" xfId="1" applyFont="1"/>
    <xf numFmtId="1" fontId="13" fillId="2" borderId="0" xfId="1" applyNumberFormat="1" applyFont="1" applyFill="1" applyAlignment="1">
      <alignment horizontal="center"/>
    </xf>
    <xf numFmtId="2" fontId="13" fillId="2" borderId="0" xfId="1" applyNumberFormat="1" applyFont="1" applyFill="1" applyAlignment="1">
      <alignment horizontal="center"/>
    </xf>
    <xf numFmtId="2" fontId="14" fillId="2" borderId="0" xfId="1" applyNumberFormat="1" applyFont="1" applyFill="1" applyAlignment="1">
      <alignment horizontal="center"/>
    </xf>
    <xf numFmtId="0" fontId="14" fillId="2" borderId="0" xfId="1" applyFont="1" applyFill="1"/>
    <xf numFmtId="2" fontId="12" fillId="4" borderId="0" xfId="1" applyNumberFormat="1" applyFont="1" applyFill="1" applyAlignment="1">
      <alignment horizontal="center"/>
    </xf>
    <xf numFmtId="164" fontId="12" fillId="4" borderId="0" xfId="1" applyNumberFormat="1" applyFont="1" applyFill="1" applyAlignment="1">
      <alignment horizontal="center"/>
    </xf>
    <xf numFmtId="2" fontId="15" fillId="5" borderId="0" xfId="1" applyNumberFormat="1" applyFont="1" applyFill="1" applyAlignment="1">
      <alignment horizontal="center"/>
    </xf>
    <xf numFmtId="2" fontId="15" fillId="6" borderId="0" xfId="1" applyNumberFormat="1" applyFont="1" applyFill="1" applyAlignment="1">
      <alignment horizontal="center"/>
    </xf>
    <xf numFmtId="2" fontId="15" fillId="7" borderId="0" xfId="1" applyNumberFormat="1" applyFont="1" applyFill="1" applyAlignment="1">
      <alignment horizontal="center"/>
    </xf>
    <xf numFmtId="2" fontId="15" fillId="8" borderId="0" xfId="1" applyNumberFormat="1" applyFont="1" applyFill="1" applyAlignment="1">
      <alignment horizontal="center"/>
    </xf>
    <xf numFmtId="0" fontId="1" fillId="0" borderId="0" xfId="1"/>
    <xf numFmtId="0" fontId="2" fillId="0" borderId="1" xfId="1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6" fillId="5" borderId="1" xfId="1" applyFont="1" applyFill="1" applyBorder="1" applyAlignment="1">
      <alignment horizontal="center" wrapText="1"/>
    </xf>
    <xf numFmtId="0" fontId="6" fillId="6" borderId="1" xfId="1" applyFont="1" applyFill="1" applyBorder="1" applyAlignment="1">
      <alignment horizontal="center" wrapText="1"/>
    </xf>
    <xf numFmtId="0" fontId="6" fillId="7" borderId="1" xfId="1" applyFont="1" applyFill="1" applyBorder="1" applyAlignment="1">
      <alignment horizontal="center" wrapText="1"/>
    </xf>
    <xf numFmtId="0" fontId="7" fillId="8" borderId="0" xfId="1" applyFont="1" applyFill="1" applyAlignment="1">
      <alignment horizontal="center"/>
    </xf>
    <xf numFmtId="1" fontId="8" fillId="2" borderId="0" xfId="1" applyNumberFormat="1" applyFont="1" applyFill="1" applyAlignment="1">
      <alignment horizontal="center"/>
    </xf>
    <xf numFmtId="2" fontId="8" fillId="2" borderId="0" xfId="1" applyNumberFormat="1" applyFont="1" applyFill="1" applyAlignment="1">
      <alignment horizontal="center"/>
    </xf>
    <xf numFmtId="165" fontId="9" fillId="3" borderId="0" xfId="1" applyNumberFormat="1" applyFont="1" applyFill="1" applyAlignment="1">
      <alignment horizontal="center"/>
    </xf>
    <xf numFmtId="164" fontId="9" fillId="3" borderId="0" xfId="1" applyNumberFormat="1" applyFont="1" applyFill="1" applyAlignment="1">
      <alignment horizontal="center"/>
    </xf>
    <xf numFmtId="2" fontId="9" fillId="3" borderId="0" xfId="1" applyNumberFormat="1" applyFont="1" applyFill="1" applyAlignment="1">
      <alignment horizontal="center"/>
    </xf>
    <xf numFmtId="2" fontId="1" fillId="4" borderId="0" xfId="1" applyNumberFormat="1" applyFont="1" applyFill="1" applyAlignment="1">
      <alignment horizontal="center"/>
    </xf>
    <xf numFmtId="164" fontId="1" fillId="4" borderId="0" xfId="1" applyNumberFormat="1" applyFont="1" applyFill="1" applyAlignment="1">
      <alignment horizontal="center"/>
    </xf>
    <xf numFmtId="2" fontId="11" fillId="5" borderId="0" xfId="1" applyNumberFormat="1" applyFont="1" applyFill="1" applyAlignment="1">
      <alignment horizontal="center"/>
    </xf>
    <xf numFmtId="2" fontId="11" fillId="6" borderId="0" xfId="1" applyNumberFormat="1" applyFont="1" applyFill="1" applyAlignment="1">
      <alignment horizontal="center"/>
    </xf>
    <xf numFmtId="2" fontId="11" fillId="7" borderId="0" xfId="1" applyNumberFormat="1" applyFont="1" applyFill="1" applyAlignment="1">
      <alignment horizontal="center"/>
    </xf>
    <xf numFmtId="2" fontId="11" fillId="8" borderId="0" xfId="1" applyNumberFormat="1" applyFont="1" applyFill="1" applyAlignment="1">
      <alignment horizontal="center"/>
    </xf>
    <xf numFmtId="2" fontId="10" fillId="2" borderId="0" xfId="1" applyNumberFormat="1" applyFont="1" applyFill="1" applyAlignment="1">
      <alignment horizontal="center"/>
    </xf>
    <xf numFmtId="0" fontId="12" fillId="0" borderId="0" xfId="1" applyFont="1"/>
    <xf numFmtId="1" fontId="13" fillId="2" borderId="0" xfId="1" applyNumberFormat="1" applyFont="1" applyFill="1" applyAlignment="1">
      <alignment horizontal="center"/>
    </xf>
    <xf numFmtId="2" fontId="13" fillId="2" borderId="0" xfId="1" applyNumberFormat="1" applyFont="1" applyFill="1" applyAlignment="1">
      <alignment horizontal="center"/>
    </xf>
    <xf numFmtId="2" fontId="14" fillId="2" borderId="0" xfId="1" applyNumberFormat="1" applyFont="1" applyFill="1" applyAlignment="1">
      <alignment horizontal="center"/>
    </xf>
    <xf numFmtId="0" fontId="14" fillId="2" borderId="0" xfId="1" applyFont="1" applyFill="1"/>
    <xf numFmtId="2" fontId="12" fillId="4" borderId="0" xfId="1" applyNumberFormat="1" applyFont="1" applyFill="1" applyAlignment="1">
      <alignment horizontal="center"/>
    </xf>
    <xf numFmtId="164" fontId="12" fillId="4" borderId="0" xfId="1" applyNumberFormat="1" applyFont="1" applyFill="1" applyAlignment="1">
      <alignment horizontal="center"/>
    </xf>
    <xf numFmtId="2" fontId="15" fillId="5" borderId="0" xfId="1" applyNumberFormat="1" applyFont="1" applyFill="1" applyAlignment="1">
      <alignment horizontal="center"/>
    </xf>
    <xf numFmtId="2" fontId="15" fillId="6" borderId="0" xfId="1" applyNumberFormat="1" applyFont="1" applyFill="1" applyAlignment="1">
      <alignment horizontal="center"/>
    </xf>
    <xf numFmtId="2" fontId="15" fillId="7" borderId="0" xfId="1" applyNumberFormat="1" applyFont="1" applyFill="1" applyAlignment="1">
      <alignment horizontal="center"/>
    </xf>
    <xf numFmtId="2" fontId="15" fillId="8" borderId="0" xfId="1" applyNumberFormat="1" applyFont="1" applyFill="1" applyAlignment="1">
      <alignment horizontal="center"/>
    </xf>
    <xf numFmtId="0" fontId="1" fillId="0" borderId="0" xfId="1"/>
    <xf numFmtId="0" fontId="2" fillId="0" borderId="1" xfId="1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6" fillId="5" borderId="1" xfId="1" applyFont="1" applyFill="1" applyBorder="1" applyAlignment="1">
      <alignment horizontal="center" wrapText="1"/>
    </xf>
    <xf numFmtId="0" fontId="6" fillId="6" borderId="1" xfId="1" applyFont="1" applyFill="1" applyBorder="1" applyAlignment="1">
      <alignment horizontal="center" wrapText="1"/>
    </xf>
    <xf numFmtId="0" fontId="6" fillId="7" borderId="1" xfId="1" applyFont="1" applyFill="1" applyBorder="1" applyAlignment="1">
      <alignment horizontal="center" wrapText="1"/>
    </xf>
    <xf numFmtId="0" fontId="7" fillId="8" borderId="0" xfId="1" applyFont="1" applyFill="1" applyAlignment="1">
      <alignment horizontal="center"/>
    </xf>
    <xf numFmtId="1" fontId="8" fillId="2" borderId="0" xfId="1" applyNumberFormat="1" applyFont="1" applyFill="1" applyAlignment="1">
      <alignment horizontal="center"/>
    </xf>
    <xf numFmtId="2" fontId="8" fillId="2" borderId="0" xfId="1" applyNumberFormat="1" applyFont="1" applyFill="1" applyAlignment="1">
      <alignment horizontal="center"/>
    </xf>
    <xf numFmtId="165" fontId="9" fillId="3" borderId="0" xfId="1" applyNumberFormat="1" applyFont="1" applyFill="1" applyAlignment="1">
      <alignment horizontal="center"/>
    </xf>
    <xf numFmtId="164" fontId="9" fillId="3" borderId="0" xfId="1" applyNumberFormat="1" applyFont="1" applyFill="1" applyAlignment="1">
      <alignment horizontal="center"/>
    </xf>
    <xf numFmtId="2" fontId="9" fillId="3" borderId="0" xfId="1" applyNumberFormat="1" applyFont="1" applyFill="1" applyAlignment="1">
      <alignment horizontal="center"/>
    </xf>
    <xf numFmtId="2" fontId="1" fillId="4" borderId="0" xfId="1" applyNumberFormat="1" applyFont="1" applyFill="1" applyAlignment="1">
      <alignment horizontal="center"/>
    </xf>
    <xf numFmtId="164" fontId="1" fillId="4" borderId="0" xfId="1" applyNumberFormat="1" applyFont="1" applyFill="1" applyAlignment="1">
      <alignment horizontal="center"/>
    </xf>
    <xf numFmtId="2" fontId="11" fillId="5" borderId="0" xfId="1" applyNumberFormat="1" applyFont="1" applyFill="1" applyAlignment="1">
      <alignment horizontal="center"/>
    </xf>
    <xf numFmtId="2" fontId="11" fillId="6" borderId="0" xfId="1" applyNumberFormat="1" applyFont="1" applyFill="1" applyAlignment="1">
      <alignment horizontal="center"/>
    </xf>
    <xf numFmtId="2" fontId="11" fillId="7" borderId="0" xfId="1" applyNumberFormat="1" applyFont="1" applyFill="1" applyAlignment="1">
      <alignment horizontal="center"/>
    </xf>
    <xf numFmtId="2" fontId="11" fillId="8" borderId="0" xfId="1" applyNumberFormat="1" applyFont="1" applyFill="1" applyAlignment="1">
      <alignment horizontal="center"/>
    </xf>
    <xf numFmtId="2" fontId="10" fillId="2" borderId="0" xfId="1" applyNumberFormat="1" applyFont="1" applyFill="1" applyAlignment="1">
      <alignment horizontal="center"/>
    </xf>
    <xf numFmtId="0" fontId="12" fillId="0" borderId="0" xfId="1" applyFont="1"/>
    <xf numFmtId="1" fontId="13" fillId="2" borderId="0" xfId="1" applyNumberFormat="1" applyFont="1" applyFill="1" applyAlignment="1">
      <alignment horizontal="center"/>
    </xf>
    <xf numFmtId="2" fontId="13" fillId="2" borderId="0" xfId="1" applyNumberFormat="1" applyFont="1" applyFill="1" applyAlignment="1">
      <alignment horizontal="center"/>
    </xf>
    <xf numFmtId="2" fontId="14" fillId="2" borderId="0" xfId="1" applyNumberFormat="1" applyFont="1" applyFill="1" applyAlignment="1">
      <alignment horizontal="center"/>
    </xf>
    <xf numFmtId="0" fontId="14" fillId="2" borderId="0" xfId="1" applyFont="1" applyFill="1"/>
    <xf numFmtId="2" fontId="12" fillId="4" borderId="0" xfId="1" applyNumberFormat="1" applyFont="1" applyFill="1" applyAlignment="1">
      <alignment horizontal="center"/>
    </xf>
    <xf numFmtId="164" fontId="12" fillId="4" borderId="0" xfId="1" applyNumberFormat="1" applyFont="1" applyFill="1" applyAlignment="1">
      <alignment horizontal="center"/>
    </xf>
    <xf numFmtId="2" fontId="15" fillId="5" borderId="0" xfId="1" applyNumberFormat="1" applyFont="1" applyFill="1" applyAlignment="1">
      <alignment horizontal="center"/>
    </xf>
    <xf numFmtId="2" fontId="15" fillId="6" borderId="0" xfId="1" applyNumberFormat="1" applyFont="1" applyFill="1" applyAlignment="1">
      <alignment horizontal="center"/>
    </xf>
    <xf numFmtId="2" fontId="15" fillId="7" borderId="0" xfId="1" applyNumberFormat="1" applyFont="1" applyFill="1" applyAlignment="1">
      <alignment horizontal="center"/>
    </xf>
    <xf numFmtId="2" fontId="15" fillId="8" borderId="0" xfId="1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7" fillId="8" borderId="0" xfId="0" applyFont="1" applyFill="1" applyAlignment="1">
      <alignment horizontal="center"/>
    </xf>
    <xf numFmtId="0" fontId="12" fillId="0" borderId="0" xfId="0" applyFont="1"/>
    <xf numFmtId="1" fontId="13" fillId="2" borderId="0" xfId="0" applyNumberFormat="1" applyFont="1" applyFill="1" applyAlignment="1">
      <alignment horizontal="center"/>
    </xf>
    <xf numFmtId="2" fontId="13" fillId="2" borderId="0" xfId="0" applyNumberFormat="1" applyFont="1" applyFill="1" applyAlignment="1">
      <alignment horizontal="center"/>
    </xf>
    <xf numFmtId="165" fontId="16" fillId="3" borderId="0" xfId="0" applyNumberFormat="1" applyFont="1" applyFill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14" fillId="2" borderId="0" xfId="0" applyFont="1" applyFill="1"/>
    <xf numFmtId="2" fontId="12" fillId="4" borderId="0" xfId="0" applyNumberFormat="1" applyFont="1" applyFill="1" applyAlignment="1">
      <alignment horizontal="center"/>
    </xf>
    <xf numFmtId="164" fontId="12" fillId="4" borderId="0" xfId="0" applyNumberFormat="1" applyFont="1" applyFill="1" applyAlignment="1">
      <alignment horizontal="center"/>
    </xf>
    <xf numFmtId="2" fontId="15" fillId="5" borderId="0" xfId="0" applyNumberFormat="1" applyFont="1" applyFill="1" applyAlignment="1">
      <alignment horizontal="center"/>
    </xf>
    <xf numFmtId="2" fontId="15" fillId="6" borderId="0" xfId="0" applyNumberFormat="1" applyFont="1" applyFill="1" applyAlignment="1">
      <alignment horizontal="center"/>
    </xf>
    <xf numFmtId="2" fontId="15" fillId="7" borderId="0" xfId="0" applyNumberFormat="1" applyFont="1" applyFill="1" applyAlignment="1">
      <alignment horizontal="center"/>
    </xf>
    <xf numFmtId="2" fontId="15" fillId="8" borderId="0" xfId="0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0" fontId="10" fillId="2" borderId="0" xfId="0" applyFont="1" applyFill="1"/>
    <xf numFmtId="2" fontId="1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2" fontId="11" fillId="5" borderId="0" xfId="0" applyNumberFormat="1" applyFont="1" applyFill="1" applyAlignment="1">
      <alignment horizontal="center"/>
    </xf>
    <xf numFmtId="2" fontId="11" fillId="6" borderId="0" xfId="0" applyNumberFormat="1" applyFont="1" applyFill="1" applyAlignment="1">
      <alignment horizontal="center"/>
    </xf>
    <xf numFmtId="2" fontId="11" fillId="7" borderId="0" xfId="0" applyNumberFormat="1" applyFont="1" applyFill="1" applyAlignment="1">
      <alignment horizontal="center"/>
    </xf>
    <xf numFmtId="2" fontId="11" fillId="8" borderId="0" xfId="0" applyNumberFormat="1" applyFont="1" applyFill="1" applyAlignment="1">
      <alignment horizontal="center"/>
    </xf>
    <xf numFmtId="0" fontId="8" fillId="2" borderId="0" xfId="0" applyFont="1" applyFill="1"/>
    <xf numFmtId="0" fontId="9" fillId="3" borderId="0" xfId="0" applyFont="1" applyFill="1"/>
    <xf numFmtId="0" fontId="1" fillId="4" borderId="0" xfId="0" applyFont="1" applyFill="1"/>
    <xf numFmtId="0" fontId="11" fillId="5" borderId="0" xfId="0" applyFont="1" applyFill="1"/>
    <xf numFmtId="0" fontId="11" fillId="6" borderId="0" xfId="0" applyFont="1" applyFill="1"/>
    <xf numFmtId="0" fontId="11" fillId="7" borderId="0" xfId="0" applyFont="1" applyFill="1"/>
    <xf numFmtId="0" fontId="11" fillId="8" borderId="0" xfId="0" applyFont="1" applyFill="1"/>
    <xf numFmtId="164" fontId="9" fillId="3" borderId="0" xfId="0" applyNumberFormat="1" applyFont="1" applyFill="1" applyAlignment="1">
      <alignment horizontal="center"/>
    </xf>
    <xf numFmtId="164" fontId="16" fillId="3" borderId="0" xfId="0" applyNumberFormat="1" applyFont="1" applyFill="1" applyAlignment="1">
      <alignment horizontal="center"/>
    </xf>
    <xf numFmtId="1" fontId="18" fillId="2" borderId="0" xfId="0" applyNumberFormat="1" applyFont="1" applyFill="1" applyAlignment="1">
      <alignment horizontal="center"/>
    </xf>
    <xf numFmtId="0" fontId="1" fillId="0" borderId="0" xfId="1"/>
    <xf numFmtId="0" fontId="2" fillId="0" borderId="1" xfId="1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6" fillId="5" borderId="1" xfId="1" applyFont="1" applyFill="1" applyBorder="1" applyAlignment="1">
      <alignment horizontal="center" wrapText="1"/>
    </xf>
    <xf numFmtId="0" fontId="6" fillId="6" borderId="1" xfId="1" applyFont="1" applyFill="1" applyBorder="1" applyAlignment="1">
      <alignment horizontal="center" wrapText="1"/>
    </xf>
    <xf numFmtId="0" fontId="6" fillId="7" borderId="1" xfId="1" applyFont="1" applyFill="1" applyBorder="1" applyAlignment="1">
      <alignment horizontal="center" wrapText="1"/>
    </xf>
    <xf numFmtId="0" fontId="7" fillId="8" borderId="0" xfId="1" applyFont="1" applyFill="1" applyAlignment="1">
      <alignment horizontal="center"/>
    </xf>
    <xf numFmtId="1" fontId="8" fillId="2" borderId="0" xfId="1" applyNumberFormat="1" applyFont="1" applyFill="1" applyAlignment="1">
      <alignment horizontal="center"/>
    </xf>
    <xf numFmtId="2" fontId="8" fillId="2" borderId="0" xfId="1" applyNumberFormat="1" applyFont="1" applyFill="1" applyAlignment="1">
      <alignment horizontal="center"/>
    </xf>
    <xf numFmtId="165" fontId="9" fillId="3" borderId="0" xfId="1" applyNumberFormat="1" applyFont="1" applyFill="1" applyAlignment="1">
      <alignment horizontal="center"/>
    </xf>
    <xf numFmtId="164" fontId="9" fillId="3" borderId="0" xfId="1" applyNumberFormat="1" applyFont="1" applyFill="1" applyAlignment="1">
      <alignment horizontal="center"/>
    </xf>
    <xf numFmtId="2" fontId="9" fillId="3" borderId="0" xfId="1" applyNumberFormat="1" applyFont="1" applyFill="1" applyAlignment="1">
      <alignment horizontal="center"/>
    </xf>
    <xf numFmtId="2" fontId="10" fillId="2" borderId="0" xfId="1" applyNumberFormat="1" applyFont="1" applyFill="1" applyAlignment="1">
      <alignment horizontal="center"/>
    </xf>
    <xf numFmtId="2" fontId="1" fillId="4" borderId="0" xfId="1" applyNumberFormat="1" applyFont="1" applyFill="1" applyAlignment="1">
      <alignment horizontal="center"/>
    </xf>
    <xf numFmtId="164" fontId="1" fillId="4" borderId="0" xfId="1" applyNumberFormat="1" applyFont="1" applyFill="1" applyAlignment="1">
      <alignment horizontal="center"/>
    </xf>
    <xf numFmtId="2" fontId="11" fillId="5" borderId="0" xfId="1" applyNumberFormat="1" applyFont="1" applyFill="1" applyAlignment="1">
      <alignment horizontal="center"/>
    </xf>
    <xf numFmtId="2" fontId="11" fillId="6" borderId="0" xfId="1" applyNumberFormat="1" applyFont="1" applyFill="1" applyAlignment="1">
      <alignment horizontal="center"/>
    </xf>
    <xf numFmtId="2" fontId="11" fillId="7" borderId="0" xfId="1" applyNumberFormat="1" applyFont="1" applyFill="1" applyAlignment="1">
      <alignment horizontal="center"/>
    </xf>
    <xf numFmtId="2" fontId="11" fillId="8" borderId="0" xfId="1" applyNumberFormat="1" applyFont="1" applyFill="1" applyAlignment="1">
      <alignment horizontal="center"/>
    </xf>
    <xf numFmtId="0" fontId="12" fillId="0" borderId="0" xfId="1" applyFont="1"/>
    <xf numFmtId="1" fontId="13" fillId="2" borderId="0" xfId="1" applyNumberFormat="1" applyFont="1" applyFill="1" applyAlignment="1">
      <alignment horizontal="center"/>
    </xf>
    <xf numFmtId="2" fontId="13" fillId="2" borderId="0" xfId="1" applyNumberFormat="1" applyFont="1" applyFill="1" applyAlignment="1">
      <alignment horizontal="center"/>
    </xf>
    <xf numFmtId="2" fontId="14" fillId="2" borderId="0" xfId="1" applyNumberFormat="1" applyFont="1" applyFill="1" applyAlignment="1">
      <alignment horizontal="center"/>
    </xf>
    <xf numFmtId="0" fontId="14" fillId="2" borderId="0" xfId="1" applyFont="1" applyFill="1"/>
    <xf numFmtId="2" fontId="12" fillId="4" borderId="0" xfId="1" applyNumberFormat="1" applyFont="1" applyFill="1" applyAlignment="1">
      <alignment horizontal="center"/>
    </xf>
    <xf numFmtId="164" fontId="12" fillId="4" borderId="0" xfId="1" applyNumberFormat="1" applyFont="1" applyFill="1" applyAlignment="1">
      <alignment horizontal="center"/>
    </xf>
    <xf numFmtId="2" fontId="15" fillId="5" borderId="0" xfId="1" applyNumberFormat="1" applyFont="1" applyFill="1" applyAlignment="1">
      <alignment horizontal="center"/>
    </xf>
    <xf numFmtId="2" fontId="15" fillId="6" borderId="0" xfId="1" applyNumberFormat="1" applyFont="1" applyFill="1" applyAlignment="1">
      <alignment horizontal="center"/>
    </xf>
    <xf numFmtId="2" fontId="15" fillId="7" borderId="0" xfId="1" applyNumberFormat="1" applyFont="1" applyFill="1" applyAlignment="1">
      <alignment horizontal="center"/>
    </xf>
    <xf numFmtId="2" fontId="15" fillId="8" borderId="0" xfId="1" applyNumberFormat="1" applyFont="1" applyFill="1" applyAlignment="1">
      <alignment horizontal="center"/>
    </xf>
    <xf numFmtId="2" fontId="18" fillId="2" borderId="0" xfId="0" applyNumberFormat="1" applyFont="1" applyFill="1" applyAlignment="1">
      <alignment horizontal="center"/>
    </xf>
    <xf numFmtId="165" fontId="19" fillId="3" borderId="0" xfId="0" applyNumberFormat="1" applyFont="1" applyFill="1" applyAlignment="1">
      <alignment horizontal="center"/>
    </xf>
    <xf numFmtId="164" fontId="19" fillId="3" borderId="0" xfId="0" applyNumberFormat="1" applyFont="1" applyFill="1" applyAlignment="1">
      <alignment horizontal="center"/>
    </xf>
    <xf numFmtId="2" fontId="19" fillId="3" borderId="0" xfId="0" applyNumberFormat="1" applyFont="1" applyFill="1" applyAlignment="1">
      <alignment horizontal="center"/>
    </xf>
    <xf numFmtId="2" fontId="20" fillId="2" borderId="0" xfId="0" applyNumberFormat="1" applyFont="1" applyFill="1" applyAlignment="1">
      <alignment horizontal="center"/>
    </xf>
    <xf numFmtId="0" fontId="20" fillId="2" borderId="0" xfId="0" applyFont="1" applyFill="1"/>
    <xf numFmtId="2" fontId="17" fillId="4" borderId="0" xfId="0" applyNumberFormat="1" applyFont="1" applyFill="1" applyAlignment="1">
      <alignment horizontal="center"/>
    </xf>
    <xf numFmtId="165" fontId="17" fillId="4" borderId="0" xfId="0" applyNumberFormat="1" applyFont="1" applyFill="1" applyAlignment="1">
      <alignment horizontal="center"/>
    </xf>
    <xf numFmtId="2" fontId="21" fillId="5" borderId="0" xfId="0" applyNumberFormat="1" applyFont="1" applyFill="1" applyAlignment="1">
      <alignment horizontal="center"/>
    </xf>
    <xf numFmtId="2" fontId="21" fillId="6" borderId="0" xfId="0" applyNumberFormat="1" applyFont="1" applyFill="1" applyAlignment="1">
      <alignment horizontal="center"/>
    </xf>
    <xf numFmtId="2" fontId="21" fillId="7" borderId="0" xfId="0" applyNumberFormat="1" applyFont="1" applyFill="1" applyAlignment="1">
      <alignment horizontal="center"/>
    </xf>
    <xf numFmtId="2" fontId="22" fillId="8" borderId="0" xfId="0" applyNumberFormat="1" applyFont="1" applyFill="1" applyAlignment="1">
      <alignment horizontal="center"/>
    </xf>
    <xf numFmtId="2" fontId="21" fillId="8" borderId="0" xfId="0" applyNumberFormat="1" applyFont="1" applyFill="1" applyAlignment="1">
      <alignment horizontal="center"/>
    </xf>
    <xf numFmtId="0" fontId="18" fillId="2" borderId="0" xfId="0" applyFont="1" applyFill="1"/>
    <xf numFmtId="0" fontId="19" fillId="3" borderId="0" xfId="0" applyFont="1" applyFill="1"/>
    <xf numFmtId="0" fontId="17" fillId="4" borderId="0" xfId="0" applyFont="1" applyFill="1"/>
    <xf numFmtId="0" fontId="21" fillId="5" borderId="0" xfId="0" applyFont="1" applyFill="1"/>
    <xf numFmtId="0" fontId="21" fillId="6" borderId="0" xfId="0" applyFont="1" applyFill="1"/>
    <xf numFmtId="0" fontId="21" fillId="7" borderId="0" xfId="0" applyFont="1" applyFill="1"/>
    <xf numFmtId="0" fontId="21" fillId="8" borderId="0" xfId="0" applyFont="1" applyFill="1"/>
    <xf numFmtId="0" fontId="23" fillId="0" borderId="0" xfId="2"/>
    <xf numFmtId="0" fontId="2" fillId="0" borderId="1" xfId="3" applyFont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4" fillId="3" borderId="1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horizontal="center" wrapText="1"/>
    </xf>
    <xf numFmtId="0" fontId="2" fillId="4" borderId="1" xfId="3" applyFont="1" applyFill="1" applyBorder="1" applyAlignment="1">
      <alignment horizontal="center" wrapText="1"/>
    </xf>
    <xf numFmtId="0" fontId="6" fillId="5" borderId="1" xfId="3" applyFont="1" applyFill="1" applyBorder="1" applyAlignment="1">
      <alignment horizontal="center" wrapText="1"/>
    </xf>
    <xf numFmtId="0" fontId="6" fillId="6" borderId="1" xfId="3" applyFont="1" applyFill="1" applyBorder="1" applyAlignment="1">
      <alignment horizontal="center" wrapText="1"/>
    </xf>
    <xf numFmtId="0" fontId="6" fillId="7" borderId="1" xfId="3" applyFont="1" applyFill="1" applyBorder="1" applyAlignment="1">
      <alignment horizontal="center" wrapText="1"/>
    </xf>
    <xf numFmtId="0" fontId="7" fillId="8" borderId="0" xfId="3" applyFont="1" applyFill="1" applyAlignment="1">
      <alignment horizontal="center"/>
    </xf>
    <xf numFmtId="0" fontId="1" fillId="0" borderId="0" xfId="3"/>
    <xf numFmtId="1" fontId="8" fillId="2" borderId="0" xfId="3" applyNumberFormat="1" applyFont="1" applyFill="1" applyAlignment="1">
      <alignment horizontal="center"/>
    </xf>
    <xf numFmtId="2" fontId="8" fillId="2" borderId="0" xfId="3" applyNumberFormat="1" applyFont="1" applyFill="1" applyAlignment="1">
      <alignment horizontal="center"/>
    </xf>
    <xf numFmtId="165" fontId="9" fillId="3" borderId="0" xfId="3" applyNumberFormat="1" applyFont="1" applyFill="1" applyAlignment="1">
      <alignment horizontal="center"/>
    </xf>
    <xf numFmtId="164" fontId="9" fillId="3" borderId="0" xfId="3" applyNumberFormat="1" applyFont="1" applyFill="1" applyAlignment="1">
      <alignment horizontal="center"/>
    </xf>
    <xf numFmtId="2" fontId="9" fillId="3" borderId="0" xfId="3" applyNumberFormat="1" applyFont="1" applyFill="1" applyAlignment="1">
      <alignment horizontal="center"/>
    </xf>
    <xf numFmtId="2" fontId="10" fillId="2" borderId="0" xfId="3" applyNumberFormat="1" applyFont="1" applyFill="1" applyAlignment="1">
      <alignment horizontal="center"/>
    </xf>
    <xf numFmtId="0" fontId="10" fillId="2" borderId="0" xfId="3" applyFont="1" applyFill="1"/>
    <xf numFmtId="2" fontId="1" fillId="4" borderId="0" xfId="3" applyNumberFormat="1" applyFont="1" applyFill="1" applyAlignment="1">
      <alignment horizontal="center"/>
    </xf>
    <xf numFmtId="164" fontId="1" fillId="4" borderId="0" xfId="3" applyNumberFormat="1" applyFont="1" applyFill="1" applyAlignment="1">
      <alignment horizontal="center"/>
    </xf>
    <xf numFmtId="2" fontId="11" fillId="5" borderId="0" xfId="3" applyNumberFormat="1" applyFont="1" applyFill="1" applyAlignment="1">
      <alignment horizontal="center"/>
    </xf>
    <xf numFmtId="2" fontId="11" fillId="6" borderId="0" xfId="3" applyNumberFormat="1" applyFont="1" applyFill="1" applyAlignment="1">
      <alignment horizontal="center"/>
    </xf>
    <xf numFmtId="2" fontId="11" fillId="7" borderId="0" xfId="3" applyNumberFormat="1" applyFont="1" applyFill="1" applyAlignment="1">
      <alignment horizontal="center"/>
    </xf>
    <xf numFmtId="2" fontId="11" fillId="8" borderId="0" xfId="3" applyNumberFormat="1" applyFont="1" applyFill="1" applyAlignment="1">
      <alignment horizontal="center"/>
    </xf>
    <xf numFmtId="0" fontId="12" fillId="0" borderId="0" xfId="3" applyFont="1"/>
    <xf numFmtId="1" fontId="13" fillId="2" borderId="0" xfId="3" applyNumberFormat="1" applyFont="1" applyFill="1" applyAlignment="1">
      <alignment horizontal="center"/>
    </xf>
    <xf numFmtId="2" fontId="13" fillId="2" borderId="0" xfId="3" applyNumberFormat="1" applyFont="1" applyFill="1" applyAlignment="1">
      <alignment horizontal="center"/>
    </xf>
    <xf numFmtId="2" fontId="14" fillId="2" borderId="0" xfId="3" applyNumberFormat="1" applyFont="1" applyFill="1" applyAlignment="1">
      <alignment horizontal="center"/>
    </xf>
    <xf numFmtId="0" fontId="14" fillId="2" borderId="0" xfId="3" applyFont="1" applyFill="1"/>
    <xf numFmtId="2" fontId="12" fillId="4" borderId="0" xfId="3" applyNumberFormat="1" applyFont="1" applyFill="1" applyAlignment="1">
      <alignment horizontal="center"/>
    </xf>
    <xf numFmtId="164" fontId="12" fillId="4" borderId="0" xfId="3" applyNumberFormat="1" applyFont="1" applyFill="1" applyAlignment="1">
      <alignment horizontal="center"/>
    </xf>
    <xf numFmtId="2" fontId="15" fillId="5" borderId="0" xfId="3" applyNumberFormat="1" applyFont="1" applyFill="1" applyAlignment="1">
      <alignment horizontal="center"/>
    </xf>
    <xf numFmtId="2" fontId="15" fillId="6" borderId="0" xfId="3" applyNumberFormat="1" applyFont="1" applyFill="1" applyAlignment="1">
      <alignment horizontal="center"/>
    </xf>
    <xf numFmtId="2" fontId="15" fillId="7" borderId="0" xfId="3" applyNumberFormat="1" applyFont="1" applyFill="1" applyAlignment="1">
      <alignment horizontal="center"/>
    </xf>
    <xf numFmtId="2" fontId="15" fillId="8" borderId="0" xfId="3" applyNumberFormat="1" applyFont="1" applyFill="1" applyAlignment="1">
      <alignment horizontal="center"/>
    </xf>
    <xf numFmtId="0" fontId="2" fillId="0" borderId="1" xfId="0" applyFont="1" applyBorder="1" applyAlignment="1">
      <alignment horizontal="left" wrapText="1"/>
    </xf>
    <xf numFmtId="0" fontId="24" fillId="2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0" fontId="17" fillId="0" borderId="0" xfId="0" applyFont="1"/>
    <xf numFmtId="1" fontId="25" fillId="2" borderId="0" xfId="0" applyNumberFormat="1" applyFont="1" applyFill="1" applyAlignment="1">
      <alignment horizontal="center"/>
    </xf>
    <xf numFmtId="2" fontId="25" fillId="2" borderId="0" xfId="0" applyNumberFormat="1" applyFont="1" applyFill="1" applyAlignment="1">
      <alignment horizontal="center"/>
    </xf>
    <xf numFmtId="165" fontId="1" fillId="4" borderId="0" xfId="0" applyNumberFormat="1" applyFont="1" applyFill="1" applyAlignment="1">
      <alignment horizontal="center"/>
    </xf>
    <xf numFmtId="2" fontId="21" fillId="9" borderId="0" xfId="0" applyNumberFormat="1" applyFont="1" applyFill="1" applyAlignment="1">
      <alignment horizontal="center"/>
    </xf>
    <xf numFmtId="0" fontId="26" fillId="0" borderId="0" xfId="0" applyFont="1"/>
    <xf numFmtId="1" fontId="27" fillId="2" borderId="0" xfId="0" applyNumberFormat="1" applyFont="1" applyFill="1" applyAlignment="1">
      <alignment horizontal="center"/>
    </xf>
    <xf numFmtId="2" fontId="27" fillId="2" borderId="0" xfId="0" applyNumberFormat="1" applyFont="1" applyFill="1" applyAlignment="1">
      <alignment horizontal="center"/>
    </xf>
    <xf numFmtId="165" fontId="28" fillId="3" borderId="0" xfId="0" applyNumberFormat="1" applyFont="1" applyFill="1" applyAlignment="1">
      <alignment horizontal="center"/>
    </xf>
    <xf numFmtId="164" fontId="28" fillId="3" borderId="0" xfId="0" applyNumberFormat="1" applyFont="1" applyFill="1" applyAlignment="1">
      <alignment horizontal="center"/>
    </xf>
    <xf numFmtId="2" fontId="28" fillId="3" borderId="0" xfId="0" applyNumberFormat="1" applyFont="1" applyFill="1" applyAlignment="1">
      <alignment horizontal="center"/>
    </xf>
    <xf numFmtId="2" fontId="29" fillId="2" borderId="0" xfId="0" applyNumberFormat="1" applyFont="1" applyFill="1" applyAlignment="1">
      <alignment horizontal="center"/>
    </xf>
    <xf numFmtId="0" fontId="29" fillId="2" borderId="0" xfId="0" applyFont="1" applyFill="1"/>
    <xf numFmtId="2" fontId="26" fillId="4" borderId="0" xfId="0" applyNumberFormat="1" applyFont="1" applyFill="1" applyAlignment="1">
      <alignment horizontal="center"/>
    </xf>
    <xf numFmtId="165" fontId="26" fillId="4" borderId="0" xfId="0" applyNumberFormat="1" applyFont="1" applyFill="1" applyAlignment="1">
      <alignment horizontal="center"/>
    </xf>
    <xf numFmtId="2" fontId="22" fillId="9" borderId="0" xfId="0" applyNumberFormat="1" applyFont="1" applyFill="1" applyAlignment="1">
      <alignment horizontal="center"/>
    </xf>
    <xf numFmtId="2" fontId="22" fillId="6" borderId="0" xfId="0" applyNumberFormat="1" applyFont="1" applyFill="1" applyAlignment="1">
      <alignment horizontal="center"/>
    </xf>
    <xf numFmtId="2" fontId="22" fillId="7" borderId="0" xfId="0" applyNumberFormat="1" applyFont="1" applyFill="1" applyAlignment="1">
      <alignment horizontal="center"/>
    </xf>
    <xf numFmtId="0" fontId="25" fillId="2" borderId="0" xfId="0" applyFont="1" applyFill="1"/>
    <xf numFmtId="0" fontId="21" fillId="9" borderId="0" xfId="0" applyFont="1" applyFill="1"/>
    <xf numFmtId="0" fontId="30" fillId="3" borderId="1" xfId="3" applyFont="1" applyFill="1" applyBorder="1" applyAlignment="1">
      <alignment horizontal="center" wrapText="1"/>
    </xf>
    <xf numFmtId="1" fontId="31" fillId="2" borderId="0" xfId="0" applyNumberFormat="1" applyFont="1" applyFill="1" applyAlignment="1">
      <alignment horizontal="center"/>
    </xf>
    <xf numFmtId="2" fontId="31" fillId="2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164" fontId="26" fillId="4" borderId="0" xfId="0" applyNumberFormat="1" applyFont="1" applyFill="1" applyAlignment="1">
      <alignment horizontal="center"/>
    </xf>
    <xf numFmtId="2" fontId="22" fillId="5" borderId="0" xfId="0" applyNumberFormat="1" applyFont="1" applyFill="1" applyAlignment="1">
      <alignment horizontal="center"/>
    </xf>
    <xf numFmtId="166" fontId="21" fillId="5" borderId="0" xfId="0" applyNumberFormat="1" applyFont="1" applyFill="1" applyAlignment="1">
      <alignment horizontal="center"/>
    </xf>
    <xf numFmtId="166" fontId="21" fillId="6" borderId="0" xfId="0" applyNumberFormat="1" applyFont="1" applyFill="1" applyAlignment="1">
      <alignment horizontal="center"/>
    </xf>
    <xf numFmtId="166" fontId="21" fillId="7" borderId="0" xfId="0" applyNumberFormat="1" applyFont="1" applyFill="1" applyAlignment="1">
      <alignment horizontal="center"/>
    </xf>
    <xf numFmtId="164" fontId="17" fillId="4" borderId="0" xfId="0" applyNumberFormat="1" applyFont="1" applyFill="1" applyAlignment="1">
      <alignment horizontal="center"/>
    </xf>
    <xf numFmtId="0" fontId="6" fillId="12" borderId="1" xfId="0" applyFont="1" applyFill="1" applyBorder="1" applyAlignment="1">
      <alignment horizontal="center" wrapText="1"/>
    </xf>
    <xf numFmtId="0" fontId="6" fillId="12" borderId="1" xfId="0" applyFont="1" applyFill="1" applyBorder="1" applyAlignment="1">
      <alignment wrapText="1"/>
    </xf>
    <xf numFmtId="1" fontId="32" fillId="2" borderId="0" xfId="0" applyNumberFormat="1" applyFont="1" applyFill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3" fillId="3" borderId="0" xfId="0" applyNumberFormat="1" applyFont="1" applyFill="1" applyAlignment="1">
      <alignment horizontal="center"/>
    </xf>
    <xf numFmtId="165" fontId="33" fillId="3" borderId="0" xfId="0" applyNumberFormat="1" applyFont="1" applyFill="1" applyAlignment="1">
      <alignment horizontal="center"/>
    </xf>
    <xf numFmtId="2" fontId="33" fillId="3" borderId="0" xfId="0" applyNumberFormat="1" applyFont="1" applyFill="1" applyAlignment="1">
      <alignment horizontal="center"/>
    </xf>
    <xf numFmtId="166" fontId="34" fillId="2" borderId="0" xfId="0" applyNumberFormat="1" applyFont="1" applyFill="1" applyAlignment="1">
      <alignment horizontal="center"/>
    </xf>
    <xf numFmtId="0" fontId="34" fillId="2" borderId="0" xfId="0" applyFont="1" applyFill="1"/>
    <xf numFmtId="2" fontId="35" fillId="4" borderId="0" xfId="0" applyNumberFormat="1" applyFont="1" applyFill="1" applyAlignment="1">
      <alignment horizontal="center"/>
    </xf>
    <xf numFmtId="165" fontId="35" fillId="4" borderId="0" xfId="0" applyNumberFormat="1" applyFont="1" applyFill="1" applyAlignment="1">
      <alignment horizontal="center"/>
    </xf>
    <xf numFmtId="2" fontId="7" fillId="9" borderId="0" xfId="0" applyNumberFormat="1" applyFont="1" applyFill="1" applyAlignment="1">
      <alignment horizontal="center"/>
    </xf>
    <xf numFmtId="2" fontId="7" fillId="6" borderId="0" xfId="0" applyNumberFormat="1" applyFont="1" applyFill="1" applyAlignment="1">
      <alignment horizontal="center"/>
    </xf>
    <xf numFmtId="2" fontId="7" fillId="12" borderId="0" xfId="0" applyNumberFormat="1" applyFont="1" applyFill="1" applyAlignment="1">
      <alignment horizontal="center"/>
    </xf>
    <xf numFmtId="2" fontId="7" fillId="8" borderId="0" xfId="0" applyNumberFormat="1" applyFont="1" applyFill="1" applyAlignment="1">
      <alignment horizontal="center"/>
    </xf>
    <xf numFmtId="0" fontId="36" fillId="0" borderId="0" xfId="0" applyFont="1"/>
    <xf numFmtId="1" fontId="37" fillId="2" borderId="0" xfId="0" applyNumberFormat="1" applyFont="1" applyFill="1" applyAlignment="1">
      <alignment horizontal="center"/>
    </xf>
    <xf numFmtId="2" fontId="37" fillId="2" borderId="0" xfId="0" applyNumberFormat="1" applyFont="1" applyFill="1" applyAlignment="1">
      <alignment horizontal="center"/>
    </xf>
    <xf numFmtId="164" fontId="38" fillId="3" borderId="0" xfId="0" applyNumberFormat="1" applyFont="1" applyFill="1" applyAlignment="1">
      <alignment horizontal="center"/>
    </xf>
    <xf numFmtId="165" fontId="38" fillId="3" borderId="0" xfId="0" applyNumberFormat="1" applyFont="1" applyFill="1" applyAlignment="1">
      <alignment horizontal="center"/>
    </xf>
    <xf numFmtId="2" fontId="38" fillId="3" borderId="0" xfId="0" applyNumberFormat="1" applyFont="1" applyFill="1" applyAlignment="1">
      <alignment horizontal="center"/>
    </xf>
    <xf numFmtId="166" fontId="39" fillId="2" borderId="0" xfId="0" applyNumberFormat="1" applyFont="1" applyFill="1" applyAlignment="1">
      <alignment horizontal="center"/>
    </xf>
    <xf numFmtId="0" fontId="39" fillId="2" borderId="0" xfId="0" applyFont="1" applyFill="1"/>
    <xf numFmtId="2" fontId="40" fillId="4" borderId="0" xfId="0" applyNumberFormat="1" applyFont="1" applyFill="1" applyAlignment="1">
      <alignment horizontal="center"/>
    </xf>
    <xf numFmtId="165" fontId="40" fillId="4" borderId="0" xfId="0" applyNumberFormat="1" applyFont="1" applyFill="1" applyAlignment="1">
      <alignment horizontal="center"/>
    </xf>
    <xf numFmtId="2" fontId="41" fillId="9" borderId="0" xfId="0" applyNumberFormat="1" applyFont="1" applyFill="1" applyAlignment="1">
      <alignment horizontal="center"/>
    </xf>
    <xf numFmtId="2" fontId="41" fillId="6" borderId="0" xfId="0" applyNumberFormat="1" applyFont="1" applyFill="1" applyAlignment="1">
      <alignment horizontal="center"/>
    </xf>
    <xf numFmtId="2" fontId="41" fillId="12" borderId="0" xfId="0" applyNumberFormat="1" applyFont="1" applyFill="1" applyAlignment="1">
      <alignment horizontal="center"/>
    </xf>
    <xf numFmtId="2" fontId="41" fillId="8" borderId="0" xfId="0" applyNumberFormat="1" applyFont="1" applyFill="1" applyAlignment="1">
      <alignment horizontal="center"/>
    </xf>
    <xf numFmtId="0" fontId="32" fillId="2" borderId="0" xfId="0" applyFont="1" applyFill="1"/>
    <xf numFmtId="0" fontId="33" fillId="3" borderId="0" xfId="0" applyFont="1" applyFill="1"/>
    <xf numFmtId="0" fontId="40" fillId="4" borderId="0" xfId="0" applyFont="1" applyFill="1"/>
    <xf numFmtId="0" fontId="7" fillId="9" borderId="0" xfId="0" applyFont="1" applyFill="1"/>
    <xf numFmtId="0" fontId="7" fillId="6" borderId="0" xfId="0" applyFont="1" applyFill="1"/>
    <xf numFmtId="0" fontId="7" fillId="12" borderId="0" xfId="0" applyFont="1" applyFill="1"/>
    <xf numFmtId="0" fontId="7" fillId="8" borderId="0" xfId="0" applyFont="1" applyFill="1"/>
    <xf numFmtId="0" fontId="1" fillId="0" borderId="0" xfId="1"/>
    <xf numFmtId="0" fontId="2" fillId="0" borderId="1" xfId="1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6" fillId="5" borderId="1" xfId="1" applyFont="1" applyFill="1" applyBorder="1" applyAlignment="1">
      <alignment horizontal="center" wrapText="1"/>
    </xf>
    <xf numFmtId="0" fontId="6" fillId="6" borderId="1" xfId="1" applyFont="1" applyFill="1" applyBorder="1" applyAlignment="1">
      <alignment horizontal="center" wrapText="1"/>
    </xf>
    <xf numFmtId="0" fontId="7" fillId="8" borderId="0" xfId="1" applyFont="1" applyFill="1" applyAlignment="1">
      <alignment horizontal="center"/>
    </xf>
    <xf numFmtId="1" fontId="8" fillId="2" borderId="0" xfId="1" applyNumberFormat="1" applyFont="1" applyFill="1" applyAlignment="1">
      <alignment horizontal="center"/>
    </xf>
    <xf numFmtId="2" fontId="8" fillId="2" borderId="0" xfId="1" applyNumberFormat="1" applyFont="1" applyFill="1" applyAlignment="1">
      <alignment horizontal="center"/>
    </xf>
    <xf numFmtId="165" fontId="9" fillId="3" borderId="0" xfId="1" applyNumberFormat="1" applyFont="1" applyFill="1" applyAlignment="1">
      <alignment horizontal="center"/>
    </xf>
    <xf numFmtId="164" fontId="9" fillId="3" borderId="0" xfId="1" applyNumberFormat="1" applyFont="1" applyFill="1" applyAlignment="1">
      <alignment horizontal="center"/>
    </xf>
    <xf numFmtId="2" fontId="9" fillId="3" borderId="0" xfId="1" applyNumberFormat="1" applyFont="1" applyFill="1" applyAlignment="1">
      <alignment horizontal="center"/>
    </xf>
    <xf numFmtId="0" fontId="10" fillId="2" borderId="0" xfId="1" applyFont="1" applyFill="1"/>
    <xf numFmtId="2" fontId="1" fillId="4" borderId="0" xfId="1" applyNumberFormat="1" applyFont="1" applyFill="1" applyAlignment="1">
      <alignment horizontal="center"/>
    </xf>
    <xf numFmtId="164" fontId="1" fillId="4" borderId="0" xfId="1" applyNumberFormat="1" applyFont="1" applyFill="1" applyAlignment="1">
      <alignment horizontal="center"/>
    </xf>
    <xf numFmtId="2" fontId="11" fillId="5" borderId="0" xfId="1" applyNumberFormat="1" applyFont="1" applyFill="1" applyAlignment="1">
      <alignment horizontal="center"/>
    </xf>
    <xf numFmtId="2" fontId="11" fillId="6" borderId="0" xfId="1" applyNumberFormat="1" applyFont="1" applyFill="1" applyAlignment="1">
      <alignment horizontal="center"/>
    </xf>
    <xf numFmtId="0" fontId="6" fillId="7" borderId="1" xfId="1" applyFont="1" applyFill="1" applyBorder="1" applyAlignment="1">
      <alignment horizontal="center" wrapText="1"/>
    </xf>
    <xf numFmtId="2" fontId="11" fillId="7" borderId="0" xfId="1" applyNumberFormat="1" applyFont="1" applyFill="1" applyAlignment="1">
      <alignment horizontal="center"/>
    </xf>
    <xf numFmtId="2" fontId="11" fillId="8" borderId="0" xfId="1" applyNumberFormat="1" applyFont="1" applyFill="1" applyAlignment="1">
      <alignment horizontal="center"/>
    </xf>
    <xf numFmtId="2" fontId="10" fillId="2" borderId="0" xfId="1" applyNumberFormat="1" applyFont="1" applyFill="1" applyAlignment="1">
      <alignment horizontal="center"/>
    </xf>
    <xf numFmtId="2" fontId="15" fillId="8" borderId="0" xfId="1" applyNumberFormat="1" applyFont="1" applyFill="1" applyAlignment="1">
      <alignment horizontal="center"/>
    </xf>
    <xf numFmtId="0" fontId="12" fillId="0" borderId="0" xfId="1" applyFont="1"/>
    <xf numFmtId="1" fontId="13" fillId="2" borderId="0" xfId="1" applyNumberFormat="1" applyFont="1" applyFill="1" applyAlignment="1">
      <alignment horizontal="center"/>
    </xf>
    <xf numFmtId="2" fontId="13" fillId="2" borderId="0" xfId="1" applyNumberFormat="1" applyFont="1" applyFill="1" applyAlignment="1">
      <alignment horizontal="center"/>
    </xf>
    <xf numFmtId="165" fontId="16" fillId="3" borderId="0" xfId="1" applyNumberFormat="1" applyFont="1" applyFill="1" applyAlignment="1">
      <alignment horizontal="center"/>
    </xf>
    <xf numFmtId="164" fontId="16" fillId="3" borderId="0" xfId="1" applyNumberFormat="1" applyFont="1" applyFill="1" applyAlignment="1">
      <alignment horizontal="center"/>
    </xf>
    <xf numFmtId="2" fontId="16" fillId="3" borderId="0" xfId="1" applyNumberFormat="1" applyFont="1" applyFill="1" applyAlignment="1">
      <alignment horizontal="center"/>
    </xf>
    <xf numFmtId="2" fontId="14" fillId="2" borderId="0" xfId="1" applyNumberFormat="1" applyFont="1" applyFill="1" applyAlignment="1">
      <alignment horizontal="center"/>
    </xf>
    <xf numFmtId="0" fontId="14" fillId="2" borderId="0" xfId="1" applyFont="1" applyFill="1"/>
    <xf numFmtId="2" fontId="12" fillId="4" borderId="0" xfId="1" applyNumberFormat="1" applyFont="1" applyFill="1" applyAlignment="1">
      <alignment horizontal="center"/>
    </xf>
    <xf numFmtId="164" fontId="12" fillId="4" borderId="0" xfId="1" applyNumberFormat="1" applyFont="1" applyFill="1" applyAlignment="1">
      <alignment horizontal="center"/>
    </xf>
    <xf numFmtId="2" fontId="15" fillId="5" borderId="0" xfId="1" applyNumberFormat="1" applyFont="1" applyFill="1" applyAlignment="1">
      <alignment horizontal="center"/>
    </xf>
    <xf numFmtId="2" fontId="15" fillId="6" borderId="0" xfId="1" applyNumberFormat="1" applyFont="1" applyFill="1" applyAlignment="1">
      <alignment horizontal="center"/>
    </xf>
    <xf numFmtId="2" fontId="15" fillId="7" borderId="0" xfId="1" applyNumberFormat="1" applyFont="1" applyFill="1" applyAlignment="1">
      <alignment horizontal="center"/>
    </xf>
    <xf numFmtId="0" fontId="29" fillId="2" borderId="0" xfId="1" applyFont="1" applyFill="1"/>
    <xf numFmtId="0" fontId="20" fillId="2" borderId="0" xfId="1" applyFont="1" applyFill="1"/>
    <xf numFmtId="0" fontId="43" fillId="0" borderId="0" xfId="0" applyFont="1"/>
    <xf numFmtId="0" fontId="0" fillId="0" borderId="0" xfId="0" applyFont="1"/>
    <xf numFmtId="0" fontId="17" fillId="0" borderId="0" xfId="1" applyFont="1"/>
    <xf numFmtId="1" fontId="18" fillId="2" borderId="0" xfId="1" applyNumberFormat="1" applyFont="1" applyFill="1" applyAlignment="1">
      <alignment horizontal="center"/>
    </xf>
    <xf numFmtId="2" fontId="18" fillId="2" borderId="0" xfId="1" applyNumberFormat="1" applyFont="1" applyFill="1" applyAlignment="1">
      <alignment horizontal="center"/>
    </xf>
    <xf numFmtId="165" fontId="19" fillId="3" borderId="0" xfId="1" applyNumberFormat="1" applyFont="1" applyFill="1" applyAlignment="1">
      <alignment horizontal="center"/>
    </xf>
    <xf numFmtId="164" fontId="19" fillId="3" borderId="0" xfId="1" applyNumberFormat="1" applyFont="1" applyFill="1" applyAlignment="1">
      <alignment horizontal="center"/>
    </xf>
    <xf numFmtId="2" fontId="19" fillId="3" borderId="0" xfId="1" applyNumberFormat="1" applyFont="1" applyFill="1" applyAlignment="1">
      <alignment horizontal="center"/>
    </xf>
    <xf numFmtId="2" fontId="20" fillId="2" borderId="0" xfId="1" applyNumberFormat="1" applyFont="1" applyFill="1" applyAlignment="1">
      <alignment horizontal="center"/>
    </xf>
    <xf numFmtId="2" fontId="17" fillId="4" borderId="0" xfId="1" applyNumberFormat="1" applyFont="1" applyFill="1" applyAlignment="1">
      <alignment horizontal="center"/>
    </xf>
    <xf numFmtId="164" fontId="17" fillId="4" borderId="0" xfId="1" applyNumberFormat="1" applyFont="1" applyFill="1" applyAlignment="1">
      <alignment horizontal="center"/>
    </xf>
    <xf numFmtId="2" fontId="21" fillId="5" borderId="0" xfId="1" applyNumberFormat="1" applyFont="1" applyFill="1" applyAlignment="1">
      <alignment horizontal="center"/>
    </xf>
    <xf numFmtId="2" fontId="21" fillId="6" borderId="0" xfId="1" applyNumberFormat="1" applyFont="1" applyFill="1" applyAlignment="1">
      <alignment horizontal="center"/>
    </xf>
    <xf numFmtId="2" fontId="21" fillId="7" borderId="0" xfId="1" applyNumberFormat="1" applyFont="1" applyFill="1" applyAlignment="1">
      <alignment horizontal="center"/>
    </xf>
    <xf numFmtId="2" fontId="21" fillId="8" borderId="0" xfId="1" applyNumberFormat="1" applyFont="1" applyFill="1" applyAlignment="1">
      <alignment horizontal="center"/>
    </xf>
    <xf numFmtId="0" fontId="42" fillId="0" borderId="0" xfId="0" applyFont="1"/>
    <xf numFmtId="10" fontId="23" fillId="0" borderId="0" xfId="2" applyNumberFormat="1"/>
    <xf numFmtId="165" fontId="23" fillId="0" borderId="0" xfId="2" applyNumberFormat="1"/>
    <xf numFmtId="0" fontId="17" fillId="0" borderId="0" xfId="3" applyFont="1"/>
    <xf numFmtId="1" fontId="18" fillId="2" borderId="0" xfId="3" applyNumberFormat="1" applyFont="1" applyFill="1" applyAlignment="1">
      <alignment horizontal="center"/>
    </xf>
    <xf numFmtId="2" fontId="18" fillId="2" borderId="0" xfId="3" applyNumberFormat="1" applyFont="1" applyFill="1" applyAlignment="1">
      <alignment horizontal="center"/>
    </xf>
    <xf numFmtId="165" fontId="19" fillId="3" borderId="0" xfId="3" applyNumberFormat="1" applyFont="1" applyFill="1" applyAlignment="1">
      <alignment horizontal="center"/>
    </xf>
    <xf numFmtId="164" fontId="19" fillId="3" borderId="0" xfId="3" applyNumberFormat="1" applyFont="1" applyFill="1" applyAlignment="1">
      <alignment horizontal="center"/>
    </xf>
    <xf numFmtId="2" fontId="19" fillId="3" borderId="0" xfId="3" applyNumberFormat="1" applyFont="1" applyFill="1" applyAlignment="1">
      <alignment horizontal="center"/>
    </xf>
    <xf numFmtId="2" fontId="20" fillId="2" borderId="0" xfId="3" applyNumberFormat="1" applyFont="1" applyFill="1" applyAlignment="1">
      <alignment horizontal="center"/>
    </xf>
    <xf numFmtId="0" fontId="20" fillId="2" borderId="0" xfId="3" applyFont="1" applyFill="1"/>
    <xf numFmtId="2" fontId="17" fillId="4" borderId="0" xfId="3" applyNumberFormat="1" applyFont="1" applyFill="1" applyAlignment="1">
      <alignment horizontal="center"/>
    </xf>
    <xf numFmtId="164" fontId="17" fillId="4" borderId="0" xfId="3" applyNumberFormat="1" applyFont="1" applyFill="1" applyAlignment="1">
      <alignment horizontal="center"/>
    </xf>
    <xf numFmtId="2" fontId="21" fillId="5" borderId="0" xfId="3" applyNumberFormat="1" applyFont="1" applyFill="1" applyAlignment="1">
      <alignment horizontal="center"/>
    </xf>
    <xf numFmtId="2" fontId="21" fillId="6" borderId="0" xfId="3" applyNumberFormat="1" applyFont="1" applyFill="1" applyAlignment="1">
      <alignment horizontal="center"/>
    </xf>
    <xf numFmtId="2" fontId="21" fillId="7" borderId="0" xfId="3" applyNumberFormat="1" applyFont="1" applyFill="1" applyAlignment="1">
      <alignment horizontal="center"/>
    </xf>
    <xf numFmtId="2" fontId="21" fillId="8" borderId="0" xfId="3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6" fillId="0" borderId="0" xfId="1" applyFont="1"/>
    <xf numFmtId="1" fontId="31" fillId="2" borderId="0" xfId="1" applyNumberFormat="1" applyFont="1" applyFill="1" applyAlignment="1">
      <alignment horizontal="center"/>
    </xf>
    <xf numFmtId="2" fontId="31" fillId="2" borderId="0" xfId="1" applyNumberFormat="1" applyFont="1" applyFill="1" applyAlignment="1">
      <alignment horizontal="center"/>
    </xf>
    <xf numFmtId="165" fontId="28" fillId="3" borderId="0" xfId="1" applyNumberFormat="1" applyFont="1" applyFill="1" applyAlignment="1">
      <alignment horizontal="center"/>
    </xf>
    <xf numFmtId="164" fontId="28" fillId="3" borderId="0" xfId="1" applyNumberFormat="1" applyFont="1" applyFill="1" applyAlignment="1">
      <alignment horizontal="center"/>
    </xf>
    <xf numFmtId="2" fontId="28" fillId="3" borderId="0" xfId="1" applyNumberFormat="1" applyFont="1" applyFill="1" applyAlignment="1">
      <alignment horizontal="center"/>
    </xf>
    <xf numFmtId="2" fontId="29" fillId="2" borderId="0" xfId="1" applyNumberFormat="1" applyFont="1" applyFill="1" applyAlignment="1">
      <alignment horizontal="center"/>
    </xf>
    <xf numFmtId="2" fontId="26" fillId="4" borderId="0" xfId="1" applyNumberFormat="1" applyFont="1" applyFill="1" applyAlignment="1">
      <alignment horizontal="center"/>
    </xf>
    <xf numFmtId="164" fontId="26" fillId="4" borderId="0" xfId="1" applyNumberFormat="1" applyFont="1" applyFill="1" applyAlignment="1">
      <alignment horizontal="center"/>
    </xf>
    <xf numFmtId="2" fontId="22" fillId="5" borderId="0" xfId="1" applyNumberFormat="1" applyFont="1" applyFill="1" applyAlignment="1">
      <alignment horizontal="center"/>
    </xf>
    <xf numFmtId="2" fontId="22" fillId="6" borderId="0" xfId="1" applyNumberFormat="1" applyFont="1" applyFill="1" applyAlignment="1">
      <alignment horizontal="center"/>
    </xf>
    <xf numFmtId="2" fontId="22" fillId="7" borderId="0" xfId="1" applyNumberFormat="1" applyFont="1" applyFill="1" applyAlignment="1">
      <alignment horizontal="center"/>
    </xf>
    <xf numFmtId="2" fontId="22" fillId="8" borderId="0" xfId="1" applyNumberFormat="1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166" fontId="22" fillId="5" borderId="0" xfId="0" applyNumberFormat="1" applyFont="1" applyFill="1" applyAlignment="1">
      <alignment horizontal="center"/>
    </xf>
    <xf numFmtId="166" fontId="22" fillId="6" borderId="0" xfId="0" applyNumberFormat="1" applyFont="1" applyFill="1" applyAlignment="1">
      <alignment horizontal="center"/>
    </xf>
    <xf numFmtId="166" fontId="22" fillId="7" borderId="0" xfId="0" applyNumberFormat="1" applyFont="1" applyFill="1" applyAlignment="1">
      <alignment horizontal="center"/>
    </xf>
    <xf numFmtId="0" fontId="11" fillId="11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44" fillId="0" borderId="0" xfId="0" applyFont="1"/>
  </cellXfs>
  <cellStyles count="4">
    <cellStyle name="Normal" xfId="0" builtinId="0"/>
    <cellStyle name="Normal 2" xfId="1"/>
    <cellStyle name="Normal 3" xfId="2"/>
    <cellStyle name="Normal_UMK120_PlanDeHayas (Copia de trabajo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4.4" x14ac:dyDescent="0.3"/>
  <cols>
    <col min="1" max="1" width="14.88671875" style="410" bestFit="1" customWidth="1"/>
    <col min="2" max="2" width="9.33203125" style="411" bestFit="1" customWidth="1"/>
  </cols>
  <sheetData>
    <row r="1" spans="1:11" ht="15" x14ac:dyDescent="0.25">
      <c r="A1" s="410" t="s">
        <v>251</v>
      </c>
      <c r="B1" s="411" t="s">
        <v>280</v>
      </c>
      <c r="C1">
        <v>0.3</v>
      </c>
      <c r="D1">
        <v>294.09525526914666</v>
      </c>
      <c r="E1">
        <v>1</v>
      </c>
      <c r="F1">
        <v>302.39466562704445</v>
      </c>
      <c r="G1">
        <v>13.830388993014273</v>
      </c>
      <c r="H1">
        <v>17</v>
      </c>
      <c r="I1">
        <v>350.9700757234757</v>
      </c>
      <c r="J1">
        <v>12.954036361483928</v>
      </c>
    </row>
    <row r="2" spans="1:11" ht="15" x14ac:dyDescent="0.25">
      <c r="A2" s="410" t="s">
        <v>253</v>
      </c>
      <c r="B2" s="411" t="s">
        <v>281</v>
      </c>
      <c r="C2">
        <v>36.700000000000003</v>
      </c>
      <c r="D2">
        <v>294.09525526914666</v>
      </c>
      <c r="E2">
        <v>2</v>
      </c>
      <c r="F2">
        <v>296.42398325251122</v>
      </c>
      <c r="G2">
        <v>13.591931346212411</v>
      </c>
      <c r="H2" t="s">
        <v>250</v>
      </c>
      <c r="I2" t="s">
        <v>250</v>
      </c>
      <c r="J2" t="s">
        <v>250</v>
      </c>
      <c r="K2" t="s">
        <v>250</v>
      </c>
    </row>
    <row r="3" spans="1:11" ht="15" x14ac:dyDescent="0.25">
      <c r="A3" s="410" t="s">
        <v>255</v>
      </c>
      <c r="B3" s="412">
        <v>15</v>
      </c>
      <c r="E3">
        <v>3</v>
      </c>
      <c r="F3">
        <v>304.41249338535368</v>
      </c>
      <c r="G3">
        <v>13.843280743770114</v>
      </c>
    </row>
    <row r="4" spans="1:11" ht="15" x14ac:dyDescent="0.25">
      <c r="A4" s="410" t="s">
        <v>256</v>
      </c>
      <c r="B4" s="412">
        <v>11</v>
      </c>
      <c r="E4">
        <v>4</v>
      </c>
      <c r="F4">
        <v>306.49475649857249</v>
      </c>
      <c r="G4">
        <v>7.2960781294861246</v>
      </c>
    </row>
    <row r="5" spans="1:11" ht="15" x14ac:dyDescent="0.25">
      <c r="A5" s="410" t="s">
        <v>257</v>
      </c>
      <c r="B5" s="412">
        <v>1</v>
      </c>
      <c r="E5">
        <v>5</v>
      </c>
      <c r="F5">
        <v>278.26942886484676</v>
      </c>
      <c r="G5">
        <v>10.62368869358775</v>
      </c>
    </row>
    <row r="6" spans="1:11" ht="15" x14ac:dyDescent="0.25">
      <c r="A6" s="410" t="s">
        <v>258</v>
      </c>
      <c r="B6" s="412" t="b">
        <v>1</v>
      </c>
      <c r="E6">
        <v>6</v>
      </c>
      <c r="F6">
        <v>286.15852417214455</v>
      </c>
      <c r="G6">
        <v>8.8881536149535769</v>
      </c>
    </row>
    <row r="7" spans="1:11" ht="15" x14ac:dyDescent="0.25">
      <c r="A7" s="410" t="s">
        <v>259</v>
      </c>
      <c r="B7" s="412">
        <v>1</v>
      </c>
      <c r="E7">
        <v>7</v>
      </c>
      <c r="F7">
        <v>295.72218997546702</v>
      </c>
      <c r="G7">
        <v>7.3276966358403026</v>
      </c>
    </row>
    <row r="8" spans="1:11" ht="15" x14ac:dyDescent="0.25">
      <c r="A8" s="410" t="s">
        <v>260</v>
      </c>
      <c r="B8" s="412" t="b">
        <v>0</v>
      </c>
      <c r="E8">
        <v>8</v>
      </c>
      <c r="F8">
        <v>312.98142115640599</v>
      </c>
      <c r="G8">
        <v>13.129146805564352</v>
      </c>
    </row>
    <row r="9" spans="1:11" ht="15" x14ac:dyDescent="0.25">
      <c r="A9" s="410" t="s">
        <v>261</v>
      </c>
      <c r="B9" s="412" t="b">
        <v>1</v>
      </c>
      <c r="E9">
        <v>9</v>
      </c>
      <c r="F9">
        <v>313.14564862601679</v>
      </c>
      <c r="G9">
        <v>11.55713233582085</v>
      </c>
    </row>
    <row r="10" spans="1:11" ht="15" x14ac:dyDescent="0.25">
      <c r="A10" s="410" t="s">
        <v>262</v>
      </c>
      <c r="B10" s="412" t="b">
        <v>0</v>
      </c>
      <c r="E10">
        <v>10</v>
      </c>
      <c r="F10">
        <v>296.19615975535345</v>
      </c>
      <c r="G10">
        <v>11.611575124664849</v>
      </c>
    </row>
    <row r="11" spans="1:11" ht="15" x14ac:dyDescent="0.25">
      <c r="A11" s="410" t="s">
        <v>263</v>
      </c>
      <c r="B11" s="412" t="b">
        <v>0</v>
      </c>
      <c r="E11">
        <v>11</v>
      </c>
      <c r="F11">
        <v>280.77096646881336</v>
      </c>
      <c r="G11">
        <v>6.340665596940438</v>
      </c>
    </row>
    <row r="12" spans="1:11" ht="15" x14ac:dyDescent="0.25">
      <c r="A12" s="410" t="s">
        <v>264</v>
      </c>
      <c r="B12" s="412" t="s">
        <v>282</v>
      </c>
      <c r="E12">
        <v>12</v>
      </c>
      <c r="F12">
        <v>275.18042934794266</v>
      </c>
      <c r="G12">
        <v>11.855394992066028</v>
      </c>
    </row>
    <row r="13" spans="1:11" ht="15" x14ac:dyDescent="0.25">
      <c r="A13" s="410" t="s">
        <v>266</v>
      </c>
      <c r="B13" s="412" t="b">
        <v>0</v>
      </c>
      <c r="E13">
        <v>13</v>
      </c>
      <c r="F13">
        <v>294.0817405419898</v>
      </c>
      <c r="G13">
        <v>11.272602346880713</v>
      </c>
    </row>
    <row r="14" spans="1:11" ht="15" x14ac:dyDescent="0.25">
      <c r="A14" s="410" t="s">
        <v>267</v>
      </c>
      <c r="B14" s="412" t="b">
        <v>0</v>
      </c>
      <c r="E14">
        <v>14</v>
      </c>
      <c r="F14">
        <v>283.96303918107321</v>
      </c>
      <c r="G14">
        <v>11.842196341806153</v>
      </c>
    </row>
    <row r="15" spans="1:11" ht="15" x14ac:dyDescent="0.25">
      <c r="A15" s="410" t="s">
        <v>268</v>
      </c>
      <c r="B15" s="412" t="b">
        <v>0</v>
      </c>
      <c r="E15">
        <v>15</v>
      </c>
      <c r="F15">
        <v>297.91643239640246</v>
      </c>
      <c r="G15">
        <v>8.2956673836280057</v>
      </c>
    </row>
    <row r="16" spans="1:11" ht="15" x14ac:dyDescent="0.25">
      <c r="A16" s="410" t="s">
        <v>269</v>
      </c>
      <c r="B16" s="412">
        <v>1</v>
      </c>
      <c r="E16">
        <v>16</v>
      </c>
      <c r="F16">
        <v>298.33568647340246</v>
      </c>
      <c r="G16">
        <v>8.3602017047802146</v>
      </c>
    </row>
    <row r="17" spans="5:7" ht="15" x14ac:dyDescent="0.25">
      <c r="E17">
        <v>18</v>
      </c>
      <c r="F17">
        <v>291.47063073927217</v>
      </c>
      <c r="G17">
        <v>5.1971433049799192</v>
      </c>
    </row>
    <row r="18" spans="5:7" ht="15" x14ac:dyDescent="0.25">
      <c r="E18">
        <v>19</v>
      </c>
      <c r="F18">
        <v>291.72131298362797</v>
      </c>
      <c r="G18">
        <v>9.938394265085531</v>
      </c>
    </row>
    <row r="19" spans="5:7" ht="15" x14ac:dyDescent="0.25">
      <c r="E19">
        <v>20</v>
      </c>
      <c r="F19">
        <v>307.5227750914305</v>
      </c>
      <c r="G19">
        <v>10.746772807015791</v>
      </c>
    </row>
    <row r="20" spans="5:7" ht="15" x14ac:dyDescent="0.25">
      <c r="E20">
        <v>21</v>
      </c>
      <c r="F20">
        <v>293.91068210473617</v>
      </c>
      <c r="G20">
        <v>12.413877794759415</v>
      </c>
    </row>
    <row r="21" spans="5:7" ht="15" x14ac:dyDescent="0.25">
      <c r="E21">
        <v>22</v>
      </c>
      <c r="F21">
        <v>294.37936787874139</v>
      </c>
      <c r="G21">
        <v>10.244018046117953</v>
      </c>
    </row>
    <row r="22" spans="5:7" ht="15" x14ac:dyDescent="0.25">
      <c r="E22">
        <v>23</v>
      </c>
      <c r="F22">
        <v>310.64416442104795</v>
      </c>
      <c r="G22">
        <v>10.235094168987436</v>
      </c>
    </row>
    <row r="23" spans="5:7" ht="15" x14ac:dyDescent="0.25">
      <c r="E23">
        <v>24</v>
      </c>
      <c r="F23">
        <v>287.42810004764328</v>
      </c>
      <c r="G23">
        <v>10.364014036607935</v>
      </c>
    </row>
    <row r="24" spans="5:7" ht="15" x14ac:dyDescent="0.25">
      <c r="E24">
        <v>25</v>
      </c>
      <c r="F24">
        <v>291.66928440198211</v>
      </c>
      <c r="G24">
        <v>9.1951022397359878</v>
      </c>
    </row>
    <row r="25" spans="5:7" ht="15" x14ac:dyDescent="0.25">
      <c r="E25">
        <v>26</v>
      </c>
      <c r="F25">
        <v>305.81492666696812</v>
      </c>
      <c r="G25">
        <v>8.9423977617330266</v>
      </c>
    </row>
    <row r="26" spans="5:7" ht="15" x14ac:dyDescent="0.25">
      <c r="E26">
        <v>27</v>
      </c>
      <c r="F26">
        <v>295.13189564470554</v>
      </c>
      <c r="G26">
        <v>10.182024779268795</v>
      </c>
    </row>
    <row r="27" spans="5:7" ht="15" x14ac:dyDescent="0.25">
      <c r="E27">
        <v>28</v>
      </c>
      <c r="F27">
        <v>298.25301151881598</v>
      </c>
      <c r="G27">
        <v>8.5072984767854312</v>
      </c>
    </row>
    <row r="28" spans="5:7" ht="15" x14ac:dyDescent="0.25">
      <c r="E28">
        <v>29</v>
      </c>
      <c r="F28">
        <v>277.4106172115508</v>
      </c>
      <c r="G28">
        <v>6.2982251272448737</v>
      </c>
    </row>
    <row r="29" spans="5:7" ht="15" x14ac:dyDescent="0.25">
      <c r="E29">
        <v>30</v>
      </c>
      <c r="F29">
        <v>307.45645675916785</v>
      </c>
      <c r="G29">
        <v>12.979183760234667</v>
      </c>
    </row>
    <row r="30" spans="5:7" x14ac:dyDescent="0.3">
      <c r="E30">
        <v>31</v>
      </c>
      <c r="F30">
        <v>292.93205603235907</v>
      </c>
      <c r="G30">
        <v>7.4628537629280096</v>
      </c>
    </row>
    <row r="31" spans="5:7" x14ac:dyDescent="0.3">
      <c r="E31">
        <v>32</v>
      </c>
      <c r="F31">
        <v>304.61406512086785</v>
      </c>
      <c r="G31">
        <v>11.215799006806176</v>
      </c>
    </row>
    <row r="32" spans="5:7" x14ac:dyDescent="0.3">
      <c r="E32">
        <v>33</v>
      </c>
      <c r="F32">
        <v>290.23454012053173</v>
      </c>
      <c r="G32">
        <v>9.9834569904092358</v>
      </c>
    </row>
    <row r="33" spans="5:8" x14ac:dyDescent="0.3">
      <c r="E33">
        <v>34</v>
      </c>
      <c r="F33">
        <v>305.49924660237895</v>
      </c>
      <c r="G33">
        <v>12.772584651534519</v>
      </c>
    </row>
    <row r="34" spans="5:8" x14ac:dyDescent="0.3">
      <c r="E34">
        <v>35</v>
      </c>
      <c r="F34">
        <v>282.2353168580301</v>
      </c>
      <c r="G34">
        <v>10.419514777986068</v>
      </c>
    </row>
    <row r="35" spans="5:8" x14ac:dyDescent="0.3">
      <c r="E35">
        <v>36</v>
      </c>
      <c r="F35">
        <v>302.98047079104828</v>
      </c>
      <c r="G35">
        <v>9.3858449908199706</v>
      </c>
    </row>
    <row r="36" spans="5:8" x14ac:dyDescent="0.3">
      <c r="E36" t="s">
        <v>250</v>
      </c>
      <c r="F36" t="s">
        <v>250</v>
      </c>
      <c r="G36" t="s">
        <v>250</v>
      </c>
      <c r="H36" t="s">
        <v>250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RowHeight="14.4" x14ac:dyDescent="0.3"/>
  <cols>
    <col min="1" max="1" width="14.88671875" style="410" bestFit="1" customWidth="1"/>
    <col min="2" max="2" width="10.109375" style="411" bestFit="1" customWidth="1"/>
  </cols>
  <sheetData>
    <row r="1" spans="1:11" ht="15" x14ac:dyDescent="0.25">
      <c r="A1" s="410" t="s">
        <v>251</v>
      </c>
      <c r="B1" s="411" t="s">
        <v>252</v>
      </c>
      <c r="C1">
        <v>0.3</v>
      </c>
      <c r="D1">
        <v>256.47358276305351</v>
      </c>
      <c r="E1">
        <v>1</v>
      </c>
      <c r="F1">
        <v>239.6164770264927</v>
      </c>
      <c r="G1">
        <v>5.1509551431095826</v>
      </c>
      <c r="H1">
        <v>4</v>
      </c>
      <c r="I1">
        <v>196.45840216223499</v>
      </c>
      <c r="J1">
        <v>4.7934099317932244</v>
      </c>
    </row>
    <row r="2" spans="1:11" ht="15" x14ac:dyDescent="0.25">
      <c r="A2" s="410" t="s">
        <v>253</v>
      </c>
      <c r="B2" s="411" t="s">
        <v>254</v>
      </c>
      <c r="C2">
        <v>31.7</v>
      </c>
      <c r="D2">
        <v>256.47358276305351</v>
      </c>
      <c r="E2">
        <v>2</v>
      </c>
      <c r="F2">
        <v>270.25687054986702</v>
      </c>
      <c r="G2">
        <v>7.6319437454333734</v>
      </c>
      <c r="H2">
        <v>27</v>
      </c>
      <c r="I2">
        <v>214.29576118710938</v>
      </c>
      <c r="J2">
        <v>4.2212950104972364</v>
      </c>
    </row>
    <row r="3" spans="1:11" ht="15" x14ac:dyDescent="0.25">
      <c r="A3" s="410" t="s">
        <v>255</v>
      </c>
      <c r="B3" s="412">
        <v>15</v>
      </c>
      <c r="E3">
        <v>3</v>
      </c>
      <c r="F3">
        <v>235.51366708613477</v>
      </c>
      <c r="G3">
        <v>5.0427875430035476</v>
      </c>
      <c r="H3" t="s">
        <v>250</v>
      </c>
      <c r="I3" t="s">
        <v>250</v>
      </c>
      <c r="J3" t="s">
        <v>250</v>
      </c>
      <c r="K3" t="s">
        <v>250</v>
      </c>
    </row>
    <row r="4" spans="1:11" ht="15" x14ac:dyDescent="0.25">
      <c r="A4" s="410" t="s">
        <v>256</v>
      </c>
      <c r="B4" s="412">
        <v>11</v>
      </c>
      <c r="E4">
        <v>5</v>
      </c>
      <c r="F4">
        <v>247.84988240588177</v>
      </c>
      <c r="G4">
        <v>5.7675517229429047</v>
      </c>
    </row>
    <row r="5" spans="1:11" ht="15" x14ac:dyDescent="0.25">
      <c r="A5" s="410" t="s">
        <v>257</v>
      </c>
      <c r="B5" s="412">
        <v>1</v>
      </c>
      <c r="E5">
        <v>6</v>
      </c>
      <c r="F5">
        <v>261.03490656441443</v>
      </c>
      <c r="G5">
        <v>12.420179663340551</v>
      </c>
    </row>
    <row r="6" spans="1:11" ht="15" x14ac:dyDescent="0.25">
      <c r="A6" s="410" t="s">
        <v>258</v>
      </c>
      <c r="B6" s="412" t="b">
        <v>1</v>
      </c>
      <c r="E6">
        <v>7</v>
      </c>
      <c r="F6">
        <v>257.97608880620447</v>
      </c>
      <c r="G6">
        <v>7.1141338378943795</v>
      </c>
    </row>
    <row r="7" spans="1:11" ht="15" x14ac:dyDescent="0.25">
      <c r="A7" s="410" t="s">
        <v>259</v>
      </c>
      <c r="B7" s="412">
        <v>1</v>
      </c>
      <c r="E7">
        <v>8</v>
      </c>
      <c r="F7">
        <v>258.31134858121595</v>
      </c>
      <c r="G7">
        <v>6.4051193807841669</v>
      </c>
    </row>
    <row r="8" spans="1:11" ht="15" x14ac:dyDescent="0.25">
      <c r="A8" s="410" t="s">
        <v>260</v>
      </c>
      <c r="B8" s="412" t="b">
        <v>0</v>
      </c>
      <c r="E8">
        <v>9</v>
      </c>
      <c r="F8">
        <v>264.2181162792748</v>
      </c>
      <c r="G8">
        <v>2.8891521897368255</v>
      </c>
    </row>
    <row r="9" spans="1:11" ht="15" x14ac:dyDescent="0.25">
      <c r="A9" s="410" t="s">
        <v>261</v>
      </c>
      <c r="B9" s="412" t="b">
        <v>1</v>
      </c>
      <c r="E9">
        <v>10</v>
      </c>
      <c r="F9">
        <v>261.18656812686976</v>
      </c>
      <c r="G9">
        <v>5.3300701944784441</v>
      </c>
    </row>
    <row r="10" spans="1:11" ht="15" x14ac:dyDescent="0.25">
      <c r="A10" s="410" t="s">
        <v>262</v>
      </c>
      <c r="B10" s="412" t="b">
        <v>0</v>
      </c>
      <c r="E10">
        <v>11</v>
      </c>
      <c r="F10">
        <v>244.81568563559512</v>
      </c>
      <c r="G10">
        <v>3.3624354466029582</v>
      </c>
    </row>
    <row r="11" spans="1:11" ht="15" x14ac:dyDescent="0.25">
      <c r="A11" s="410" t="s">
        <v>263</v>
      </c>
      <c r="B11" s="412" t="b">
        <v>0</v>
      </c>
      <c r="E11">
        <v>12</v>
      </c>
      <c r="F11">
        <v>287.8453695359816</v>
      </c>
      <c r="G11">
        <v>5.0186050265896043</v>
      </c>
    </row>
    <row r="12" spans="1:11" ht="15" x14ac:dyDescent="0.25">
      <c r="A12" s="410" t="s">
        <v>264</v>
      </c>
      <c r="B12" s="412" t="s">
        <v>265</v>
      </c>
      <c r="E12">
        <v>13</v>
      </c>
      <c r="F12">
        <v>288.79963896336778</v>
      </c>
      <c r="G12">
        <v>3.6938717068126161</v>
      </c>
    </row>
    <row r="13" spans="1:11" ht="15" x14ac:dyDescent="0.25">
      <c r="A13" s="410" t="s">
        <v>266</v>
      </c>
      <c r="B13" s="412" t="b">
        <v>0</v>
      </c>
      <c r="E13">
        <v>14</v>
      </c>
      <c r="F13">
        <v>258.07469081234842</v>
      </c>
      <c r="G13">
        <v>5.8179088976587972</v>
      </c>
    </row>
    <row r="14" spans="1:11" ht="15" x14ac:dyDescent="0.25">
      <c r="A14" s="410" t="s">
        <v>267</v>
      </c>
      <c r="B14" s="412" t="b">
        <v>0</v>
      </c>
      <c r="E14">
        <v>15</v>
      </c>
      <c r="F14">
        <v>252.3515767841522</v>
      </c>
      <c r="G14">
        <v>4.1577170614684871</v>
      </c>
    </row>
    <row r="15" spans="1:11" ht="15" x14ac:dyDescent="0.25">
      <c r="A15" s="410" t="s">
        <v>268</v>
      </c>
      <c r="B15" s="412" t="b">
        <v>0</v>
      </c>
      <c r="E15">
        <v>16</v>
      </c>
      <c r="F15">
        <v>254.81775514194268</v>
      </c>
      <c r="G15">
        <v>2.456205104513967</v>
      </c>
    </row>
    <row r="16" spans="1:11" ht="15" x14ac:dyDescent="0.25">
      <c r="A16" s="410" t="s">
        <v>269</v>
      </c>
      <c r="B16" s="412">
        <v>1</v>
      </c>
      <c r="E16">
        <v>17</v>
      </c>
      <c r="F16">
        <v>226.2500491342708</v>
      </c>
      <c r="G16">
        <v>4.6987772256249842</v>
      </c>
    </row>
    <row r="17" spans="5:8" ht="15" x14ac:dyDescent="0.25">
      <c r="E17">
        <v>18</v>
      </c>
      <c r="F17">
        <v>263.47240907213717</v>
      </c>
      <c r="G17">
        <v>5.4112612581555579</v>
      </c>
    </row>
    <row r="18" spans="5:8" ht="15" x14ac:dyDescent="0.25">
      <c r="E18">
        <v>19</v>
      </c>
      <c r="F18">
        <v>256.22314504114689</v>
      </c>
      <c r="G18">
        <v>3.9191639728403254</v>
      </c>
    </row>
    <row r="19" spans="5:8" ht="15" x14ac:dyDescent="0.25">
      <c r="E19">
        <v>20</v>
      </c>
      <c r="F19">
        <v>252.15307790732419</v>
      </c>
      <c r="G19">
        <v>5.1673733728276741</v>
      </c>
    </row>
    <row r="20" spans="5:8" ht="15" x14ac:dyDescent="0.25">
      <c r="E20">
        <v>21</v>
      </c>
      <c r="F20">
        <v>246.26175799122583</v>
      </c>
      <c r="G20">
        <v>6.219581445889629</v>
      </c>
    </row>
    <row r="21" spans="5:8" ht="15" x14ac:dyDescent="0.25">
      <c r="E21">
        <v>22</v>
      </c>
      <c r="F21">
        <v>260.18343546381868</v>
      </c>
      <c r="G21">
        <v>3.3689127372972791</v>
      </c>
    </row>
    <row r="22" spans="5:8" ht="15" x14ac:dyDescent="0.25">
      <c r="E22">
        <v>23</v>
      </c>
      <c r="F22">
        <v>263.51107856694375</v>
      </c>
      <c r="G22">
        <v>5.4675648371945789</v>
      </c>
    </row>
    <row r="23" spans="5:8" ht="15" x14ac:dyDescent="0.25">
      <c r="E23">
        <v>24</v>
      </c>
      <c r="F23">
        <v>255.68486772801938</v>
      </c>
      <c r="G23">
        <v>3.433438480853626</v>
      </c>
    </row>
    <row r="24" spans="5:8" ht="15" x14ac:dyDescent="0.25">
      <c r="E24">
        <v>25</v>
      </c>
      <c r="F24">
        <v>251.49322502133529</v>
      </c>
      <c r="G24">
        <v>9.2961857161644801</v>
      </c>
    </row>
    <row r="25" spans="5:8" ht="15" x14ac:dyDescent="0.25">
      <c r="E25">
        <v>26</v>
      </c>
      <c r="F25">
        <v>250.93135647269574</v>
      </c>
      <c r="G25">
        <v>5.8130099635736707</v>
      </c>
    </row>
    <row r="26" spans="5:8" ht="15" x14ac:dyDescent="0.25">
      <c r="E26">
        <v>28</v>
      </c>
      <c r="F26">
        <v>232.89039496830384</v>
      </c>
      <c r="G26">
        <v>6.1493902627671106</v>
      </c>
    </row>
    <row r="27" spans="5:8" ht="15" x14ac:dyDescent="0.25">
      <c r="E27">
        <v>29</v>
      </c>
      <c r="F27">
        <v>258.33677608058474</v>
      </c>
      <c r="G27">
        <v>4.6045684498149653</v>
      </c>
    </row>
    <row r="28" spans="5:8" ht="15" x14ac:dyDescent="0.25">
      <c r="E28">
        <v>30</v>
      </c>
      <c r="F28">
        <v>269.17913614902119</v>
      </c>
      <c r="G28">
        <v>5.5537455858319147</v>
      </c>
    </row>
    <row r="29" spans="5:8" ht="15" x14ac:dyDescent="0.25">
      <c r="E29">
        <v>31</v>
      </c>
      <c r="F29">
        <v>246.60182748838514</v>
      </c>
      <c r="G29">
        <v>4.8982581495838184</v>
      </c>
    </row>
    <row r="30" spans="5:8" x14ac:dyDescent="0.3">
      <c r="E30" t="s">
        <v>250</v>
      </c>
      <c r="F30" t="s">
        <v>250</v>
      </c>
      <c r="G30" t="s">
        <v>250</v>
      </c>
      <c r="H30" t="s">
        <v>250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RowHeight="14.4" x14ac:dyDescent="0.3"/>
  <cols>
    <col min="1" max="1" width="14.88671875" style="410" bestFit="1" customWidth="1"/>
    <col min="2" max="2" width="10.109375" style="411" bestFit="1" customWidth="1"/>
  </cols>
  <sheetData>
    <row r="1" spans="1:11" ht="15" x14ac:dyDescent="0.25">
      <c r="A1" s="410" t="s">
        <v>251</v>
      </c>
      <c r="B1" s="411" t="s">
        <v>252</v>
      </c>
      <c r="C1">
        <v>0.3</v>
      </c>
      <c r="D1">
        <v>256.47358276305351</v>
      </c>
      <c r="E1">
        <v>1</v>
      </c>
      <c r="F1">
        <v>239.6164770264927</v>
      </c>
      <c r="G1">
        <v>5.1509551431095826</v>
      </c>
      <c r="H1">
        <v>4</v>
      </c>
      <c r="I1">
        <v>196.45840216223499</v>
      </c>
      <c r="J1">
        <v>4.7934099317932244</v>
      </c>
    </row>
    <row r="2" spans="1:11" ht="15" x14ac:dyDescent="0.25">
      <c r="A2" s="410" t="s">
        <v>253</v>
      </c>
      <c r="B2" s="411" t="s">
        <v>270</v>
      </c>
      <c r="C2">
        <v>31.7</v>
      </c>
      <c r="D2">
        <v>256.47358276305351</v>
      </c>
      <c r="E2">
        <v>2</v>
      </c>
      <c r="F2">
        <v>270.25687054986702</v>
      </c>
      <c r="G2">
        <v>7.6319437454333734</v>
      </c>
      <c r="H2">
        <v>27</v>
      </c>
      <c r="I2">
        <v>214.29576118710938</v>
      </c>
      <c r="J2">
        <v>4.2212950104972364</v>
      </c>
    </row>
    <row r="3" spans="1:11" ht="15" x14ac:dyDescent="0.25">
      <c r="A3" s="410" t="s">
        <v>255</v>
      </c>
      <c r="B3" s="412">
        <v>15</v>
      </c>
      <c r="E3">
        <v>3</v>
      </c>
      <c r="F3">
        <v>235.51366708613477</v>
      </c>
      <c r="G3">
        <v>5.0427875430035476</v>
      </c>
      <c r="H3" t="s">
        <v>250</v>
      </c>
      <c r="I3" t="s">
        <v>250</v>
      </c>
      <c r="J3" t="s">
        <v>250</v>
      </c>
      <c r="K3" t="s">
        <v>250</v>
      </c>
    </row>
    <row r="4" spans="1:11" ht="15" x14ac:dyDescent="0.25">
      <c r="A4" s="410" t="s">
        <v>256</v>
      </c>
      <c r="B4" s="412">
        <v>11</v>
      </c>
      <c r="E4">
        <v>5</v>
      </c>
      <c r="F4">
        <v>247.84988240588177</v>
      </c>
      <c r="G4">
        <v>5.7675517229429047</v>
      </c>
    </row>
    <row r="5" spans="1:11" ht="15" x14ac:dyDescent="0.25">
      <c r="A5" s="410" t="s">
        <v>257</v>
      </c>
      <c r="B5" s="412">
        <v>1</v>
      </c>
      <c r="E5">
        <v>6</v>
      </c>
      <c r="F5">
        <v>261.03490656441443</v>
      </c>
      <c r="G5">
        <v>12.420179663340551</v>
      </c>
    </row>
    <row r="6" spans="1:11" ht="15" x14ac:dyDescent="0.25">
      <c r="A6" s="410" t="s">
        <v>258</v>
      </c>
      <c r="B6" s="412" t="b">
        <v>1</v>
      </c>
      <c r="E6">
        <v>7</v>
      </c>
      <c r="F6">
        <v>257.97608880620447</v>
      </c>
      <c r="G6">
        <v>7.1141338378943795</v>
      </c>
    </row>
    <row r="7" spans="1:11" ht="15" x14ac:dyDescent="0.25">
      <c r="A7" s="410" t="s">
        <v>259</v>
      </c>
      <c r="B7" s="412">
        <v>1</v>
      </c>
      <c r="E7">
        <v>8</v>
      </c>
      <c r="F7">
        <v>258.31134858121595</v>
      </c>
      <c r="G7">
        <v>6.4051193807841669</v>
      </c>
    </row>
    <row r="8" spans="1:11" ht="15" x14ac:dyDescent="0.25">
      <c r="A8" s="410" t="s">
        <v>260</v>
      </c>
      <c r="B8" s="412" t="b">
        <v>0</v>
      </c>
      <c r="E8">
        <v>9</v>
      </c>
      <c r="F8">
        <v>264.2181162792748</v>
      </c>
      <c r="G8">
        <v>2.8891521897368255</v>
      </c>
    </row>
    <row r="9" spans="1:11" ht="15" x14ac:dyDescent="0.25">
      <c r="A9" s="410" t="s">
        <v>261</v>
      </c>
      <c r="B9" s="412" t="b">
        <v>1</v>
      </c>
      <c r="E9">
        <v>10</v>
      </c>
      <c r="F9">
        <v>261.18656812686976</v>
      </c>
      <c r="G9">
        <v>5.3300701944784441</v>
      </c>
    </row>
    <row r="10" spans="1:11" ht="15" x14ac:dyDescent="0.25">
      <c r="A10" s="410" t="s">
        <v>262</v>
      </c>
      <c r="B10" s="412" t="b">
        <v>0</v>
      </c>
      <c r="E10">
        <v>11</v>
      </c>
      <c r="F10">
        <v>244.81568563559512</v>
      </c>
      <c r="G10">
        <v>3.3624354466029582</v>
      </c>
    </row>
    <row r="11" spans="1:11" ht="15" x14ac:dyDescent="0.25">
      <c r="A11" s="410" t="s">
        <v>263</v>
      </c>
      <c r="B11" s="412" t="b">
        <v>0</v>
      </c>
      <c r="E11">
        <v>12</v>
      </c>
      <c r="F11">
        <v>287.8453695359816</v>
      </c>
      <c r="G11">
        <v>5.0186050265896043</v>
      </c>
    </row>
    <row r="12" spans="1:11" ht="15" x14ac:dyDescent="0.25">
      <c r="A12" s="410" t="s">
        <v>264</v>
      </c>
      <c r="B12" s="412" t="s">
        <v>265</v>
      </c>
      <c r="E12">
        <v>13</v>
      </c>
      <c r="F12">
        <v>288.79963896336778</v>
      </c>
      <c r="G12">
        <v>3.6938717068126161</v>
      </c>
    </row>
    <row r="13" spans="1:11" ht="15" x14ac:dyDescent="0.25">
      <c r="A13" s="410" t="s">
        <v>266</v>
      </c>
      <c r="B13" s="412" t="b">
        <v>0</v>
      </c>
      <c r="E13">
        <v>14</v>
      </c>
      <c r="F13">
        <v>258.07469081234842</v>
      </c>
      <c r="G13">
        <v>5.8179088976587972</v>
      </c>
    </row>
    <row r="14" spans="1:11" ht="15" x14ac:dyDescent="0.25">
      <c r="A14" s="410" t="s">
        <v>267</v>
      </c>
      <c r="B14" s="412" t="b">
        <v>0</v>
      </c>
      <c r="E14">
        <v>15</v>
      </c>
      <c r="F14">
        <v>252.3515767841522</v>
      </c>
      <c r="G14">
        <v>4.1577170614684871</v>
      </c>
    </row>
    <row r="15" spans="1:11" ht="15" x14ac:dyDescent="0.25">
      <c r="A15" s="410" t="s">
        <v>268</v>
      </c>
      <c r="B15" s="412" t="b">
        <v>0</v>
      </c>
      <c r="E15">
        <v>16</v>
      </c>
      <c r="F15">
        <v>254.81775514194268</v>
      </c>
      <c r="G15">
        <v>2.456205104513967</v>
      </c>
    </row>
    <row r="16" spans="1:11" ht="15" x14ac:dyDescent="0.25">
      <c r="A16" s="410" t="s">
        <v>269</v>
      </c>
      <c r="B16" s="412">
        <v>1</v>
      </c>
      <c r="E16">
        <v>17</v>
      </c>
      <c r="F16">
        <v>226.2500491342708</v>
      </c>
      <c r="G16">
        <v>4.6987772256249842</v>
      </c>
    </row>
    <row r="17" spans="5:8" ht="15" x14ac:dyDescent="0.25">
      <c r="E17">
        <v>18</v>
      </c>
      <c r="F17">
        <v>263.47240907213717</v>
      </c>
      <c r="G17">
        <v>5.4112612581555579</v>
      </c>
    </row>
    <row r="18" spans="5:8" ht="15" x14ac:dyDescent="0.25">
      <c r="E18">
        <v>19</v>
      </c>
      <c r="F18">
        <v>256.22314504114689</v>
      </c>
      <c r="G18">
        <v>3.9191639728403254</v>
      </c>
    </row>
    <row r="19" spans="5:8" ht="15" x14ac:dyDescent="0.25">
      <c r="E19">
        <v>20</v>
      </c>
      <c r="F19">
        <v>252.15307790732419</v>
      </c>
      <c r="G19">
        <v>5.1673733728276741</v>
      </c>
    </row>
    <row r="20" spans="5:8" ht="15" x14ac:dyDescent="0.25">
      <c r="E20">
        <v>21</v>
      </c>
      <c r="F20">
        <v>246.26175799122583</v>
      </c>
      <c r="G20">
        <v>6.219581445889629</v>
      </c>
    </row>
    <row r="21" spans="5:8" ht="15" x14ac:dyDescent="0.25">
      <c r="E21">
        <v>22</v>
      </c>
      <c r="F21">
        <v>260.18343546381868</v>
      </c>
      <c r="G21">
        <v>3.3689127372972791</v>
      </c>
    </row>
    <row r="22" spans="5:8" ht="15" x14ac:dyDescent="0.25">
      <c r="E22">
        <v>23</v>
      </c>
      <c r="F22">
        <v>263.51107856694375</v>
      </c>
      <c r="G22">
        <v>5.4675648371945789</v>
      </c>
    </row>
    <row r="23" spans="5:8" ht="15" x14ac:dyDescent="0.25">
      <c r="E23">
        <v>24</v>
      </c>
      <c r="F23">
        <v>255.68486772801938</v>
      </c>
      <c r="G23">
        <v>3.433438480853626</v>
      </c>
    </row>
    <row r="24" spans="5:8" ht="15" x14ac:dyDescent="0.25">
      <c r="E24">
        <v>25</v>
      </c>
      <c r="F24">
        <v>251.49322502133529</v>
      </c>
      <c r="G24">
        <v>9.2961857161644801</v>
      </c>
    </row>
    <row r="25" spans="5:8" ht="15" x14ac:dyDescent="0.25">
      <c r="E25">
        <v>26</v>
      </c>
      <c r="F25">
        <v>250.93135647269574</v>
      </c>
      <c r="G25">
        <v>5.8130099635736707</v>
      </c>
    </row>
    <row r="26" spans="5:8" ht="15" x14ac:dyDescent="0.25">
      <c r="E26">
        <v>28</v>
      </c>
      <c r="F26">
        <v>232.89039496830384</v>
      </c>
      <c r="G26">
        <v>6.1493902627671106</v>
      </c>
    </row>
    <row r="27" spans="5:8" ht="15" x14ac:dyDescent="0.25">
      <c r="E27">
        <v>29</v>
      </c>
      <c r="F27">
        <v>258.33677608058474</v>
      </c>
      <c r="G27">
        <v>4.6045684498149653</v>
      </c>
    </row>
    <row r="28" spans="5:8" ht="15" x14ac:dyDescent="0.25">
      <c r="E28">
        <v>30</v>
      </c>
      <c r="F28">
        <v>269.17913614902119</v>
      </c>
      <c r="G28">
        <v>5.5537455858319147</v>
      </c>
    </row>
    <row r="29" spans="5:8" ht="15" x14ac:dyDescent="0.25">
      <c r="E29">
        <v>31</v>
      </c>
      <c r="F29">
        <v>246.60182748838514</v>
      </c>
      <c r="G29">
        <v>4.8982581495838184</v>
      </c>
    </row>
    <row r="30" spans="5:8" x14ac:dyDescent="0.3">
      <c r="E30" t="s">
        <v>250</v>
      </c>
      <c r="F30" t="s">
        <v>250</v>
      </c>
      <c r="G30" t="s">
        <v>250</v>
      </c>
      <c r="H30" t="s">
        <v>250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4.4" x14ac:dyDescent="0.3"/>
  <cols>
    <col min="1" max="1" width="14.88671875" style="410" bestFit="1" customWidth="1"/>
    <col min="2" max="2" width="14.109375" style="411" bestFit="1" customWidth="1"/>
  </cols>
  <sheetData>
    <row r="1" spans="1:11" x14ac:dyDescent="0.25">
      <c r="A1" s="410" t="s">
        <v>251</v>
      </c>
      <c r="B1" s="411" t="s">
        <v>252</v>
      </c>
      <c r="C1">
        <v>0.3</v>
      </c>
      <c r="D1">
        <v>254.64665519539346</v>
      </c>
      <c r="E1">
        <v>1</v>
      </c>
      <c r="F1">
        <v>239.6164770264927</v>
      </c>
      <c r="G1">
        <v>5.1509551431095826</v>
      </c>
      <c r="H1">
        <v>4</v>
      </c>
      <c r="I1">
        <v>196.45840216223499</v>
      </c>
      <c r="J1">
        <v>4.7934099317932244</v>
      </c>
    </row>
    <row r="2" spans="1:11" x14ac:dyDescent="0.25">
      <c r="A2" s="410" t="s">
        <v>253</v>
      </c>
      <c r="B2" s="411" t="s">
        <v>271</v>
      </c>
      <c r="C2">
        <v>29.7</v>
      </c>
      <c r="D2">
        <v>254.64665519539346</v>
      </c>
      <c r="E2">
        <v>2</v>
      </c>
      <c r="F2">
        <v>270.25687054986702</v>
      </c>
      <c r="G2">
        <v>7.6319437454333734</v>
      </c>
      <c r="H2">
        <v>15</v>
      </c>
      <c r="I2">
        <v>226.2500491342708</v>
      </c>
      <c r="J2">
        <v>4.6987772256249842</v>
      </c>
    </row>
    <row r="3" spans="1:11" x14ac:dyDescent="0.25">
      <c r="A3" s="410" t="s">
        <v>255</v>
      </c>
      <c r="B3" s="412">
        <v>15</v>
      </c>
      <c r="E3">
        <v>3</v>
      </c>
      <c r="F3">
        <v>235.51366708613477</v>
      </c>
      <c r="G3">
        <v>5.0427875430035476</v>
      </c>
      <c r="H3">
        <v>25</v>
      </c>
      <c r="I3">
        <v>214.29576118710938</v>
      </c>
      <c r="J3">
        <v>4.2212950104972364</v>
      </c>
    </row>
    <row r="4" spans="1:11" x14ac:dyDescent="0.25">
      <c r="A4" s="410" t="s">
        <v>256</v>
      </c>
      <c r="B4" s="412">
        <v>11</v>
      </c>
      <c r="E4">
        <v>5</v>
      </c>
      <c r="F4">
        <v>247.84988240588177</v>
      </c>
      <c r="G4">
        <v>5.7675517229429047</v>
      </c>
      <c r="H4" t="s">
        <v>250</v>
      </c>
      <c r="I4" t="s">
        <v>250</v>
      </c>
      <c r="J4" t="s">
        <v>250</v>
      </c>
      <c r="K4" t="s">
        <v>250</v>
      </c>
    </row>
    <row r="5" spans="1:11" x14ac:dyDescent="0.25">
      <c r="A5" s="410" t="s">
        <v>257</v>
      </c>
      <c r="B5" s="412">
        <v>1</v>
      </c>
      <c r="E5">
        <v>6</v>
      </c>
      <c r="F5">
        <v>261.03490656441443</v>
      </c>
      <c r="G5">
        <v>12.420179663340551</v>
      </c>
    </row>
    <row r="6" spans="1:11" x14ac:dyDescent="0.25">
      <c r="A6" s="410" t="s">
        <v>258</v>
      </c>
      <c r="B6" s="412" t="b">
        <v>1</v>
      </c>
      <c r="E6">
        <v>7</v>
      </c>
      <c r="F6">
        <v>257.97608880620447</v>
      </c>
      <c r="G6">
        <v>7.1141338378943795</v>
      </c>
    </row>
    <row r="7" spans="1:11" x14ac:dyDescent="0.25">
      <c r="A7" s="410" t="s">
        <v>259</v>
      </c>
      <c r="B7" s="412">
        <v>1</v>
      </c>
      <c r="E7">
        <v>8</v>
      </c>
      <c r="F7">
        <v>258.31134858121595</v>
      </c>
      <c r="G7">
        <v>6.4051193807841669</v>
      </c>
    </row>
    <row r="8" spans="1:11" x14ac:dyDescent="0.25">
      <c r="A8" s="410" t="s">
        <v>260</v>
      </c>
      <c r="B8" s="412" t="b">
        <v>0</v>
      </c>
      <c r="E8">
        <v>9</v>
      </c>
      <c r="F8">
        <v>264.2181162792748</v>
      </c>
      <c r="G8">
        <v>2.8891521897368255</v>
      </c>
    </row>
    <row r="9" spans="1:11" x14ac:dyDescent="0.25">
      <c r="A9" s="410" t="s">
        <v>261</v>
      </c>
      <c r="B9" s="412" t="b">
        <v>1</v>
      </c>
      <c r="E9">
        <v>10</v>
      </c>
      <c r="F9">
        <v>261.18656812686976</v>
      </c>
      <c r="G9">
        <v>5.3300701944784441</v>
      </c>
    </row>
    <row r="10" spans="1:11" x14ac:dyDescent="0.25">
      <c r="A10" s="410" t="s">
        <v>262</v>
      </c>
      <c r="B10" s="412" t="b">
        <v>0</v>
      </c>
      <c r="E10">
        <v>11</v>
      </c>
      <c r="F10">
        <v>244.81568563559512</v>
      </c>
      <c r="G10">
        <v>3.3624354466029582</v>
      </c>
    </row>
    <row r="11" spans="1:11" x14ac:dyDescent="0.25">
      <c r="A11" s="410" t="s">
        <v>263</v>
      </c>
      <c r="B11" s="412" t="b">
        <v>0</v>
      </c>
      <c r="E11">
        <v>12</v>
      </c>
      <c r="F11">
        <v>258.07469081234842</v>
      </c>
      <c r="G11">
        <v>5.8179088976587972</v>
      </c>
    </row>
    <row r="12" spans="1:11" x14ac:dyDescent="0.25">
      <c r="A12" s="410" t="s">
        <v>264</v>
      </c>
      <c r="B12" s="412" t="s">
        <v>272</v>
      </c>
      <c r="E12">
        <v>13</v>
      </c>
      <c r="F12">
        <v>252.3515767841522</v>
      </c>
      <c r="G12">
        <v>4.1577170614684871</v>
      </c>
    </row>
    <row r="13" spans="1:11" x14ac:dyDescent="0.25">
      <c r="A13" s="410" t="s">
        <v>266</v>
      </c>
      <c r="B13" s="412" t="b">
        <v>0</v>
      </c>
      <c r="E13">
        <v>14</v>
      </c>
      <c r="F13">
        <v>254.81775514194268</v>
      </c>
      <c r="G13">
        <v>2.456205104513967</v>
      </c>
    </row>
    <row r="14" spans="1:11" x14ac:dyDescent="0.25">
      <c r="A14" s="410" t="s">
        <v>267</v>
      </c>
      <c r="B14" s="412" t="b">
        <v>0</v>
      </c>
      <c r="E14">
        <v>16</v>
      </c>
      <c r="F14">
        <v>263.47240907213717</v>
      </c>
      <c r="G14">
        <v>5.4112612581555579</v>
      </c>
    </row>
    <row r="15" spans="1:11" x14ac:dyDescent="0.25">
      <c r="A15" s="410" t="s">
        <v>268</v>
      </c>
      <c r="B15" s="412" t="b">
        <v>0</v>
      </c>
      <c r="E15">
        <v>17</v>
      </c>
      <c r="F15">
        <v>256.22314504114689</v>
      </c>
      <c r="G15">
        <v>3.9191639728403254</v>
      </c>
    </row>
    <row r="16" spans="1:11" x14ac:dyDescent="0.25">
      <c r="A16" s="410" t="s">
        <v>269</v>
      </c>
      <c r="B16" s="412">
        <v>1</v>
      </c>
      <c r="E16">
        <v>18</v>
      </c>
      <c r="F16">
        <v>252.15307790732419</v>
      </c>
      <c r="G16">
        <v>5.1673733728276741</v>
      </c>
    </row>
    <row r="17" spans="5:8" x14ac:dyDescent="0.25">
      <c r="E17">
        <v>19</v>
      </c>
      <c r="F17">
        <v>246.26175799122583</v>
      </c>
      <c r="G17">
        <v>6.219581445889629</v>
      </c>
    </row>
    <row r="18" spans="5:8" x14ac:dyDescent="0.25">
      <c r="E18">
        <v>20</v>
      </c>
      <c r="F18">
        <v>260.18343546381868</v>
      </c>
      <c r="G18">
        <v>3.3689127372972791</v>
      </c>
    </row>
    <row r="19" spans="5:8" x14ac:dyDescent="0.25">
      <c r="E19">
        <v>21</v>
      </c>
      <c r="F19">
        <v>263.51107856694375</v>
      </c>
      <c r="G19">
        <v>5.4675648371945789</v>
      </c>
    </row>
    <row r="20" spans="5:8" x14ac:dyDescent="0.25">
      <c r="E20">
        <v>22</v>
      </c>
      <c r="F20">
        <v>255.68486772801938</v>
      </c>
      <c r="G20">
        <v>3.433438480853626</v>
      </c>
    </row>
    <row r="21" spans="5:8" x14ac:dyDescent="0.25">
      <c r="E21">
        <v>23</v>
      </c>
      <c r="F21">
        <v>251.49322502133529</v>
      </c>
      <c r="G21">
        <v>9.2961857161644801</v>
      </c>
    </row>
    <row r="22" spans="5:8" x14ac:dyDescent="0.25">
      <c r="E22">
        <v>24</v>
      </c>
      <c r="F22">
        <v>250.93135647269574</v>
      </c>
      <c r="G22">
        <v>5.8130099635736707</v>
      </c>
    </row>
    <row r="23" spans="5:8" x14ac:dyDescent="0.25">
      <c r="E23">
        <v>26</v>
      </c>
      <c r="F23">
        <v>232.89039496830384</v>
      </c>
      <c r="G23">
        <v>6.1493902627671106</v>
      </c>
    </row>
    <row r="24" spans="5:8" x14ac:dyDescent="0.25">
      <c r="E24">
        <v>27</v>
      </c>
      <c r="F24">
        <v>258.33677608058474</v>
      </c>
      <c r="G24">
        <v>4.6045684498149653</v>
      </c>
    </row>
    <row r="25" spans="5:8" x14ac:dyDescent="0.25">
      <c r="E25">
        <v>28</v>
      </c>
      <c r="F25">
        <v>269.17913614902119</v>
      </c>
      <c r="G25">
        <v>5.5537455858319147</v>
      </c>
    </row>
    <row r="26" spans="5:8" x14ac:dyDescent="0.25">
      <c r="E26">
        <v>29</v>
      </c>
      <c r="F26">
        <v>246.60182748838514</v>
      </c>
      <c r="G26">
        <v>4.8982581495838184</v>
      </c>
    </row>
    <row r="27" spans="5:8" x14ac:dyDescent="0.25">
      <c r="E27" t="s">
        <v>250</v>
      </c>
      <c r="F27" t="s">
        <v>250</v>
      </c>
      <c r="G27" t="s">
        <v>250</v>
      </c>
      <c r="H27" t="s">
        <v>250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opLeftCell="A22" zoomScale="85" zoomScaleNormal="85" workbookViewId="0">
      <selection activeCell="L46" sqref="K43:L46"/>
    </sheetView>
  </sheetViews>
  <sheetFormatPr defaultRowHeight="14.4" x14ac:dyDescent="0.3"/>
  <sheetData>
    <row r="1" spans="1:25" ht="45" x14ac:dyDescent="0.25">
      <c r="A1" s="38" t="s">
        <v>0</v>
      </c>
      <c r="B1" s="38" t="s">
        <v>1</v>
      </c>
      <c r="C1" s="38" t="s">
        <v>2</v>
      </c>
      <c r="D1" s="139" t="s">
        <v>3</v>
      </c>
      <c r="E1" s="139" t="s">
        <v>4</v>
      </c>
      <c r="F1" s="140" t="s">
        <v>5</v>
      </c>
      <c r="G1" s="140" t="s">
        <v>6</v>
      </c>
      <c r="H1" s="140" t="s">
        <v>7</v>
      </c>
      <c r="I1" s="140" t="s">
        <v>6</v>
      </c>
      <c r="J1" s="140" t="s">
        <v>8</v>
      </c>
      <c r="K1" s="141" t="s">
        <v>9</v>
      </c>
      <c r="L1" s="141" t="s">
        <v>10</v>
      </c>
      <c r="M1" s="141" t="s">
        <v>11</v>
      </c>
      <c r="N1" s="142" t="s">
        <v>12</v>
      </c>
      <c r="O1" s="142" t="s">
        <v>6</v>
      </c>
      <c r="P1" s="142" t="s">
        <v>13</v>
      </c>
      <c r="Q1" s="142" t="s">
        <v>6</v>
      </c>
      <c r="R1" s="143" t="s">
        <v>14</v>
      </c>
      <c r="S1" s="143" t="s">
        <v>6</v>
      </c>
      <c r="T1" s="144" t="s">
        <v>15</v>
      </c>
      <c r="U1" s="144" t="s">
        <v>6</v>
      </c>
      <c r="V1" s="145" t="s">
        <v>16</v>
      </c>
      <c r="W1" s="145" t="s">
        <v>6</v>
      </c>
      <c r="X1" s="146" t="s">
        <v>17</v>
      </c>
      <c r="Y1" s="146" t="s">
        <v>18</v>
      </c>
    </row>
    <row r="2" spans="1:25" ht="15" x14ac:dyDescent="0.25">
      <c r="A2" s="147">
        <v>11</v>
      </c>
      <c r="B2" s="147" t="s">
        <v>85</v>
      </c>
      <c r="C2" s="147" t="s">
        <v>20</v>
      </c>
      <c r="D2" s="148">
        <v>1942.8196809000276</v>
      </c>
      <c r="E2" s="149">
        <v>0.30375741578912963</v>
      </c>
      <c r="F2" s="150">
        <f t="shared" ref="F2:F41" si="0">(137.88*P2*H2)</f>
        <v>0.28998787241052787</v>
      </c>
      <c r="G2" s="150">
        <f t="shared" ref="G2:G41" si="1">SQRT(137.88^2*(P2^2*I2^2+H2^2*Q2^2))</f>
        <v>8.3199891095904911E-3</v>
      </c>
      <c r="H2" s="150">
        <v>3.535118400234024E-2</v>
      </c>
      <c r="I2" s="150">
        <v>4.2142705342127792E-4</v>
      </c>
      <c r="J2" s="151">
        <f t="shared" ref="J2:J41" si="2">((G2/F2)^2+(I2/H2)^2-(Q2/P2)^2)/(2*I2/H2*G2/F2)</f>
        <v>0.41550430268500083</v>
      </c>
      <c r="K2" s="152">
        <f t="shared" ref="K2:K41" si="3">I2/H2*100</f>
        <v>1.1921158097374605</v>
      </c>
      <c r="L2" s="153">
        <f>((T2-R2)/R2)*100</f>
        <v>15.444646837996176</v>
      </c>
      <c r="M2" s="285" t="s">
        <v>69</v>
      </c>
      <c r="N2" s="155">
        <f t="shared" ref="N2:N41" si="4">1/H2</f>
        <v>28.287595683748535</v>
      </c>
      <c r="O2" s="155">
        <f t="shared" ref="O2:O41" si="5">I2/H2*N2</f>
        <v>0.33722090034057778</v>
      </c>
      <c r="P2" s="156">
        <v>5.9494195589929424E-2</v>
      </c>
      <c r="Q2" s="156">
        <v>1.5526149914747197E-3</v>
      </c>
      <c r="R2" s="157">
        <v>223.96001405453649</v>
      </c>
      <c r="S2" s="157">
        <v>2.6240187323423019</v>
      </c>
      <c r="T2" s="158">
        <v>258.54984728358625</v>
      </c>
      <c r="U2" s="158">
        <v>6.5488801296816872</v>
      </c>
      <c r="V2" s="159">
        <v>585.22819055564798</v>
      </c>
      <c r="W2" s="159">
        <v>81.275022323501219</v>
      </c>
      <c r="X2" s="160">
        <f t="shared" ref="X2:X41" si="6">IF(R2&lt;800,R2,V2)</f>
        <v>223.96001405453649</v>
      </c>
      <c r="Y2" s="160">
        <f t="shared" ref="Y2:Y41" si="7">IF(R2&lt;800,S2,W2)</f>
        <v>2.6240187323423019</v>
      </c>
    </row>
    <row r="3" spans="1:25" ht="15" x14ac:dyDescent="0.25">
      <c r="A3" s="147">
        <v>26</v>
      </c>
      <c r="B3" s="147" t="s">
        <v>80</v>
      </c>
      <c r="C3" s="147" t="s">
        <v>20</v>
      </c>
      <c r="D3" s="148">
        <v>1249.374386578874</v>
      </c>
      <c r="E3" s="149">
        <v>0.29184854184646214</v>
      </c>
      <c r="F3" s="150">
        <f t="shared" si="0"/>
        <v>0.35402787118968027</v>
      </c>
      <c r="G3" s="150">
        <f t="shared" si="1"/>
        <v>1.2681952841279858E-2</v>
      </c>
      <c r="H3" s="150">
        <v>3.7815488670905374E-2</v>
      </c>
      <c r="I3" s="150">
        <v>9.496059913933903E-4</v>
      </c>
      <c r="J3" s="151">
        <f t="shared" si="2"/>
        <v>0.7010113487368832</v>
      </c>
      <c r="K3" s="152">
        <f t="shared" si="3"/>
        <v>2.5111562081280252</v>
      </c>
      <c r="L3" s="153">
        <f t="shared" ref="L3:L41" si="8">((T3-R3)/R3)*100</f>
        <v>28.61027271165678</v>
      </c>
      <c r="M3" s="285" t="s">
        <v>69</v>
      </c>
      <c r="N3" s="155">
        <f t="shared" si="4"/>
        <v>26.444190863237047</v>
      </c>
      <c r="O3" s="155">
        <f t="shared" si="5"/>
        <v>0.66405494055140113</v>
      </c>
      <c r="P3" s="156">
        <v>6.7899482134068795E-2</v>
      </c>
      <c r="Q3" s="156">
        <v>1.7345870503972715E-3</v>
      </c>
      <c r="R3" s="157">
        <v>239.28579399197113</v>
      </c>
      <c r="S3" s="157">
        <v>5.8986890385336528</v>
      </c>
      <c r="T3" s="158">
        <v>307.74611221332731</v>
      </c>
      <c r="U3" s="158">
        <v>9.5101735135805949</v>
      </c>
      <c r="V3" s="159">
        <v>865.48739724765801</v>
      </c>
      <c r="W3" s="159">
        <v>90.800291073017945</v>
      </c>
      <c r="X3" s="160">
        <f t="shared" si="6"/>
        <v>239.28579399197113</v>
      </c>
      <c r="Y3" s="160">
        <f t="shared" si="7"/>
        <v>5.8986890385336528</v>
      </c>
    </row>
    <row r="4" spans="1:25" s="379" customFormat="1" ht="15" x14ac:dyDescent="0.25">
      <c r="A4" s="273">
        <v>28</v>
      </c>
      <c r="B4" s="273" t="s">
        <v>89</v>
      </c>
      <c r="C4" s="273" t="s">
        <v>20</v>
      </c>
      <c r="D4" s="181">
        <v>487.03478973543889</v>
      </c>
      <c r="E4" s="215">
        <v>0.50351270091350475</v>
      </c>
      <c r="F4" s="216">
        <f t="shared" si="0"/>
        <v>0.29991653645984978</v>
      </c>
      <c r="G4" s="216">
        <f t="shared" si="1"/>
        <v>1.0885899592826041E-2</v>
      </c>
      <c r="H4" s="216">
        <v>3.7868725354988669E-2</v>
      </c>
      <c r="I4" s="216">
        <v>8.2927388538452801E-4</v>
      </c>
      <c r="J4" s="218">
        <f t="shared" si="2"/>
        <v>0.60332787331304194</v>
      </c>
      <c r="K4" s="219">
        <f t="shared" si="3"/>
        <v>2.1898647963742008</v>
      </c>
      <c r="L4" s="219">
        <f t="shared" si="8"/>
        <v>11.150551404337763</v>
      </c>
      <c r="M4" s="220" t="s">
        <v>21</v>
      </c>
      <c r="N4" s="221">
        <f t="shared" si="4"/>
        <v>26.407015040136915</v>
      </c>
      <c r="O4" s="221">
        <f t="shared" si="5"/>
        <v>0.57827792613719886</v>
      </c>
      <c r="P4" s="302">
        <v>5.7440531542508159E-2</v>
      </c>
      <c r="Q4" s="302">
        <v>1.6626826920251752E-3</v>
      </c>
      <c r="R4" s="223">
        <v>239.6164770264927</v>
      </c>
      <c r="S4" s="223">
        <v>5.1509551431095826</v>
      </c>
      <c r="T4" s="224">
        <v>266.33503547059496</v>
      </c>
      <c r="U4" s="224">
        <v>8.5031289748136167</v>
      </c>
      <c r="V4" s="225">
        <v>508.48700355626698</v>
      </c>
      <c r="W4" s="225">
        <v>87.036807340346371</v>
      </c>
      <c r="X4" s="227">
        <f t="shared" si="6"/>
        <v>239.6164770264927</v>
      </c>
      <c r="Y4" s="227">
        <f t="shared" si="7"/>
        <v>5.1509551431095826</v>
      </c>
    </row>
    <row r="5" spans="1:25" ht="15" x14ac:dyDescent="0.25">
      <c r="A5" s="147">
        <v>30</v>
      </c>
      <c r="B5" s="147" t="s">
        <v>90</v>
      </c>
      <c r="C5" s="147" t="s">
        <v>20</v>
      </c>
      <c r="D5" s="148">
        <v>2649.2311297159072</v>
      </c>
      <c r="E5" s="149">
        <v>0.81613366286365585</v>
      </c>
      <c r="F5" s="150">
        <f t="shared" si="0"/>
        <v>0.3183243020834744</v>
      </c>
      <c r="G5" s="150">
        <f t="shared" si="1"/>
        <v>1.2028903204303302E-2</v>
      </c>
      <c r="H5" s="150">
        <v>2.512456518749847E-2</v>
      </c>
      <c r="I5" s="150">
        <v>7.4128880939629727E-4</v>
      </c>
      <c r="J5" s="151">
        <f t="shared" si="2"/>
        <v>0.78078714590992837</v>
      </c>
      <c r="K5" s="152">
        <f t="shared" si="3"/>
        <v>2.9504542819517097</v>
      </c>
      <c r="L5" s="153">
        <f t="shared" si="8"/>
        <v>75.418784093927471</v>
      </c>
      <c r="M5" s="285" t="s">
        <v>69</v>
      </c>
      <c r="N5" s="155">
        <f t="shared" si="4"/>
        <v>39.801683831630328</v>
      </c>
      <c r="O5" s="155">
        <f t="shared" si="5"/>
        <v>1.1743304848992184</v>
      </c>
      <c r="P5" s="156">
        <v>9.1890362833266834E-2</v>
      </c>
      <c r="Q5" s="156">
        <v>2.1695277790248798E-3</v>
      </c>
      <c r="R5" s="157">
        <v>159.96732993009306</v>
      </c>
      <c r="S5" s="157">
        <v>4.6616858937140435</v>
      </c>
      <c r="T5" s="158">
        <v>280.61274511089056</v>
      </c>
      <c r="U5" s="158">
        <v>9.2647495336417762</v>
      </c>
      <c r="V5" s="159">
        <v>1465.12120289007</v>
      </c>
      <c r="W5" s="159">
        <v>113.56642443964081</v>
      </c>
      <c r="X5" s="160">
        <f t="shared" si="6"/>
        <v>159.96732993009306</v>
      </c>
      <c r="Y5" s="160">
        <f t="shared" si="7"/>
        <v>4.6616858937140435</v>
      </c>
    </row>
    <row r="6" spans="1:25" ht="15" x14ac:dyDescent="0.25">
      <c r="A6" s="147">
        <v>33</v>
      </c>
      <c r="B6" s="147" t="s">
        <v>91</v>
      </c>
      <c r="C6" s="147" t="s">
        <v>20</v>
      </c>
      <c r="D6" s="148">
        <v>1657.0551447941816</v>
      </c>
      <c r="E6" s="149">
        <v>0.11658643310678385</v>
      </c>
      <c r="F6" s="150">
        <f t="shared" si="0"/>
        <v>0.22977222231742114</v>
      </c>
      <c r="G6" s="150">
        <f t="shared" si="1"/>
        <v>6.5315757184908072E-3</v>
      </c>
      <c r="H6" s="150">
        <v>2.9369577294228021E-2</v>
      </c>
      <c r="I6" s="150">
        <v>4.8178867303924231E-4</v>
      </c>
      <c r="J6" s="151">
        <f t="shared" si="2"/>
        <v>0.57708322256734168</v>
      </c>
      <c r="K6" s="152">
        <f t="shared" si="3"/>
        <v>1.6404344816155314</v>
      </c>
      <c r="L6" s="153">
        <f t="shared" si="8"/>
        <v>12.541370776744873</v>
      </c>
      <c r="M6" s="285" t="s">
        <v>69</v>
      </c>
      <c r="N6" s="155">
        <f t="shared" si="4"/>
        <v>34.048838700737079</v>
      </c>
      <c r="O6" s="155">
        <f t="shared" si="5"/>
        <v>0.55854889063654478</v>
      </c>
      <c r="P6" s="156">
        <v>5.6741204928893049E-2</v>
      </c>
      <c r="Q6" s="156">
        <v>1.3172668364373414E-3</v>
      </c>
      <c r="R6" s="157">
        <v>186.60749082277687</v>
      </c>
      <c r="S6" s="157">
        <v>3.0172928295765966</v>
      </c>
      <c r="T6" s="158">
        <v>210.01062814404148</v>
      </c>
      <c r="U6" s="158">
        <v>5.3929103091317154</v>
      </c>
      <c r="V6" s="159">
        <v>481.489098597387</v>
      </c>
      <c r="W6" s="159">
        <v>68.955299607909154</v>
      </c>
      <c r="X6" s="160">
        <f t="shared" si="6"/>
        <v>186.60749082277687</v>
      </c>
      <c r="Y6" s="160">
        <f t="shared" si="7"/>
        <v>3.0172928295765966</v>
      </c>
    </row>
    <row r="7" spans="1:25" s="379" customFormat="1" ht="15" x14ac:dyDescent="0.25">
      <c r="A7" s="273">
        <v>34</v>
      </c>
      <c r="B7" s="273" t="s">
        <v>92</v>
      </c>
      <c r="C7" s="273" t="s">
        <v>20</v>
      </c>
      <c r="D7" s="181">
        <v>120.10973715321461</v>
      </c>
      <c r="E7" s="215">
        <v>0.86559553259372057</v>
      </c>
      <c r="F7" s="216">
        <f t="shared" si="0"/>
        <v>0.34487777626272942</v>
      </c>
      <c r="G7" s="216">
        <f t="shared" si="1"/>
        <v>2.2314659084048019E-2</v>
      </c>
      <c r="H7" s="216">
        <v>4.2813392435293404E-2</v>
      </c>
      <c r="I7" s="216">
        <v>1.2345524811256238E-3</v>
      </c>
      <c r="J7" s="218">
        <f t="shared" si="2"/>
        <v>0.44566124405881818</v>
      </c>
      <c r="K7" s="219">
        <f t="shared" si="3"/>
        <v>2.8835661247622024</v>
      </c>
      <c r="L7" s="219">
        <f t="shared" si="8"/>
        <v>11.324157114155682</v>
      </c>
      <c r="M7" s="220" t="s">
        <v>21</v>
      </c>
      <c r="N7" s="221">
        <f t="shared" si="4"/>
        <v>23.357177348451501</v>
      </c>
      <c r="O7" s="221">
        <f t="shared" si="5"/>
        <v>0.67351965372057787</v>
      </c>
      <c r="P7" s="302">
        <v>5.842305906373766E-2</v>
      </c>
      <c r="Q7" s="302">
        <v>3.3839990341547337E-3</v>
      </c>
      <c r="R7" s="223">
        <v>270.25687054986702</v>
      </c>
      <c r="S7" s="223">
        <v>7.6319437454333734</v>
      </c>
      <c r="T7" s="224">
        <v>300.86118318273429</v>
      </c>
      <c r="U7" s="224">
        <v>16.847573120072013</v>
      </c>
      <c r="V7" s="225">
        <v>545.66330900180503</v>
      </c>
      <c r="W7" s="225">
        <v>177.14283703553497</v>
      </c>
      <c r="X7" s="227">
        <f t="shared" si="6"/>
        <v>270.25687054986702</v>
      </c>
      <c r="Y7" s="227">
        <f t="shared" si="7"/>
        <v>7.6319437454333734</v>
      </c>
    </row>
    <row r="8" spans="1:25" s="379" customFormat="1" ht="15" x14ac:dyDescent="0.25">
      <c r="A8" s="273">
        <v>39</v>
      </c>
      <c r="B8" s="273" t="s">
        <v>83</v>
      </c>
      <c r="C8" s="273" t="s">
        <v>20</v>
      </c>
      <c r="D8" s="181">
        <v>313.36807236726469</v>
      </c>
      <c r="E8" s="215">
        <v>0.69083025809203302</v>
      </c>
      <c r="F8" s="216">
        <f t="shared" si="0"/>
        <v>0.30169450690665917</v>
      </c>
      <c r="G8" s="216">
        <f t="shared" si="1"/>
        <v>1.3096981725713882E-2</v>
      </c>
      <c r="H8" s="216">
        <v>3.7208406909343641E-2</v>
      </c>
      <c r="I8" s="216">
        <v>8.1134300384451733E-4</v>
      </c>
      <c r="J8" s="218">
        <f t="shared" si="2"/>
        <v>0.50229586268257542</v>
      </c>
      <c r="K8" s="219">
        <f t="shared" si="3"/>
        <v>2.1805367959485946</v>
      </c>
      <c r="L8" s="219">
        <f t="shared" si="8"/>
        <v>13.676156272346176</v>
      </c>
      <c r="M8" s="220" t="s">
        <v>21</v>
      </c>
      <c r="N8" s="221">
        <f t="shared" si="4"/>
        <v>26.875646743932045</v>
      </c>
      <c r="O8" s="221">
        <f t="shared" si="5"/>
        <v>0.58603336640059855</v>
      </c>
      <c r="P8" s="302">
        <v>5.880646208448026E-2</v>
      </c>
      <c r="Q8" s="302">
        <v>2.2074568953519219E-3</v>
      </c>
      <c r="R8" s="223">
        <v>235.51366708613477</v>
      </c>
      <c r="S8" s="223">
        <v>5.0427875430035476</v>
      </c>
      <c r="T8" s="224">
        <v>267.72288423956769</v>
      </c>
      <c r="U8" s="224">
        <v>10.216262896205038</v>
      </c>
      <c r="V8" s="225">
        <v>559.93841266355605</v>
      </c>
      <c r="W8" s="225">
        <v>115.55411093206112</v>
      </c>
      <c r="X8" s="227">
        <f t="shared" si="6"/>
        <v>235.51366708613477</v>
      </c>
      <c r="Y8" s="227">
        <f t="shared" si="7"/>
        <v>5.0427875430035476</v>
      </c>
    </row>
    <row r="9" spans="1:25" ht="15" x14ac:dyDescent="0.25">
      <c r="A9" s="147">
        <v>41</v>
      </c>
      <c r="B9" s="147" t="s">
        <v>95</v>
      </c>
      <c r="C9" s="147" t="s">
        <v>20</v>
      </c>
      <c r="D9" s="148">
        <v>1691.4752733448672</v>
      </c>
      <c r="E9" s="149">
        <v>0.10904554697918242</v>
      </c>
      <c r="F9" s="150">
        <f t="shared" si="0"/>
        <v>0.19315382188102359</v>
      </c>
      <c r="G9" s="150">
        <f t="shared" si="1"/>
        <v>6.9557897422330671E-3</v>
      </c>
      <c r="H9" s="150">
        <v>2.4101350049408457E-2</v>
      </c>
      <c r="I9" s="150">
        <v>7.3953099658868567E-4</v>
      </c>
      <c r="J9" s="151">
        <f t="shared" si="2"/>
        <v>0.85206332238578086</v>
      </c>
      <c r="K9" s="152">
        <f t="shared" si="3"/>
        <v>3.0684214580205089</v>
      </c>
      <c r="L9" s="153">
        <f t="shared" si="8"/>
        <v>16.796262352468911</v>
      </c>
      <c r="M9" s="285" t="s">
        <v>69</v>
      </c>
      <c r="N9" s="155">
        <f t="shared" si="4"/>
        <v>41.491451638599969</v>
      </c>
      <c r="O9" s="155">
        <f t="shared" si="5"/>
        <v>1.2731326053230037</v>
      </c>
      <c r="P9" s="156">
        <v>5.8124691466400077E-2</v>
      </c>
      <c r="Q9" s="156">
        <v>1.0956444589214098E-3</v>
      </c>
      <c r="R9" s="157">
        <v>153.52950217427323</v>
      </c>
      <c r="S9" s="157">
        <v>4.655278278794813</v>
      </c>
      <c r="T9" s="158">
        <v>179.31672014790362</v>
      </c>
      <c r="U9" s="158">
        <v>5.919430417736617</v>
      </c>
      <c r="V9" s="159">
        <v>534.46514700615398</v>
      </c>
      <c r="W9" s="159">
        <v>57.353953002368989</v>
      </c>
      <c r="X9" s="160">
        <f t="shared" si="6"/>
        <v>153.52950217427323</v>
      </c>
      <c r="Y9" s="160">
        <f t="shared" si="7"/>
        <v>4.655278278794813</v>
      </c>
    </row>
    <row r="10" spans="1:25" ht="15" x14ac:dyDescent="0.25">
      <c r="A10" s="147">
        <v>44</v>
      </c>
      <c r="B10" s="147" t="s">
        <v>96</v>
      </c>
      <c r="C10" s="147" t="s">
        <v>20</v>
      </c>
      <c r="D10" s="148">
        <v>503.03617234109169</v>
      </c>
      <c r="E10" s="149">
        <v>1.4768930600369181</v>
      </c>
      <c r="F10" s="150">
        <f t="shared" si="0"/>
        <v>0.37287232240312773</v>
      </c>
      <c r="G10" s="150">
        <f t="shared" si="1"/>
        <v>1.6992504046206253E-2</v>
      </c>
      <c r="H10" s="150">
        <v>4.0823730903034434E-2</v>
      </c>
      <c r="I10" s="150">
        <v>6.9520523290322216E-4</v>
      </c>
      <c r="J10" s="151">
        <f t="shared" si="2"/>
        <v>0.37368279749833444</v>
      </c>
      <c r="K10" s="152">
        <f t="shared" si="3"/>
        <v>1.7029438944580821</v>
      </c>
      <c r="L10" s="153">
        <f t="shared" si="8"/>
        <v>24.747499225331275</v>
      </c>
      <c r="M10" s="154" t="s">
        <v>21</v>
      </c>
      <c r="N10" s="155">
        <f t="shared" si="4"/>
        <v>24.495556331566693</v>
      </c>
      <c r="O10" s="155">
        <f t="shared" si="5"/>
        <v>0.41714558096195514</v>
      </c>
      <c r="P10" s="156">
        <v>6.6243943849056519E-2</v>
      </c>
      <c r="Q10" s="156">
        <v>2.8001662358573178E-3</v>
      </c>
      <c r="R10" s="157">
        <v>257.94513017838386</v>
      </c>
      <c r="S10" s="157">
        <v>4.3059407612328542</v>
      </c>
      <c r="T10" s="158">
        <v>321.78009927105916</v>
      </c>
      <c r="U10" s="158">
        <v>12.56773871783958</v>
      </c>
      <c r="V10" s="159">
        <v>814.09321300684201</v>
      </c>
      <c r="W10" s="159">
        <v>146.58015155846525</v>
      </c>
      <c r="X10" s="160">
        <f t="shared" si="6"/>
        <v>257.94513017838386</v>
      </c>
      <c r="Y10" s="160">
        <f t="shared" si="7"/>
        <v>4.3059407612328542</v>
      </c>
    </row>
    <row r="11" spans="1:25" s="379" customFormat="1" ht="15" x14ac:dyDescent="0.25">
      <c r="A11" s="273">
        <v>45</v>
      </c>
      <c r="B11" s="273" t="s">
        <v>84</v>
      </c>
      <c r="C11" s="273" t="s">
        <v>20</v>
      </c>
      <c r="D11" s="181">
        <v>751.29458379299683</v>
      </c>
      <c r="E11" s="215">
        <v>0.4866059868956143</v>
      </c>
      <c r="F11" s="216">
        <f t="shared" si="0"/>
        <v>0.24339602085278092</v>
      </c>
      <c r="G11" s="216">
        <f t="shared" si="1"/>
        <v>1.0076151057692407E-2</v>
      </c>
      <c r="H11" s="216">
        <v>3.0943731935653543E-2</v>
      </c>
      <c r="I11" s="216">
        <v>7.6656207649680524E-4</v>
      </c>
      <c r="J11" s="218">
        <f t="shared" si="2"/>
        <v>0.59840256175839168</v>
      </c>
      <c r="K11" s="219">
        <f t="shared" si="3"/>
        <v>2.4772773952761917</v>
      </c>
      <c r="L11" s="219">
        <f t="shared" si="8"/>
        <v>12.592539894831598</v>
      </c>
      <c r="M11" s="220" t="s">
        <v>21</v>
      </c>
      <c r="N11" s="221">
        <f t="shared" si="4"/>
        <v>32.316722562083548</v>
      </c>
      <c r="O11" s="221">
        <f t="shared" si="5"/>
        <v>0.80057486292461677</v>
      </c>
      <c r="P11" s="302">
        <v>5.7047879885512201E-2</v>
      </c>
      <c r="Q11" s="302">
        <v>1.8921660901135785E-3</v>
      </c>
      <c r="R11" s="223">
        <v>196.45840216223499</v>
      </c>
      <c r="S11" s="223">
        <v>4.7934099317932244</v>
      </c>
      <c r="T11" s="224">
        <v>221.19750483126313</v>
      </c>
      <c r="U11" s="224">
        <v>8.2283945375825205</v>
      </c>
      <c r="V11" s="225">
        <v>493.38461404058802</v>
      </c>
      <c r="W11" s="225">
        <v>99.049658073230091</v>
      </c>
      <c r="X11" s="227">
        <f t="shared" si="6"/>
        <v>196.45840216223499</v>
      </c>
      <c r="Y11" s="227">
        <f t="shared" si="7"/>
        <v>4.7934099317932244</v>
      </c>
    </row>
    <row r="12" spans="1:25" s="379" customFormat="1" ht="15" x14ac:dyDescent="0.25">
      <c r="A12" s="273">
        <v>47</v>
      </c>
      <c r="B12" s="273" t="s">
        <v>97</v>
      </c>
      <c r="C12" s="273" t="s">
        <v>20</v>
      </c>
      <c r="D12" s="181">
        <v>328.67936145638816</v>
      </c>
      <c r="E12" s="215">
        <v>1.8902817016837181</v>
      </c>
      <c r="F12" s="216">
        <f t="shared" si="0"/>
        <v>0.31081159001335423</v>
      </c>
      <c r="G12" s="216">
        <f t="shared" si="1"/>
        <v>1.2800795171410796E-2</v>
      </c>
      <c r="H12" s="216">
        <v>3.9195102661561551E-2</v>
      </c>
      <c r="I12" s="216">
        <v>9.2972901662915488E-4</v>
      </c>
      <c r="J12" s="218">
        <f t="shared" si="2"/>
        <v>0.57595007049569436</v>
      </c>
      <c r="K12" s="219">
        <f t="shared" si="3"/>
        <v>2.3720540411823841</v>
      </c>
      <c r="L12" s="219">
        <f t="shared" si="8"/>
        <v>10.877538567411259</v>
      </c>
      <c r="M12" s="220" t="s">
        <v>21</v>
      </c>
      <c r="N12" s="221">
        <f t="shared" si="4"/>
        <v>25.513391523290874</v>
      </c>
      <c r="O12" s="221">
        <f t="shared" si="5"/>
        <v>0.60519143467090497</v>
      </c>
      <c r="P12" s="302">
        <v>5.7512748665413914E-2</v>
      </c>
      <c r="Q12" s="302">
        <v>1.9363488057517727E-3</v>
      </c>
      <c r="R12" s="223">
        <v>247.84988240588177</v>
      </c>
      <c r="S12" s="223">
        <v>5.7675517229429047</v>
      </c>
      <c r="T12" s="224">
        <v>274.80984895386501</v>
      </c>
      <c r="U12" s="224">
        <v>9.9157732387231192</v>
      </c>
      <c r="V12" s="225">
        <v>511.249185742782</v>
      </c>
      <c r="W12" s="225">
        <v>101.36253207972703</v>
      </c>
      <c r="X12" s="227">
        <f t="shared" si="6"/>
        <v>247.84988240588177</v>
      </c>
      <c r="Y12" s="227">
        <f t="shared" si="7"/>
        <v>5.7675517229429047</v>
      </c>
    </row>
    <row r="13" spans="1:25" ht="15" x14ac:dyDescent="0.25">
      <c r="A13" s="147">
        <v>48</v>
      </c>
      <c r="B13" s="147" t="s">
        <v>151</v>
      </c>
      <c r="C13" s="147" t="s">
        <v>20</v>
      </c>
      <c r="D13" s="148">
        <v>2061.4722733793028</v>
      </c>
      <c r="E13" s="149">
        <v>0.32923233839409266</v>
      </c>
      <c r="F13" s="150">
        <f t="shared" si="0"/>
        <v>0.22611121572923637</v>
      </c>
      <c r="G13" s="150">
        <f t="shared" si="1"/>
        <v>8.1746413890266961E-3</v>
      </c>
      <c r="H13" s="150">
        <v>2.9621208856941278E-2</v>
      </c>
      <c r="I13" s="150">
        <v>7.1125092140745833E-4</v>
      </c>
      <c r="J13" s="151">
        <f t="shared" si="2"/>
        <v>0.66416113611847272</v>
      </c>
      <c r="K13" s="152">
        <f t="shared" si="3"/>
        <v>2.4011542703828157</v>
      </c>
      <c r="L13" s="153">
        <f t="shared" si="8"/>
        <v>9.9903487427479991</v>
      </c>
      <c r="M13" s="285" t="s">
        <v>69</v>
      </c>
      <c r="N13" s="155">
        <f t="shared" si="4"/>
        <v>33.759594513161311</v>
      </c>
      <c r="O13" s="155">
        <f t="shared" si="5"/>
        <v>0.81061994531669546</v>
      </c>
      <c r="P13" s="156">
        <v>5.5362800681004951E-2</v>
      </c>
      <c r="Q13" s="156">
        <v>1.4963315067439789E-3</v>
      </c>
      <c r="R13" s="157">
        <v>188.18318856707126</v>
      </c>
      <c r="S13" s="157">
        <v>4.4532550191742404</v>
      </c>
      <c r="T13" s="158">
        <v>206.98334538014475</v>
      </c>
      <c r="U13" s="158">
        <v>6.7696895896453961</v>
      </c>
      <c r="V13" s="159">
        <v>426.90414155961298</v>
      </c>
      <c r="W13" s="159">
        <v>78.328945716565087</v>
      </c>
      <c r="X13" s="160">
        <f t="shared" si="6"/>
        <v>188.18318856707126</v>
      </c>
      <c r="Y13" s="160">
        <f t="shared" si="7"/>
        <v>4.4532550191742404</v>
      </c>
    </row>
    <row r="14" spans="1:25" s="379" customFormat="1" ht="15" x14ac:dyDescent="0.25">
      <c r="A14" s="273">
        <v>51</v>
      </c>
      <c r="B14" s="273" t="s">
        <v>152</v>
      </c>
      <c r="C14" s="273" t="s">
        <v>20</v>
      </c>
      <c r="D14" s="181">
        <v>44.97782758787428</v>
      </c>
      <c r="E14" s="215">
        <v>0.80334429827389697</v>
      </c>
      <c r="F14" s="216">
        <f t="shared" si="0"/>
        <v>0.28225382022464152</v>
      </c>
      <c r="G14" s="216">
        <f t="shared" si="1"/>
        <v>4.2338190042801087E-2</v>
      </c>
      <c r="H14" s="216">
        <v>4.1322702828943743E-2</v>
      </c>
      <c r="I14" s="216">
        <v>2.006231343587682E-3</v>
      </c>
      <c r="J14" s="218">
        <f t="shared" si="2"/>
        <v>0.32366805035575597</v>
      </c>
      <c r="K14" s="219">
        <f t="shared" si="3"/>
        <v>4.8550341730852455</v>
      </c>
      <c r="L14" s="219">
        <f t="shared" si="8"/>
        <v>-3.2911520300275643</v>
      </c>
      <c r="M14" s="220" t="s">
        <v>25</v>
      </c>
      <c r="N14" s="221">
        <f t="shared" si="4"/>
        <v>24.199772317399528</v>
      </c>
      <c r="O14" s="221">
        <f t="shared" si="5"/>
        <v>1.1749072158185703</v>
      </c>
      <c r="P14" s="302">
        <v>4.9539296382017282E-2</v>
      </c>
      <c r="Q14" s="302">
        <v>7.0309140400592919E-3</v>
      </c>
      <c r="R14" s="223">
        <v>261.03490656441443</v>
      </c>
      <c r="S14" s="223">
        <v>12.420179663340551</v>
      </c>
      <c r="T14" s="224">
        <v>252.44385093793915</v>
      </c>
      <c r="U14" s="224">
        <v>33.526498417837686</v>
      </c>
      <c r="V14" s="225">
        <v>173.43436058123399</v>
      </c>
      <c r="W14" s="225">
        <v>368.05043173931932</v>
      </c>
      <c r="X14" s="227">
        <f t="shared" si="6"/>
        <v>261.03490656441443</v>
      </c>
      <c r="Y14" s="227">
        <f t="shared" si="7"/>
        <v>12.420179663340551</v>
      </c>
    </row>
    <row r="15" spans="1:25" ht="15" x14ac:dyDescent="0.25">
      <c r="A15">
        <v>8</v>
      </c>
      <c r="B15" t="s">
        <v>153</v>
      </c>
      <c r="C15" t="s">
        <v>20</v>
      </c>
      <c r="D15" s="161">
        <v>124.13317042900511</v>
      </c>
      <c r="E15" s="162">
        <v>0.76464180575869645</v>
      </c>
      <c r="F15" s="163">
        <f t="shared" si="0"/>
        <v>0.27753470729210877</v>
      </c>
      <c r="G15" s="163">
        <f t="shared" si="1"/>
        <v>1.6953687700402165E-2</v>
      </c>
      <c r="H15" s="163">
        <v>4.0828729265282526E-2</v>
      </c>
      <c r="I15" s="163">
        <v>1.1486007581452851E-3</v>
      </c>
      <c r="J15" s="164">
        <f t="shared" si="2"/>
        <v>0.46052833709574009</v>
      </c>
      <c r="K15" s="153">
        <f t="shared" si="3"/>
        <v>2.8132170136432899</v>
      </c>
      <c r="L15" s="153">
        <f t="shared" si="8"/>
        <v>-3.5957102628133626</v>
      </c>
      <c r="M15" s="165"/>
      <c r="N15" s="166">
        <f t="shared" si="4"/>
        <v>24.492557520038218</v>
      </c>
      <c r="O15" s="166">
        <f t="shared" si="5"/>
        <v>0.6890287952300842</v>
      </c>
      <c r="P15" s="167">
        <v>4.9300368306925912E-2</v>
      </c>
      <c r="Q15" s="167">
        <v>2.6732301653756038E-3</v>
      </c>
      <c r="R15" s="168">
        <v>257.97608880620447</v>
      </c>
      <c r="S15" s="168">
        <v>7.1141338378943795</v>
      </c>
      <c r="T15" s="169">
        <v>248.70001610539526</v>
      </c>
      <c r="U15" s="169">
        <v>13.474770652364912</v>
      </c>
      <c r="V15" s="170">
        <v>162.14056077883399</v>
      </c>
      <c r="W15" s="170">
        <v>139.93685590555791</v>
      </c>
      <c r="X15" s="171">
        <f t="shared" si="6"/>
        <v>257.97608880620447</v>
      </c>
      <c r="Y15" s="171">
        <f t="shared" si="7"/>
        <v>7.1141338378943795</v>
      </c>
    </row>
    <row r="16" spans="1:25" ht="15" x14ac:dyDescent="0.25">
      <c r="A16">
        <v>9</v>
      </c>
      <c r="B16" t="s">
        <v>68</v>
      </c>
      <c r="C16" t="s">
        <v>20</v>
      </c>
      <c r="D16" s="161">
        <v>250.44830286026422</v>
      </c>
      <c r="E16" s="162">
        <v>0.37483344683822345</v>
      </c>
      <c r="F16" s="163">
        <f t="shared" si="0"/>
        <v>1.075981566836816</v>
      </c>
      <c r="G16" s="163">
        <f t="shared" si="1"/>
        <v>3.0299405881810685E-2</v>
      </c>
      <c r="H16" s="163">
        <v>0.1242106120126643</v>
      </c>
      <c r="I16" s="163">
        <v>1.4508615918683075E-3</v>
      </c>
      <c r="J16" s="164">
        <f t="shared" si="2"/>
        <v>0.41479928655083326</v>
      </c>
      <c r="K16" s="153">
        <f t="shared" si="3"/>
        <v>1.1680657299397093</v>
      </c>
      <c r="L16" s="153">
        <f t="shared" si="8"/>
        <v>-1.7365737679497031</v>
      </c>
      <c r="M16" s="165"/>
      <c r="N16" s="166">
        <f t="shared" si="4"/>
        <v>8.0508419030899052</v>
      </c>
      <c r="O16" s="166">
        <f t="shared" si="5"/>
        <v>9.4039125241619087E-2</v>
      </c>
      <c r="P16" s="167">
        <v>6.2826787679447132E-2</v>
      </c>
      <c r="Q16" s="167">
        <v>1.6098076095877466E-3</v>
      </c>
      <c r="R16" s="168">
        <v>754.77766344793849</v>
      </c>
      <c r="S16" s="168">
        <v>8.3197544247956685</v>
      </c>
      <c r="T16" s="169">
        <v>741.6703925381579</v>
      </c>
      <c r="U16" s="169">
        <v>14.819738165121949</v>
      </c>
      <c r="V16" s="170">
        <v>702.37289899914003</v>
      </c>
      <c r="W16" s="170">
        <v>84.268734184857919</v>
      </c>
      <c r="X16" s="160">
        <f t="shared" si="6"/>
        <v>754.77766344793849</v>
      </c>
      <c r="Y16" s="160">
        <f t="shared" si="7"/>
        <v>8.3197544247956685</v>
      </c>
    </row>
    <row r="17" spans="1:25" ht="15" x14ac:dyDescent="0.25">
      <c r="A17">
        <v>10</v>
      </c>
      <c r="B17" t="s">
        <v>70</v>
      </c>
      <c r="C17" t="s">
        <v>20</v>
      </c>
      <c r="D17" s="161">
        <v>469.90192866470119</v>
      </c>
      <c r="E17" s="162">
        <v>0.44025585721739746</v>
      </c>
      <c r="F17" s="163">
        <f t="shared" si="0"/>
        <v>0.30873901990421931</v>
      </c>
      <c r="G17" s="163">
        <f t="shared" si="1"/>
        <v>1.184558229869141E-2</v>
      </c>
      <c r="H17" s="163">
        <v>4.0882859487433414E-2</v>
      </c>
      <c r="I17" s="163">
        <v>1.0341817788236667E-3</v>
      </c>
      <c r="J17" s="164">
        <f t="shared" si="2"/>
        <v>0.659311611211016</v>
      </c>
      <c r="K17" s="153">
        <f t="shared" si="3"/>
        <v>2.5296219290667619</v>
      </c>
      <c r="L17" s="153">
        <f t="shared" si="8"/>
        <v>5.7650475631113629</v>
      </c>
      <c r="M17" s="165"/>
      <c r="N17" s="166">
        <f t="shared" si="4"/>
        <v>24.460128585364249</v>
      </c>
      <c r="O17" s="166">
        <f t="shared" si="5"/>
        <v>0.61874877657330152</v>
      </c>
      <c r="P17" s="167">
        <v>5.4770787106009113E-2</v>
      </c>
      <c r="Q17" s="167">
        <v>1.5799979290660785E-3</v>
      </c>
      <c r="R17" s="168">
        <v>258.31134858121595</v>
      </c>
      <c r="S17" s="168">
        <v>6.4051193807841669</v>
      </c>
      <c r="T17" s="169">
        <v>273.20312068783744</v>
      </c>
      <c r="U17" s="169">
        <v>9.1903758802352638</v>
      </c>
      <c r="V17" s="170">
        <v>402.87821595136103</v>
      </c>
      <c r="W17" s="170">
        <v>82.708688148326942</v>
      </c>
      <c r="X17" s="171">
        <f t="shared" si="6"/>
        <v>258.31134858121595</v>
      </c>
      <c r="Y17" s="171">
        <f t="shared" si="7"/>
        <v>6.4051193807841669</v>
      </c>
    </row>
    <row r="18" spans="1:25" ht="15" x14ac:dyDescent="0.25">
      <c r="A18">
        <v>12</v>
      </c>
      <c r="B18" t="s">
        <v>71</v>
      </c>
      <c r="C18" t="s">
        <v>20</v>
      </c>
      <c r="D18" s="161">
        <v>909.20022128339247</v>
      </c>
      <c r="E18" s="162">
        <v>1.0835111871177914</v>
      </c>
      <c r="F18" s="163">
        <f t="shared" si="0"/>
        <v>0.29279029577896254</v>
      </c>
      <c r="G18" s="163">
        <f t="shared" si="1"/>
        <v>6.476247063931702E-3</v>
      </c>
      <c r="H18" s="163">
        <v>4.1837013590684431E-2</v>
      </c>
      <c r="I18" s="163">
        <v>4.6691518490318189E-4</v>
      </c>
      <c r="J18" s="164">
        <f t="shared" si="2"/>
        <v>0.5045574138919271</v>
      </c>
      <c r="K18" s="153">
        <f t="shared" si="3"/>
        <v>1.1160337338398045</v>
      </c>
      <c r="L18" s="153">
        <f t="shared" si="8"/>
        <v>-1.3113412534116662</v>
      </c>
      <c r="M18" s="165"/>
      <c r="N18" s="166">
        <f t="shared" si="4"/>
        <v>23.902279684290452</v>
      </c>
      <c r="O18" s="166">
        <f t="shared" si="5"/>
        <v>0.26675750443341978</v>
      </c>
      <c r="P18" s="167">
        <v>5.075685769186894E-2</v>
      </c>
      <c r="Q18" s="167">
        <v>9.6930958440839918E-4</v>
      </c>
      <c r="R18" s="168">
        <v>264.2181162792748</v>
      </c>
      <c r="S18" s="168">
        <v>2.8891521897368255</v>
      </c>
      <c r="T18" s="169">
        <v>260.75331512151746</v>
      </c>
      <c r="U18" s="169">
        <v>5.0865724618224908</v>
      </c>
      <c r="V18" s="170">
        <v>229.803191231516</v>
      </c>
      <c r="W18" s="170">
        <v>50.740897187866551</v>
      </c>
      <c r="X18" s="171">
        <f t="shared" si="6"/>
        <v>264.2181162792748</v>
      </c>
      <c r="Y18" s="171">
        <f t="shared" si="7"/>
        <v>2.8891521897368255</v>
      </c>
    </row>
    <row r="19" spans="1:25" ht="15" x14ac:dyDescent="0.25">
      <c r="A19">
        <v>14</v>
      </c>
      <c r="B19" t="s">
        <v>72</v>
      </c>
      <c r="C19" t="s">
        <v>20</v>
      </c>
      <c r="D19" s="161">
        <v>286.00009432530209</v>
      </c>
      <c r="E19" s="162">
        <v>0.89303816322836749</v>
      </c>
      <c r="F19" s="163">
        <f t="shared" si="0"/>
        <v>0.29404203674409074</v>
      </c>
      <c r="G19" s="163">
        <f t="shared" si="1"/>
        <v>1.2725006215663583E-2</v>
      </c>
      <c r="H19" s="163">
        <v>4.1347201005907358E-2</v>
      </c>
      <c r="I19" s="163">
        <v>8.609863745600787E-4</v>
      </c>
      <c r="J19" s="164">
        <f t="shared" si="2"/>
        <v>0.48117336850049197</v>
      </c>
      <c r="K19" s="153">
        <f t="shared" si="3"/>
        <v>2.0823329115725824</v>
      </c>
      <c r="L19" s="153">
        <f t="shared" si="8"/>
        <v>0.21035286794856703</v>
      </c>
      <c r="M19" s="165"/>
      <c r="N19" s="166">
        <f t="shared" si="4"/>
        <v>24.185433975497592</v>
      </c>
      <c r="O19" s="166">
        <f t="shared" si="5"/>
        <v>0.5036212514784435</v>
      </c>
      <c r="P19" s="167">
        <v>5.1577707177944909E-2</v>
      </c>
      <c r="Q19" s="167">
        <v>1.956702007919768E-3</v>
      </c>
      <c r="R19" s="168">
        <v>261.18656812686976</v>
      </c>
      <c r="S19" s="168">
        <v>5.3300701944784441</v>
      </c>
      <c r="T19" s="169">
        <v>261.73598156362107</v>
      </c>
      <c r="U19" s="169">
        <v>9.9848036594563681</v>
      </c>
      <c r="V19" s="170">
        <v>266.733183049861</v>
      </c>
      <c r="W19" s="170">
        <v>102.42834319688788</v>
      </c>
      <c r="X19" s="171">
        <f t="shared" si="6"/>
        <v>261.18656812686976</v>
      </c>
      <c r="Y19" s="171">
        <f t="shared" si="7"/>
        <v>5.3300701944784441</v>
      </c>
    </row>
    <row r="20" spans="1:25" ht="15" x14ac:dyDescent="0.25">
      <c r="A20">
        <v>15</v>
      </c>
      <c r="B20" t="s">
        <v>73</v>
      </c>
      <c r="C20" t="s">
        <v>20</v>
      </c>
      <c r="D20" s="161">
        <v>1051.579264793636</v>
      </c>
      <c r="E20" s="162">
        <v>0.88715454253946247</v>
      </c>
      <c r="F20" s="163">
        <f t="shared" si="0"/>
        <v>0.27562808651577181</v>
      </c>
      <c r="G20" s="163">
        <f t="shared" si="1"/>
        <v>6.8803739953458053E-3</v>
      </c>
      <c r="H20" s="163">
        <v>3.8706105396999459E-2</v>
      </c>
      <c r="I20" s="163">
        <v>5.4176935511270259E-4</v>
      </c>
      <c r="J20" s="164">
        <f t="shared" si="2"/>
        <v>0.56072043676834171</v>
      </c>
      <c r="K20" s="153">
        <f t="shared" si="3"/>
        <v>1.3996999944993205</v>
      </c>
      <c r="L20" s="153">
        <f t="shared" si="8"/>
        <v>0.96718420543060024</v>
      </c>
      <c r="M20" s="165"/>
      <c r="N20" s="166">
        <f t="shared" si="4"/>
        <v>25.835717382134789</v>
      </c>
      <c r="O20" s="166">
        <f t="shared" si="5"/>
        <v>0.36162253477660061</v>
      </c>
      <c r="P20" s="167">
        <v>5.1646717042356231E-2</v>
      </c>
      <c r="Q20" s="167">
        <v>1.0674913245501106E-3</v>
      </c>
      <c r="R20" s="168">
        <v>244.81568563559512</v>
      </c>
      <c r="S20" s="168">
        <v>3.3624354466029582</v>
      </c>
      <c r="T20" s="169">
        <v>247.18350427947922</v>
      </c>
      <c r="U20" s="169">
        <v>5.4766865270466258</v>
      </c>
      <c r="V20" s="170">
        <v>269.80001194182802</v>
      </c>
      <c r="W20" s="170">
        <v>55.880446162656177</v>
      </c>
      <c r="X20" s="171">
        <f t="shared" si="6"/>
        <v>244.81568563559512</v>
      </c>
      <c r="Y20" s="171">
        <f t="shared" si="7"/>
        <v>3.3624354466029582</v>
      </c>
    </row>
    <row r="21" spans="1:25" ht="15" x14ac:dyDescent="0.25">
      <c r="A21">
        <v>16</v>
      </c>
      <c r="B21" t="s">
        <v>74</v>
      </c>
      <c r="C21" t="s">
        <v>20</v>
      </c>
      <c r="D21" s="161">
        <v>974.4009125766147</v>
      </c>
      <c r="E21" s="162">
        <v>0.43685173724593523</v>
      </c>
      <c r="F21" s="163">
        <f t="shared" si="0"/>
        <v>0.32531738894004797</v>
      </c>
      <c r="G21" s="163">
        <f t="shared" si="1"/>
        <v>9.6735012261571565E-3</v>
      </c>
      <c r="H21" s="163">
        <v>4.5662414139281432E-2</v>
      </c>
      <c r="I21" s="163">
        <v>8.1403356239358464E-4</v>
      </c>
      <c r="J21" s="164">
        <f t="shared" si="2"/>
        <v>0.59952462951750485</v>
      </c>
      <c r="K21" s="153">
        <f t="shared" si="3"/>
        <v>1.7827212549704117</v>
      </c>
      <c r="L21" s="153">
        <f t="shared" si="8"/>
        <v>-0.64643482543383901</v>
      </c>
      <c r="M21" s="165"/>
      <c r="N21" s="166">
        <f t="shared" si="4"/>
        <v>21.899849555692732</v>
      </c>
      <c r="O21" s="166">
        <f t="shared" si="5"/>
        <v>0.39041327283587762</v>
      </c>
      <c r="P21" s="167">
        <v>5.1671031880169929E-2</v>
      </c>
      <c r="Q21" s="167">
        <v>1.229721934197688E-3</v>
      </c>
      <c r="R21" s="168">
        <v>287.8453695359816</v>
      </c>
      <c r="S21" s="168">
        <v>5.0186050265896043</v>
      </c>
      <c r="T21" s="169">
        <v>285.98463682390229</v>
      </c>
      <c r="U21" s="169">
        <v>7.4112882639794382</v>
      </c>
      <c r="V21" s="170">
        <v>270.87919495710997</v>
      </c>
      <c r="W21" s="170">
        <v>64.372783264593821</v>
      </c>
      <c r="X21" s="171">
        <f t="shared" si="6"/>
        <v>287.8453695359816</v>
      </c>
      <c r="Y21" s="171">
        <f t="shared" si="7"/>
        <v>5.0186050265896043</v>
      </c>
    </row>
    <row r="22" spans="1:25" ht="15" x14ac:dyDescent="0.25">
      <c r="A22">
        <v>17</v>
      </c>
      <c r="B22" t="s">
        <v>86</v>
      </c>
      <c r="C22" t="s">
        <v>20</v>
      </c>
      <c r="D22" s="161">
        <v>1111.3877839390182</v>
      </c>
      <c r="E22" s="162">
        <v>0.65524462775782311</v>
      </c>
      <c r="F22" s="163">
        <f t="shared" si="0"/>
        <v>0.32420776421422803</v>
      </c>
      <c r="G22" s="163">
        <f t="shared" si="1"/>
        <v>7.6336790731582355E-3</v>
      </c>
      <c r="H22" s="163">
        <v>4.5817211106591454E-2</v>
      </c>
      <c r="I22" s="163">
        <v>5.9924633777646143E-4</v>
      </c>
      <c r="J22" s="164">
        <f t="shared" si="2"/>
        <v>0.55547721805157313</v>
      </c>
      <c r="K22" s="153">
        <f t="shared" si="3"/>
        <v>1.3079066213400565</v>
      </c>
      <c r="L22" s="153">
        <f t="shared" si="8"/>
        <v>-1.2692155020163602</v>
      </c>
      <c r="M22" s="165"/>
      <c r="N22" s="166">
        <f t="shared" si="4"/>
        <v>21.825859231666239</v>
      </c>
      <c r="O22" s="166">
        <f t="shared" si="5"/>
        <v>0.2854618580553227</v>
      </c>
      <c r="P22" s="167">
        <v>5.1320808119763417E-2</v>
      </c>
      <c r="Q22" s="167">
        <v>1.0048073706604083E-3</v>
      </c>
      <c r="R22" s="168">
        <v>288.79963896336778</v>
      </c>
      <c r="S22" s="168">
        <v>3.6938717068126161</v>
      </c>
      <c r="T22" s="169">
        <v>285.13414917587744</v>
      </c>
      <c r="U22" s="169">
        <v>5.85339292998761</v>
      </c>
      <c r="V22" s="170">
        <v>255.265279315463</v>
      </c>
      <c r="W22" s="170">
        <v>52.599063055658064</v>
      </c>
      <c r="X22" s="171">
        <f t="shared" si="6"/>
        <v>288.79963896336778</v>
      </c>
      <c r="Y22" s="171">
        <f t="shared" si="7"/>
        <v>3.6938717068126161</v>
      </c>
    </row>
    <row r="23" spans="1:25" ht="15" x14ac:dyDescent="0.25">
      <c r="A23">
        <v>18</v>
      </c>
      <c r="B23" t="s">
        <v>75</v>
      </c>
      <c r="C23" t="s">
        <v>20</v>
      </c>
      <c r="D23" s="161">
        <v>190.93549205519545</v>
      </c>
      <c r="E23" s="162">
        <v>0.55842416211618884</v>
      </c>
      <c r="F23" s="163">
        <f t="shared" si="0"/>
        <v>0.30025886299261051</v>
      </c>
      <c r="G23" s="163">
        <f t="shared" si="1"/>
        <v>1.5677873182296458E-2</v>
      </c>
      <c r="H23" s="163">
        <v>4.0844649011482999E-2</v>
      </c>
      <c r="I23" s="163">
        <v>9.3933526312883829E-4</v>
      </c>
      <c r="J23" s="164">
        <f t="shared" si="2"/>
        <v>0.44044749714316356</v>
      </c>
      <c r="K23" s="153">
        <f t="shared" si="3"/>
        <v>2.2997755785947751</v>
      </c>
      <c r="L23" s="153">
        <f t="shared" si="8"/>
        <v>3.3043556068101165</v>
      </c>
      <c r="M23" s="165"/>
      <c r="N23" s="166">
        <f t="shared" si="4"/>
        <v>24.483011219385471</v>
      </c>
      <c r="O23" s="166">
        <f t="shared" si="5"/>
        <v>0.56305431292804597</v>
      </c>
      <c r="P23" s="167">
        <v>5.3316225060690524E-2</v>
      </c>
      <c r="Q23" s="167">
        <v>2.4993083605847118E-3</v>
      </c>
      <c r="R23" s="168">
        <v>258.07469081234842</v>
      </c>
      <c r="S23" s="168">
        <v>5.8179088976587972</v>
      </c>
      <c r="T23" s="169">
        <v>266.60239632796413</v>
      </c>
      <c r="U23" s="169">
        <v>12.24298268098342</v>
      </c>
      <c r="V23" s="170">
        <v>342.27810573197399</v>
      </c>
      <c r="W23" s="170">
        <v>130.83224547030545</v>
      </c>
      <c r="X23" s="171">
        <f t="shared" si="6"/>
        <v>258.07469081234842</v>
      </c>
      <c r="Y23" s="171">
        <f t="shared" si="7"/>
        <v>5.8179088976587972</v>
      </c>
    </row>
    <row r="24" spans="1:25" s="378" customFormat="1" ht="15" x14ac:dyDescent="0.25">
      <c r="A24" s="378">
        <v>20</v>
      </c>
      <c r="B24" s="378" t="s">
        <v>76</v>
      </c>
      <c r="C24" s="378" t="s">
        <v>20</v>
      </c>
      <c r="D24" s="294">
        <v>1403.8809778923476</v>
      </c>
      <c r="E24" s="295">
        <v>1.330741489771178</v>
      </c>
      <c r="F24" s="281">
        <f t="shared" si="0"/>
        <v>0.27852707164326085</v>
      </c>
      <c r="G24" s="281">
        <f t="shared" si="1"/>
        <v>7.620965214192069E-3</v>
      </c>
      <c r="H24" s="281">
        <v>3.9921028973407581E-2</v>
      </c>
      <c r="I24" s="281">
        <v>6.7069194142367237E-4</v>
      </c>
      <c r="J24" s="283">
        <f t="shared" si="2"/>
        <v>0.61401473761068359</v>
      </c>
      <c r="K24" s="284">
        <f t="shared" si="3"/>
        <v>1.6800467289318555</v>
      </c>
      <c r="L24" s="284">
        <f t="shared" si="8"/>
        <v>-1.1345825120817579</v>
      </c>
      <c r="M24" s="285"/>
      <c r="N24" s="286">
        <f t="shared" si="4"/>
        <v>25.04945452849238</v>
      </c>
      <c r="O24" s="286">
        <f t="shared" si="5"/>
        <v>0.42084254142120875</v>
      </c>
      <c r="P24" s="297">
        <v>5.0601618915593283E-2</v>
      </c>
      <c r="Q24" s="297">
        <v>1.0928135900058163E-3</v>
      </c>
      <c r="R24" s="298">
        <v>252.3515767841522</v>
      </c>
      <c r="S24" s="298">
        <v>4.1577170614684871</v>
      </c>
      <c r="T24" s="289">
        <v>249.48843992499664</v>
      </c>
      <c r="U24" s="289">
        <v>6.0524325996514046</v>
      </c>
      <c r="V24" s="290">
        <v>222.72370802656499</v>
      </c>
      <c r="W24" s="290">
        <v>57.206017888635905</v>
      </c>
      <c r="X24" s="226">
        <f t="shared" si="6"/>
        <v>252.3515767841522</v>
      </c>
      <c r="Y24" s="226">
        <f t="shared" si="7"/>
        <v>4.1577170614684871</v>
      </c>
    </row>
    <row r="25" spans="1:25" ht="15" x14ac:dyDescent="0.25">
      <c r="A25">
        <v>21</v>
      </c>
      <c r="B25" t="s">
        <v>77</v>
      </c>
      <c r="C25" t="s">
        <v>20</v>
      </c>
      <c r="D25" s="161">
        <v>1029.5043770692191</v>
      </c>
      <c r="E25" s="162">
        <v>0.76751931729000211</v>
      </c>
      <c r="F25" s="163">
        <f t="shared" si="0"/>
        <v>0.29343132993914128</v>
      </c>
      <c r="G25" s="163">
        <f t="shared" si="1"/>
        <v>9.9052549428079346E-3</v>
      </c>
      <c r="H25" s="163">
        <v>4.0318930597587038E-2</v>
      </c>
      <c r="I25" s="163">
        <v>3.9636831188684596E-4</v>
      </c>
      <c r="J25" s="164">
        <f t="shared" si="2"/>
        <v>0.29122640325106602</v>
      </c>
      <c r="K25" s="153">
        <f t="shared" si="3"/>
        <v>0.98308240325840224</v>
      </c>
      <c r="L25" s="153">
        <f t="shared" si="8"/>
        <v>2.5268710541168797</v>
      </c>
      <c r="M25" s="165"/>
      <c r="N25" s="166">
        <f t="shared" si="4"/>
        <v>24.802245128491748</v>
      </c>
      <c r="O25" s="166">
        <f t="shared" si="5"/>
        <v>0.24382650747121667</v>
      </c>
      <c r="P25" s="167">
        <v>5.2783259163982611E-2</v>
      </c>
      <c r="Q25" s="167">
        <v>1.7045523473300417E-3</v>
      </c>
      <c r="R25" s="168">
        <v>254.81775514194268</v>
      </c>
      <c r="S25" s="168">
        <v>2.456205104513967</v>
      </c>
      <c r="T25" s="169">
        <v>261.25667123737486</v>
      </c>
      <c r="U25" s="169">
        <v>7.7759273138906968</v>
      </c>
      <c r="V25" s="170">
        <v>319.49130610506501</v>
      </c>
      <c r="W25" s="170">
        <v>89.228827128450547</v>
      </c>
      <c r="X25" s="171">
        <f t="shared" si="6"/>
        <v>254.81775514194268</v>
      </c>
      <c r="Y25" s="171">
        <f t="shared" si="7"/>
        <v>2.456205104513967</v>
      </c>
    </row>
    <row r="26" spans="1:25" ht="15" x14ac:dyDescent="0.25">
      <c r="A26">
        <v>22</v>
      </c>
      <c r="B26" t="s">
        <v>78</v>
      </c>
      <c r="C26" t="s">
        <v>20</v>
      </c>
      <c r="D26" s="161">
        <v>651.42955185501899</v>
      </c>
      <c r="E26" s="162">
        <v>0.483227284019903</v>
      </c>
      <c r="F26" s="163">
        <f t="shared" si="0"/>
        <v>0.25720047768304</v>
      </c>
      <c r="G26" s="163">
        <f t="shared" si="1"/>
        <v>1.1293610211356168E-2</v>
      </c>
      <c r="H26" s="163">
        <v>3.5719037385996466E-2</v>
      </c>
      <c r="I26" s="163">
        <v>7.5490901244041231E-4</v>
      </c>
      <c r="J26" s="164">
        <f t="shared" si="2"/>
        <v>0.48131992499774134</v>
      </c>
      <c r="K26" s="153">
        <f t="shared" si="3"/>
        <v>2.1134640451883282</v>
      </c>
      <c r="L26" s="153">
        <f t="shared" si="8"/>
        <v>2.7219193733381437</v>
      </c>
      <c r="M26" s="165"/>
      <c r="N26" s="166">
        <f t="shared" si="4"/>
        <v>27.996275184953522</v>
      </c>
      <c r="O26" s="166">
        <f t="shared" si="5"/>
        <v>0.59169121002597491</v>
      </c>
      <c r="P26" s="167">
        <v>5.222407420159475E-2</v>
      </c>
      <c r="Q26" s="167">
        <v>2.0100459615385326E-3</v>
      </c>
      <c r="R26" s="168">
        <v>226.2500491342708</v>
      </c>
      <c r="S26" s="168">
        <v>4.6987772256249842</v>
      </c>
      <c r="T26" s="169">
        <v>232.40839305384358</v>
      </c>
      <c r="U26" s="169">
        <v>9.1213299885418593</v>
      </c>
      <c r="V26" s="170">
        <v>295.23334159383</v>
      </c>
      <c r="W26" s="170">
        <v>105.22064109617855</v>
      </c>
      <c r="X26" s="171">
        <f t="shared" si="6"/>
        <v>226.2500491342708</v>
      </c>
      <c r="Y26" s="171">
        <f t="shared" si="7"/>
        <v>4.6987772256249842</v>
      </c>
    </row>
    <row r="27" spans="1:25" ht="15" x14ac:dyDescent="0.25">
      <c r="A27">
        <v>23</v>
      </c>
      <c r="B27" t="s">
        <v>87</v>
      </c>
      <c r="C27" t="s">
        <v>20</v>
      </c>
      <c r="D27" s="161">
        <v>271.55411916289478</v>
      </c>
      <c r="E27" s="162">
        <v>0.4584392233658291</v>
      </c>
      <c r="F27" s="163">
        <f t="shared" si="0"/>
        <v>0.3072688177914662</v>
      </c>
      <c r="G27" s="163">
        <f t="shared" si="1"/>
        <v>1.7893748579191952E-2</v>
      </c>
      <c r="H27" s="163">
        <v>4.1716506999617313E-2</v>
      </c>
      <c r="I27" s="163">
        <v>8.74411467348922E-4</v>
      </c>
      <c r="J27" s="164">
        <f t="shared" si="2"/>
        <v>0.3599358177388074</v>
      </c>
      <c r="K27" s="153">
        <f t="shared" si="3"/>
        <v>2.0960802575271784</v>
      </c>
      <c r="L27" s="153">
        <f t="shared" si="8"/>
        <v>3.2600819732601241</v>
      </c>
      <c r="M27" s="165"/>
      <c r="N27" s="166">
        <f t="shared" si="4"/>
        <v>23.971326266822231</v>
      </c>
      <c r="O27" s="166">
        <f t="shared" si="5"/>
        <v>0.50245823734628758</v>
      </c>
      <c r="P27" s="167">
        <v>5.3420663496518625E-2</v>
      </c>
      <c r="Q27" s="167">
        <v>2.9024389113775934E-3</v>
      </c>
      <c r="R27" s="168">
        <v>263.47240907213717</v>
      </c>
      <c r="S27" s="168">
        <v>5.4112612581555579</v>
      </c>
      <c r="T27" s="169">
        <v>272.06182558481208</v>
      </c>
      <c r="U27" s="169">
        <v>13.898449055983287</v>
      </c>
      <c r="V27" s="170">
        <v>346.70592772732903</v>
      </c>
      <c r="W27" s="170">
        <v>151.93491600777278</v>
      </c>
      <c r="X27" s="171">
        <f t="shared" si="6"/>
        <v>263.47240907213717</v>
      </c>
      <c r="Y27" s="171">
        <f t="shared" si="7"/>
        <v>5.4112612581555579</v>
      </c>
    </row>
    <row r="28" spans="1:25" ht="15" x14ac:dyDescent="0.25">
      <c r="A28">
        <v>24</v>
      </c>
      <c r="B28" t="s">
        <v>79</v>
      </c>
      <c r="C28" t="s">
        <v>20</v>
      </c>
      <c r="D28" s="161">
        <v>926.40226901480071</v>
      </c>
      <c r="E28" s="162">
        <v>2.1935552797980771</v>
      </c>
      <c r="F28" s="163">
        <f t="shared" si="0"/>
        <v>0.28629970128005994</v>
      </c>
      <c r="G28" s="163">
        <f t="shared" si="1"/>
        <v>9.0343679915240952E-3</v>
      </c>
      <c r="H28" s="163">
        <v>4.0545749092950667E-2</v>
      </c>
      <c r="I28" s="163">
        <v>6.3259012717970474E-4</v>
      </c>
      <c r="J28" s="164">
        <f t="shared" si="2"/>
        <v>0.49442474648088824</v>
      </c>
      <c r="K28" s="153">
        <f t="shared" si="3"/>
        <v>1.5601885310578405</v>
      </c>
      <c r="L28" s="153">
        <f t="shared" si="8"/>
        <v>-0.22656472694355376</v>
      </c>
      <c r="M28" s="165"/>
      <c r="N28" s="166">
        <f t="shared" si="4"/>
        <v>24.663497958997166</v>
      </c>
      <c r="O28" s="166">
        <f t="shared" si="5"/>
        <v>0.3847970665139584</v>
      </c>
      <c r="P28" s="167">
        <v>5.1212301263288781E-2</v>
      </c>
      <c r="Q28" s="167">
        <v>1.4046919791531045E-3</v>
      </c>
      <c r="R28" s="168">
        <v>256.22314504114689</v>
      </c>
      <c r="S28" s="168">
        <v>3.9191639728403254</v>
      </c>
      <c r="T28" s="169">
        <v>255.64263377221823</v>
      </c>
      <c r="U28" s="169">
        <v>7.1315760598799542</v>
      </c>
      <c r="V28" s="170">
        <v>250.39713512752701</v>
      </c>
      <c r="W28" s="170">
        <v>73.532014395062276</v>
      </c>
      <c r="X28" s="171">
        <f t="shared" si="6"/>
        <v>256.22314504114689</v>
      </c>
      <c r="Y28" s="171">
        <f t="shared" si="7"/>
        <v>3.9191639728403254</v>
      </c>
    </row>
    <row r="29" spans="1:25" ht="15" x14ac:dyDescent="0.25">
      <c r="A29">
        <v>27</v>
      </c>
      <c r="B29" t="s">
        <v>88</v>
      </c>
      <c r="C29" t="s">
        <v>20</v>
      </c>
      <c r="D29" s="161">
        <v>272.36126938061159</v>
      </c>
      <c r="E29" s="162">
        <v>0.32292503170337189</v>
      </c>
      <c r="F29" s="163">
        <f t="shared" si="0"/>
        <v>1.7093240909464249</v>
      </c>
      <c r="G29" s="163">
        <f t="shared" si="1"/>
        <v>4.2181305863699427E-2</v>
      </c>
      <c r="H29" s="163">
        <v>0.16948097475845794</v>
      </c>
      <c r="I29" s="163">
        <v>2.0899942824779581E-3</v>
      </c>
      <c r="J29" s="164">
        <f t="shared" si="2"/>
        <v>0.49972207861507767</v>
      </c>
      <c r="K29" s="153">
        <f t="shared" si="3"/>
        <v>1.233173390380006</v>
      </c>
      <c r="L29" s="153">
        <f t="shared" si="8"/>
        <v>0.27228032540173658</v>
      </c>
      <c r="M29" s="165"/>
      <c r="N29" s="166">
        <f t="shared" si="4"/>
        <v>5.9003672915215812</v>
      </c>
      <c r="O29" s="166">
        <f t="shared" si="5"/>
        <v>7.2761759373729612E-2</v>
      </c>
      <c r="P29" s="167">
        <v>7.3147954430157716E-2</v>
      </c>
      <c r="Q29" s="167">
        <v>1.5635394866813719E-3</v>
      </c>
      <c r="R29" s="168">
        <v>1009.2833874903154</v>
      </c>
      <c r="S29" s="168">
        <v>11.520839885029165</v>
      </c>
      <c r="T29" s="169">
        <v>1012.0314675819997</v>
      </c>
      <c r="U29" s="169">
        <v>15.808438451998676</v>
      </c>
      <c r="V29" s="170">
        <v>1018.05460560209</v>
      </c>
      <c r="W29" s="170">
        <v>81.846210845493161</v>
      </c>
      <c r="X29" s="160">
        <f t="shared" si="6"/>
        <v>1018.05460560209</v>
      </c>
      <c r="Y29" s="160">
        <f t="shared" si="7"/>
        <v>81.846210845493161</v>
      </c>
    </row>
    <row r="30" spans="1:25" ht="15" x14ac:dyDescent="0.25">
      <c r="A30">
        <v>29</v>
      </c>
      <c r="B30" t="s">
        <v>64</v>
      </c>
      <c r="C30" t="s">
        <v>20</v>
      </c>
      <c r="D30" s="161">
        <v>1012.1451748637617</v>
      </c>
      <c r="E30" s="162">
        <v>0.17723065130073221</v>
      </c>
      <c r="F30" s="163">
        <f t="shared" si="0"/>
        <v>0.281695107678887</v>
      </c>
      <c r="G30" s="163">
        <f t="shared" si="1"/>
        <v>1.2292004902185051E-2</v>
      </c>
      <c r="H30" s="163">
        <v>3.9889009106378111E-2</v>
      </c>
      <c r="I30" s="163">
        <v>8.3353650970779253E-4</v>
      </c>
      <c r="J30" s="164">
        <f t="shared" si="2"/>
        <v>0.47888138855274526</v>
      </c>
      <c r="K30" s="153">
        <f t="shared" si="3"/>
        <v>2.0896395482897892</v>
      </c>
      <c r="L30" s="153">
        <f t="shared" si="8"/>
        <v>-6.0182944603711007E-2</v>
      </c>
      <c r="M30" s="165"/>
      <c r="N30" s="166">
        <f t="shared" si="4"/>
        <v>25.069562328137742</v>
      </c>
      <c r="O30" s="166">
        <f t="shared" si="5"/>
        <v>0.5238634889919247</v>
      </c>
      <c r="P30" s="167">
        <v>5.1218255435794384E-2</v>
      </c>
      <c r="Q30" s="167">
        <v>1.9620188059281643E-3</v>
      </c>
      <c r="R30" s="168">
        <v>252.15307790732419</v>
      </c>
      <c r="S30" s="168">
        <v>5.1673733728276741</v>
      </c>
      <c r="T30" s="169">
        <v>252.00132476013067</v>
      </c>
      <c r="U30" s="169">
        <v>9.7379582659339459</v>
      </c>
      <c r="V30" s="170">
        <v>250.66464598748101</v>
      </c>
      <c r="W30" s="170">
        <v>102.70669436519431</v>
      </c>
      <c r="X30" s="171">
        <f t="shared" si="6"/>
        <v>252.15307790732419</v>
      </c>
      <c r="Y30" s="171">
        <f t="shared" si="7"/>
        <v>5.1673733728276741</v>
      </c>
    </row>
    <row r="31" spans="1:25" ht="15" x14ac:dyDescent="0.25">
      <c r="A31">
        <v>32</v>
      </c>
      <c r="B31" t="s">
        <v>65</v>
      </c>
      <c r="C31" t="s">
        <v>20</v>
      </c>
      <c r="D31" s="161">
        <v>229.65535133090034</v>
      </c>
      <c r="E31" s="162">
        <v>0.57484039383772045</v>
      </c>
      <c r="F31" s="163">
        <f t="shared" si="0"/>
        <v>0.27789197257279769</v>
      </c>
      <c r="G31" s="163">
        <f t="shared" si="1"/>
        <v>1.4454160748775478E-2</v>
      </c>
      <c r="H31" s="163">
        <v>3.8939128625216583E-2</v>
      </c>
      <c r="I31" s="163">
        <v>1.0023492237932878E-3</v>
      </c>
      <c r="J31" s="164">
        <f t="shared" si="2"/>
        <v>0.49489828739247438</v>
      </c>
      <c r="K31" s="153">
        <f t="shared" si="3"/>
        <v>2.5741439502685139</v>
      </c>
      <c r="L31" s="153">
        <f t="shared" si="8"/>
        <v>1.1053979538851202</v>
      </c>
      <c r="M31" s="165"/>
      <c r="N31" s="166">
        <f t="shared" si="4"/>
        <v>25.681108830781852</v>
      </c>
      <c r="O31" s="166">
        <f t="shared" si="5"/>
        <v>0.66106870932944406</v>
      </c>
      <c r="P31" s="167">
        <v>5.1759312379189612E-2</v>
      </c>
      <c r="Q31" s="167">
        <v>2.3393791752364117E-3</v>
      </c>
      <c r="R31" s="168">
        <v>246.26175799122583</v>
      </c>
      <c r="S31" s="168">
        <v>6.219581445889629</v>
      </c>
      <c r="T31" s="169">
        <v>248.98393042526237</v>
      </c>
      <c r="U31" s="169">
        <v>11.484937841661541</v>
      </c>
      <c r="V31" s="170">
        <v>274.79139038643098</v>
      </c>
      <c r="W31" s="170">
        <v>122.46043701272932</v>
      </c>
      <c r="X31" s="171">
        <f t="shared" si="6"/>
        <v>246.26175799122583</v>
      </c>
      <c r="Y31" s="171">
        <f t="shared" si="7"/>
        <v>6.219581445889629</v>
      </c>
    </row>
    <row r="32" spans="1:25" ht="15" x14ac:dyDescent="0.25">
      <c r="A32">
        <v>35</v>
      </c>
      <c r="B32" t="s">
        <v>93</v>
      </c>
      <c r="C32" t="s">
        <v>20</v>
      </c>
      <c r="D32" s="161">
        <v>911.01627536358694</v>
      </c>
      <c r="E32" s="162">
        <v>0.33144143823586092</v>
      </c>
      <c r="F32" s="163">
        <f t="shared" si="0"/>
        <v>0.3019020827158384</v>
      </c>
      <c r="G32" s="163">
        <f t="shared" si="1"/>
        <v>9.6028485607030038E-3</v>
      </c>
      <c r="H32" s="163">
        <v>4.1185173803714233E-2</v>
      </c>
      <c r="I32" s="163">
        <v>5.4410852849569378E-4</v>
      </c>
      <c r="J32" s="164">
        <f t="shared" si="2"/>
        <v>0.41534659953410802</v>
      </c>
      <c r="K32" s="153">
        <f t="shared" si="3"/>
        <v>1.3211271878780417</v>
      </c>
      <c r="L32" s="153">
        <f t="shared" si="8"/>
        <v>2.9599712086126044</v>
      </c>
      <c r="M32" s="165"/>
      <c r="N32" s="166">
        <f t="shared" si="4"/>
        <v>24.28058224947484</v>
      </c>
      <c r="O32" s="166">
        <f t="shared" si="5"/>
        <v>0.32077737347290192</v>
      </c>
      <c r="P32" s="167">
        <v>5.3164769006887665E-2</v>
      </c>
      <c r="Q32" s="167">
        <v>1.5382911626885315E-3</v>
      </c>
      <c r="R32" s="168">
        <v>260.18343546381868</v>
      </c>
      <c r="S32" s="168">
        <v>3.3689127372972791</v>
      </c>
      <c r="T32" s="169">
        <v>267.88479024312687</v>
      </c>
      <c r="U32" s="169">
        <v>7.4894800622712436</v>
      </c>
      <c r="V32" s="170">
        <v>335.83526268684602</v>
      </c>
      <c r="W32" s="170">
        <v>80.525481843157223</v>
      </c>
      <c r="X32" s="171">
        <f t="shared" si="6"/>
        <v>260.18343546381868</v>
      </c>
      <c r="Y32" s="171">
        <f t="shared" si="7"/>
        <v>3.3689127372972791</v>
      </c>
    </row>
    <row r="33" spans="1:25" ht="15" x14ac:dyDescent="0.25">
      <c r="A33">
        <v>36</v>
      </c>
      <c r="B33" t="s">
        <v>81</v>
      </c>
      <c r="C33" t="s">
        <v>20</v>
      </c>
      <c r="D33" s="161">
        <v>531.51053568620932</v>
      </c>
      <c r="E33" s="162">
        <v>0.11596945969650083</v>
      </c>
      <c r="F33" s="163">
        <f t="shared" si="0"/>
        <v>0.30523671091464127</v>
      </c>
      <c r="G33" s="163">
        <f t="shared" si="1"/>
        <v>1.2469735618647925E-2</v>
      </c>
      <c r="H33" s="163">
        <v>4.1722755663190378E-2</v>
      </c>
      <c r="I33" s="163">
        <v>8.8351492229534856E-4</v>
      </c>
      <c r="J33" s="164">
        <f t="shared" si="2"/>
        <v>0.5183468025077278</v>
      </c>
      <c r="K33" s="153">
        <f t="shared" si="3"/>
        <v>2.117585255939419</v>
      </c>
      <c r="L33" s="153">
        <f t="shared" si="8"/>
        <v>2.6454823332329607</v>
      </c>
      <c r="M33" s="165"/>
      <c r="N33" s="166">
        <f t="shared" si="4"/>
        <v>23.967736169503379</v>
      </c>
      <c r="O33" s="166">
        <f t="shared" si="5"/>
        <v>0.50753724730786287</v>
      </c>
      <c r="P33" s="167">
        <v>5.3059420919996339E-2</v>
      </c>
      <c r="Q33" s="167">
        <v>1.8536839938517206E-3</v>
      </c>
      <c r="R33" s="168">
        <v>263.51107856694375</v>
      </c>
      <c r="S33" s="168">
        <v>5.4675648371945789</v>
      </c>
      <c r="T33" s="169">
        <v>270.48221759654388</v>
      </c>
      <c r="U33" s="169">
        <v>9.700583901670802</v>
      </c>
      <c r="V33" s="170">
        <v>331.33861961792701</v>
      </c>
      <c r="W33" s="170">
        <v>97.035501958682801</v>
      </c>
      <c r="X33" s="171">
        <f t="shared" si="6"/>
        <v>263.51107856694375</v>
      </c>
      <c r="Y33" s="171">
        <f t="shared" si="7"/>
        <v>5.4675648371945789</v>
      </c>
    </row>
    <row r="34" spans="1:25" ht="15" x14ac:dyDescent="0.25">
      <c r="A34">
        <v>38</v>
      </c>
      <c r="B34" t="s">
        <v>82</v>
      </c>
      <c r="C34" t="s">
        <v>20</v>
      </c>
      <c r="D34" s="161">
        <v>910.71412108054994</v>
      </c>
      <c r="E34" s="162">
        <v>2.2458602820675195</v>
      </c>
      <c r="F34" s="163">
        <f t="shared" si="0"/>
        <v>0.2766629813239731</v>
      </c>
      <c r="G34" s="163">
        <f t="shared" si="1"/>
        <v>8.7600196462602978E-3</v>
      </c>
      <c r="H34" s="163">
        <v>4.0458869671500003E-2</v>
      </c>
      <c r="I34" s="163">
        <v>5.541431679182224E-4</v>
      </c>
      <c r="J34" s="164">
        <f t="shared" si="2"/>
        <v>0.43256782229948326</v>
      </c>
      <c r="K34" s="153">
        <f t="shared" si="3"/>
        <v>1.3696456980076519</v>
      </c>
      <c r="L34" s="153">
        <f t="shared" si="8"/>
        <v>-3.0028898207843402</v>
      </c>
      <c r="M34" s="165"/>
      <c r="N34" s="166">
        <f t="shared" si="4"/>
        <v>24.716459162585529</v>
      </c>
      <c r="O34" s="166">
        <f t="shared" si="5"/>
        <v>0.33852791962017081</v>
      </c>
      <c r="P34" s="167">
        <v>4.9594787349094456E-2</v>
      </c>
      <c r="Q34" s="167">
        <v>1.4158088933290654E-3</v>
      </c>
      <c r="R34" s="168">
        <v>255.68486772801938</v>
      </c>
      <c r="S34" s="168">
        <v>3.433438480853626</v>
      </c>
      <c r="T34" s="169">
        <v>248.00693286172879</v>
      </c>
      <c r="U34" s="169">
        <v>6.9672071839862539</v>
      </c>
      <c r="V34" s="170">
        <v>176.04620832785</v>
      </c>
      <c r="W34" s="170">
        <v>74.113988610400739</v>
      </c>
      <c r="X34" s="171">
        <f t="shared" si="6"/>
        <v>255.68486772801938</v>
      </c>
      <c r="Y34" s="171">
        <f t="shared" si="7"/>
        <v>3.433438480853626</v>
      </c>
    </row>
    <row r="35" spans="1:25" ht="15" x14ac:dyDescent="0.25">
      <c r="A35">
        <v>40</v>
      </c>
      <c r="B35" t="s">
        <v>94</v>
      </c>
      <c r="C35" t="s">
        <v>20</v>
      </c>
      <c r="D35" s="161">
        <v>141.10593233193245</v>
      </c>
      <c r="E35" s="162">
        <v>0.57212425606278761</v>
      </c>
      <c r="F35" s="163">
        <f t="shared" si="0"/>
        <v>0.29523656040383578</v>
      </c>
      <c r="G35" s="163">
        <f t="shared" si="1"/>
        <v>1.8554376374507384E-2</v>
      </c>
      <c r="H35" s="163">
        <v>3.9782575279326146E-2</v>
      </c>
      <c r="I35" s="163">
        <v>1.4993917696863081E-3</v>
      </c>
      <c r="J35" s="164">
        <f t="shared" si="2"/>
        <v>0.59971650919900288</v>
      </c>
      <c r="K35" s="153">
        <f t="shared" si="3"/>
        <v>3.7689660841677552</v>
      </c>
      <c r="L35" s="153">
        <f t="shared" si="8"/>
        <v>4.4452963544490665</v>
      </c>
      <c r="M35" s="165"/>
      <c r="N35" s="166">
        <f t="shared" si="4"/>
        <v>25.136633135956664</v>
      </c>
      <c r="O35" s="166">
        <f t="shared" si="5"/>
        <v>0.94739117759588032</v>
      </c>
      <c r="P35" s="167">
        <v>5.3823999907114374E-2</v>
      </c>
      <c r="Q35" s="167">
        <v>2.7068085938735547E-3</v>
      </c>
      <c r="R35" s="168">
        <v>251.49322502133529</v>
      </c>
      <c r="S35" s="168">
        <v>9.2961857161644801</v>
      </c>
      <c r="T35" s="169">
        <v>262.6728441848951</v>
      </c>
      <c r="U35" s="169">
        <v>14.545450545767434</v>
      </c>
      <c r="V35" s="170">
        <v>363.69284756898998</v>
      </c>
      <c r="W35" s="170">
        <v>141.69432364423318</v>
      </c>
      <c r="X35" s="171">
        <f t="shared" si="6"/>
        <v>251.49322502133529</v>
      </c>
      <c r="Y35" s="171">
        <f t="shared" si="7"/>
        <v>9.2961857161644801</v>
      </c>
    </row>
    <row r="36" spans="1:25" ht="15" x14ac:dyDescent="0.25">
      <c r="A36">
        <v>42</v>
      </c>
      <c r="B36" t="s">
        <v>66</v>
      </c>
      <c r="C36" t="s">
        <v>20</v>
      </c>
      <c r="D36" s="161">
        <v>241.71251958180628</v>
      </c>
      <c r="E36" s="162">
        <v>1.9290104852134435</v>
      </c>
      <c r="F36" s="163">
        <f t="shared" si="0"/>
        <v>0.27822045048908206</v>
      </c>
      <c r="G36" s="163">
        <f t="shared" si="1"/>
        <v>1.3296831331267854E-2</v>
      </c>
      <c r="H36" s="163">
        <v>3.9691954847349685E-2</v>
      </c>
      <c r="I36" s="163">
        <v>9.3750490111223878E-4</v>
      </c>
      <c r="J36" s="164">
        <f t="shared" si="2"/>
        <v>0.49421047685127661</v>
      </c>
      <c r="K36" s="153">
        <f t="shared" si="3"/>
        <v>2.3619519489976391</v>
      </c>
      <c r="L36" s="153">
        <f t="shared" si="8"/>
        <v>-0.67207970562531638</v>
      </c>
      <c r="M36" s="165"/>
      <c r="N36" s="166">
        <f t="shared" si="4"/>
        <v>25.194022411994457</v>
      </c>
      <c r="O36" s="166">
        <f t="shared" si="5"/>
        <v>0.5950707033910051</v>
      </c>
      <c r="P36" s="167">
        <v>5.0837628844626684E-2</v>
      </c>
      <c r="Q36" s="167">
        <v>2.1122007847124017E-3</v>
      </c>
      <c r="R36" s="168">
        <v>250.93135647269574</v>
      </c>
      <c r="S36" s="168">
        <v>5.8130099635736707</v>
      </c>
      <c r="T36" s="169">
        <v>249.24489775079243</v>
      </c>
      <c r="U36" s="169">
        <v>10.562635882267401</v>
      </c>
      <c r="V36" s="170">
        <v>233.47452186695699</v>
      </c>
      <c r="W36" s="170">
        <v>110.56826164944309</v>
      </c>
      <c r="X36" s="171">
        <f t="shared" si="6"/>
        <v>250.93135647269574</v>
      </c>
      <c r="Y36" s="171">
        <f t="shared" si="7"/>
        <v>5.8130099635736707</v>
      </c>
    </row>
    <row r="37" spans="1:25" ht="15" x14ac:dyDescent="0.25">
      <c r="A37" s="378">
        <v>46</v>
      </c>
      <c r="B37" s="378" t="s">
        <v>67</v>
      </c>
      <c r="C37" s="378" t="s">
        <v>20</v>
      </c>
      <c r="D37" s="294">
        <v>2273.0817049269981</v>
      </c>
      <c r="E37" s="295">
        <v>0.14364952547701756</v>
      </c>
      <c r="F37" s="281">
        <f t="shared" si="0"/>
        <v>0.24138423639998918</v>
      </c>
      <c r="G37" s="281">
        <f t="shared" si="1"/>
        <v>6.2245749448303122E-3</v>
      </c>
      <c r="H37" s="281">
        <v>3.3800232290277898E-2</v>
      </c>
      <c r="I37" s="281">
        <v>6.7693992026625458E-4</v>
      </c>
      <c r="J37" s="283">
        <f t="shared" si="2"/>
        <v>0.77665768827897941</v>
      </c>
      <c r="K37" s="284">
        <f t="shared" si="3"/>
        <v>2.0027670651866072</v>
      </c>
      <c r="L37" s="284">
        <f t="shared" si="8"/>
        <v>2.4534074275015003</v>
      </c>
      <c r="M37" s="285"/>
      <c r="N37" s="286">
        <f t="shared" si="4"/>
        <v>29.585595489757452</v>
      </c>
      <c r="O37" s="286">
        <f t="shared" si="5"/>
        <v>0.59253056250819658</v>
      </c>
      <c r="P37" s="297">
        <v>5.1795012878837157E-2</v>
      </c>
      <c r="Q37" s="297">
        <v>8.4134888574021773E-4</v>
      </c>
      <c r="R37" s="298">
        <v>214.29576118710938</v>
      </c>
      <c r="S37" s="298">
        <v>4.2212950104972364</v>
      </c>
      <c r="T37" s="289">
        <v>219.5533093088948</v>
      </c>
      <c r="U37" s="289">
        <v>5.0913550594429724</v>
      </c>
      <c r="V37" s="290">
        <v>276.37080180425301</v>
      </c>
      <c r="W37" s="290">
        <v>44.04244564430158</v>
      </c>
      <c r="X37" s="226">
        <f t="shared" si="6"/>
        <v>214.29576118710938</v>
      </c>
      <c r="Y37" s="226">
        <f t="shared" si="7"/>
        <v>4.2212950104972364</v>
      </c>
    </row>
    <row r="38" spans="1:25" ht="15" x14ac:dyDescent="0.25">
      <c r="A38">
        <v>50</v>
      </c>
      <c r="B38" t="s">
        <v>154</v>
      </c>
      <c r="C38" t="s">
        <v>20</v>
      </c>
      <c r="D38" s="161">
        <v>868.29176788455845</v>
      </c>
      <c r="E38" s="162">
        <v>0.30799701423147302</v>
      </c>
      <c r="F38" s="163">
        <f t="shared" si="0"/>
        <v>0.25871635033754448</v>
      </c>
      <c r="G38" s="163">
        <f t="shared" si="1"/>
        <v>9.793565743285413E-3</v>
      </c>
      <c r="H38" s="163">
        <v>3.6786429881836009E-2</v>
      </c>
      <c r="I38" s="163">
        <v>9.8898375088026609E-4</v>
      </c>
      <c r="J38" s="164">
        <f t="shared" si="2"/>
        <v>0.7102063442804003</v>
      </c>
      <c r="K38" s="153">
        <f t="shared" si="3"/>
        <v>2.6884472183276347</v>
      </c>
      <c r="L38" s="153">
        <f t="shared" si="8"/>
        <v>0.31841642083099336</v>
      </c>
      <c r="M38" s="165"/>
      <c r="N38" s="166">
        <f t="shared" si="4"/>
        <v>27.18393720761059</v>
      </c>
      <c r="O38" s="166">
        <f t="shared" si="5"/>
        <v>0.73082580368993788</v>
      </c>
      <c r="P38" s="167">
        <v>5.100760822568895E-2</v>
      </c>
      <c r="Q38" s="167">
        <v>1.3593165982812027E-3</v>
      </c>
      <c r="R38" s="168">
        <v>232.89039496830384</v>
      </c>
      <c r="S38" s="168">
        <v>6.1493902627671106</v>
      </c>
      <c r="T38" s="169">
        <v>233.63195622842107</v>
      </c>
      <c r="U38" s="169">
        <v>7.9002872124621648</v>
      </c>
      <c r="V38" s="170">
        <v>241.17371606164099</v>
      </c>
      <c r="W38" s="170">
        <v>71.156699406362748</v>
      </c>
      <c r="X38" s="171">
        <f t="shared" si="6"/>
        <v>232.89039496830384</v>
      </c>
      <c r="Y38" s="171">
        <f t="shared" si="7"/>
        <v>6.1493902627671106</v>
      </c>
    </row>
    <row r="39" spans="1:25" ht="15" x14ac:dyDescent="0.25">
      <c r="A39">
        <v>52</v>
      </c>
      <c r="B39" t="s">
        <v>155</v>
      </c>
      <c r="C39" t="s">
        <v>20</v>
      </c>
      <c r="D39" s="161">
        <v>509.30789421000156</v>
      </c>
      <c r="E39" s="162">
        <v>0.68126829016199919</v>
      </c>
      <c r="F39" s="163">
        <f t="shared" si="0"/>
        <v>0.29434327526282145</v>
      </c>
      <c r="G39" s="163">
        <f t="shared" si="1"/>
        <v>1.0808965829148132E-2</v>
      </c>
      <c r="H39" s="163">
        <v>4.088696506405514E-2</v>
      </c>
      <c r="I39" s="163">
        <v>7.4346460850292697E-4</v>
      </c>
      <c r="J39" s="164">
        <f t="shared" si="2"/>
        <v>0.49515982238348821</v>
      </c>
      <c r="K39" s="153">
        <f t="shared" si="3"/>
        <v>1.8183413890910851</v>
      </c>
      <c r="L39" s="153">
        <f t="shared" si="8"/>
        <v>1.4072900703980717</v>
      </c>
      <c r="M39" s="165"/>
      <c r="N39" s="166">
        <f t="shared" si="4"/>
        <v>24.457672474182427</v>
      </c>
      <c r="O39" s="166">
        <f t="shared" si="5"/>
        <v>0.44472398140639668</v>
      </c>
      <c r="P39" s="167">
        <v>5.221171613980425E-2</v>
      </c>
      <c r="Q39" s="167">
        <v>1.6657842769752951E-3</v>
      </c>
      <c r="R39" s="168">
        <v>258.33677608058474</v>
      </c>
      <c r="S39" s="168">
        <v>4.6045684498149653</v>
      </c>
      <c r="T39" s="169">
        <v>261.97232387855331</v>
      </c>
      <c r="U39" s="169">
        <v>8.4793894602038478</v>
      </c>
      <c r="V39" s="170">
        <v>294.69311001641501</v>
      </c>
      <c r="W39" s="170">
        <v>87.199427186312647</v>
      </c>
      <c r="X39" s="171">
        <f t="shared" si="6"/>
        <v>258.33677608058474</v>
      </c>
      <c r="Y39" s="171">
        <f t="shared" si="7"/>
        <v>4.6045684498149653</v>
      </c>
    </row>
    <row r="40" spans="1:25" ht="15" x14ac:dyDescent="0.25">
      <c r="A40">
        <v>53</v>
      </c>
      <c r="B40" t="s">
        <v>156</v>
      </c>
      <c r="C40" t="s">
        <v>20</v>
      </c>
      <c r="D40" s="161">
        <v>1132.4029577746448</v>
      </c>
      <c r="E40" s="162">
        <v>0.57088277250823039</v>
      </c>
      <c r="F40" s="163">
        <f t="shared" si="0"/>
        <v>0.31316741257283098</v>
      </c>
      <c r="G40" s="163">
        <f t="shared" si="1"/>
        <v>1.0660371038655267E-2</v>
      </c>
      <c r="H40" s="163">
        <v>4.2639071382594713E-2</v>
      </c>
      <c r="I40" s="163">
        <v>8.9823044800441761E-4</v>
      </c>
      <c r="J40" s="164">
        <f t="shared" si="2"/>
        <v>0.6188484081399126</v>
      </c>
      <c r="K40" s="153">
        <f t="shared" si="3"/>
        <v>2.1065900801279547</v>
      </c>
      <c r="L40" s="153">
        <f t="shared" si="8"/>
        <v>2.7691396183286234</v>
      </c>
      <c r="M40" s="165"/>
      <c r="N40" s="166">
        <f t="shared" si="4"/>
        <v>23.452668352627409</v>
      </c>
      <c r="O40" s="166">
        <f t="shared" si="5"/>
        <v>0.49405158504175717</v>
      </c>
      <c r="P40" s="167">
        <v>5.3268142340593586E-2</v>
      </c>
      <c r="Q40" s="167">
        <v>1.4243452396153714E-3</v>
      </c>
      <c r="R40" s="168">
        <v>269.17913614902119</v>
      </c>
      <c r="S40" s="168">
        <v>5.5537455858319147</v>
      </c>
      <c r="T40" s="169">
        <v>276.63308225239848</v>
      </c>
      <c r="U40" s="169">
        <v>8.2429399255902158</v>
      </c>
      <c r="V40" s="170">
        <v>340.23548197770998</v>
      </c>
      <c r="W40" s="170">
        <v>74.56069988519512</v>
      </c>
      <c r="X40" s="171">
        <f t="shared" si="6"/>
        <v>269.17913614902119</v>
      </c>
      <c r="Y40" s="171">
        <f t="shared" si="7"/>
        <v>5.5537455858319147</v>
      </c>
    </row>
    <row r="41" spans="1:25" ht="15" x14ac:dyDescent="0.25">
      <c r="A41">
        <v>54</v>
      </c>
      <c r="B41" t="s">
        <v>157</v>
      </c>
      <c r="C41" t="s">
        <v>20</v>
      </c>
      <c r="D41" s="161">
        <v>607.65514007885008</v>
      </c>
      <c r="E41" s="162">
        <v>0.29280233568653369</v>
      </c>
      <c r="F41" s="163">
        <f t="shared" si="0"/>
        <v>0.27905304480549353</v>
      </c>
      <c r="G41" s="163">
        <f t="shared" si="1"/>
        <v>1.0607152586952317E-2</v>
      </c>
      <c r="H41" s="163">
        <v>3.8993935751758857E-2</v>
      </c>
      <c r="I41" s="163">
        <v>7.8944609080203372E-4</v>
      </c>
      <c r="J41" s="164">
        <f t="shared" si="2"/>
        <v>0.5326149542156946</v>
      </c>
      <c r="K41" s="153">
        <f t="shared" si="3"/>
        <v>2.0245355478548355</v>
      </c>
      <c r="L41" s="153">
        <f t="shared" si="8"/>
        <v>1.3399109545309742</v>
      </c>
      <c r="M41" s="165"/>
      <c r="N41" s="166">
        <f t="shared" si="4"/>
        <v>25.645013275042238</v>
      </c>
      <c r="O41" s="166">
        <f t="shared" si="5"/>
        <v>0.51919241000532168</v>
      </c>
      <c r="P41" s="167">
        <v>5.190251696023962E-2</v>
      </c>
      <c r="Q41" s="167">
        <v>1.6697613554439088E-3</v>
      </c>
      <c r="R41" s="168">
        <v>246.60182748838514</v>
      </c>
      <c r="S41" s="168">
        <v>4.8982581495838184</v>
      </c>
      <c r="T41" s="169">
        <v>249.90607238897559</v>
      </c>
      <c r="U41" s="169">
        <v>8.4205444206097759</v>
      </c>
      <c r="V41" s="170">
        <v>281.11757480654097</v>
      </c>
      <c r="W41" s="170">
        <v>87.407620424342724</v>
      </c>
      <c r="X41" s="171">
        <f t="shared" si="6"/>
        <v>246.60182748838514</v>
      </c>
      <c r="Y41" s="171">
        <f t="shared" si="7"/>
        <v>4.8982581495838184</v>
      </c>
    </row>
    <row r="42" spans="1:25" ht="15" x14ac:dyDescent="0.25">
      <c r="D42" s="172"/>
      <c r="E42" s="172"/>
      <c r="F42" s="173"/>
      <c r="G42" s="173"/>
      <c r="H42" s="173"/>
      <c r="I42" s="173"/>
      <c r="J42" s="173"/>
      <c r="K42" s="165"/>
      <c r="L42" s="165"/>
      <c r="M42" s="165"/>
      <c r="N42" s="174"/>
      <c r="O42" s="174"/>
      <c r="P42" s="174"/>
      <c r="Q42" s="174"/>
      <c r="R42" s="175"/>
      <c r="S42" s="175"/>
      <c r="T42" s="176"/>
      <c r="U42" s="176"/>
      <c r="V42" s="177"/>
      <c r="W42" s="177"/>
      <c r="X42" s="178"/>
      <c r="Y42" s="178"/>
    </row>
    <row r="43" spans="1:25" ht="15" x14ac:dyDescent="0.25">
      <c r="D43" s="172"/>
      <c r="E43" s="172"/>
      <c r="F43" s="173"/>
      <c r="G43" s="173"/>
      <c r="H43" s="173"/>
      <c r="I43" s="173"/>
      <c r="J43" s="173"/>
      <c r="K43" s="165"/>
      <c r="L43" s="165"/>
      <c r="M43" s="165"/>
      <c r="N43" s="174"/>
      <c r="O43" s="174"/>
      <c r="P43" s="174"/>
      <c r="Q43" s="174"/>
      <c r="R43" s="175"/>
      <c r="S43" s="175"/>
      <c r="T43" s="176"/>
      <c r="U43" s="176"/>
      <c r="V43" s="177"/>
      <c r="W43" s="177"/>
      <c r="X43" s="178"/>
      <c r="Y43" s="178"/>
    </row>
    <row r="44" spans="1:25" ht="15" x14ac:dyDescent="0.25">
      <c r="D44" s="172"/>
      <c r="E44" s="172"/>
      <c r="F44" s="173"/>
      <c r="G44" s="173"/>
      <c r="H44" s="173"/>
      <c r="I44" s="173"/>
      <c r="J44" s="173"/>
      <c r="K44" s="165"/>
      <c r="L44" s="165"/>
      <c r="M44" s="165"/>
      <c r="N44" s="174"/>
      <c r="O44" s="174"/>
      <c r="P44" s="174"/>
      <c r="Q44" s="174"/>
      <c r="R44" s="175"/>
      <c r="S44" s="175"/>
      <c r="T44" s="176"/>
      <c r="U44" s="176"/>
      <c r="V44" s="177"/>
      <c r="W44" s="177"/>
      <c r="X44" s="178"/>
      <c r="Y44" s="17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4" x14ac:dyDescent="0.3"/>
  <cols>
    <col min="1" max="1" width="14.88671875" style="410" bestFit="1" customWidth="1"/>
    <col min="2" max="2" width="10.33203125" style="411" bestFit="1" customWidth="1"/>
  </cols>
  <sheetData>
    <row r="1" spans="1:11" ht="15" x14ac:dyDescent="0.25">
      <c r="A1" s="410" t="s">
        <v>251</v>
      </c>
      <c r="B1" s="411" t="s">
        <v>330</v>
      </c>
      <c r="C1">
        <v>0.3</v>
      </c>
      <c r="D1">
        <v>253.45354949875028</v>
      </c>
      <c r="E1">
        <v>1</v>
      </c>
      <c r="F1">
        <v>242.25871961223802</v>
      </c>
      <c r="G1">
        <v>5.4378823918533321</v>
      </c>
      <c r="H1">
        <v>14</v>
      </c>
      <c r="I1">
        <v>304.24717052050954</v>
      </c>
      <c r="J1">
        <v>7.8232733710668549</v>
      </c>
    </row>
    <row r="2" spans="1:11" ht="15" x14ac:dyDescent="0.25">
      <c r="A2" s="410" t="s">
        <v>253</v>
      </c>
      <c r="B2" s="411" t="s">
        <v>331</v>
      </c>
      <c r="C2">
        <v>33.700000000000003</v>
      </c>
      <c r="D2">
        <v>253.45354949875028</v>
      </c>
      <c r="E2">
        <v>2</v>
      </c>
      <c r="F2">
        <v>266.96376839510162</v>
      </c>
      <c r="G2">
        <v>3.9525262914522643</v>
      </c>
      <c r="H2">
        <v>16</v>
      </c>
      <c r="I2">
        <v>298.14187841097146</v>
      </c>
      <c r="J2">
        <v>8.6155942552150471</v>
      </c>
    </row>
    <row r="3" spans="1:11" ht="15" x14ac:dyDescent="0.25">
      <c r="A3" s="410" t="s">
        <v>255</v>
      </c>
      <c r="B3" s="412">
        <v>15</v>
      </c>
      <c r="E3">
        <v>3</v>
      </c>
      <c r="F3">
        <v>270.60505604712449</v>
      </c>
      <c r="G3">
        <v>6.5314872134609896</v>
      </c>
      <c r="H3" t="s">
        <v>250</v>
      </c>
      <c r="I3" t="s">
        <v>250</v>
      </c>
      <c r="J3" t="s">
        <v>250</v>
      </c>
      <c r="K3" t="s">
        <v>250</v>
      </c>
    </row>
    <row r="4" spans="1:11" ht="15" x14ac:dyDescent="0.25">
      <c r="A4" s="410" t="s">
        <v>256</v>
      </c>
      <c r="B4" s="412">
        <v>11</v>
      </c>
      <c r="E4">
        <v>4</v>
      </c>
      <c r="F4">
        <v>264.14089268611156</v>
      </c>
      <c r="G4">
        <v>5.2572811484605095</v>
      </c>
    </row>
    <row r="5" spans="1:11" ht="15" x14ac:dyDescent="0.25">
      <c r="A5" s="410" t="s">
        <v>257</v>
      </c>
      <c r="B5" s="412">
        <v>1</v>
      </c>
      <c r="E5">
        <v>5</v>
      </c>
      <c r="F5">
        <v>241.80981009048921</v>
      </c>
      <c r="G5">
        <v>6.9129766078664154</v>
      </c>
    </row>
    <row r="6" spans="1:11" ht="15" x14ac:dyDescent="0.25">
      <c r="A6" s="410" t="s">
        <v>258</v>
      </c>
      <c r="B6" s="412" t="b">
        <v>1</v>
      </c>
      <c r="E6">
        <v>6</v>
      </c>
      <c r="F6">
        <v>253.10512112329542</v>
      </c>
      <c r="G6">
        <v>8.9179530714315245</v>
      </c>
    </row>
    <row r="7" spans="1:11" ht="15" x14ac:dyDescent="0.25">
      <c r="A7" s="410" t="s">
        <v>259</v>
      </c>
      <c r="B7" s="412">
        <v>1</v>
      </c>
      <c r="E7">
        <v>7</v>
      </c>
      <c r="F7">
        <v>260.23109826886838</v>
      </c>
      <c r="G7">
        <v>5.5452635389071538</v>
      </c>
    </row>
    <row r="8" spans="1:11" ht="15" x14ac:dyDescent="0.25">
      <c r="A8" s="410" t="s">
        <v>260</v>
      </c>
      <c r="B8" s="412" t="b">
        <v>0</v>
      </c>
      <c r="E8">
        <v>8</v>
      </c>
      <c r="F8">
        <v>242.29658650803589</v>
      </c>
      <c r="G8">
        <v>7.0446894148116153</v>
      </c>
    </row>
    <row r="9" spans="1:11" ht="15" x14ac:dyDescent="0.25">
      <c r="A9" s="410" t="s">
        <v>261</v>
      </c>
      <c r="B9" s="412" t="b">
        <v>1</v>
      </c>
      <c r="E9">
        <v>9</v>
      </c>
      <c r="F9">
        <v>261.42321395966309</v>
      </c>
      <c r="G9">
        <v>7.0445271784100454</v>
      </c>
    </row>
    <row r="10" spans="1:11" ht="15" x14ac:dyDescent="0.25">
      <c r="A10" s="410" t="s">
        <v>262</v>
      </c>
      <c r="B10" s="412" t="b">
        <v>0</v>
      </c>
      <c r="E10">
        <v>10</v>
      </c>
      <c r="F10">
        <v>246.22276302524375</v>
      </c>
      <c r="G10">
        <v>7.2674964635378396</v>
      </c>
    </row>
    <row r="11" spans="1:11" ht="15" x14ac:dyDescent="0.25">
      <c r="A11" s="410" t="s">
        <v>263</v>
      </c>
      <c r="B11" s="412" t="b">
        <v>0</v>
      </c>
      <c r="E11">
        <v>11</v>
      </c>
      <c r="F11">
        <v>273.56068609620678</v>
      </c>
      <c r="G11">
        <v>6.5456779324866705</v>
      </c>
    </row>
    <row r="12" spans="1:11" ht="15" x14ac:dyDescent="0.25">
      <c r="A12" s="410" t="s">
        <v>264</v>
      </c>
      <c r="B12" s="412" t="s">
        <v>332</v>
      </c>
      <c r="E12">
        <v>12</v>
      </c>
      <c r="F12">
        <v>242.04498832225207</v>
      </c>
      <c r="G12">
        <v>6.3527531699044522</v>
      </c>
    </row>
    <row r="13" spans="1:11" ht="15" x14ac:dyDescent="0.25">
      <c r="A13" s="410" t="s">
        <v>266</v>
      </c>
      <c r="B13" s="412" t="b">
        <v>0</v>
      </c>
      <c r="E13">
        <v>13</v>
      </c>
      <c r="F13">
        <v>251.22435997852494</v>
      </c>
      <c r="G13">
        <v>5.6224297577047198</v>
      </c>
    </row>
    <row r="14" spans="1:11" ht="15" x14ac:dyDescent="0.25">
      <c r="A14" s="410" t="s">
        <v>267</v>
      </c>
      <c r="B14" s="412" t="b">
        <v>0</v>
      </c>
      <c r="E14">
        <v>15</v>
      </c>
      <c r="F14">
        <v>257.41935451249077</v>
      </c>
      <c r="G14">
        <v>5.3531837541639895</v>
      </c>
    </row>
    <row r="15" spans="1:11" ht="15" x14ac:dyDescent="0.25">
      <c r="A15" s="410" t="s">
        <v>268</v>
      </c>
      <c r="B15" s="412" t="b">
        <v>0</v>
      </c>
      <c r="E15">
        <v>17</v>
      </c>
      <c r="F15">
        <v>261.95547847139221</v>
      </c>
      <c r="G15">
        <v>7.8912821431255971</v>
      </c>
    </row>
    <row r="16" spans="1:11" ht="15" x14ac:dyDescent="0.25">
      <c r="A16" s="410" t="s">
        <v>269</v>
      </c>
      <c r="B16" s="412">
        <v>1</v>
      </c>
      <c r="E16">
        <v>18</v>
      </c>
      <c r="F16">
        <v>235.27447661875846</v>
      </c>
      <c r="G16">
        <v>7.0033230659607844</v>
      </c>
    </row>
    <row r="17" spans="5:8" ht="15" x14ac:dyDescent="0.25">
      <c r="E17">
        <v>19</v>
      </c>
      <c r="F17">
        <v>272.87712838556956</v>
      </c>
      <c r="G17">
        <v>7.6833701982040417</v>
      </c>
    </row>
    <row r="18" spans="5:8" ht="15" x14ac:dyDescent="0.25">
      <c r="E18">
        <v>20</v>
      </c>
      <c r="F18">
        <v>240.14782734351502</v>
      </c>
      <c r="G18">
        <v>3.997876468847879</v>
      </c>
    </row>
    <row r="19" spans="5:8" ht="15" x14ac:dyDescent="0.25">
      <c r="E19">
        <v>21</v>
      </c>
      <c r="F19">
        <v>238.63103400173358</v>
      </c>
      <c r="G19">
        <v>6.0788501240473973</v>
      </c>
    </row>
    <row r="20" spans="5:8" ht="15" x14ac:dyDescent="0.25">
      <c r="E20">
        <v>22</v>
      </c>
      <c r="F20">
        <v>241.65026542402538</v>
      </c>
      <c r="G20">
        <v>6.8316631270518062</v>
      </c>
    </row>
    <row r="21" spans="5:8" ht="15" x14ac:dyDescent="0.25">
      <c r="E21">
        <v>23</v>
      </c>
      <c r="F21">
        <v>239.27431518257362</v>
      </c>
      <c r="G21">
        <v>7.1364294110565067</v>
      </c>
    </row>
    <row r="22" spans="5:8" ht="15" x14ac:dyDescent="0.25">
      <c r="E22">
        <v>24</v>
      </c>
      <c r="F22">
        <v>272.74851519239326</v>
      </c>
      <c r="G22">
        <v>6.317602184119421</v>
      </c>
    </row>
    <row r="23" spans="5:8" ht="15" x14ac:dyDescent="0.25">
      <c r="E23">
        <v>25</v>
      </c>
      <c r="F23">
        <v>259.79354315821752</v>
      </c>
      <c r="G23">
        <v>4.471948512013955</v>
      </c>
    </row>
    <row r="24" spans="5:8" ht="15" x14ac:dyDescent="0.25">
      <c r="E24">
        <v>26</v>
      </c>
      <c r="F24">
        <v>280.74937310486234</v>
      </c>
      <c r="G24">
        <v>6.738944750590143</v>
      </c>
    </row>
    <row r="25" spans="5:8" ht="15" x14ac:dyDescent="0.25">
      <c r="E25">
        <v>27</v>
      </c>
      <c r="F25">
        <v>269.31525327005937</v>
      </c>
      <c r="G25">
        <v>6.9053613031861962</v>
      </c>
    </row>
    <row r="26" spans="5:8" ht="15" x14ac:dyDescent="0.25">
      <c r="E26">
        <v>28</v>
      </c>
      <c r="F26">
        <v>264.58548023845219</v>
      </c>
      <c r="G26">
        <v>6.9507974271628878</v>
      </c>
    </row>
    <row r="27" spans="5:8" ht="15" x14ac:dyDescent="0.25">
      <c r="E27">
        <v>29</v>
      </c>
      <c r="F27">
        <v>240.62967502827354</v>
      </c>
      <c r="G27">
        <v>6.4183448149186315</v>
      </c>
    </row>
    <row r="28" spans="5:8" ht="15" x14ac:dyDescent="0.25">
      <c r="E28">
        <v>30</v>
      </c>
      <c r="F28">
        <v>227.71556270387646</v>
      </c>
      <c r="G28">
        <v>4.455126692564801</v>
      </c>
    </row>
    <row r="29" spans="5:8" ht="15" x14ac:dyDescent="0.25">
      <c r="E29">
        <v>31</v>
      </c>
      <c r="F29">
        <v>253.62435726513587</v>
      </c>
      <c r="G29">
        <v>7.9122835708789152</v>
      </c>
    </row>
    <row r="30" spans="5:8" x14ac:dyDescent="0.3">
      <c r="E30">
        <v>32</v>
      </c>
      <c r="F30">
        <v>247.43127020921156</v>
      </c>
      <c r="G30">
        <v>6.4732735414287754</v>
      </c>
    </row>
    <row r="31" spans="5:8" x14ac:dyDescent="0.3">
      <c r="E31">
        <v>33</v>
      </c>
      <c r="F31">
        <v>261.76167402854514</v>
      </c>
      <c r="G31">
        <v>7.3492844447587604</v>
      </c>
    </row>
    <row r="32" spans="5:8" x14ac:dyDescent="0.3">
      <c r="E32" t="s">
        <v>250</v>
      </c>
      <c r="F32" t="s">
        <v>250</v>
      </c>
      <c r="G32" t="s">
        <v>250</v>
      </c>
      <c r="H32" t="s">
        <v>250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/>
  </sheetViews>
  <sheetFormatPr defaultRowHeight="14.4" x14ac:dyDescent="0.3"/>
  <cols>
    <col min="1" max="1" width="14.88671875" style="410" bestFit="1" customWidth="1"/>
    <col min="2" max="2" width="21.6640625" style="411" bestFit="1" customWidth="1"/>
  </cols>
  <sheetData>
    <row r="1" spans="1:11" ht="15" x14ac:dyDescent="0.25">
      <c r="A1" s="410" t="s">
        <v>251</v>
      </c>
      <c r="B1" s="411" t="s">
        <v>330</v>
      </c>
      <c r="C1">
        <v>0.3</v>
      </c>
      <c r="D1">
        <v>255.06881966596586</v>
      </c>
      <c r="E1">
        <v>1</v>
      </c>
      <c r="F1">
        <v>261.95547847139221</v>
      </c>
      <c r="G1">
        <v>7.8912821431255971</v>
      </c>
      <c r="H1">
        <v>14</v>
      </c>
      <c r="I1">
        <v>227.71556270387646</v>
      </c>
      <c r="J1">
        <v>4.455126692564801</v>
      </c>
    </row>
    <row r="2" spans="1:11" ht="15" x14ac:dyDescent="0.25">
      <c r="A2" s="410" t="s">
        <v>253</v>
      </c>
      <c r="B2" s="411" t="s">
        <v>333</v>
      </c>
      <c r="C2">
        <v>31.7</v>
      </c>
      <c r="D2">
        <v>255.06881966596586</v>
      </c>
      <c r="E2">
        <v>2</v>
      </c>
      <c r="F2">
        <v>235.27447661875846</v>
      </c>
      <c r="G2">
        <v>7.0033230659607844</v>
      </c>
      <c r="H2" t="s">
        <v>250</v>
      </c>
      <c r="I2" t="s">
        <v>250</v>
      </c>
      <c r="J2" t="s">
        <v>250</v>
      </c>
      <c r="K2" t="s">
        <v>250</v>
      </c>
    </row>
    <row r="3" spans="1:11" ht="15" x14ac:dyDescent="0.25">
      <c r="A3" s="410" t="s">
        <v>255</v>
      </c>
      <c r="B3" s="412">
        <v>15</v>
      </c>
      <c r="E3">
        <v>3</v>
      </c>
      <c r="F3">
        <v>272.87712838556956</v>
      </c>
      <c r="G3">
        <v>7.6833701982040417</v>
      </c>
    </row>
    <row r="4" spans="1:11" ht="15" x14ac:dyDescent="0.25">
      <c r="A4" s="410" t="s">
        <v>256</v>
      </c>
      <c r="B4" s="412">
        <v>11</v>
      </c>
      <c r="E4">
        <v>4</v>
      </c>
      <c r="F4">
        <v>240.14782734351502</v>
      </c>
      <c r="G4">
        <v>3.997876468847879</v>
      </c>
    </row>
    <row r="5" spans="1:11" ht="15" x14ac:dyDescent="0.25">
      <c r="A5" s="410" t="s">
        <v>257</v>
      </c>
      <c r="B5" s="412">
        <v>1</v>
      </c>
      <c r="E5">
        <v>5</v>
      </c>
      <c r="F5">
        <v>238.63103400173358</v>
      </c>
      <c r="G5">
        <v>6.0788501240473973</v>
      </c>
    </row>
    <row r="6" spans="1:11" ht="15" x14ac:dyDescent="0.25">
      <c r="A6" s="410" t="s">
        <v>258</v>
      </c>
      <c r="B6" s="412" t="b">
        <v>1</v>
      </c>
      <c r="E6">
        <v>6</v>
      </c>
      <c r="F6">
        <v>241.65026542402538</v>
      </c>
      <c r="G6">
        <v>6.8316631270518062</v>
      </c>
    </row>
    <row r="7" spans="1:11" ht="15" x14ac:dyDescent="0.25">
      <c r="A7" s="410" t="s">
        <v>259</v>
      </c>
      <c r="B7" s="412">
        <v>1</v>
      </c>
      <c r="E7">
        <v>7</v>
      </c>
      <c r="F7">
        <v>239.27431518257362</v>
      </c>
      <c r="G7">
        <v>7.1364294110565067</v>
      </c>
    </row>
    <row r="8" spans="1:11" ht="15" x14ac:dyDescent="0.25">
      <c r="A8" s="410" t="s">
        <v>260</v>
      </c>
      <c r="B8" s="412" t="b">
        <v>0</v>
      </c>
      <c r="E8">
        <v>8</v>
      </c>
      <c r="F8">
        <v>272.74851519239326</v>
      </c>
      <c r="G8">
        <v>6.317602184119421</v>
      </c>
    </row>
    <row r="9" spans="1:11" ht="15" x14ac:dyDescent="0.25">
      <c r="A9" s="410" t="s">
        <v>261</v>
      </c>
      <c r="B9" s="412" t="b">
        <v>1</v>
      </c>
      <c r="E9">
        <v>9</v>
      </c>
      <c r="F9">
        <v>259.79354315821752</v>
      </c>
      <c r="G9">
        <v>4.471948512013955</v>
      </c>
    </row>
    <row r="10" spans="1:11" ht="15" x14ac:dyDescent="0.25">
      <c r="A10" s="410" t="s">
        <v>262</v>
      </c>
      <c r="B10" s="412" t="b">
        <v>0</v>
      </c>
      <c r="E10">
        <v>10</v>
      </c>
      <c r="F10">
        <v>280.74937310486234</v>
      </c>
      <c r="G10">
        <v>6.738944750590143</v>
      </c>
    </row>
    <row r="11" spans="1:11" ht="15" x14ac:dyDescent="0.25">
      <c r="A11" s="410" t="s">
        <v>263</v>
      </c>
      <c r="B11" s="412" t="b">
        <v>0</v>
      </c>
      <c r="E11">
        <v>11</v>
      </c>
      <c r="F11">
        <v>269.31525327005937</v>
      </c>
      <c r="G11">
        <v>6.9053613031861962</v>
      </c>
    </row>
    <row r="12" spans="1:11" ht="15" x14ac:dyDescent="0.25">
      <c r="A12" s="410" t="s">
        <v>264</v>
      </c>
      <c r="B12" s="412" t="s">
        <v>334</v>
      </c>
      <c r="E12">
        <v>12</v>
      </c>
      <c r="F12">
        <v>264.58548023845219</v>
      </c>
      <c r="G12">
        <v>6.9507974271628878</v>
      </c>
    </row>
    <row r="13" spans="1:11" ht="15" x14ac:dyDescent="0.25">
      <c r="A13" s="410" t="s">
        <v>266</v>
      </c>
      <c r="B13" s="412" t="b">
        <v>0</v>
      </c>
      <c r="E13">
        <v>13</v>
      </c>
      <c r="F13">
        <v>240.62967502827354</v>
      </c>
      <c r="G13">
        <v>6.4183448149186315</v>
      </c>
    </row>
    <row r="14" spans="1:11" ht="15" x14ac:dyDescent="0.25">
      <c r="A14" s="410" t="s">
        <v>267</v>
      </c>
      <c r="B14" s="412" t="b">
        <v>0</v>
      </c>
      <c r="E14">
        <v>15</v>
      </c>
      <c r="F14">
        <v>253.62435726513587</v>
      </c>
      <c r="G14">
        <v>7.9122835708789152</v>
      </c>
    </row>
    <row r="15" spans="1:11" ht="15" x14ac:dyDescent="0.25">
      <c r="A15" s="410" t="s">
        <v>268</v>
      </c>
      <c r="B15" s="412" t="b">
        <v>0</v>
      </c>
      <c r="E15">
        <v>16</v>
      </c>
      <c r="F15">
        <v>247.43127020921156</v>
      </c>
      <c r="G15">
        <v>6.4732735414287754</v>
      </c>
    </row>
    <row r="16" spans="1:11" ht="15" x14ac:dyDescent="0.25">
      <c r="A16" s="410" t="s">
        <v>269</v>
      </c>
      <c r="B16" s="412">
        <v>1</v>
      </c>
      <c r="E16">
        <v>17</v>
      </c>
      <c r="F16">
        <v>261.76167402854514</v>
      </c>
      <c r="G16">
        <v>7.3492844447587604</v>
      </c>
    </row>
    <row r="17" spans="5:8" ht="15" x14ac:dyDescent="0.25">
      <c r="E17">
        <v>18</v>
      </c>
      <c r="F17">
        <v>257.41935451249077</v>
      </c>
      <c r="G17">
        <v>5.3531837541639895</v>
      </c>
    </row>
    <row r="18" spans="5:8" ht="15" x14ac:dyDescent="0.25">
      <c r="E18">
        <v>19</v>
      </c>
      <c r="F18">
        <v>242.25871961223802</v>
      </c>
      <c r="G18">
        <v>5.4378823918533321</v>
      </c>
    </row>
    <row r="19" spans="5:8" ht="15" x14ac:dyDescent="0.25">
      <c r="E19">
        <v>20</v>
      </c>
      <c r="F19">
        <v>266.96376839510162</v>
      </c>
      <c r="G19">
        <v>3.9525262914522643</v>
      </c>
    </row>
    <row r="20" spans="5:8" ht="15" x14ac:dyDescent="0.25">
      <c r="E20">
        <v>21</v>
      </c>
      <c r="F20">
        <v>270.60505604712449</v>
      </c>
      <c r="G20">
        <v>6.5314872134609896</v>
      </c>
    </row>
    <row r="21" spans="5:8" ht="15" x14ac:dyDescent="0.25">
      <c r="E21">
        <v>22</v>
      </c>
      <c r="F21">
        <v>264.14089268611156</v>
      </c>
      <c r="G21">
        <v>5.2572811484605095</v>
      </c>
    </row>
    <row r="22" spans="5:8" ht="15" x14ac:dyDescent="0.25">
      <c r="E22">
        <v>23</v>
      </c>
      <c r="F22">
        <v>241.80981009048921</v>
      </c>
      <c r="G22">
        <v>6.9129766078664154</v>
      </c>
    </row>
    <row r="23" spans="5:8" ht="15" x14ac:dyDescent="0.25">
      <c r="E23">
        <v>24</v>
      </c>
      <c r="F23">
        <v>253.10512112329542</v>
      </c>
      <c r="G23">
        <v>8.9179530714315245</v>
      </c>
    </row>
    <row r="24" spans="5:8" ht="15" x14ac:dyDescent="0.25">
      <c r="E24">
        <v>25</v>
      </c>
      <c r="F24">
        <v>260.23109826886838</v>
      </c>
      <c r="G24">
        <v>5.5452635389071538</v>
      </c>
    </row>
    <row r="25" spans="5:8" ht="15" x14ac:dyDescent="0.25">
      <c r="E25">
        <v>26</v>
      </c>
      <c r="F25">
        <v>242.29658650803589</v>
      </c>
      <c r="G25">
        <v>7.0446894148116153</v>
      </c>
    </row>
    <row r="26" spans="5:8" ht="15" x14ac:dyDescent="0.25">
      <c r="E26">
        <v>27</v>
      </c>
      <c r="F26">
        <v>261.42321395966309</v>
      </c>
      <c r="G26">
        <v>7.0445271784100454</v>
      </c>
    </row>
    <row r="27" spans="5:8" ht="15" x14ac:dyDescent="0.25">
      <c r="E27">
        <v>28</v>
      </c>
      <c r="F27">
        <v>246.22276302524375</v>
      </c>
      <c r="G27">
        <v>7.2674964635378396</v>
      </c>
    </row>
    <row r="28" spans="5:8" ht="15" x14ac:dyDescent="0.25">
      <c r="E28">
        <v>29</v>
      </c>
      <c r="F28">
        <v>273.56068609620678</v>
      </c>
      <c r="G28">
        <v>6.5456779324866705</v>
      </c>
    </row>
    <row r="29" spans="5:8" ht="15" x14ac:dyDescent="0.25">
      <c r="E29">
        <v>30</v>
      </c>
      <c r="F29">
        <v>242.04498832225207</v>
      </c>
      <c r="G29">
        <v>6.3527531699044522</v>
      </c>
    </row>
    <row r="30" spans="5:8" x14ac:dyDescent="0.3">
      <c r="E30">
        <v>31</v>
      </c>
      <c r="F30">
        <v>251.22435997852494</v>
      </c>
      <c r="G30">
        <v>5.6224297577047198</v>
      </c>
    </row>
    <row r="31" spans="5:8" x14ac:dyDescent="0.3">
      <c r="E31" t="s">
        <v>250</v>
      </c>
      <c r="F31" t="s">
        <v>250</v>
      </c>
      <c r="G31" t="s">
        <v>250</v>
      </c>
      <c r="H31" t="s">
        <v>250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4" x14ac:dyDescent="0.3"/>
  <cols>
    <col min="1" max="1" width="14.88671875" style="410" bestFit="1" customWidth="1"/>
    <col min="2" max="2" width="10.33203125" style="411" bestFit="1" customWidth="1"/>
  </cols>
  <sheetData>
    <row r="1" spans="1:11" ht="15" x14ac:dyDescent="0.25">
      <c r="A1" s="410" t="s">
        <v>251</v>
      </c>
      <c r="B1" s="411" t="s">
        <v>330</v>
      </c>
      <c r="C1">
        <v>0.3</v>
      </c>
      <c r="D1">
        <v>253.45354949875028</v>
      </c>
      <c r="E1">
        <v>1</v>
      </c>
      <c r="F1">
        <v>242.25871961223802</v>
      </c>
      <c r="G1">
        <v>5.4378823918533321</v>
      </c>
      <c r="H1">
        <v>14</v>
      </c>
      <c r="I1">
        <v>304.24717052050954</v>
      </c>
      <c r="J1">
        <v>7.8232733710668549</v>
      </c>
    </row>
    <row r="2" spans="1:11" ht="15" x14ac:dyDescent="0.25">
      <c r="A2" s="410" t="s">
        <v>253</v>
      </c>
      <c r="B2" s="411" t="s">
        <v>360</v>
      </c>
      <c r="C2">
        <v>32.700000000000003</v>
      </c>
      <c r="D2">
        <v>253.45354949875028</v>
      </c>
      <c r="E2">
        <v>2</v>
      </c>
      <c r="F2">
        <v>266.96376839510162</v>
      </c>
      <c r="G2">
        <v>3.9525262914522643</v>
      </c>
      <c r="H2" t="s">
        <v>250</v>
      </c>
      <c r="I2" t="s">
        <v>250</v>
      </c>
      <c r="J2" t="s">
        <v>250</v>
      </c>
      <c r="K2" t="s">
        <v>250</v>
      </c>
    </row>
    <row r="3" spans="1:11" ht="15" x14ac:dyDescent="0.25">
      <c r="A3" s="410" t="s">
        <v>255</v>
      </c>
      <c r="B3" s="412">
        <v>15</v>
      </c>
      <c r="E3">
        <v>3</v>
      </c>
      <c r="F3">
        <v>270.60505604712449</v>
      </c>
      <c r="G3">
        <v>6.5314872134609896</v>
      </c>
    </row>
    <row r="4" spans="1:11" ht="15" x14ac:dyDescent="0.25">
      <c r="A4" s="410" t="s">
        <v>256</v>
      </c>
      <c r="B4" s="412">
        <v>11</v>
      </c>
      <c r="E4">
        <v>4</v>
      </c>
      <c r="F4">
        <v>264.14089268611156</v>
      </c>
      <c r="G4">
        <v>5.2572811484605095</v>
      </c>
    </row>
    <row r="5" spans="1:11" ht="15" x14ac:dyDescent="0.25">
      <c r="A5" s="410" t="s">
        <v>257</v>
      </c>
      <c r="B5" s="412">
        <v>1</v>
      </c>
      <c r="E5">
        <v>5</v>
      </c>
      <c r="F5">
        <v>241.80981009048921</v>
      </c>
      <c r="G5">
        <v>6.9129766078664154</v>
      </c>
    </row>
    <row r="6" spans="1:11" ht="15" x14ac:dyDescent="0.25">
      <c r="A6" s="410" t="s">
        <v>258</v>
      </c>
      <c r="B6" s="412" t="b">
        <v>1</v>
      </c>
      <c r="E6">
        <v>6</v>
      </c>
      <c r="F6">
        <v>253.10512112329542</v>
      </c>
      <c r="G6">
        <v>8.9179530714315245</v>
      </c>
    </row>
    <row r="7" spans="1:11" ht="15" x14ac:dyDescent="0.25">
      <c r="A7" s="410" t="s">
        <v>259</v>
      </c>
      <c r="B7" s="412">
        <v>1</v>
      </c>
      <c r="E7">
        <v>7</v>
      </c>
      <c r="F7">
        <v>260.23109826886838</v>
      </c>
      <c r="G7">
        <v>5.5452635389071538</v>
      </c>
    </row>
    <row r="8" spans="1:11" ht="15" x14ac:dyDescent="0.25">
      <c r="A8" s="410" t="s">
        <v>260</v>
      </c>
      <c r="B8" s="412" t="b">
        <v>0</v>
      </c>
      <c r="E8">
        <v>8</v>
      </c>
      <c r="F8">
        <v>242.29658650803589</v>
      </c>
      <c r="G8">
        <v>7.0446894148116153</v>
      </c>
    </row>
    <row r="9" spans="1:11" ht="15" x14ac:dyDescent="0.25">
      <c r="A9" s="410" t="s">
        <v>261</v>
      </c>
      <c r="B9" s="412" t="b">
        <v>1</v>
      </c>
      <c r="E9">
        <v>9</v>
      </c>
      <c r="F9">
        <v>261.42321395966309</v>
      </c>
      <c r="G9">
        <v>7.0445271784100454</v>
      </c>
    </row>
    <row r="10" spans="1:11" ht="15" x14ac:dyDescent="0.25">
      <c r="A10" s="410" t="s">
        <v>262</v>
      </c>
      <c r="B10" s="412" t="b">
        <v>0</v>
      </c>
      <c r="E10">
        <v>10</v>
      </c>
      <c r="F10">
        <v>246.22276302524375</v>
      </c>
      <c r="G10">
        <v>7.2674964635378396</v>
      </c>
    </row>
    <row r="11" spans="1:11" ht="15" x14ac:dyDescent="0.25">
      <c r="A11" s="410" t="s">
        <v>263</v>
      </c>
      <c r="B11" s="412" t="b">
        <v>0</v>
      </c>
      <c r="E11">
        <v>11</v>
      </c>
      <c r="F11">
        <v>273.56068609620678</v>
      </c>
      <c r="G11">
        <v>6.5456779324866705</v>
      </c>
    </row>
    <row r="12" spans="1:11" ht="15" x14ac:dyDescent="0.25">
      <c r="A12" s="410" t="s">
        <v>264</v>
      </c>
      <c r="B12" s="412" t="s">
        <v>332</v>
      </c>
      <c r="E12">
        <v>12</v>
      </c>
      <c r="F12">
        <v>242.04498832225207</v>
      </c>
      <c r="G12">
        <v>6.3527531699044522</v>
      </c>
    </row>
    <row r="13" spans="1:11" ht="15" x14ac:dyDescent="0.25">
      <c r="A13" s="410" t="s">
        <v>266</v>
      </c>
      <c r="B13" s="412" t="b">
        <v>0</v>
      </c>
      <c r="E13">
        <v>13</v>
      </c>
      <c r="F13">
        <v>251.22435997852494</v>
      </c>
      <c r="G13">
        <v>5.6224297577047198</v>
      </c>
    </row>
    <row r="14" spans="1:11" ht="15" x14ac:dyDescent="0.25">
      <c r="A14" s="410" t="s">
        <v>267</v>
      </c>
      <c r="B14" s="412" t="b">
        <v>0</v>
      </c>
      <c r="E14">
        <v>15</v>
      </c>
      <c r="F14">
        <v>257.41935451249077</v>
      </c>
      <c r="G14">
        <v>5.3531837541639895</v>
      </c>
    </row>
    <row r="15" spans="1:11" ht="15" x14ac:dyDescent="0.25">
      <c r="A15" s="410" t="s">
        <v>268</v>
      </c>
      <c r="B15" s="412" t="b">
        <v>0</v>
      </c>
      <c r="E15">
        <v>16</v>
      </c>
      <c r="F15">
        <v>261.95547847139221</v>
      </c>
      <c r="G15">
        <v>7.8912821431255971</v>
      </c>
    </row>
    <row r="16" spans="1:11" ht="15" x14ac:dyDescent="0.25">
      <c r="A16" s="410" t="s">
        <v>269</v>
      </c>
      <c r="B16" s="412">
        <v>1</v>
      </c>
      <c r="E16">
        <v>17</v>
      </c>
      <c r="F16">
        <v>235.27447661875846</v>
      </c>
      <c r="G16">
        <v>7.0033230659607844</v>
      </c>
    </row>
    <row r="17" spans="5:8" ht="15" x14ac:dyDescent="0.25">
      <c r="E17">
        <v>18</v>
      </c>
      <c r="F17">
        <v>272.87712838556956</v>
      </c>
      <c r="G17">
        <v>7.6833701982040417</v>
      </c>
    </row>
    <row r="18" spans="5:8" ht="15" x14ac:dyDescent="0.25">
      <c r="E18">
        <v>19</v>
      </c>
      <c r="F18">
        <v>240.14782734351502</v>
      </c>
      <c r="G18">
        <v>3.997876468847879</v>
      </c>
    </row>
    <row r="19" spans="5:8" ht="15" x14ac:dyDescent="0.25">
      <c r="E19">
        <v>20</v>
      </c>
      <c r="F19">
        <v>238.63103400173358</v>
      </c>
      <c r="G19">
        <v>6.0788501240473973</v>
      </c>
    </row>
    <row r="20" spans="5:8" ht="15" x14ac:dyDescent="0.25">
      <c r="E20">
        <v>21</v>
      </c>
      <c r="F20">
        <v>241.65026542402538</v>
      </c>
      <c r="G20">
        <v>6.8316631270518062</v>
      </c>
    </row>
    <row r="21" spans="5:8" ht="15" x14ac:dyDescent="0.25">
      <c r="E21">
        <v>22</v>
      </c>
      <c r="F21">
        <v>239.27431518257362</v>
      </c>
      <c r="G21">
        <v>7.1364294110565067</v>
      </c>
    </row>
    <row r="22" spans="5:8" ht="15" x14ac:dyDescent="0.25">
      <c r="E22">
        <v>23</v>
      </c>
      <c r="F22">
        <v>272.74851519239326</v>
      </c>
      <c r="G22">
        <v>6.317602184119421</v>
      </c>
    </row>
    <row r="23" spans="5:8" ht="15" x14ac:dyDescent="0.25">
      <c r="E23">
        <v>24</v>
      </c>
      <c r="F23">
        <v>259.79354315821752</v>
      </c>
      <c r="G23">
        <v>4.471948512013955</v>
      </c>
    </row>
    <row r="24" spans="5:8" ht="15" x14ac:dyDescent="0.25">
      <c r="E24">
        <v>25</v>
      </c>
      <c r="F24">
        <v>280.74937310486234</v>
      </c>
      <c r="G24">
        <v>6.738944750590143</v>
      </c>
    </row>
    <row r="25" spans="5:8" ht="15" x14ac:dyDescent="0.25">
      <c r="E25">
        <v>26</v>
      </c>
      <c r="F25">
        <v>269.31525327005937</v>
      </c>
      <c r="G25">
        <v>6.9053613031861962</v>
      </c>
    </row>
    <row r="26" spans="5:8" ht="15" x14ac:dyDescent="0.25">
      <c r="E26">
        <v>27</v>
      </c>
      <c r="F26">
        <v>264.58548023845219</v>
      </c>
      <c r="G26">
        <v>6.9507974271628878</v>
      </c>
    </row>
    <row r="27" spans="5:8" ht="15" x14ac:dyDescent="0.25">
      <c r="E27">
        <v>28</v>
      </c>
      <c r="F27">
        <v>240.62967502827354</v>
      </c>
      <c r="G27">
        <v>6.4183448149186315</v>
      </c>
    </row>
    <row r="28" spans="5:8" ht="15" x14ac:dyDescent="0.25">
      <c r="E28">
        <v>29</v>
      </c>
      <c r="F28">
        <v>227.71556270387646</v>
      </c>
      <c r="G28">
        <v>4.455126692564801</v>
      </c>
    </row>
    <row r="29" spans="5:8" ht="15" x14ac:dyDescent="0.25">
      <c r="E29">
        <v>30</v>
      </c>
      <c r="F29">
        <v>253.62435726513587</v>
      </c>
      <c r="G29">
        <v>7.9122835708789152</v>
      </c>
    </row>
    <row r="30" spans="5:8" x14ac:dyDescent="0.3">
      <c r="E30">
        <v>31</v>
      </c>
      <c r="F30">
        <v>247.43127020921156</v>
      </c>
      <c r="G30">
        <v>6.4732735414287754</v>
      </c>
    </row>
    <row r="31" spans="5:8" x14ac:dyDescent="0.3">
      <c r="E31">
        <v>32</v>
      </c>
      <c r="F31">
        <v>261.76167402854514</v>
      </c>
      <c r="G31">
        <v>7.3492844447587604</v>
      </c>
    </row>
    <row r="32" spans="5:8" x14ac:dyDescent="0.3">
      <c r="E32" t="s">
        <v>250</v>
      </c>
      <c r="F32" t="s">
        <v>250</v>
      </c>
      <c r="G32" t="s">
        <v>250</v>
      </c>
      <c r="H32" t="s">
        <v>250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/>
  </sheetViews>
  <sheetFormatPr defaultRowHeight="14.4" x14ac:dyDescent="0.3"/>
  <cols>
    <col min="1" max="1" width="14.88671875" style="410" bestFit="1" customWidth="1"/>
    <col min="2" max="2" width="10.33203125" style="411" bestFit="1" customWidth="1"/>
  </cols>
  <sheetData>
    <row r="1" spans="1:11" ht="15" x14ac:dyDescent="0.25">
      <c r="A1" s="410" t="s">
        <v>251</v>
      </c>
      <c r="B1" s="411" t="s">
        <v>330</v>
      </c>
      <c r="C1">
        <v>0.3</v>
      </c>
      <c r="D1">
        <v>252.73040584978258</v>
      </c>
      <c r="E1">
        <v>1</v>
      </c>
      <c r="F1">
        <v>242.25871961223802</v>
      </c>
      <c r="G1">
        <v>5.4378823918533321</v>
      </c>
      <c r="H1">
        <v>14</v>
      </c>
      <c r="I1">
        <v>304.24717052050954</v>
      </c>
      <c r="J1">
        <v>7.8232733710668549</v>
      </c>
    </row>
    <row r="2" spans="1:11" ht="15" x14ac:dyDescent="0.25">
      <c r="A2" s="410" t="s">
        <v>253</v>
      </c>
      <c r="B2" s="411" t="s">
        <v>361</v>
      </c>
      <c r="C2">
        <v>31.7</v>
      </c>
      <c r="D2">
        <v>252.73040584978258</v>
      </c>
      <c r="E2">
        <v>2</v>
      </c>
      <c r="F2">
        <v>266.96376839510162</v>
      </c>
      <c r="G2">
        <v>3.9525262914522643</v>
      </c>
      <c r="H2" t="s">
        <v>250</v>
      </c>
      <c r="I2" t="s">
        <v>250</v>
      </c>
      <c r="J2" t="s">
        <v>250</v>
      </c>
      <c r="K2" t="s">
        <v>250</v>
      </c>
    </row>
    <row r="3" spans="1:11" ht="15" x14ac:dyDescent="0.25">
      <c r="A3" s="410" t="s">
        <v>255</v>
      </c>
      <c r="B3" s="412">
        <v>15</v>
      </c>
      <c r="E3">
        <v>3</v>
      </c>
      <c r="F3">
        <v>270.60505604712449</v>
      </c>
      <c r="G3">
        <v>6.5314872134609896</v>
      </c>
    </row>
    <row r="4" spans="1:11" ht="15" x14ac:dyDescent="0.25">
      <c r="A4" s="410" t="s">
        <v>256</v>
      </c>
      <c r="B4" s="412">
        <v>11</v>
      </c>
      <c r="E4">
        <v>4</v>
      </c>
      <c r="F4">
        <v>264.14089268611156</v>
      </c>
      <c r="G4">
        <v>5.2572811484605095</v>
      </c>
    </row>
    <row r="5" spans="1:11" ht="15" x14ac:dyDescent="0.25">
      <c r="A5" s="410" t="s">
        <v>257</v>
      </c>
      <c r="B5" s="412">
        <v>1</v>
      </c>
      <c r="E5">
        <v>5</v>
      </c>
      <c r="F5">
        <v>241.80981009048921</v>
      </c>
      <c r="G5">
        <v>6.9129766078664154</v>
      </c>
    </row>
    <row r="6" spans="1:11" ht="15" x14ac:dyDescent="0.25">
      <c r="A6" s="410" t="s">
        <v>258</v>
      </c>
      <c r="B6" s="412" t="b">
        <v>1</v>
      </c>
      <c r="E6">
        <v>6</v>
      </c>
      <c r="F6">
        <v>253.10512112329542</v>
      </c>
      <c r="G6">
        <v>8.9179530714315245</v>
      </c>
    </row>
    <row r="7" spans="1:11" ht="15" x14ac:dyDescent="0.25">
      <c r="A7" s="410" t="s">
        <v>259</v>
      </c>
      <c r="B7" s="412">
        <v>1</v>
      </c>
      <c r="E7">
        <v>7</v>
      </c>
      <c r="F7">
        <v>260.23109826886838</v>
      </c>
      <c r="G7">
        <v>5.5452635389071538</v>
      </c>
    </row>
    <row r="8" spans="1:11" ht="15" x14ac:dyDescent="0.25">
      <c r="A8" s="410" t="s">
        <v>260</v>
      </c>
      <c r="B8" s="412" t="b">
        <v>0</v>
      </c>
      <c r="E8">
        <v>8</v>
      </c>
      <c r="F8">
        <v>242.29658650803589</v>
      </c>
      <c r="G8">
        <v>7.0446894148116153</v>
      </c>
    </row>
    <row r="9" spans="1:11" ht="15" x14ac:dyDescent="0.25">
      <c r="A9" s="410" t="s">
        <v>261</v>
      </c>
      <c r="B9" s="412" t="b">
        <v>1</v>
      </c>
      <c r="E9">
        <v>9</v>
      </c>
      <c r="F9">
        <v>261.42321395966309</v>
      </c>
      <c r="G9">
        <v>7.0445271784100454</v>
      </c>
    </row>
    <row r="10" spans="1:11" ht="15" x14ac:dyDescent="0.25">
      <c r="A10" s="410" t="s">
        <v>262</v>
      </c>
      <c r="B10" s="412" t="b">
        <v>0</v>
      </c>
      <c r="E10">
        <v>10</v>
      </c>
      <c r="F10">
        <v>246.22276302524375</v>
      </c>
      <c r="G10">
        <v>7.2674964635378396</v>
      </c>
    </row>
    <row r="11" spans="1:11" ht="15" x14ac:dyDescent="0.25">
      <c r="A11" s="410" t="s">
        <v>263</v>
      </c>
      <c r="B11" s="412" t="b">
        <v>0</v>
      </c>
      <c r="E11">
        <v>11</v>
      </c>
      <c r="F11">
        <v>273.56068609620678</v>
      </c>
      <c r="G11">
        <v>6.5456779324866705</v>
      </c>
    </row>
    <row r="12" spans="1:11" ht="15" x14ac:dyDescent="0.25">
      <c r="A12" s="410" t="s">
        <v>264</v>
      </c>
      <c r="B12" s="412" t="s">
        <v>332</v>
      </c>
      <c r="E12">
        <v>12</v>
      </c>
      <c r="F12">
        <v>242.04498832225207</v>
      </c>
      <c r="G12">
        <v>6.3527531699044522</v>
      </c>
    </row>
    <row r="13" spans="1:11" ht="15" x14ac:dyDescent="0.25">
      <c r="A13" s="410" t="s">
        <v>266</v>
      </c>
      <c r="B13" s="412" t="b">
        <v>0</v>
      </c>
      <c r="E13">
        <v>13</v>
      </c>
      <c r="F13">
        <v>251.22435997852494</v>
      </c>
      <c r="G13">
        <v>5.6224297577047198</v>
      </c>
    </row>
    <row r="14" spans="1:11" ht="15" x14ac:dyDescent="0.25">
      <c r="A14" s="410" t="s">
        <v>267</v>
      </c>
      <c r="B14" s="412" t="b">
        <v>0</v>
      </c>
      <c r="E14">
        <v>15</v>
      </c>
      <c r="F14">
        <v>257.41935451249077</v>
      </c>
      <c r="G14">
        <v>5.3531837541639895</v>
      </c>
    </row>
    <row r="15" spans="1:11" ht="15" x14ac:dyDescent="0.25">
      <c r="A15" s="410" t="s">
        <v>268</v>
      </c>
      <c r="B15" s="412" t="b">
        <v>0</v>
      </c>
      <c r="E15">
        <v>16</v>
      </c>
      <c r="F15">
        <v>261.95547847139221</v>
      </c>
      <c r="G15">
        <v>7.8912821431255971</v>
      </c>
    </row>
    <row r="16" spans="1:11" ht="15" x14ac:dyDescent="0.25">
      <c r="A16" s="410" t="s">
        <v>269</v>
      </c>
      <c r="B16" s="412">
        <v>1</v>
      </c>
      <c r="E16">
        <v>17</v>
      </c>
      <c r="F16">
        <v>235.27447661875846</v>
      </c>
      <c r="G16">
        <v>7.0033230659607844</v>
      </c>
    </row>
    <row r="17" spans="5:8" ht="15" x14ac:dyDescent="0.25">
      <c r="E17">
        <v>18</v>
      </c>
      <c r="F17">
        <v>272.87712838556956</v>
      </c>
      <c r="G17">
        <v>7.6833701982040417</v>
      </c>
    </row>
    <row r="18" spans="5:8" ht="15" x14ac:dyDescent="0.25">
      <c r="E18">
        <v>19</v>
      </c>
      <c r="F18">
        <v>240.14782734351502</v>
      </c>
      <c r="G18">
        <v>3.997876468847879</v>
      </c>
    </row>
    <row r="19" spans="5:8" ht="15" x14ac:dyDescent="0.25">
      <c r="E19">
        <v>20</v>
      </c>
      <c r="F19">
        <v>238.63103400173358</v>
      </c>
      <c r="G19">
        <v>6.0788501240473973</v>
      </c>
    </row>
    <row r="20" spans="5:8" ht="15" x14ac:dyDescent="0.25">
      <c r="E20">
        <v>21</v>
      </c>
      <c r="F20">
        <v>241.65026542402538</v>
      </c>
      <c r="G20">
        <v>6.8316631270518062</v>
      </c>
    </row>
    <row r="21" spans="5:8" ht="15" x14ac:dyDescent="0.25">
      <c r="E21">
        <v>22</v>
      </c>
      <c r="F21">
        <v>239.27431518257362</v>
      </c>
      <c r="G21">
        <v>7.1364294110565067</v>
      </c>
    </row>
    <row r="22" spans="5:8" ht="15" x14ac:dyDescent="0.25">
      <c r="E22">
        <v>23</v>
      </c>
      <c r="F22">
        <v>272.74851519239326</v>
      </c>
      <c r="G22">
        <v>6.317602184119421</v>
      </c>
    </row>
    <row r="23" spans="5:8" ht="15" x14ac:dyDescent="0.25">
      <c r="E23">
        <v>24</v>
      </c>
      <c r="F23">
        <v>259.79354315821752</v>
      </c>
      <c r="G23">
        <v>4.471948512013955</v>
      </c>
    </row>
    <row r="24" spans="5:8" ht="15" x14ac:dyDescent="0.25">
      <c r="E24">
        <v>25</v>
      </c>
      <c r="F24">
        <v>269.31525327005937</v>
      </c>
      <c r="G24">
        <v>6.9053613031861962</v>
      </c>
    </row>
    <row r="25" spans="5:8" ht="15" x14ac:dyDescent="0.25">
      <c r="E25">
        <v>26</v>
      </c>
      <c r="F25">
        <v>264.58548023845219</v>
      </c>
      <c r="G25">
        <v>6.9507974271628878</v>
      </c>
    </row>
    <row r="26" spans="5:8" ht="15" x14ac:dyDescent="0.25">
      <c r="E26">
        <v>27</v>
      </c>
      <c r="F26">
        <v>240.62967502827354</v>
      </c>
      <c r="G26">
        <v>6.4183448149186315</v>
      </c>
    </row>
    <row r="27" spans="5:8" ht="15" x14ac:dyDescent="0.25">
      <c r="E27">
        <v>28</v>
      </c>
      <c r="F27">
        <v>227.71556270387646</v>
      </c>
      <c r="G27">
        <v>4.455126692564801</v>
      </c>
    </row>
    <row r="28" spans="5:8" ht="15" x14ac:dyDescent="0.25">
      <c r="E28">
        <v>29</v>
      </c>
      <c r="F28">
        <v>253.62435726513587</v>
      </c>
      <c r="G28">
        <v>7.9122835708789152</v>
      </c>
    </row>
    <row r="29" spans="5:8" ht="15" x14ac:dyDescent="0.25">
      <c r="E29">
        <v>30</v>
      </c>
      <c r="F29">
        <v>247.43127020921156</v>
      </c>
      <c r="G29">
        <v>6.4732735414287754</v>
      </c>
    </row>
    <row r="30" spans="5:8" x14ac:dyDescent="0.3">
      <c r="E30">
        <v>31</v>
      </c>
      <c r="F30">
        <v>261.76167402854514</v>
      </c>
      <c r="G30">
        <v>7.3492844447587604</v>
      </c>
    </row>
    <row r="31" spans="5:8" x14ac:dyDescent="0.3">
      <c r="E31" t="s">
        <v>250</v>
      </c>
      <c r="F31" t="s">
        <v>250</v>
      </c>
      <c r="G31" t="s">
        <v>250</v>
      </c>
      <c r="H31" t="s">
        <v>250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RowHeight="14.4" x14ac:dyDescent="0.3"/>
  <cols>
    <col min="1" max="1" width="14.88671875" style="410" bestFit="1" customWidth="1"/>
    <col min="2" max="2" width="14.109375" style="411" bestFit="1" customWidth="1"/>
  </cols>
  <sheetData>
    <row r="1" spans="1:11" ht="15" x14ac:dyDescent="0.25">
      <c r="A1" s="410" t="s">
        <v>251</v>
      </c>
      <c r="B1" s="411" t="s">
        <v>330</v>
      </c>
      <c r="C1">
        <v>0.3</v>
      </c>
      <c r="D1">
        <v>254.34456733519056</v>
      </c>
      <c r="E1">
        <v>1</v>
      </c>
      <c r="F1">
        <v>257.41935451249077</v>
      </c>
      <c r="G1">
        <v>5.3531837541639895</v>
      </c>
      <c r="H1">
        <v>14</v>
      </c>
      <c r="I1">
        <v>227.71556270387646</v>
      </c>
      <c r="J1">
        <v>4.455126692564801</v>
      </c>
    </row>
    <row r="2" spans="1:11" ht="15" x14ac:dyDescent="0.25">
      <c r="A2" s="410" t="s">
        <v>253</v>
      </c>
      <c r="B2" s="411" t="s">
        <v>362</v>
      </c>
      <c r="C2">
        <v>30.7</v>
      </c>
      <c r="D2">
        <v>254.34456733519056</v>
      </c>
      <c r="E2">
        <v>2</v>
      </c>
      <c r="F2">
        <v>261.95547847139221</v>
      </c>
      <c r="G2">
        <v>7.8912821431255971</v>
      </c>
      <c r="H2" t="s">
        <v>250</v>
      </c>
      <c r="I2" t="s">
        <v>250</v>
      </c>
      <c r="J2" t="s">
        <v>250</v>
      </c>
      <c r="K2" t="s">
        <v>250</v>
      </c>
    </row>
    <row r="3" spans="1:11" ht="15" x14ac:dyDescent="0.25">
      <c r="A3" s="410" t="s">
        <v>255</v>
      </c>
      <c r="B3" s="412">
        <v>15</v>
      </c>
      <c r="E3">
        <v>3</v>
      </c>
      <c r="F3">
        <v>235.27447661875846</v>
      </c>
      <c r="G3">
        <v>7.0033230659607844</v>
      </c>
    </row>
    <row r="4" spans="1:11" ht="15" x14ac:dyDescent="0.25">
      <c r="A4" s="410" t="s">
        <v>256</v>
      </c>
      <c r="B4" s="412">
        <v>11</v>
      </c>
      <c r="E4">
        <v>4</v>
      </c>
      <c r="F4">
        <v>272.87712838556956</v>
      </c>
      <c r="G4">
        <v>7.6833701982040417</v>
      </c>
    </row>
    <row r="5" spans="1:11" ht="15" x14ac:dyDescent="0.25">
      <c r="A5" s="410" t="s">
        <v>257</v>
      </c>
      <c r="B5" s="412">
        <v>1</v>
      </c>
      <c r="E5">
        <v>5</v>
      </c>
      <c r="F5">
        <v>240.14782734351502</v>
      </c>
      <c r="G5">
        <v>3.997876468847879</v>
      </c>
    </row>
    <row r="6" spans="1:11" ht="15" x14ac:dyDescent="0.25">
      <c r="A6" s="410" t="s">
        <v>258</v>
      </c>
      <c r="B6" s="412" t="b">
        <v>1</v>
      </c>
      <c r="E6">
        <v>6</v>
      </c>
      <c r="F6">
        <v>238.63103400173358</v>
      </c>
      <c r="G6">
        <v>6.0788501240473973</v>
      </c>
    </row>
    <row r="7" spans="1:11" ht="15" x14ac:dyDescent="0.25">
      <c r="A7" s="410" t="s">
        <v>259</v>
      </c>
      <c r="B7" s="412">
        <v>1</v>
      </c>
      <c r="E7">
        <v>7</v>
      </c>
      <c r="F7">
        <v>241.65026542402538</v>
      </c>
      <c r="G7">
        <v>6.8316631270518062</v>
      </c>
    </row>
    <row r="8" spans="1:11" ht="15" x14ac:dyDescent="0.25">
      <c r="A8" s="410" t="s">
        <v>260</v>
      </c>
      <c r="B8" s="412" t="b">
        <v>0</v>
      </c>
      <c r="E8">
        <v>8</v>
      </c>
      <c r="F8">
        <v>239.27431518257362</v>
      </c>
      <c r="G8">
        <v>7.1364294110565067</v>
      </c>
    </row>
    <row r="9" spans="1:11" ht="15" x14ac:dyDescent="0.25">
      <c r="A9" s="410" t="s">
        <v>261</v>
      </c>
      <c r="B9" s="412" t="b">
        <v>1</v>
      </c>
      <c r="E9">
        <v>9</v>
      </c>
      <c r="F9">
        <v>272.74851519239326</v>
      </c>
      <c r="G9">
        <v>6.317602184119421</v>
      </c>
    </row>
    <row r="10" spans="1:11" ht="15" x14ac:dyDescent="0.25">
      <c r="A10" s="410" t="s">
        <v>262</v>
      </c>
      <c r="B10" s="412" t="b">
        <v>0</v>
      </c>
      <c r="E10">
        <v>10</v>
      </c>
      <c r="F10">
        <v>259.79354315821752</v>
      </c>
      <c r="G10">
        <v>4.471948512013955</v>
      </c>
    </row>
    <row r="11" spans="1:11" ht="15" x14ac:dyDescent="0.25">
      <c r="A11" s="410" t="s">
        <v>263</v>
      </c>
      <c r="B11" s="412" t="b">
        <v>0</v>
      </c>
      <c r="E11">
        <v>11</v>
      </c>
      <c r="F11">
        <v>269.31525327005937</v>
      </c>
      <c r="G11">
        <v>6.9053613031861962</v>
      </c>
    </row>
    <row r="12" spans="1:11" ht="15" x14ac:dyDescent="0.25">
      <c r="A12" s="410" t="s">
        <v>264</v>
      </c>
      <c r="B12" s="412" t="s">
        <v>363</v>
      </c>
      <c r="E12">
        <v>12</v>
      </c>
      <c r="F12">
        <v>264.58548023845219</v>
      </c>
      <c r="G12">
        <v>6.9507974271628878</v>
      </c>
    </row>
    <row r="13" spans="1:11" ht="15" x14ac:dyDescent="0.25">
      <c r="A13" s="410" t="s">
        <v>266</v>
      </c>
      <c r="B13" s="412" t="b">
        <v>0</v>
      </c>
      <c r="E13">
        <v>13</v>
      </c>
      <c r="F13">
        <v>240.62967502827354</v>
      </c>
      <c r="G13">
        <v>6.4183448149186315</v>
      </c>
    </row>
    <row r="14" spans="1:11" ht="15" x14ac:dyDescent="0.25">
      <c r="A14" s="410" t="s">
        <v>267</v>
      </c>
      <c r="B14" s="412" t="b">
        <v>0</v>
      </c>
      <c r="E14">
        <v>15</v>
      </c>
      <c r="F14">
        <v>253.62435726513587</v>
      </c>
      <c r="G14">
        <v>7.9122835708789152</v>
      </c>
    </row>
    <row r="15" spans="1:11" ht="15" x14ac:dyDescent="0.25">
      <c r="A15" s="410" t="s">
        <v>268</v>
      </c>
      <c r="B15" s="412" t="b">
        <v>0</v>
      </c>
      <c r="E15">
        <v>16</v>
      </c>
      <c r="F15">
        <v>247.43127020921156</v>
      </c>
      <c r="G15">
        <v>6.4732735414287754</v>
      </c>
    </row>
    <row r="16" spans="1:11" ht="15" x14ac:dyDescent="0.25">
      <c r="A16" s="410" t="s">
        <v>269</v>
      </c>
      <c r="B16" s="412">
        <v>1</v>
      </c>
      <c r="E16">
        <v>17</v>
      </c>
      <c r="F16">
        <v>261.76167402854514</v>
      </c>
      <c r="G16">
        <v>7.3492844447587604</v>
      </c>
    </row>
    <row r="17" spans="5:8" ht="15" x14ac:dyDescent="0.25">
      <c r="E17">
        <v>18</v>
      </c>
      <c r="F17">
        <v>242.25871961223802</v>
      </c>
      <c r="G17">
        <v>5.4378823918533321</v>
      </c>
    </row>
    <row r="18" spans="5:8" ht="15" x14ac:dyDescent="0.25">
      <c r="E18">
        <v>19</v>
      </c>
      <c r="F18">
        <v>266.96376839510162</v>
      </c>
      <c r="G18">
        <v>3.9525262914522643</v>
      </c>
    </row>
    <row r="19" spans="5:8" ht="15" x14ac:dyDescent="0.25">
      <c r="E19">
        <v>20</v>
      </c>
      <c r="F19">
        <v>270.60505604712449</v>
      </c>
      <c r="G19">
        <v>6.5314872134609896</v>
      </c>
    </row>
    <row r="20" spans="5:8" ht="15" x14ac:dyDescent="0.25">
      <c r="E20">
        <v>21</v>
      </c>
      <c r="F20">
        <v>264.14089268611156</v>
      </c>
      <c r="G20">
        <v>5.2572811484605095</v>
      </c>
    </row>
    <row r="21" spans="5:8" ht="15" x14ac:dyDescent="0.25">
      <c r="E21">
        <v>22</v>
      </c>
      <c r="F21">
        <v>241.80981009048921</v>
      </c>
      <c r="G21">
        <v>6.9129766078664154</v>
      </c>
    </row>
    <row r="22" spans="5:8" ht="15" x14ac:dyDescent="0.25">
      <c r="E22">
        <v>23</v>
      </c>
      <c r="F22">
        <v>253.10512112329542</v>
      </c>
      <c r="G22">
        <v>8.9179530714315245</v>
      </c>
    </row>
    <row r="23" spans="5:8" ht="15" x14ac:dyDescent="0.25">
      <c r="E23">
        <v>24</v>
      </c>
      <c r="F23">
        <v>260.23109826886838</v>
      </c>
      <c r="G23">
        <v>5.5452635389071538</v>
      </c>
    </row>
    <row r="24" spans="5:8" ht="15" x14ac:dyDescent="0.25">
      <c r="E24">
        <v>25</v>
      </c>
      <c r="F24">
        <v>242.29658650803589</v>
      </c>
      <c r="G24">
        <v>7.0446894148116153</v>
      </c>
    </row>
    <row r="25" spans="5:8" ht="15" x14ac:dyDescent="0.25">
      <c r="E25">
        <v>26</v>
      </c>
      <c r="F25">
        <v>261.42321395966309</v>
      </c>
      <c r="G25">
        <v>7.0445271784100454</v>
      </c>
    </row>
    <row r="26" spans="5:8" ht="15" x14ac:dyDescent="0.25">
      <c r="E26">
        <v>27</v>
      </c>
      <c r="F26">
        <v>246.22276302524375</v>
      </c>
      <c r="G26">
        <v>7.2674964635378396</v>
      </c>
    </row>
    <row r="27" spans="5:8" ht="15" x14ac:dyDescent="0.25">
      <c r="E27">
        <v>28</v>
      </c>
      <c r="F27">
        <v>273.56068609620678</v>
      </c>
      <c r="G27">
        <v>6.5456779324866705</v>
      </c>
    </row>
    <row r="28" spans="5:8" ht="15" x14ac:dyDescent="0.25">
      <c r="E28">
        <v>29</v>
      </c>
      <c r="F28">
        <v>242.04498832225207</v>
      </c>
      <c r="G28">
        <v>6.3527531699044522</v>
      </c>
    </row>
    <row r="29" spans="5:8" ht="15" x14ac:dyDescent="0.25">
      <c r="E29">
        <v>30</v>
      </c>
      <c r="F29">
        <v>251.22435997852494</v>
      </c>
      <c r="G29">
        <v>5.6224297577047198</v>
      </c>
    </row>
    <row r="30" spans="5:8" x14ac:dyDescent="0.3">
      <c r="E30" t="s">
        <v>250</v>
      </c>
      <c r="F30" t="s">
        <v>250</v>
      </c>
      <c r="G30" t="s">
        <v>250</v>
      </c>
      <c r="H30" t="s">
        <v>250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A28" workbookViewId="0">
      <selection activeCell="M46" sqref="J43:M46"/>
    </sheetView>
  </sheetViews>
  <sheetFormatPr defaultRowHeight="14.4" x14ac:dyDescent="0.3"/>
  <sheetData>
    <row r="1" spans="1:25" ht="45" x14ac:dyDescent="0.25">
      <c r="A1" s="38" t="s">
        <v>0</v>
      </c>
      <c r="B1" s="38" t="s">
        <v>1</v>
      </c>
      <c r="C1" s="38" t="s">
        <v>2</v>
      </c>
      <c r="D1" s="139" t="s">
        <v>3</v>
      </c>
      <c r="E1" s="139" t="s">
        <v>4</v>
      </c>
      <c r="F1" s="140" t="s">
        <v>5</v>
      </c>
      <c r="G1" s="140" t="s">
        <v>6</v>
      </c>
      <c r="H1" s="140" t="s">
        <v>7</v>
      </c>
      <c r="I1" s="140" t="s">
        <v>6</v>
      </c>
      <c r="J1" s="140" t="s">
        <v>8</v>
      </c>
      <c r="K1" s="141" t="s">
        <v>9</v>
      </c>
      <c r="L1" s="141" t="s">
        <v>10</v>
      </c>
      <c r="M1" s="141" t="s">
        <v>11</v>
      </c>
      <c r="N1" s="142" t="s">
        <v>12</v>
      </c>
      <c r="O1" s="142" t="s">
        <v>6</v>
      </c>
      <c r="P1" s="142" t="s">
        <v>13</v>
      </c>
      <c r="Q1" s="142" t="s">
        <v>6</v>
      </c>
      <c r="R1" s="143" t="s">
        <v>14</v>
      </c>
      <c r="S1" s="143" t="s">
        <v>6</v>
      </c>
      <c r="T1" s="144" t="s">
        <v>15</v>
      </c>
      <c r="U1" s="144" t="s">
        <v>6</v>
      </c>
      <c r="V1" s="145" t="s">
        <v>16</v>
      </c>
      <c r="W1" s="145" t="s">
        <v>6</v>
      </c>
      <c r="X1" s="146" t="s">
        <v>17</v>
      </c>
      <c r="Y1" s="146" t="s">
        <v>18</v>
      </c>
    </row>
    <row r="2" spans="1:25" ht="15" x14ac:dyDescent="0.25">
      <c r="A2" s="147">
        <v>17</v>
      </c>
      <c r="B2" s="147" t="s">
        <v>86</v>
      </c>
      <c r="C2" s="147" t="s">
        <v>20</v>
      </c>
      <c r="D2" s="148">
        <v>216.74611400374857</v>
      </c>
      <c r="E2" s="149">
        <v>0.95655068789659936</v>
      </c>
      <c r="F2" s="163">
        <f t="shared" ref="F2:F41" si="0">(137.88*P2*H2)</f>
        <v>0.37809557535886412</v>
      </c>
      <c r="G2" s="163">
        <f t="shared" ref="G2:G41" si="1">SQRT(137.88^2*(P2^2*I2^2+H2^2*Q2^2))</f>
        <v>2.1471003741997518E-2</v>
      </c>
      <c r="H2" s="179">
        <v>3.9864739388529385E-2</v>
      </c>
      <c r="I2" s="179">
        <v>1.0423043971008741E-3</v>
      </c>
      <c r="J2" s="164">
        <f t="shared" ref="J2:J41" si="2">((G2/F2)^2+(I2/H2)^2-(Q2/P2)^2)/(2*I2/H2*G2/F2)</f>
        <v>0.4604207501321434</v>
      </c>
      <c r="K2" s="152">
        <f t="shared" ref="K2:K41" si="3">I2/H2*100</f>
        <v>2.614602310433729</v>
      </c>
      <c r="L2" s="153">
        <f>((T2-R2)/R2)*100</f>
        <v>29.219256641107354</v>
      </c>
      <c r="M2" s="154" t="s">
        <v>21</v>
      </c>
      <c r="N2" s="155">
        <f t="shared" ref="N2:N41" si="4">1/H2</f>
        <v>25.084824718250594</v>
      </c>
      <c r="O2" s="155">
        <f t="shared" ref="O2:O41" si="5">I2/H2*N2</f>
        <v>0.65586840665163115</v>
      </c>
      <c r="P2" s="156">
        <v>6.8787795435329382E-2</v>
      </c>
      <c r="Q2" s="156">
        <v>3.467598138021017E-3</v>
      </c>
      <c r="R2" s="157">
        <v>252.00262000199584</v>
      </c>
      <c r="S2" s="157">
        <v>6.4617465823686357</v>
      </c>
      <c r="T2" s="158">
        <v>325.63591228269354</v>
      </c>
      <c r="U2" s="158">
        <v>15.819870352868174</v>
      </c>
      <c r="V2" s="159">
        <v>892.38315569039503</v>
      </c>
      <c r="W2" s="159">
        <v>181.51792630047055</v>
      </c>
      <c r="X2" s="160">
        <f t="shared" ref="X2:X41" si="6">IF(R2&lt;800,R2,V2)</f>
        <v>252.00262000199584</v>
      </c>
      <c r="Y2" s="160">
        <f t="shared" ref="Y2:Y41" si="7">IF(R2&lt;800,S2,W2)</f>
        <v>6.4617465823686357</v>
      </c>
    </row>
    <row r="3" spans="1:25" ht="15" x14ac:dyDescent="0.25">
      <c r="A3" s="147">
        <v>20</v>
      </c>
      <c r="B3" s="147" t="s">
        <v>76</v>
      </c>
      <c r="C3" s="147" t="s">
        <v>20</v>
      </c>
      <c r="D3" s="148">
        <v>348.81894899999787</v>
      </c>
      <c r="E3" s="149">
        <v>0.56793879869981412</v>
      </c>
      <c r="F3" s="163">
        <f t="shared" si="0"/>
        <v>0.99786854520500878</v>
      </c>
      <c r="G3" s="163">
        <f t="shared" si="1"/>
        <v>8.0251044939188748E-2</v>
      </c>
      <c r="H3" s="179">
        <v>4.3390082905817917E-2</v>
      </c>
      <c r="I3" s="179">
        <v>1.648006904453436E-3</v>
      </c>
      <c r="J3" s="164">
        <f t="shared" si="2"/>
        <v>0.47227089732816713</v>
      </c>
      <c r="K3" s="152">
        <f t="shared" si="3"/>
        <v>3.798118819064217</v>
      </c>
      <c r="L3" s="153">
        <f t="shared" ref="L3:L41" si="8">((T3-R3)/R3)*100</f>
        <v>156.63747864843987</v>
      </c>
      <c r="M3" s="154" t="s">
        <v>21</v>
      </c>
      <c r="N3" s="155">
        <f t="shared" si="4"/>
        <v>23.046740937798852</v>
      </c>
      <c r="O3" s="155">
        <f t="shared" si="5"/>
        <v>0.8753426047395152</v>
      </c>
      <c r="P3" s="156">
        <v>0.16679444336610141</v>
      </c>
      <c r="Q3" s="156">
        <v>1.182383409855124E-2</v>
      </c>
      <c r="R3" s="157">
        <v>273.82095775023942</v>
      </c>
      <c r="S3" s="157">
        <v>10.182268061737641</v>
      </c>
      <c r="T3" s="158">
        <v>702.7272019812242</v>
      </c>
      <c r="U3" s="158">
        <v>40.786242534812978</v>
      </c>
      <c r="V3" s="159">
        <v>2525.7311303224601</v>
      </c>
      <c r="W3" s="159">
        <v>618.90403212378828</v>
      </c>
      <c r="X3" s="160">
        <f t="shared" si="6"/>
        <v>273.82095775023942</v>
      </c>
      <c r="Y3" s="160">
        <f t="shared" si="7"/>
        <v>10.182268061737641</v>
      </c>
    </row>
    <row r="4" spans="1:25" ht="15" x14ac:dyDescent="0.25">
      <c r="A4" s="147">
        <v>24</v>
      </c>
      <c r="B4" s="147" t="s">
        <v>79</v>
      </c>
      <c r="C4" s="147" t="s">
        <v>20</v>
      </c>
      <c r="D4" s="148">
        <v>329.66134896390849</v>
      </c>
      <c r="E4" s="149">
        <v>1.1495846318589689</v>
      </c>
      <c r="F4" s="163">
        <f t="shared" si="0"/>
        <v>0.53132148680505686</v>
      </c>
      <c r="G4" s="163">
        <f t="shared" si="1"/>
        <v>2.2336350921215338E-2</v>
      </c>
      <c r="H4" s="179">
        <v>4.2481216525420452E-2</v>
      </c>
      <c r="I4" s="179">
        <v>9.3406899630155225E-4</v>
      </c>
      <c r="J4" s="164">
        <f t="shared" si="2"/>
        <v>0.52303068335596314</v>
      </c>
      <c r="K4" s="152">
        <f t="shared" si="3"/>
        <v>2.1987811854272397</v>
      </c>
      <c r="L4" s="153">
        <f t="shared" si="8"/>
        <v>61.327874453523769</v>
      </c>
      <c r="M4" s="154" t="s">
        <v>21</v>
      </c>
      <c r="N4" s="155">
        <f t="shared" si="4"/>
        <v>23.53981551826811</v>
      </c>
      <c r="O4" s="155">
        <f t="shared" si="5"/>
        <v>0.51758903469996087</v>
      </c>
      <c r="P4" s="156">
        <v>9.0710833915600239E-2</v>
      </c>
      <c r="Q4" s="156">
        <v>3.2502259367684209E-3</v>
      </c>
      <c r="R4" s="157">
        <v>268.20304800850408</v>
      </c>
      <c r="S4" s="157">
        <v>5.7762093145478701</v>
      </c>
      <c r="T4" s="158">
        <v>432.68627657168355</v>
      </c>
      <c r="U4" s="158">
        <v>14.810705911479925</v>
      </c>
      <c r="V4" s="159">
        <v>1440.5390728094601</v>
      </c>
      <c r="W4" s="159">
        <v>170.13686748522835</v>
      </c>
      <c r="X4" s="160">
        <f t="shared" si="6"/>
        <v>268.20304800850408</v>
      </c>
      <c r="Y4" s="160">
        <f t="shared" si="7"/>
        <v>5.7762093145478701</v>
      </c>
    </row>
    <row r="5" spans="1:25" ht="15" x14ac:dyDescent="0.25">
      <c r="A5" s="147">
        <v>33</v>
      </c>
      <c r="B5" s="147" t="s">
        <v>91</v>
      </c>
      <c r="C5" s="147" t="s">
        <v>20</v>
      </c>
      <c r="D5" s="148">
        <v>314.81551402083034</v>
      </c>
      <c r="E5" s="149">
        <v>0.37242748644551754</v>
      </c>
      <c r="F5" s="163">
        <f t="shared" si="0"/>
        <v>0.32845054501493315</v>
      </c>
      <c r="G5" s="163">
        <f t="shared" si="1"/>
        <v>1.8102528794594175E-2</v>
      </c>
      <c r="H5" s="179">
        <v>3.7695231123132646E-2</v>
      </c>
      <c r="I5" s="179">
        <v>1.1175922775203916E-3</v>
      </c>
      <c r="J5" s="164">
        <f t="shared" si="2"/>
        <v>0.53793242316140133</v>
      </c>
      <c r="K5" s="152">
        <f t="shared" si="3"/>
        <v>2.9648107843396465</v>
      </c>
      <c r="L5" s="153">
        <f t="shared" si="8"/>
        <v>20.895350326049318</v>
      </c>
      <c r="M5" s="154" t="s">
        <v>21</v>
      </c>
      <c r="N5" s="155">
        <f t="shared" si="4"/>
        <v>26.528554679329829</v>
      </c>
      <c r="O5" s="155">
        <f t="shared" si="5"/>
        <v>0.78652145006221075</v>
      </c>
      <c r="P5" s="156">
        <v>6.3194939388485194E-2</v>
      </c>
      <c r="Q5" s="156">
        <v>2.9361141487950072E-3</v>
      </c>
      <c r="R5" s="157">
        <v>238.53874417621748</v>
      </c>
      <c r="S5" s="157">
        <v>6.94297777784465</v>
      </c>
      <c r="T5" s="158">
        <v>288.38225043519668</v>
      </c>
      <c r="U5" s="158">
        <v>13.836420955300445</v>
      </c>
      <c r="V5" s="159">
        <v>714.79739497295895</v>
      </c>
      <c r="W5" s="159">
        <v>153.69690382061486</v>
      </c>
      <c r="X5" s="160">
        <f t="shared" si="6"/>
        <v>238.53874417621748</v>
      </c>
      <c r="Y5" s="160">
        <f t="shared" si="7"/>
        <v>6.94297777784465</v>
      </c>
    </row>
    <row r="6" spans="1:25" ht="15" x14ac:dyDescent="0.25">
      <c r="A6" s="147">
        <v>50</v>
      </c>
      <c r="B6" s="147" t="s">
        <v>154</v>
      </c>
      <c r="C6" s="147" t="s">
        <v>20</v>
      </c>
      <c r="D6" s="148">
        <v>1253.3916085386177</v>
      </c>
      <c r="E6" s="149">
        <v>1.11510528758867</v>
      </c>
      <c r="F6" s="163">
        <f t="shared" si="0"/>
        <v>0.37026210075351218</v>
      </c>
      <c r="G6" s="163">
        <f t="shared" si="1"/>
        <v>1.4462082227416821E-2</v>
      </c>
      <c r="H6" s="179">
        <v>4.174896589019092E-2</v>
      </c>
      <c r="I6" s="179">
        <v>8.4908432313884408E-4</v>
      </c>
      <c r="J6" s="164">
        <f t="shared" si="2"/>
        <v>0.52069515211538775</v>
      </c>
      <c r="K6" s="152">
        <f t="shared" si="3"/>
        <v>2.0337852807471326</v>
      </c>
      <c r="L6" s="153">
        <f t="shared" si="8"/>
        <v>21.304568015320317</v>
      </c>
      <c r="M6" s="154" t="s">
        <v>21</v>
      </c>
      <c r="N6" s="155">
        <f t="shared" si="4"/>
        <v>23.952689094868187</v>
      </c>
      <c r="O6" s="155">
        <f t="shared" si="5"/>
        <v>0.48714626515455278</v>
      </c>
      <c r="P6" s="156">
        <v>6.4322403415735696E-2</v>
      </c>
      <c r="Q6" s="156">
        <v>2.1449186266571645E-3</v>
      </c>
      <c r="R6" s="157">
        <v>263.67327652094878</v>
      </c>
      <c r="S6" s="157">
        <v>5.2543614932475693</v>
      </c>
      <c r="T6" s="158">
        <v>319.84772905557793</v>
      </c>
      <c r="U6" s="158">
        <v>10.716601736595431</v>
      </c>
      <c r="V6" s="159">
        <v>752.24942848868204</v>
      </c>
      <c r="W6" s="159">
        <v>112.28009291957173</v>
      </c>
      <c r="X6" s="160">
        <f t="shared" si="6"/>
        <v>263.67327652094878</v>
      </c>
      <c r="Y6" s="160">
        <f t="shared" si="7"/>
        <v>5.2543614932475693</v>
      </c>
    </row>
    <row r="7" spans="1:25" ht="15" x14ac:dyDescent="0.25">
      <c r="A7" s="147">
        <v>39</v>
      </c>
      <c r="B7" s="147" t="s">
        <v>83</v>
      </c>
      <c r="C7" s="147" t="s">
        <v>20</v>
      </c>
      <c r="D7" s="148">
        <v>168.7521593425206</v>
      </c>
      <c r="E7" s="149">
        <v>0.67711170247130892</v>
      </c>
      <c r="F7" s="163">
        <f>(137.88*P7*H7)</f>
        <v>0.25593622119462511</v>
      </c>
      <c r="G7" s="163">
        <f>SQRT(137.88^2*(P7^2*I7^2+H7^2*Q7^2))</f>
        <v>2.6361019414558252E-2</v>
      </c>
      <c r="H7" s="179">
        <v>4.2093012787350281E-2</v>
      </c>
      <c r="I7" s="179">
        <v>1.171631458270171E-3</v>
      </c>
      <c r="J7" s="164">
        <f>((G7/F7)^2+(I7/H7)^2-(Q7/P7)^2)/(2*I7/H7*G7/F7)</f>
        <v>0.27024058052187577</v>
      </c>
      <c r="K7" s="152">
        <f>I7/H7*100</f>
        <v>2.783434543374542</v>
      </c>
      <c r="L7" s="152">
        <f>((T7-R7)/R7)*100</f>
        <v>-12.947677110616187</v>
      </c>
      <c r="M7" s="154" t="s">
        <v>63</v>
      </c>
      <c r="N7" s="155">
        <f>1/H7</f>
        <v>23.756911985651886</v>
      </c>
      <c r="O7" s="155">
        <f>I7/H7*N7</f>
        <v>0.66125809464772145</v>
      </c>
      <c r="P7" s="156">
        <v>4.4098159855389042E-2</v>
      </c>
      <c r="Q7" s="156">
        <v>4.3730431352756571E-3</v>
      </c>
      <c r="R7" s="157">
        <v>265.80197949249418</v>
      </c>
      <c r="S7" s="157">
        <v>7.2479759551670888</v>
      </c>
      <c r="T7" s="158">
        <v>231.38679743417978</v>
      </c>
      <c r="U7" s="158">
        <v>21.312015632973111</v>
      </c>
      <c r="V7" s="159">
        <v>1.0000000176742401</v>
      </c>
      <c r="W7" s="159">
        <v>228.91846116217849</v>
      </c>
      <c r="X7" s="160">
        <f>IF(R7&lt;800,R7,V7)</f>
        <v>265.80197949249418</v>
      </c>
      <c r="Y7" s="160">
        <f>IF(R7&lt;800,S7,W7)</f>
        <v>7.2479759551670888</v>
      </c>
    </row>
    <row r="8" spans="1:25" ht="15" x14ac:dyDescent="0.25">
      <c r="A8" s="147">
        <v>41</v>
      </c>
      <c r="B8" s="147" t="s">
        <v>95</v>
      </c>
      <c r="C8" s="147" t="s">
        <v>20</v>
      </c>
      <c r="D8" s="148">
        <v>326.8096962365853</v>
      </c>
      <c r="E8" s="149">
        <v>1.2602390177124205</v>
      </c>
      <c r="F8" s="163">
        <f>(137.88*P8*H8)</f>
        <v>0.25135466526893185</v>
      </c>
      <c r="G8" s="163">
        <f>SQRT(137.88^2*(P8^2*I8^2+H8^2*Q8^2))</f>
        <v>1.4048635874008361E-2</v>
      </c>
      <c r="H8" s="179">
        <v>4.041328435345664E-2</v>
      </c>
      <c r="I8" s="179">
        <v>7.5433821100251224E-4</v>
      </c>
      <c r="J8" s="164">
        <f>((G8/F8)^2+(I8/H8)^2-(Q8/P8)^2)/(2*I8/H8*G8/F8)</f>
        <v>0.33396023271511938</v>
      </c>
      <c r="K8" s="152">
        <f>I8/H8*100</f>
        <v>1.8665600261662276</v>
      </c>
      <c r="L8" s="152">
        <f>((T8-R8)/R8)*100</f>
        <v>-10.855977762276723</v>
      </c>
      <c r="M8" s="154" t="s">
        <v>63</v>
      </c>
      <c r="N8" s="155">
        <f>1/H8</f>
        <v>24.74433879844927</v>
      </c>
      <c r="O8" s="155">
        <f>I8/H8*N8</f>
        <v>0.46186793675099469</v>
      </c>
      <c r="P8" s="156">
        <v>4.5108826486693211E-2</v>
      </c>
      <c r="Q8" s="156">
        <v>2.3764586193505037E-3</v>
      </c>
      <c r="R8" s="157">
        <v>255.40241759066629</v>
      </c>
      <c r="S8" s="157">
        <v>4.6740399772455774</v>
      </c>
      <c r="T8" s="158">
        <v>227.67598793270642</v>
      </c>
      <c r="U8" s="158">
        <v>11.399443486134706</v>
      </c>
      <c r="V8" s="159">
        <v>1.0000000176742401</v>
      </c>
      <c r="W8" s="159">
        <v>124.40193469452089</v>
      </c>
      <c r="X8" s="160">
        <f>IF(R8&lt;800,R8,V8)</f>
        <v>255.40241759066629</v>
      </c>
      <c r="Y8" s="160">
        <f>IF(R8&lt;800,S8,W8)</f>
        <v>4.6740399772455774</v>
      </c>
    </row>
    <row r="9" spans="1:25" ht="15" x14ac:dyDescent="0.25">
      <c r="A9">
        <v>8</v>
      </c>
      <c r="B9" t="s">
        <v>158</v>
      </c>
      <c r="C9" t="s">
        <v>20</v>
      </c>
      <c r="D9" s="161">
        <v>306.7623319273257</v>
      </c>
      <c r="E9" s="162">
        <v>0.9198255705040238</v>
      </c>
      <c r="F9" s="163">
        <f t="shared" si="0"/>
        <v>0.27136802497318691</v>
      </c>
      <c r="G9" s="163">
        <f t="shared" si="1"/>
        <v>1.4608014571391319E-2</v>
      </c>
      <c r="H9" s="179">
        <v>3.8294198264707292E-2</v>
      </c>
      <c r="I9" s="179">
        <v>8.7582640404620135E-4</v>
      </c>
      <c r="J9" s="164">
        <f t="shared" si="2"/>
        <v>0.42486654294480497</v>
      </c>
      <c r="K9" s="153">
        <f t="shared" si="3"/>
        <v>2.2870994660655444</v>
      </c>
      <c r="L9" s="153">
        <f t="shared" si="8"/>
        <v>0.630795587839312</v>
      </c>
      <c r="M9" s="165"/>
      <c r="N9" s="166">
        <f t="shared" si="4"/>
        <v>26.113616299981928</v>
      </c>
      <c r="O9" s="166">
        <f t="shared" si="5"/>
        <v>0.59724437896729154</v>
      </c>
      <c r="P9" s="167">
        <v>5.1395419787015638E-2</v>
      </c>
      <c r="Q9" s="167">
        <v>2.5045421665601392E-3</v>
      </c>
      <c r="R9" s="168">
        <v>242.25871961223802</v>
      </c>
      <c r="S9" s="168">
        <v>5.4378823918533321</v>
      </c>
      <c r="T9" s="169">
        <v>243.78687692670803</v>
      </c>
      <c r="U9" s="169">
        <v>11.666748058912813</v>
      </c>
      <c r="V9" s="170">
        <v>258.60427759302797</v>
      </c>
      <c r="W9" s="170">
        <v>131.10624764622014</v>
      </c>
      <c r="X9" s="171">
        <f t="shared" si="6"/>
        <v>242.25871961223802</v>
      </c>
      <c r="Y9" s="171">
        <f t="shared" si="7"/>
        <v>5.4378823918533321</v>
      </c>
    </row>
    <row r="10" spans="1:25" ht="15" x14ac:dyDescent="0.25">
      <c r="A10">
        <v>9</v>
      </c>
      <c r="B10" t="s">
        <v>68</v>
      </c>
      <c r="C10" t="s">
        <v>20</v>
      </c>
      <c r="D10" s="161">
        <v>473.21318664882563</v>
      </c>
      <c r="E10" s="162">
        <v>0.77730843713944198</v>
      </c>
      <c r="F10" s="163">
        <f t="shared" si="0"/>
        <v>0.30620442078078525</v>
      </c>
      <c r="G10" s="163">
        <f t="shared" si="1"/>
        <v>1.1706705114347227E-2</v>
      </c>
      <c r="H10" s="179">
        <v>4.2280832269146536E-2</v>
      </c>
      <c r="I10" s="179">
        <v>6.3903892794329965E-4</v>
      </c>
      <c r="J10" s="164">
        <f t="shared" si="2"/>
        <v>0.39533072119789819</v>
      </c>
      <c r="K10" s="153">
        <f t="shared" si="3"/>
        <v>1.5114152055365844</v>
      </c>
      <c r="L10" s="153">
        <f t="shared" si="8"/>
        <v>1.5998354473013541</v>
      </c>
      <c r="M10" s="165"/>
      <c r="N10" s="166">
        <f t="shared" si="4"/>
        <v>23.651379273575156</v>
      </c>
      <c r="O10" s="166">
        <f t="shared" si="5"/>
        <v>0.35747054265994305</v>
      </c>
      <c r="P10" s="167">
        <v>5.2525071737247971E-2</v>
      </c>
      <c r="Q10" s="167">
        <v>1.8445371509231514E-3</v>
      </c>
      <c r="R10" s="168">
        <v>266.96376839510162</v>
      </c>
      <c r="S10" s="168">
        <v>3.9525262914522643</v>
      </c>
      <c r="T10" s="169">
        <v>271.23474939333795</v>
      </c>
      <c r="U10" s="169">
        <v>9.1002524516629819</v>
      </c>
      <c r="V10" s="170">
        <v>308.33604847736598</v>
      </c>
      <c r="W10" s="170">
        <v>96.55671568815103</v>
      </c>
      <c r="X10" s="171">
        <f t="shared" si="6"/>
        <v>266.96376839510162</v>
      </c>
      <c r="Y10" s="171">
        <f t="shared" si="7"/>
        <v>3.9525262914522643</v>
      </c>
    </row>
    <row r="11" spans="1:25" ht="15" x14ac:dyDescent="0.25">
      <c r="A11">
        <v>10</v>
      </c>
      <c r="B11" t="s">
        <v>70</v>
      </c>
      <c r="C11" t="s">
        <v>20</v>
      </c>
      <c r="D11" s="161">
        <v>189.85992317224321</v>
      </c>
      <c r="E11" s="162">
        <v>0.68930221352378374</v>
      </c>
      <c r="F11" s="163">
        <f t="shared" si="0"/>
        <v>0.33824600967211105</v>
      </c>
      <c r="G11" s="163">
        <f t="shared" si="1"/>
        <v>1.9493021688726232E-2</v>
      </c>
      <c r="H11" s="179">
        <v>4.2869716864872676E-2</v>
      </c>
      <c r="I11" s="179">
        <v>1.0565983630828537E-3</v>
      </c>
      <c r="J11" s="164">
        <f t="shared" si="2"/>
        <v>0.42767398584467675</v>
      </c>
      <c r="K11" s="153">
        <f t="shared" si="3"/>
        <v>2.4646730614370522</v>
      </c>
      <c r="L11" s="153">
        <f t="shared" si="8"/>
        <v>9.3260474542992835</v>
      </c>
      <c r="M11" s="165"/>
      <c r="N11" s="166">
        <f t="shared" si="4"/>
        <v>23.326489492618908</v>
      </c>
      <c r="O11" s="166">
        <f t="shared" si="5"/>
        <v>0.57492170270352272</v>
      </c>
      <c r="P11" s="167">
        <v>5.7224339937168342E-2</v>
      </c>
      <c r="Q11" s="167">
        <v>2.9810107515842689E-3</v>
      </c>
      <c r="R11" s="168">
        <v>270.60505604712449</v>
      </c>
      <c r="S11" s="168">
        <v>6.5314872134609896</v>
      </c>
      <c r="T11" s="169">
        <v>295.84181198781249</v>
      </c>
      <c r="U11" s="169">
        <v>14.790168426767961</v>
      </c>
      <c r="V11" s="170">
        <v>500.18937012621899</v>
      </c>
      <c r="W11" s="170">
        <v>156.04770959021667</v>
      </c>
      <c r="X11" s="171">
        <f t="shared" si="6"/>
        <v>270.60505604712449</v>
      </c>
      <c r="Y11" s="171">
        <f t="shared" si="7"/>
        <v>6.5314872134609896</v>
      </c>
    </row>
    <row r="12" spans="1:25" ht="15" x14ac:dyDescent="0.25">
      <c r="A12">
        <v>11</v>
      </c>
      <c r="B12" t="s">
        <v>85</v>
      </c>
      <c r="C12" t="s">
        <v>20</v>
      </c>
      <c r="D12" s="161">
        <v>282.2040891014218</v>
      </c>
      <c r="E12" s="162">
        <v>0.80984994447284764</v>
      </c>
      <c r="F12" s="163">
        <f t="shared" si="0"/>
        <v>0.32260310785034524</v>
      </c>
      <c r="G12" s="163">
        <f t="shared" si="1"/>
        <v>1.4035583637653374E-2</v>
      </c>
      <c r="H12" s="179">
        <v>4.1824533579265001E-2</v>
      </c>
      <c r="I12" s="179">
        <v>8.4961775419808646E-4</v>
      </c>
      <c r="J12" s="164">
        <f t="shared" si="2"/>
        <v>0.46690716992993991</v>
      </c>
      <c r="K12" s="153">
        <f t="shared" si="3"/>
        <v>2.0313860824960743</v>
      </c>
      <c r="L12" s="153">
        <f t="shared" si="8"/>
        <v>7.4816448376878366</v>
      </c>
      <c r="M12" s="165"/>
      <c r="N12" s="166">
        <f t="shared" si="4"/>
        <v>23.909411879150319</v>
      </c>
      <c r="O12" s="166">
        <f t="shared" si="5"/>
        <v>0.48569246531972277</v>
      </c>
      <c r="P12" s="167">
        <v>5.5941765151493003E-2</v>
      </c>
      <c r="Q12" s="167">
        <v>2.1522902170219354E-3</v>
      </c>
      <c r="R12" s="168">
        <v>264.14089268611156</v>
      </c>
      <c r="S12" s="168">
        <v>5.2572811484605095</v>
      </c>
      <c r="T12" s="169">
        <v>283.90297614798459</v>
      </c>
      <c r="U12" s="169">
        <v>10.775336670277071</v>
      </c>
      <c r="V12" s="170">
        <v>450.057930256026</v>
      </c>
      <c r="W12" s="170">
        <v>112.66654720194256</v>
      </c>
      <c r="X12" s="171">
        <f t="shared" si="6"/>
        <v>264.14089268611156</v>
      </c>
      <c r="Y12" s="171">
        <f t="shared" si="7"/>
        <v>5.2572811484605095</v>
      </c>
    </row>
    <row r="13" spans="1:25" ht="15" x14ac:dyDescent="0.25">
      <c r="A13">
        <v>12</v>
      </c>
      <c r="B13" t="s">
        <v>71</v>
      </c>
      <c r="C13" t="s">
        <v>20</v>
      </c>
      <c r="D13" s="161">
        <v>252.74813476569565</v>
      </c>
      <c r="E13" s="162">
        <v>0.7612869712114978</v>
      </c>
      <c r="F13" s="163">
        <f t="shared" si="0"/>
        <v>0.28373602053448854</v>
      </c>
      <c r="G13" s="163">
        <f t="shared" si="1"/>
        <v>1.6362638654310219E-2</v>
      </c>
      <c r="H13" s="179">
        <v>3.8221899326424467E-2</v>
      </c>
      <c r="I13" s="179">
        <v>1.1133278385362813E-3</v>
      </c>
      <c r="J13" s="164">
        <f t="shared" si="2"/>
        <v>0.50509368419801437</v>
      </c>
      <c r="K13" s="153">
        <f t="shared" si="3"/>
        <v>2.9128009286722945</v>
      </c>
      <c r="L13" s="153">
        <f t="shared" si="8"/>
        <v>4.8827954551907835</v>
      </c>
      <c r="M13" s="165"/>
      <c r="N13" s="166">
        <f t="shared" si="4"/>
        <v>26.163011719008331</v>
      </c>
      <c r="O13" s="166">
        <f t="shared" si="5"/>
        <v>0.76207644831991583</v>
      </c>
      <c r="P13" s="167">
        <v>5.3839489631190979E-2</v>
      </c>
      <c r="Q13" s="167">
        <v>2.6796808057002724E-3</v>
      </c>
      <c r="R13" s="168">
        <v>241.80981009048921</v>
      </c>
      <c r="S13" s="168">
        <v>6.9129766078664154</v>
      </c>
      <c r="T13" s="169">
        <v>253.61688850779308</v>
      </c>
      <c r="U13" s="169">
        <v>12.942182606385442</v>
      </c>
      <c r="V13" s="170">
        <v>364.34165607980998</v>
      </c>
      <c r="W13" s="170">
        <v>140.2741139961613</v>
      </c>
      <c r="X13" s="171">
        <f t="shared" si="6"/>
        <v>241.80981009048921</v>
      </c>
      <c r="Y13" s="171">
        <f t="shared" si="7"/>
        <v>6.9129766078664154</v>
      </c>
    </row>
    <row r="14" spans="1:25" ht="15" x14ac:dyDescent="0.25">
      <c r="A14">
        <v>14</v>
      </c>
      <c r="B14" t="s">
        <v>72</v>
      </c>
      <c r="C14" t="s">
        <v>20</v>
      </c>
      <c r="D14" s="161">
        <v>219.69207331640246</v>
      </c>
      <c r="E14" s="162">
        <v>1.0104557033098063</v>
      </c>
      <c r="F14" s="163">
        <f t="shared" si="0"/>
        <v>0.30746112547197924</v>
      </c>
      <c r="G14" s="163">
        <f t="shared" si="1"/>
        <v>1.7303894821185922E-2</v>
      </c>
      <c r="H14" s="179">
        <v>4.0042592236917897E-2</v>
      </c>
      <c r="I14" s="179">
        <v>1.4387459157517012E-3</v>
      </c>
      <c r="J14" s="164">
        <f t="shared" si="2"/>
        <v>0.63842261846805048</v>
      </c>
      <c r="K14" s="153">
        <f t="shared" si="3"/>
        <v>3.5930389002768579</v>
      </c>
      <c r="L14" s="153">
        <f t="shared" si="8"/>
        <v>7.54866704863589</v>
      </c>
      <c r="M14" s="165"/>
      <c r="N14" s="166">
        <f t="shared" si="4"/>
        <v>24.973408167067522</v>
      </c>
      <c r="O14" s="166">
        <f t="shared" si="5"/>
        <v>0.89730427016765379</v>
      </c>
      <c r="P14" s="167">
        <v>5.5688658122408606E-2</v>
      </c>
      <c r="Q14" s="167">
        <v>2.4123149168490264E-3</v>
      </c>
      <c r="R14" s="168">
        <v>253.10512112329542</v>
      </c>
      <c r="S14" s="168">
        <v>8.9179530714315245</v>
      </c>
      <c r="T14" s="169">
        <v>272.21118399993958</v>
      </c>
      <c r="U14" s="169">
        <v>13.438320432225771</v>
      </c>
      <c r="V14" s="170">
        <v>439.97681157343197</v>
      </c>
      <c r="W14" s="170">
        <v>126.27808260656664</v>
      </c>
      <c r="X14" s="171">
        <f t="shared" si="6"/>
        <v>253.10512112329542</v>
      </c>
      <c r="Y14" s="171">
        <f t="shared" si="7"/>
        <v>8.9179530714315245</v>
      </c>
    </row>
    <row r="15" spans="1:25" ht="15" x14ac:dyDescent="0.25">
      <c r="A15">
        <v>15</v>
      </c>
      <c r="B15" t="s">
        <v>73</v>
      </c>
      <c r="C15" t="s">
        <v>20</v>
      </c>
      <c r="D15" s="161">
        <v>207.4873379392356</v>
      </c>
      <c r="E15" s="162">
        <v>0.55335240099173111</v>
      </c>
      <c r="F15" s="163">
        <f t="shared" si="0"/>
        <v>0.31181389145862642</v>
      </c>
      <c r="G15" s="163">
        <f t="shared" si="1"/>
        <v>1.5048818305457788E-2</v>
      </c>
      <c r="H15" s="179">
        <v>4.1192871787192213E-2</v>
      </c>
      <c r="I15" s="179">
        <v>8.9561461734245687E-4</v>
      </c>
      <c r="J15" s="164">
        <f t="shared" si="2"/>
        <v>0.45049727007235185</v>
      </c>
      <c r="K15" s="153">
        <f t="shared" si="3"/>
        <v>2.1741980553560811</v>
      </c>
      <c r="L15" s="153">
        <f t="shared" si="8"/>
        <v>5.9004702031007179</v>
      </c>
      <c r="M15" s="165"/>
      <c r="N15" s="166">
        <f t="shared" si="4"/>
        <v>24.276044777021891</v>
      </c>
      <c r="O15" s="166">
        <f t="shared" si="5"/>
        <v>0.52780929345938143</v>
      </c>
      <c r="P15" s="167">
        <v>5.4899970925058453E-2</v>
      </c>
      <c r="Q15" s="167">
        <v>2.3654972031012006E-3</v>
      </c>
      <c r="R15" s="168">
        <v>260.23109826886838</v>
      </c>
      <c r="S15" s="168">
        <v>5.5452635389071538</v>
      </c>
      <c r="T15" s="169">
        <v>275.5859566814247</v>
      </c>
      <c r="U15" s="169">
        <v>11.648233928909496</v>
      </c>
      <c r="V15" s="170">
        <v>408.15164899602598</v>
      </c>
      <c r="W15" s="170">
        <v>123.82742665721058</v>
      </c>
      <c r="X15" s="171">
        <f t="shared" si="6"/>
        <v>260.23109826886838</v>
      </c>
      <c r="Y15" s="171">
        <f t="shared" si="7"/>
        <v>5.5452635389071538</v>
      </c>
    </row>
    <row r="16" spans="1:25" ht="15" x14ac:dyDescent="0.25">
      <c r="A16">
        <v>16</v>
      </c>
      <c r="B16" t="s">
        <v>74</v>
      </c>
      <c r="C16" t="s">
        <v>20</v>
      </c>
      <c r="D16" s="161">
        <v>202.16338581857269</v>
      </c>
      <c r="E16" s="162">
        <v>0.7313073298744196</v>
      </c>
      <c r="F16" s="163">
        <f t="shared" si="0"/>
        <v>0.32157698665826412</v>
      </c>
      <c r="G16" s="163">
        <f t="shared" si="1"/>
        <v>1.7430568443611176E-2</v>
      </c>
      <c r="H16" s="179">
        <v>3.8300297132279899E-2</v>
      </c>
      <c r="I16" s="179">
        <v>1.1346257228270591E-3</v>
      </c>
      <c r="J16" s="164">
        <f t="shared" si="2"/>
        <v>0.54654244175312994</v>
      </c>
      <c r="K16" s="153">
        <f t="shared" si="3"/>
        <v>2.9624462674749963</v>
      </c>
      <c r="L16" s="153">
        <f t="shared" si="8"/>
        <v>16.846425788604151</v>
      </c>
      <c r="M16" s="165"/>
      <c r="N16" s="166">
        <f t="shared" si="4"/>
        <v>26.109458016637404</v>
      </c>
      <c r="O16" s="166">
        <f t="shared" si="5"/>
        <v>0.77347866447182601</v>
      </c>
      <c r="P16" s="167">
        <v>6.0894987179218978E-2</v>
      </c>
      <c r="Q16" s="167">
        <v>2.7641230753456102E-3</v>
      </c>
      <c r="R16" s="168">
        <v>242.29658650803589</v>
      </c>
      <c r="S16" s="168">
        <v>7.0446894148116153</v>
      </c>
      <c r="T16" s="169">
        <v>283.11490114243321</v>
      </c>
      <c r="U16" s="169">
        <v>13.39210956679047</v>
      </c>
      <c r="V16" s="170">
        <v>635.52679524113501</v>
      </c>
      <c r="W16" s="170">
        <v>144.69394670254346</v>
      </c>
      <c r="X16" s="171">
        <f t="shared" si="6"/>
        <v>242.29658650803589</v>
      </c>
      <c r="Y16" s="171">
        <f t="shared" si="7"/>
        <v>7.0446894148116153</v>
      </c>
    </row>
    <row r="17" spans="1:25" ht="15" x14ac:dyDescent="0.25">
      <c r="A17">
        <v>18</v>
      </c>
      <c r="B17" t="s">
        <v>75</v>
      </c>
      <c r="C17" t="s">
        <v>20</v>
      </c>
      <c r="D17" s="161">
        <v>179.04497513345049</v>
      </c>
      <c r="E17" s="162">
        <v>0.68330988653792346</v>
      </c>
      <c r="F17" s="163">
        <f t="shared" si="0"/>
        <v>0.32309165169786064</v>
      </c>
      <c r="G17" s="163">
        <f t="shared" si="1"/>
        <v>1.9355162014953752E-2</v>
      </c>
      <c r="H17" s="179">
        <v>4.138542800290735E-2</v>
      </c>
      <c r="I17" s="179">
        <v>1.1379708605229241E-3</v>
      </c>
      <c r="J17" s="164">
        <f t="shared" si="2"/>
        <v>0.45899992648061855</v>
      </c>
      <c r="K17" s="153">
        <f t="shared" si="3"/>
        <v>2.74968972277629</v>
      </c>
      <c r="L17" s="153">
        <f t="shared" si="8"/>
        <v>8.7424354276869529</v>
      </c>
      <c r="M17" s="165"/>
      <c r="N17" s="166">
        <f t="shared" si="4"/>
        <v>24.163094312562126</v>
      </c>
      <c r="O17" s="166">
        <f t="shared" si="5"/>
        <v>0.66441012101726293</v>
      </c>
      <c r="P17" s="167">
        <v>5.6620931618631277E-2</v>
      </c>
      <c r="Q17" s="167">
        <v>3.0135221109729685E-3</v>
      </c>
      <c r="R17" s="168">
        <v>261.42321395966309</v>
      </c>
      <c r="S17" s="168">
        <v>7.0445271784100454</v>
      </c>
      <c r="T17" s="169">
        <v>284.27796963307054</v>
      </c>
      <c r="U17" s="169">
        <v>14.853773340497568</v>
      </c>
      <c r="V17" s="170">
        <v>476.79960820406899</v>
      </c>
      <c r="W17" s="170">
        <v>157.74959057077848</v>
      </c>
      <c r="X17" s="171">
        <f t="shared" si="6"/>
        <v>261.42321395966309</v>
      </c>
      <c r="Y17" s="171">
        <f t="shared" si="7"/>
        <v>7.0445271784100454</v>
      </c>
    </row>
    <row r="18" spans="1:25" ht="15" x14ac:dyDescent="0.25">
      <c r="A18">
        <v>21</v>
      </c>
      <c r="B18" t="s">
        <v>77</v>
      </c>
      <c r="C18" t="s">
        <v>20</v>
      </c>
      <c r="D18" s="161">
        <v>144.90333485828702</v>
      </c>
      <c r="E18" s="162">
        <v>1.0134890713323257</v>
      </c>
      <c r="F18" s="163">
        <f t="shared" si="0"/>
        <v>0.28525872810393765</v>
      </c>
      <c r="G18" s="163">
        <f t="shared" si="1"/>
        <v>1.8670989914022589E-2</v>
      </c>
      <c r="H18" s="179">
        <v>3.8932844206239305E-2</v>
      </c>
      <c r="I18" s="179">
        <v>1.1712243724164683E-3</v>
      </c>
      <c r="J18" s="164">
        <f t="shared" si="2"/>
        <v>0.45961645255801536</v>
      </c>
      <c r="K18" s="153">
        <f t="shared" si="3"/>
        <v>3.0083195725751013</v>
      </c>
      <c r="L18" s="153">
        <f t="shared" si="8"/>
        <v>3.4918833183869236</v>
      </c>
      <c r="M18" s="165"/>
      <c r="N18" s="166">
        <f t="shared" si="4"/>
        <v>25.68525419572973</v>
      </c>
      <c r="O18" s="166">
        <f t="shared" si="5"/>
        <v>0.77269452923580484</v>
      </c>
      <c r="P18" s="167">
        <v>5.3139998135336458E-2</v>
      </c>
      <c r="Q18" s="167">
        <v>3.0890175215383749E-3</v>
      </c>
      <c r="R18" s="168">
        <v>246.22276302524375</v>
      </c>
      <c r="S18" s="168">
        <v>7.2674964635378396</v>
      </c>
      <c r="T18" s="169">
        <v>254.8205746133936</v>
      </c>
      <c r="U18" s="169">
        <v>14.750498348449895</v>
      </c>
      <c r="V18" s="170">
        <v>334.779073596758</v>
      </c>
      <c r="W18" s="170">
        <v>161.70191023882128</v>
      </c>
      <c r="X18" s="171">
        <f t="shared" si="6"/>
        <v>246.22276302524375</v>
      </c>
      <c r="Y18" s="171">
        <f t="shared" si="7"/>
        <v>7.2674964635378396</v>
      </c>
    </row>
    <row r="19" spans="1:25" ht="15" x14ac:dyDescent="0.25">
      <c r="A19">
        <v>22</v>
      </c>
      <c r="B19" t="s">
        <v>78</v>
      </c>
      <c r="C19" t="s">
        <v>20</v>
      </c>
      <c r="D19" s="161">
        <v>199.89522257165601</v>
      </c>
      <c r="E19" s="162">
        <v>0.7286600828787938</v>
      </c>
      <c r="F19" s="163">
        <f t="shared" si="0"/>
        <v>0.35339035989719847</v>
      </c>
      <c r="G19" s="163">
        <f t="shared" si="1"/>
        <v>2.5467043334777728E-2</v>
      </c>
      <c r="H19" s="179">
        <v>4.3347958614673825E-2</v>
      </c>
      <c r="I19" s="179">
        <v>1.0593795851994415E-3</v>
      </c>
      <c r="J19" s="164">
        <f t="shared" si="2"/>
        <v>0.33912446410753744</v>
      </c>
      <c r="K19" s="153">
        <f t="shared" si="3"/>
        <v>2.4438972884892172</v>
      </c>
      <c r="L19" s="153">
        <f t="shared" si="8"/>
        <v>12.321669993347209</v>
      </c>
      <c r="M19" s="165"/>
      <c r="N19" s="166">
        <f t="shared" si="4"/>
        <v>23.069137093378316</v>
      </c>
      <c r="O19" s="166">
        <f t="shared" si="5"/>
        <v>0.56378601590293287</v>
      </c>
      <c r="P19" s="167">
        <v>5.9126854220675769E-2</v>
      </c>
      <c r="Q19" s="167">
        <v>4.0084725356987934E-3</v>
      </c>
      <c r="R19" s="168">
        <v>273.56068609620678</v>
      </c>
      <c r="S19" s="168">
        <v>6.5456779324866705</v>
      </c>
      <c r="T19" s="169">
        <v>307.26793106851784</v>
      </c>
      <c r="U19" s="169">
        <v>19.106685687235942</v>
      </c>
      <c r="V19" s="170">
        <v>571.77010663526403</v>
      </c>
      <c r="W19" s="170">
        <v>209.83224185324178</v>
      </c>
      <c r="X19" s="171">
        <f t="shared" si="6"/>
        <v>273.56068609620678</v>
      </c>
      <c r="Y19" s="171">
        <f t="shared" si="7"/>
        <v>6.5456779324866705</v>
      </c>
    </row>
    <row r="20" spans="1:25" ht="15" x14ac:dyDescent="0.25">
      <c r="A20">
        <v>23</v>
      </c>
      <c r="B20" t="s">
        <v>87</v>
      </c>
      <c r="C20" t="s">
        <v>20</v>
      </c>
      <c r="D20" s="161">
        <v>140.46667691343112</v>
      </c>
      <c r="E20" s="162">
        <v>0.77660505580491646</v>
      </c>
      <c r="F20" s="163">
        <f t="shared" si="0"/>
        <v>0.29055529362416666</v>
      </c>
      <c r="G20" s="163">
        <f t="shared" si="1"/>
        <v>2.3160875962204324E-2</v>
      </c>
      <c r="H20" s="179">
        <v>3.8259775231877145E-2</v>
      </c>
      <c r="I20" s="179">
        <v>1.0231417491041264E-3</v>
      </c>
      <c r="J20" s="164">
        <f t="shared" si="2"/>
        <v>0.33548043969937258</v>
      </c>
      <c r="K20" s="153">
        <f t="shared" si="3"/>
        <v>2.6741969677115844</v>
      </c>
      <c r="L20" s="153">
        <f t="shared" si="8"/>
        <v>7.0034058109850692</v>
      </c>
      <c r="M20" s="165"/>
      <c r="N20" s="166">
        <f t="shared" si="4"/>
        <v>26.137111207250989</v>
      </c>
      <c r="O20" s="166">
        <f t="shared" si="5"/>
        <v>0.69895783535171063</v>
      </c>
      <c r="P20" s="167">
        <v>5.5078880340225615E-2</v>
      </c>
      <c r="Q20" s="167">
        <v>4.1360324926476011E-3</v>
      </c>
      <c r="R20" s="168">
        <v>242.04498832225207</v>
      </c>
      <c r="S20" s="168">
        <v>6.3527531699044522</v>
      </c>
      <c r="T20" s="169">
        <v>258.9963810996108</v>
      </c>
      <c r="U20" s="169">
        <v>18.222513259826773</v>
      </c>
      <c r="V20" s="170">
        <v>415.42649469765098</v>
      </c>
      <c r="W20" s="170">
        <v>216.51027257986502</v>
      </c>
      <c r="X20" s="171">
        <f t="shared" si="6"/>
        <v>242.04498832225207</v>
      </c>
      <c r="Y20" s="171">
        <f t="shared" si="7"/>
        <v>6.3527531699044522</v>
      </c>
    </row>
    <row r="21" spans="1:25" ht="15" x14ac:dyDescent="0.25">
      <c r="A21">
        <v>26</v>
      </c>
      <c r="B21" t="s">
        <v>80</v>
      </c>
      <c r="C21" t="s">
        <v>20</v>
      </c>
      <c r="D21" s="161">
        <v>405.14810665513124</v>
      </c>
      <c r="E21" s="162">
        <v>0.36662956263975</v>
      </c>
      <c r="F21" s="163">
        <f t="shared" si="0"/>
        <v>0.30712279920137497</v>
      </c>
      <c r="G21" s="163">
        <f t="shared" si="1"/>
        <v>1.3279575192527662E-2</v>
      </c>
      <c r="H21" s="179">
        <v>3.9739210652354667E-2</v>
      </c>
      <c r="I21" s="179">
        <v>9.068099084061402E-4</v>
      </c>
      <c r="J21" s="164">
        <f t="shared" si="2"/>
        <v>0.52774593343088494</v>
      </c>
      <c r="K21" s="153">
        <f t="shared" si="3"/>
        <v>2.281902165443261</v>
      </c>
      <c r="L21" s="153">
        <f t="shared" si="8"/>
        <v>8.2492173841033321</v>
      </c>
      <c r="M21" s="165"/>
      <c r="N21" s="166">
        <f t="shared" si="4"/>
        <v>25.164062989276989</v>
      </c>
      <c r="O21" s="166">
        <f t="shared" si="5"/>
        <v>0.57421929826581786</v>
      </c>
      <c r="P21" s="167">
        <v>5.6052055878637E-2</v>
      </c>
      <c r="Q21" s="167">
        <v>2.0586242891911534E-3</v>
      </c>
      <c r="R21" s="168">
        <v>251.22435997852494</v>
      </c>
      <c r="S21" s="168">
        <v>5.6224297577047198</v>
      </c>
      <c r="T21" s="169">
        <v>271.94840355497576</v>
      </c>
      <c r="U21" s="169">
        <v>10.315676241880945</v>
      </c>
      <c r="V21" s="170">
        <v>454.43100311087699</v>
      </c>
      <c r="W21" s="170">
        <v>107.76332433842884</v>
      </c>
      <c r="X21" s="171">
        <f t="shared" si="6"/>
        <v>251.22435997852494</v>
      </c>
      <c r="Y21" s="171">
        <f t="shared" si="7"/>
        <v>5.6224297577047198</v>
      </c>
    </row>
    <row r="22" spans="1:25" ht="15" x14ac:dyDescent="0.25">
      <c r="A22">
        <v>27</v>
      </c>
      <c r="B22" t="s">
        <v>88</v>
      </c>
      <c r="C22" t="s">
        <v>20</v>
      </c>
      <c r="D22" s="161">
        <v>178.84132094615595</v>
      </c>
      <c r="E22" s="162">
        <v>0.76287689163576422</v>
      </c>
      <c r="F22" s="163">
        <f t="shared" si="0"/>
        <v>0.40193026461290243</v>
      </c>
      <c r="G22" s="163">
        <f t="shared" si="1"/>
        <v>2.2646236705276983E-2</v>
      </c>
      <c r="H22" s="179">
        <v>4.8326225245276085E-2</v>
      </c>
      <c r="I22" s="179">
        <v>1.2721922706506806E-3</v>
      </c>
      <c r="J22" s="164">
        <f t="shared" si="2"/>
        <v>0.46722335698644235</v>
      </c>
      <c r="K22" s="153">
        <f t="shared" si="3"/>
        <v>2.6325090863061731</v>
      </c>
      <c r="L22" s="153">
        <f t="shared" si="8"/>
        <v>12.752802968495056</v>
      </c>
      <c r="M22" s="165"/>
      <c r="N22" s="166">
        <f t="shared" si="4"/>
        <v>20.69269832114087</v>
      </c>
      <c r="O22" s="166">
        <f t="shared" si="5"/>
        <v>0.54473716350595836</v>
      </c>
      <c r="P22" s="167">
        <v>6.0320726078989792E-2</v>
      </c>
      <c r="Q22" s="167">
        <v>3.0049178143912707E-3</v>
      </c>
      <c r="R22" s="168">
        <v>304.24717052050954</v>
      </c>
      <c r="S22" s="168">
        <v>7.8232733710668549</v>
      </c>
      <c r="T22" s="169">
        <v>343.0472127142113</v>
      </c>
      <c r="U22" s="169">
        <v>16.402103265051139</v>
      </c>
      <c r="V22" s="170">
        <v>615.099041838468</v>
      </c>
      <c r="W22" s="170">
        <v>157.29890564604736</v>
      </c>
      <c r="X22" s="171">
        <f t="shared" si="6"/>
        <v>304.24717052050954</v>
      </c>
      <c r="Y22" s="171">
        <f t="shared" si="7"/>
        <v>7.8232733710668549</v>
      </c>
    </row>
    <row r="23" spans="1:25" ht="15" x14ac:dyDescent="0.25">
      <c r="A23">
        <v>28</v>
      </c>
      <c r="B23" t="s">
        <v>89</v>
      </c>
      <c r="C23" t="s">
        <v>20</v>
      </c>
      <c r="D23" s="161">
        <v>219.36957892924909</v>
      </c>
      <c r="E23" s="162">
        <v>0.73820879490740532</v>
      </c>
      <c r="F23" s="163">
        <f t="shared" si="0"/>
        <v>0.31908847769445825</v>
      </c>
      <c r="G23" s="163">
        <f t="shared" si="1"/>
        <v>1.7336971723697372E-2</v>
      </c>
      <c r="H23" s="179">
        <v>4.0738846528340214E-2</v>
      </c>
      <c r="I23" s="179">
        <v>8.6421482621651402E-4</v>
      </c>
      <c r="J23" s="164">
        <f t="shared" si="2"/>
        <v>0.39043690870269182</v>
      </c>
      <c r="K23" s="153">
        <f t="shared" si="3"/>
        <v>2.1213532042821046</v>
      </c>
      <c r="L23" s="153">
        <f t="shared" si="8"/>
        <v>9.2385414407527335</v>
      </c>
      <c r="M23" s="165"/>
      <c r="N23" s="166">
        <f t="shared" si="4"/>
        <v>24.546595822352117</v>
      </c>
      <c r="O23" s="166">
        <f t="shared" si="5"/>
        <v>0.52071999701964389</v>
      </c>
      <c r="P23" s="167">
        <v>5.6806903782531816E-2</v>
      </c>
      <c r="Q23" s="167">
        <v>2.841503615461738E-3</v>
      </c>
      <c r="R23" s="168">
        <v>257.41935451249077</v>
      </c>
      <c r="S23" s="168">
        <v>5.3531837541639895</v>
      </c>
      <c r="T23" s="169">
        <v>281.20114825564542</v>
      </c>
      <c r="U23" s="169">
        <v>13.345327156373594</v>
      </c>
      <c r="V23" s="170">
        <v>484.044920494417</v>
      </c>
      <c r="W23" s="170">
        <v>148.74491596488789</v>
      </c>
      <c r="X23" s="171">
        <f t="shared" si="6"/>
        <v>257.41935451249077</v>
      </c>
      <c r="Y23" s="171">
        <f t="shared" si="7"/>
        <v>5.3531837541639895</v>
      </c>
    </row>
    <row r="24" spans="1:25" ht="15" x14ac:dyDescent="0.25">
      <c r="A24" s="378">
        <v>29</v>
      </c>
      <c r="B24" s="378" t="s">
        <v>64</v>
      </c>
      <c r="C24" s="378" t="s">
        <v>20</v>
      </c>
      <c r="D24" s="294">
        <v>223.3172883939325</v>
      </c>
      <c r="E24" s="295">
        <v>0.61613498769813868</v>
      </c>
      <c r="F24" s="281">
        <f t="shared" si="0"/>
        <v>0.31929957745214704</v>
      </c>
      <c r="G24" s="281">
        <f t="shared" si="1"/>
        <v>2.626034948040205E-2</v>
      </c>
      <c r="H24" s="282">
        <v>4.7333874819249652E-2</v>
      </c>
      <c r="I24" s="282">
        <v>1.3997103842994724E-3</v>
      </c>
      <c r="J24" s="283">
        <f t="shared" si="2"/>
        <v>0.35955387118557691</v>
      </c>
      <c r="K24" s="284">
        <f t="shared" si="3"/>
        <v>2.9571007859475742</v>
      </c>
      <c r="L24" s="284">
        <f t="shared" si="8"/>
        <v>-5.627604835417956</v>
      </c>
      <c r="M24" s="285" t="s">
        <v>63</v>
      </c>
      <c r="N24" s="286">
        <f t="shared" si="4"/>
        <v>21.126518879314776</v>
      </c>
      <c r="O24" s="286">
        <f t="shared" si="5"/>
        <v>0.62473245582357995</v>
      </c>
      <c r="P24" s="297">
        <v>4.8924344003481397E-2</v>
      </c>
      <c r="Q24" s="297">
        <v>3.7546259871372007E-3</v>
      </c>
      <c r="R24" s="298">
        <v>298.14187841097146</v>
      </c>
      <c r="S24" s="298">
        <v>8.6155942552150471</v>
      </c>
      <c r="T24" s="289">
        <v>281.36363164510971</v>
      </c>
      <c r="U24" s="289">
        <v>20.210962158039116</v>
      </c>
      <c r="V24" s="290">
        <v>144.20688485280101</v>
      </c>
      <c r="W24" s="290">
        <v>196.54534510639652</v>
      </c>
      <c r="X24" s="226">
        <f t="shared" si="6"/>
        <v>298.14187841097146</v>
      </c>
      <c r="Y24" s="226">
        <f t="shared" si="7"/>
        <v>8.6155942552150471</v>
      </c>
    </row>
    <row r="25" spans="1:25" ht="15" x14ac:dyDescent="0.25">
      <c r="A25">
        <v>30</v>
      </c>
      <c r="B25" t="s">
        <v>90</v>
      </c>
      <c r="C25" t="s">
        <v>20</v>
      </c>
      <c r="D25" s="161">
        <v>171.15687156301232</v>
      </c>
      <c r="E25" s="162">
        <v>0.62408023006269442</v>
      </c>
      <c r="F25" s="163">
        <f t="shared" si="0"/>
        <v>0.2909763559434641</v>
      </c>
      <c r="G25" s="163">
        <f t="shared" si="1"/>
        <v>2.0541377838732333E-2</v>
      </c>
      <c r="H25" s="179">
        <v>4.1471413406131662E-2</v>
      </c>
      <c r="I25" s="179">
        <v>1.2748606642861379E-3</v>
      </c>
      <c r="J25" s="164">
        <f t="shared" si="2"/>
        <v>0.43545372881123651</v>
      </c>
      <c r="K25" s="153">
        <f t="shared" si="3"/>
        <v>3.0740709312252332</v>
      </c>
      <c r="L25" s="153">
        <f t="shared" si="8"/>
        <v>-1.0031735240094788</v>
      </c>
      <c r="M25" s="165"/>
      <c r="N25" s="166">
        <f t="shared" si="4"/>
        <v>24.112995383276406</v>
      </c>
      <c r="O25" s="166">
        <f t="shared" si="5"/>
        <v>0.74125058172498248</v>
      </c>
      <c r="P25" s="167">
        <v>5.0887086796542948E-2</v>
      </c>
      <c r="Q25" s="167">
        <v>3.2338794743604713E-3</v>
      </c>
      <c r="R25" s="168">
        <v>261.95547847139221</v>
      </c>
      <c r="S25" s="168">
        <v>7.8912821431255971</v>
      </c>
      <c r="T25" s="169">
        <v>259.32761046667486</v>
      </c>
      <c r="U25" s="169">
        <v>16.156273391042539</v>
      </c>
      <c r="V25" s="170">
        <v>235.71847676495199</v>
      </c>
      <c r="W25" s="170">
        <v>169.28528855149969</v>
      </c>
      <c r="X25" s="171">
        <f t="shared" si="6"/>
        <v>261.95547847139221</v>
      </c>
      <c r="Y25" s="171">
        <f t="shared" si="7"/>
        <v>7.8912821431255971</v>
      </c>
    </row>
    <row r="26" spans="1:25" ht="15" x14ac:dyDescent="0.25">
      <c r="A26">
        <v>32</v>
      </c>
      <c r="B26" t="s">
        <v>65</v>
      </c>
      <c r="C26" t="s">
        <v>20</v>
      </c>
      <c r="D26" s="161">
        <v>350.09609543388166</v>
      </c>
      <c r="E26" s="162">
        <v>0.84259103208806541</v>
      </c>
      <c r="F26" s="163">
        <f t="shared" si="0"/>
        <v>0.26825007712052595</v>
      </c>
      <c r="G26" s="163">
        <f t="shared" si="1"/>
        <v>1.3550518641743992E-2</v>
      </c>
      <c r="H26" s="179">
        <v>3.7169923846066946E-2</v>
      </c>
      <c r="I26" s="179">
        <v>1.1267352242298715E-3</v>
      </c>
      <c r="J26" s="164">
        <f t="shared" si="2"/>
        <v>0.60008688833833523</v>
      </c>
      <c r="K26" s="153">
        <f t="shared" si="3"/>
        <v>3.0313089391736661</v>
      </c>
      <c r="L26" s="153">
        <f t="shared" si="8"/>
        <v>2.5583652962666115</v>
      </c>
      <c r="M26" s="165"/>
      <c r="N26" s="166">
        <f t="shared" si="4"/>
        <v>26.903471853785163</v>
      </c>
      <c r="O26" s="166">
        <f t="shared" si="5"/>
        <v>0.81552734725186082</v>
      </c>
      <c r="P26" s="167">
        <v>5.2341589785231867E-2</v>
      </c>
      <c r="Q26" s="167">
        <v>2.1150350889855094E-3</v>
      </c>
      <c r="R26" s="168">
        <v>235.27447661875846</v>
      </c>
      <c r="S26" s="168">
        <v>7.0033230659607844</v>
      </c>
      <c r="T26" s="169">
        <v>241.29365717954568</v>
      </c>
      <c r="U26" s="169">
        <v>10.848780725412247</v>
      </c>
      <c r="V26" s="170">
        <v>300.36152798872502</v>
      </c>
      <c r="W26" s="170">
        <v>110.71664077810773</v>
      </c>
      <c r="X26" s="171">
        <f t="shared" si="6"/>
        <v>235.27447661875846</v>
      </c>
      <c r="Y26" s="171">
        <f t="shared" si="7"/>
        <v>7.0033230659607844</v>
      </c>
    </row>
    <row r="27" spans="1:25" ht="15" x14ac:dyDescent="0.25">
      <c r="A27">
        <v>34</v>
      </c>
      <c r="B27" t="s">
        <v>92</v>
      </c>
      <c r="C27" t="s">
        <v>20</v>
      </c>
      <c r="D27" s="161">
        <v>182.56514956642829</v>
      </c>
      <c r="E27" s="162">
        <v>0.85310615092012265</v>
      </c>
      <c r="F27" s="163">
        <f t="shared" si="0"/>
        <v>0.34102368322714127</v>
      </c>
      <c r="G27" s="163">
        <f t="shared" si="1"/>
        <v>3.5174651291029244E-2</v>
      </c>
      <c r="H27" s="179">
        <v>4.3237334673064495E-2</v>
      </c>
      <c r="I27" s="179">
        <v>1.2433765597041559E-3</v>
      </c>
      <c r="J27" s="164">
        <f t="shared" si="2"/>
        <v>0.27880367967675634</v>
      </c>
      <c r="K27" s="153">
        <f t="shared" si="3"/>
        <v>2.8757012177227024</v>
      </c>
      <c r="L27" s="153">
        <f t="shared" si="8"/>
        <v>9.1872984444438135</v>
      </c>
      <c r="M27" s="165"/>
      <c r="N27" s="166">
        <f t="shared" si="4"/>
        <v>23.128160132011299</v>
      </c>
      <c r="O27" s="166">
        <f t="shared" si="5"/>
        <v>0.66509678255310545</v>
      </c>
      <c r="P27" s="167">
        <v>5.7203730450287343E-2</v>
      </c>
      <c r="Q27" s="167">
        <v>5.6662835205765214E-3</v>
      </c>
      <c r="R27" s="168">
        <v>272.87712838556956</v>
      </c>
      <c r="S27" s="168">
        <v>7.6833701982040417</v>
      </c>
      <c r="T27" s="169">
        <v>297.94716455697994</v>
      </c>
      <c r="U27" s="169">
        <v>26.633194679441363</v>
      </c>
      <c r="V27" s="170">
        <v>499.39611764142899</v>
      </c>
      <c r="W27" s="170">
        <v>296.61436581419042</v>
      </c>
      <c r="X27" s="171">
        <f t="shared" si="6"/>
        <v>272.87712838556956</v>
      </c>
      <c r="Y27" s="171">
        <f t="shared" si="7"/>
        <v>7.6833701982040417</v>
      </c>
    </row>
    <row r="28" spans="1:25" ht="15" x14ac:dyDescent="0.25">
      <c r="A28">
        <v>35</v>
      </c>
      <c r="B28" t="s">
        <v>93</v>
      </c>
      <c r="C28" t="s">
        <v>20</v>
      </c>
      <c r="D28" s="161">
        <v>681.71365643700449</v>
      </c>
      <c r="E28" s="162">
        <v>0.5073156925842558</v>
      </c>
      <c r="F28" s="163">
        <f t="shared" si="0"/>
        <v>0.27452614139560594</v>
      </c>
      <c r="G28" s="163">
        <f t="shared" si="1"/>
        <v>8.7698605222846608E-3</v>
      </c>
      <c r="H28" s="179">
        <v>3.795427319794107E-2</v>
      </c>
      <c r="I28" s="179">
        <v>6.4368796306226025E-4</v>
      </c>
      <c r="J28" s="164">
        <f t="shared" si="2"/>
        <v>0.53089144638542274</v>
      </c>
      <c r="K28" s="153">
        <f t="shared" si="3"/>
        <v>1.6959564992992116</v>
      </c>
      <c r="L28" s="153">
        <f t="shared" si="8"/>
        <v>2.5643222419978011</v>
      </c>
      <c r="M28" s="165"/>
      <c r="N28" s="166">
        <f t="shared" si="4"/>
        <v>26.34749438580338</v>
      </c>
      <c r="O28" s="166">
        <f t="shared" si="5"/>
        <v>0.44684204343852729</v>
      </c>
      <c r="P28" s="167">
        <v>5.2459210684486453E-2</v>
      </c>
      <c r="Q28" s="167">
        <v>1.4201676197859421E-3</v>
      </c>
      <c r="R28" s="168">
        <v>240.14782734351502</v>
      </c>
      <c r="S28" s="168">
        <v>3.997876468847879</v>
      </c>
      <c r="T28" s="169">
        <v>246.30599149375925</v>
      </c>
      <c r="U28" s="169">
        <v>6.9867282157142068</v>
      </c>
      <c r="V28" s="170">
        <v>305.47810446874001</v>
      </c>
      <c r="W28" s="170">
        <v>74.342064331962177</v>
      </c>
      <c r="X28" s="171">
        <f t="shared" si="6"/>
        <v>240.14782734351502</v>
      </c>
      <c r="Y28" s="171">
        <f t="shared" si="7"/>
        <v>3.997876468847879</v>
      </c>
    </row>
    <row r="29" spans="1:25" ht="15" x14ac:dyDescent="0.25">
      <c r="A29">
        <v>36</v>
      </c>
      <c r="B29" t="s">
        <v>81</v>
      </c>
      <c r="C29" t="s">
        <v>20</v>
      </c>
      <c r="D29" s="161">
        <v>235.59217605827629</v>
      </c>
      <c r="E29" s="162">
        <v>0.73367381188718594</v>
      </c>
      <c r="F29" s="163">
        <f t="shared" si="0"/>
        <v>0.30003002699789555</v>
      </c>
      <c r="G29" s="163">
        <f t="shared" si="1"/>
        <v>1.7242763509302084E-2</v>
      </c>
      <c r="H29" s="179">
        <v>3.7710086872047313E-2</v>
      </c>
      <c r="I29" s="179">
        <v>9.7851000408848078E-4</v>
      </c>
      <c r="J29" s="164">
        <f t="shared" si="2"/>
        <v>0.45150814231702735</v>
      </c>
      <c r="K29" s="153">
        <f t="shared" si="3"/>
        <v>2.5948229910173013</v>
      </c>
      <c r="L29" s="153">
        <f t="shared" si="8"/>
        <v>11.646702520425256</v>
      </c>
      <c r="M29" s="165"/>
      <c r="N29" s="166">
        <f t="shared" si="4"/>
        <v>26.518103853567418</v>
      </c>
      <c r="O29" s="166">
        <f t="shared" si="5"/>
        <v>0.68809785557421232</v>
      </c>
      <c r="P29" s="167">
        <v>5.7703999239330075E-2</v>
      </c>
      <c r="Q29" s="167">
        <v>2.9589858936016288E-3</v>
      </c>
      <c r="R29" s="168">
        <v>238.63103400173358</v>
      </c>
      <c r="S29" s="168">
        <v>6.0788501240473973</v>
      </c>
      <c r="T29" s="169">
        <v>266.42368065333034</v>
      </c>
      <c r="U29" s="169">
        <v>13.467388825696055</v>
      </c>
      <c r="V29" s="170">
        <v>518.54120757175394</v>
      </c>
      <c r="W29" s="170">
        <v>154.89468523819411</v>
      </c>
      <c r="X29" s="171">
        <f t="shared" si="6"/>
        <v>238.63103400173358</v>
      </c>
      <c r="Y29" s="171">
        <f t="shared" si="7"/>
        <v>6.0788501240473973</v>
      </c>
    </row>
    <row r="30" spans="1:25" ht="15" x14ac:dyDescent="0.25">
      <c r="A30">
        <v>38</v>
      </c>
      <c r="B30" t="s">
        <v>82</v>
      </c>
      <c r="C30" t="s">
        <v>20</v>
      </c>
      <c r="D30" s="161">
        <v>325.7107794109931</v>
      </c>
      <c r="E30" s="162">
        <v>0.74788169834568596</v>
      </c>
      <c r="F30" s="163">
        <f t="shared" si="0"/>
        <v>0.26846227206454309</v>
      </c>
      <c r="G30" s="163">
        <f t="shared" si="1"/>
        <v>1.4102738608770064E-2</v>
      </c>
      <c r="H30" s="179">
        <v>3.8196205138411363E-2</v>
      </c>
      <c r="I30" s="179">
        <v>1.1002051564678202E-3</v>
      </c>
      <c r="J30" s="164">
        <f t="shared" si="2"/>
        <v>0.54831896074358355</v>
      </c>
      <c r="K30" s="153">
        <f t="shared" si="3"/>
        <v>2.8804043555662484</v>
      </c>
      <c r="L30" s="153">
        <f t="shared" si="8"/>
        <v>-7.7275104463229133E-2</v>
      </c>
      <c r="M30" s="165"/>
      <c r="N30" s="166">
        <f t="shared" si="4"/>
        <v>26.180611303565524</v>
      </c>
      <c r="O30" s="166">
        <f t="shared" si="5"/>
        <v>0.754107468301771</v>
      </c>
      <c r="P30" s="167">
        <v>5.0975532307759357E-2</v>
      </c>
      <c r="Q30" s="167">
        <v>2.2393816269109645E-3</v>
      </c>
      <c r="R30" s="168">
        <v>241.65026542402538</v>
      </c>
      <c r="S30" s="168">
        <v>6.8316631270518062</v>
      </c>
      <c r="T30" s="169">
        <v>241.46352992898329</v>
      </c>
      <c r="U30" s="169">
        <v>11.289008828421391</v>
      </c>
      <c r="V30" s="170">
        <v>239.72362814250999</v>
      </c>
      <c r="W30" s="170">
        <v>117.22587372748229</v>
      </c>
      <c r="X30" s="171">
        <f t="shared" si="6"/>
        <v>241.65026542402538</v>
      </c>
      <c r="Y30" s="171">
        <f t="shared" si="7"/>
        <v>6.8316631270518062</v>
      </c>
    </row>
    <row r="31" spans="1:25" ht="15" x14ac:dyDescent="0.25">
      <c r="A31">
        <v>40</v>
      </c>
      <c r="B31" t="s">
        <v>94</v>
      </c>
      <c r="C31" t="s">
        <v>20</v>
      </c>
      <c r="D31" s="161">
        <v>241.22733441803166</v>
      </c>
      <c r="E31" s="162">
        <v>0.68591282545845167</v>
      </c>
      <c r="F31" s="163">
        <f t="shared" si="0"/>
        <v>0.27845735834918528</v>
      </c>
      <c r="G31" s="163">
        <f t="shared" si="1"/>
        <v>1.4566744067246201E-2</v>
      </c>
      <c r="H31" s="179">
        <v>3.7813640745645798E-2</v>
      </c>
      <c r="I31" s="179">
        <v>1.1488627413516746E-3</v>
      </c>
      <c r="J31" s="164">
        <f t="shared" si="2"/>
        <v>0.5807856271171421</v>
      </c>
      <c r="K31" s="153">
        <f t="shared" si="3"/>
        <v>3.0382230293018395</v>
      </c>
      <c r="L31" s="153">
        <f t="shared" si="8"/>
        <v>4.2456534413898463</v>
      </c>
      <c r="M31" s="165"/>
      <c r="N31" s="166">
        <f t="shared" si="4"/>
        <v>26.445483171708322</v>
      </c>
      <c r="O31" s="166">
        <f t="shared" si="5"/>
        <v>0.80347275993298484</v>
      </c>
      <c r="P31" s="167">
        <v>5.3408321614895067E-2</v>
      </c>
      <c r="Q31" s="167">
        <v>2.2744023357564773E-3</v>
      </c>
      <c r="R31" s="168">
        <v>239.27431518257362</v>
      </c>
      <c r="S31" s="168">
        <v>7.1364294110565067</v>
      </c>
      <c r="T31" s="169">
        <v>249.43307337948454</v>
      </c>
      <c r="U31" s="169">
        <v>11.569275244432207</v>
      </c>
      <c r="V31" s="170">
        <v>346.183308592591</v>
      </c>
      <c r="W31" s="170">
        <v>119.0589194779368</v>
      </c>
      <c r="X31" s="171">
        <f t="shared" si="6"/>
        <v>239.27431518257362</v>
      </c>
      <c r="Y31" s="171">
        <f t="shared" si="7"/>
        <v>7.1364294110565067</v>
      </c>
    </row>
    <row r="32" spans="1:25" ht="15" x14ac:dyDescent="0.25">
      <c r="A32">
        <v>42</v>
      </c>
      <c r="B32" t="s">
        <v>66</v>
      </c>
      <c r="C32" t="s">
        <v>20</v>
      </c>
      <c r="D32" s="161">
        <v>266.27769295359542</v>
      </c>
      <c r="E32" s="162">
        <v>0.88064145054503018</v>
      </c>
      <c r="F32" s="163">
        <f t="shared" si="0"/>
        <v>0.31314426673230095</v>
      </c>
      <c r="G32" s="163">
        <f t="shared" si="1"/>
        <v>1.617112333171087E-2</v>
      </c>
      <c r="H32" s="179">
        <v>4.3216521796636209E-2</v>
      </c>
      <c r="I32" s="179">
        <v>1.0223380566120371E-3</v>
      </c>
      <c r="J32" s="164">
        <f t="shared" si="2"/>
        <v>0.45808808160634823</v>
      </c>
      <c r="K32" s="153">
        <f t="shared" si="3"/>
        <v>2.3656185507543821</v>
      </c>
      <c r="L32" s="153">
        <f t="shared" si="8"/>
        <v>1.4176685050648572</v>
      </c>
      <c r="M32" s="165"/>
      <c r="N32" s="166">
        <f t="shared" si="4"/>
        <v>23.139298546646014</v>
      </c>
      <c r="O32" s="166">
        <f t="shared" si="5"/>
        <v>0.54738753893389724</v>
      </c>
      <c r="P32" s="167">
        <v>5.2552499826582992E-2</v>
      </c>
      <c r="Q32" s="167">
        <v>2.412377867826387E-3</v>
      </c>
      <c r="R32" s="168">
        <v>272.74851519239326</v>
      </c>
      <c r="S32" s="168">
        <v>6.317602184119421</v>
      </c>
      <c r="T32" s="169">
        <v>276.61518499030785</v>
      </c>
      <c r="U32" s="169">
        <v>12.504250293842922</v>
      </c>
      <c r="V32" s="170">
        <v>309.52476652212499</v>
      </c>
      <c r="W32" s="170">
        <v>126.28160324667162</v>
      </c>
      <c r="X32" s="171">
        <f t="shared" si="6"/>
        <v>272.74851519239326</v>
      </c>
      <c r="Y32" s="171">
        <f t="shared" si="7"/>
        <v>6.317602184119421</v>
      </c>
    </row>
    <row r="33" spans="1:25" ht="15" x14ac:dyDescent="0.25">
      <c r="A33">
        <v>44</v>
      </c>
      <c r="B33" t="s">
        <v>96</v>
      </c>
      <c r="C33" t="s">
        <v>20</v>
      </c>
      <c r="D33" s="161">
        <v>272.5227985555602</v>
      </c>
      <c r="E33" s="162">
        <v>0.73628869014184184</v>
      </c>
      <c r="F33" s="163">
        <f t="shared" si="0"/>
        <v>0.27900795080650082</v>
      </c>
      <c r="G33" s="163">
        <f t="shared" si="1"/>
        <v>1.7567276840545435E-2</v>
      </c>
      <c r="H33" s="179">
        <v>4.1122204730274954E-2</v>
      </c>
      <c r="I33" s="179">
        <v>7.2221465999888963E-4</v>
      </c>
      <c r="J33" s="164">
        <f t="shared" si="2"/>
        <v>0.27893437774151553</v>
      </c>
      <c r="K33" s="153">
        <f t="shared" si="3"/>
        <v>1.7562644433487329</v>
      </c>
      <c r="L33" s="153">
        <f t="shared" si="8"/>
        <v>-3.8196751891072154</v>
      </c>
      <c r="M33" s="165"/>
      <c r="N33" s="166">
        <f t="shared" si="4"/>
        <v>24.317762302850966</v>
      </c>
      <c r="O33" s="166">
        <f t="shared" si="5"/>
        <v>0.42708421274303349</v>
      </c>
      <c r="P33" s="167">
        <v>4.9208362549448957E-2</v>
      </c>
      <c r="Q33" s="167">
        <v>2.9753516790781689E-3</v>
      </c>
      <c r="R33" s="168">
        <v>259.79354315821752</v>
      </c>
      <c r="S33" s="168">
        <v>4.471948512013955</v>
      </c>
      <c r="T33" s="169">
        <v>249.87027364730054</v>
      </c>
      <c r="U33" s="169">
        <v>13.946367717662319</v>
      </c>
      <c r="V33" s="170">
        <v>157.77067973481499</v>
      </c>
      <c r="W33" s="170">
        <v>155.75230310911016</v>
      </c>
      <c r="X33" s="171">
        <f t="shared" si="6"/>
        <v>259.79354315821752</v>
      </c>
      <c r="Y33" s="171">
        <f t="shared" si="7"/>
        <v>4.471948512013955</v>
      </c>
    </row>
    <row r="34" spans="1:25" s="378" customFormat="1" ht="15" x14ac:dyDescent="0.25">
      <c r="A34" s="378">
        <v>45</v>
      </c>
      <c r="B34" s="378" t="s">
        <v>84</v>
      </c>
      <c r="C34" s="378" t="s">
        <v>20</v>
      </c>
      <c r="D34" s="294">
        <v>194.9019502179807</v>
      </c>
      <c r="E34" s="295">
        <v>0.68405120682461751</v>
      </c>
      <c r="F34" s="281">
        <f t="shared" si="0"/>
        <v>0.28989332253701527</v>
      </c>
      <c r="G34" s="281">
        <f t="shared" si="1"/>
        <v>1.6652392588850311E-2</v>
      </c>
      <c r="H34" s="282">
        <v>4.4512054374099448E-2</v>
      </c>
      <c r="I34" s="282">
        <v>1.0918755680747222E-3</v>
      </c>
      <c r="J34" s="283">
        <f t="shared" si="2"/>
        <v>0.42702871564194467</v>
      </c>
      <c r="K34" s="284">
        <f t="shared" si="3"/>
        <v>2.4529884846430718</v>
      </c>
      <c r="L34" s="284">
        <f t="shared" si="8"/>
        <v>-7.9337492264241112</v>
      </c>
      <c r="M34" s="285"/>
      <c r="N34" s="286">
        <f t="shared" si="4"/>
        <v>22.465824461741249</v>
      </c>
      <c r="O34" s="286">
        <f t="shared" si="5"/>
        <v>0.55108408702663925</v>
      </c>
      <c r="P34" s="297">
        <v>4.7234497365444765E-2</v>
      </c>
      <c r="Q34" s="297">
        <v>2.4534686451215307E-3</v>
      </c>
      <c r="R34" s="298">
        <v>280.74937310486234</v>
      </c>
      <c r="S34" s="298">
        <v>6.738944750590143</v>
      </c>
      <c r="T34" s="289">
        <v>258.47542188796479</v>
      </c>
      <c r="U34" s="289">
        <v>13.108492722205879</v>
      </c>
      <c r="V34" s="290">
        <v>61.099139116302297</v>
      </c>
      <c r="W34" s="290">
        <v>128.43312498727926</v>
      </c>
      <c r="X34" s="226">
        <f t="shared" si="6"/>
        <v>280.74937310486234</v>
      </c>
      <c r="Y34" s="226">
        <f t="shared" si="7"/>
        <v>6.738944750590143</v>
      </c>
    </row>
    <row r="35" spans="1:25" ht="15" x14ac:dyDescent="0.25">
      <c r="A35">
        <v>46</v>
      </c>
      <c r="B35" t="s">
        <v>67</v>
      </c>
      <c r="C35" t="s">
        <v>20</v>
      </c>
      <c r="D35" s="161">
        <v>223.30136608589862</v>
      </c>
      <c r="E35" s="162">
        <v>0.83741497660875408</v>
      </c>
      <c r="F35" s="163">
        <f t="shared" si="0"/>
        <v>0.31209932255104056</v>
      </c>
      <c r="G35" s="163">
        <f t="shared" si="1"/>
        <v>2.0391067983310741E-2</v>
      </c>
      <c r="H35" s="179">
        <v>4.2661086404980557E-2</v>
      </c>
      <c r="I35" s="179">
        <v>1.1168564795340577E-3</v>
      </c>
      <c r="J35" s="164">
        <f t="shared" si="2"/>
        <v>0.40069904796489075</v>
      </c>
      <c r="K35" s="153">
        <f t="shared" si="3"/>
        <v>2.617974771977837</v>
      </c>
      <c r="L35" s="153">
        <f t="shared" si="8"/>
        <v>2.4104136225631714</v>
      </c>
      <c r="M35" s="165"/>
      <c r="N35" s="166">
        <f t="shared" si="4"/>
        <v>23.440565730254185</v>
      </c>
      <c r="O35" s="166">
        <f t="shared" si="5"/>
        <v>0.61366809722693694</v>
      </c>
      <c r="P35" s="167">
        <v>5.3059070819737958E-2</v>
      </c>
      <c r="Q35" s="167">
        <v>3.1761549931066551E-3</v>
      </c>
      <c r="R35" s="168">
        <v>269.31525327005937</v>
      </c>
      <c r="S35" s="168">
        <v>6.9053613031861962</v>
      </c>
      <c r="T35" s="169">
        <v>275.80686482252139</v>
      </c>
      <c r="U35" s="169">
        <v>15.779860954281123</v>
      </c>
      <c r="V35" s="170">
        <v>331.323652923932</v>
      </c>
      <c r="W35" s="170">
        <v>166.26329953317759</v>
      </c>
      <c r="X35" s="171">
        <f t="shared" si="6"/>
        <v>269.31525327005937</v>
      </c>
      <c r="Y35" s="171">
        <f t="shared" si="7"/>
        <v>6.9053613031861962</v>
      </c>
    </row>
    <row r="36" spans="1:25" ht="15" x14ac:dyDescent="0.25">
      <c r="A36">
        <v>47</v>
      </c>
      <c r="B36" t="s">
        <v>97</v>
      </c>
      <c r="C36" t="s">
        <v>20</v>
      </c>
      <c r="D36" s="161">
        <v>240.5076885348326</v>
      </c>
      <c r="E36" s="162">
        <v>0.73785589731526124</v>
      </c>
      <c r="F36" s="163">
        <f t="shared" si="0"/>
        <v>0.3495231062938346</v>
      </c>
      <c r="G36" s="163">
        <f t="shared" si="1"/>
        <v>2.5831867516152619E-2</v>
      </c>
      <c r="H36" s="179">
        <v>4.1896384882694301E-2</v>
      </c>
      <c r="I36" s="179">
        <v>1.123380701554376E-3</v>
      </c>
      <c r="J36" s="164">
        <f t="shared" si="2"/>
        <v>0.36280268715844316</v>
      </c>
      <c r="K36" s="153">
        <f t="shared" si="3"/>
        <v>2.6813308706699392</v>
      </c>
      <c r="L36" s="153">
        <f t="shared" si="8"/>
        <v>15.033661334604368</v>
      </c>
      <c r="M36" s="165"/>
      <c r="N36" s="166">
        <f t="shared" si="4"/>
        <v>23.868407806542265</v>
      </c>
      <c r="O36" s="166">
        <f t="shared" si="5"/>
        <v>0.63999098685421152</v>
      </c>
      <c r="P36" s="167">
        <v>6.0505947482090684E-2</v>
      </c>
      <c r="Q36" s="167">
        <v>4.1670761582888235E-3</v>
      </c>
      <c r="R36" s="168">
        <v>264.58548023845219</v>
      </c>
      <c r="S36" s="168">
        <v>6.9507974271628878</v>
      </c>
      <c r="T36" s="169">
        <v>304.36236527803766</v>
      </c>
      <c r="U36" s="169">
        <v>19.435932876992403</v>
      </c>
      <c r="V36" s="170">
        <v>621.716568117674</v>
      </c>
      <c r="W36" s="170">
        <v>218.13446205789862</v>
      </c>
      <c r="X36" s="171">
        <f t="shared" si="6"/>
        <v>264.58548023845219</v>
      </c>
      <c r="Y36" s="171">
        <f t="shared" si="7"/>
        <v>6.9507974271628878</v>
      </c>
    </row>
    <row r="37" spans="1:25" ht="15" x14ac:dyDescent="0.25">
      <c r="A37">
        <v>48</v>
      </c>
      <c r="B37" t="s">
        <v>151</v>
      </c>
      <c r="C37" t="s">
        <v>20</v>
      </c>
      <c r="D37" s="161">
        <v>198.92601212508367</v>
      </c>
      <c r="E37" s="162">
        <v>0.6619479044712836</v>
      </c>
      <c r="F37" s="163">
        <f t="shared" si="0"/>
        <v>0.30781875881775378</v>
      </c>
      <c r="G37" s="163">
        <f t="shared" si="1"/>
        <v>1.7623272701034445E-2</v>
      </c>
      <c r="H37" s="179">
        <v>3.803185717251592E-2</v>
      </c>
      <c r="I37" s="179">
        <v>1.0334786837381386E-3</v>
      </c>
      <c r="J37" s="164">
        <f t="shared" si="2"/>
        <v>0.47463800639599846</v>
      </c>
      <c r="K37" s="153">
        <f t="shared" si="3"/>
        <v>2.7174026213082008</v>
      </c>
      <c r="L37" s="153">
        <f t="shared" si="8"/>
        <v>13.239934533089967</v>
      </c>
      <c r="M37" s="165"/>
      <c r="N37" s="166">
        <f t="shared" si="4"/>
        <v>26.293746199769057</v>
      </c>
      <c r="O37" s="166">
        <f t="shared" si="5"/>
        <v>0.71450694847264973</v>
      </c>
      <c r="P37" s="167">
        <v>5.8701104727893388E-2</v>
      </c>
      <c r="Q37" s="167">
        <v>2.9580791511127731E-3</v>
      </c>
      <c r="R37" s="168">
        <v>240.62967502827354</v>
      </c>
      <c r="S37" s="168">
        <v>6.4183448149186315</v>
      </c>
      <c r="T37" s="169">
        <v>272.48888646920409</v>
      </c>
      <c r="U37" s="169">
        <v>13.682608788797699</v>
      </c>
      <c r="V37" s="170">
        <v>556.02840853391695</v>
      </c>
      <c r="W37" s="170">
        <v>154.84719673234395</v>
      </c>
      <c r="X37" s="171">
        <f t="shared" si="6"/>
        <v>240.62967502827354</v>
      </c>
      <c r="Y37" s="171">
        <f t="shared" si="7"/>
        <v>6.4183448149186315</v>
      </c>
    </row>
    <row r="38" spans="1:25" ht="15" x14ac:dyDescent="0.25">
      <c r="A38">
        <v>51</v>
      </c>
      <c r="B38" t="s">
        <v>152</v>
      </c>
      <c r="C38" t="s">
        <v>20</v>
      </c>
      <c r="D38" s="161">
        <v>259.74446783371337</v>
      </c>
      <c r="E38" s="162">
        <v>0.74036492100587881</v>
      </c>
      <c r="F38" s="163">
        <f t="shared" si="0"/>
        <v>0.25076887764107469</v>
      </c>
      <c r="G38" s="163">
        <f t="shared" si="1"/>
        <v>1.4533619006955906E-2</v>
      </c>
      <c r="H38" s="179">
        <v>3.5954514640851844E-2</v>
      </c>
      <c r="I38" s="179">
        <v>7.1592667165447333E-4</v>
      </c>
      <c r="J38" s="164">
        <f t="shared" si="2"/>
        <v>0.34356979583212544</v>
      </c>
      <c r="K38" s="153">
        <f t="shared" si="3"/>
        <v>1.9912010461157248</v>
      </c>
      <c r="L38" s="153">
        <f t="shared" si="8"/>
        <v>-0.22616372592659637</v>
      </c>
      <c r="M38" s="165"/>
      <c r="N38" s="166">
        <f t="shared" si="4"/>
        <v>27.812918905705125</v>
      </c>
      <c r="O38" s="166">
        <f t="shared" si="5"/>
        <v>0.55381113220571865</v>
      </c>
      <c r="P38" s="167">
        <v>5.0584671148142607E-2</v>
      </c>
      <c r="Q38" s="167">
        <v>2.7532361293820047E-3</v>
      </c>
      <c r="R38" s="168">
        <v>227.71556270387646</v>
      </c>
      <c r="S38" s="168">
        <v>4.455126692564801</v>
      </c>
      <c r="T38" s="169">
        <v>227.20055270275066</v>
      </c>
      <c r="U38" s="169">
        <v>11.798495074474761</v>
      </c>
      <c r="V38" s="170">
        <v>221.94895598854799</v>
      </c>
      <c r="W38" s="170">
        <v>144.12487227074371</v>
      </c>
      <c r="X38" s="171">
        <f t="shared" si="6"/>
        <v>227.71556270387646</v>
      </c>
      <c r="Y38" s="171">
        <f t="shared" si="7"/>
        <v>4.455126692564801</v>
      </c>
    </row>
    <row r="39" spans="1:25" ht="15" x14ac:dyDescent="0.25">
      <c r="A39">
        <v>52</v>
      </c>
      <c r="B39" t="s">
        <v>155</v>
      </c>
      <c r="C39" t="s">
        <v>20</v>
      </c>
      <c r="D39" s="161">
        <v>218.61716446020245</v>
      </c>
      <c r="E39" s="162">
        <v>0.97451328164529316</v>
      </c>
      <c r="F39" s="163">
        <f t="shared" si="0"/>
        <v>0.27109774669656306</v>
      </c>
      <c r="G39" s="163">
        <f t="shared" si="1"/>
        <v>2.2633517231023716E-2</v>
      </c>
      <c r="H39" s="179">
        <v>4.0126364707834171E-2</v>
      </c>
      <c r="I39" s="179">
        <v>1.2766026587726041E-3</v>
      </c>
      <c r="J39" s="164">
        <f t="shared" si="2"/>
        <v>0.38106563744784727</v>
      </c>
      <c r="K39" s="153">
        <f t="shared" si="3"/>
        <v>3.1814560528164755</v>
      </c>
      <c r="L39" s="153">
        <f t="shared" si="8"/>
        <v>-3.9638787847436228</v>
      </c>
      <c r="M39" s="165"/>
      <c r="N39" s="166">
        <f t="shared" si="4"/>
        <v>24.921270772499422</v>
      </c>
      <c r="O39" s="166">
        <f t="shared" si="5"/>
        <v>0.79285927743046603</v>
      </c>
      <c r="P39" s="167">
        <v>4.8999857493759132E-2</v>
      </c>
      <c r="Q39" s="167">
        <v>3.7822515944698045E-3</v>
      </c>
      <c r="R39" s="168">
        <v>253.62435726513587</v>
      </c>
      <c r="S39" s="168">
        <v>7.9122835708789152</v>
      </c>
      <c r="T39" s="169">
        <v>243.57099517456078</v>
      </c>
      <c r="U39" s="169">
        <v>18.080190836389221</v>
      </c>
      <c r="V39" s="170">
        <v>147.82415145187301</v>
      </c>
      <c r="W39" s="170">
        <v>197.99135540340339</v>
      </c>
      <c r="X39" s="171">
        <f t="shared" si="6"/>
        <v>253.62435726513587</v>
      </c>
      <c r="Y39" s="171">
        <f t="shared" si="7"/>
        <v>7.9122835708789152</v>
      </c>
    </row>
    <row r="40" spans="1:25" ht="15" x14ac:dyDescent="0.25">
      <c r="A40">
        <v>53</v>
      </c>
      <c r="B40" t="s">
        <v>156</v>
      </c>
      <c r="C40" t="s">
        <v>20</v>
      </c>
      <c r="D40" s="161">
        <v>260.01725892524115</v>
      </c>
      <c r="E40" s="162">
        <v>0.52837749260206535</v>
      </c>
      <c r="F40" s="163">
        <f t="shared" si="0"/>
        <v>0.2776846268094687</v>
      </c>
      <c r="G40" s="163">
        <f t="shared" si="1"/>
        <v>2.0270627614029604E-2</v>
      </c>
      <c r="H40" s="179">
        <v>3.9127624589636874E-2</v>
      </c>
      <c r="I40" s="179">
        <v>1.0434235774387044E-3</v>
      </c>
      <c r="J40" s="164">
        <f t="shared" si="2"/>
        <v>0.36531020501820916</v>
      </c>
      <c r="K40" s="153">
        <f t="shared" si="3"/>
        <v>2.6667184332857761</v>
      </c>
      <c r="L40" s="153">
        <f t="shared" si="8"/>
        <v>0.56092132439605702</v>
      </c>
      <c r="M40" s="165"/>
      <c r="N40" s="166">
        <f t="shared" si="4"/>
        <v>25.557390986235706</v>
      </c>
      <c r="O40" s="166">
        <f t="shared" si="5"/>
        <v>0.68154365649686488</v>
      </c>
      <c r="P40" s="167">
        <v>5.1471530158373531E-2</v>
      </c>
      <c r="Q40" s="167">
        <v>3.4976702542866755E-3</v>
      </c>
      <c r="R40" s="168">
        <v>247.43127020921156</v>
      </c>
      <c r="S40" s="168">
        <v>6.4732735414287754</v>
      </c>
      <c r="T40" s="169">
        <v>248.81916496703906</v>
      </c>
      <c r="U40" s="169">
        <v>16.109180095218541</v>
      </c>
      <c r="V40" s="170">
        <v>262.00328770125498</v>
      </c>
      <c r="W40" s="170">
        <v>183.0940886701031</v>
      </c>
      <c r="X40" s="171">
        <f t="shared" si="6"/>
        <v>247.43127020921156</v>
      </c>
      <c r="Y40" s="171">
        <f t="shared" si="7"/>
        <v>6.4732735414287754</v>
      </c>
    </row>
    <row r="41" spans="1:25" ht="15" x14ac:dyDescent="0.25">
      <c r="A41">
        <v>54</v>
      </c>
      <c r="B41" t="s">
        <v>159</v>
      </c>
      <c r="C41" t="s">
        <v>20</v>
      </c>
      <c r="D41" s="161">
        <v>168.03163554659125</v>
      </c>
      <c r="E41" s="162">
        <v>0.63626772825663258</v>
      </c>
      <c r="F41" s="163">
        <f t="shared" si="0"/>
        <v>0.28699711572745562</v>
      </c>
      <c r="G41" s="163">
        <f t="shared" si="1"/>
        <v>2.6417107976125124E-2</v>
      </c>
      <c r="H41" s="179">
        <v>4.1440104178755717E-2</v>
      </c>
      <c r="I41" s="179">
        <v>1.18726359220421E-3</v>
      </c>
      <c r="J41" s="164">
        <f t="shared" si="2"/>
        <v>0.31125660244693992</v>
      </c>
      <c r="K41" s="153">
        <f t="shared" si="3"/>
        <v>2.8650111184152403</v>
      </c>
      <c r="L41" s="153">
        <f t="shared" si="8"/>
        <v>-2.1273788048430267</v>
      </c>
      <c r="M41" s="165"/>
      <c r="N41" s="166">
        <f t="shared" si="4"/>
        <v>24.131213466221215</v>
      </c>
      <c r="O41" s="166">
        <f t="shared" si="5"/>
        <v>0.69136194881575352</v>
      </c>
      <c r="P41" s="167">
        <v>5.0229102580570249E-2</v>
      </c>
      <c r="Q41" s="167">
        <v>4.3937538846965376E-3</v>
      </c>
      <c r="R41" s="168">
        <v>261.76167402854514</v>
      </c>
      <c r="S41" s="168">
        <v>7.3492844447587604</v>
      </c>
      <c r="T41" s="169">
        <v>256.19301165605958</v>
      </c>
      <c r="U41" s="169">
        <v>20.841914427952709</v>
      </c>
      <c r="V41" s="170">
        <v>205.60892007545601</v>
      </c>
      <c r="W41" s="170">
        <v>230.00172417173098</v>
      </c>
      <c r="X41" s="171">
        <f t="shared" si="6"/>
        <v>261.76167402854514</v>
      </c>
      <c r="Y41" s="171">
        <f t="shared" si="7"/>
        <v>7.3492844447587604</v>
      </c>
    </row>
    <row r="42" spans="1:25" ht="15" x14ac:dyDescent="0.25">
      <c r="D42" s="172"/>
      <c r="E42" s="172"/>
      <c r="F42" s="173"/>
      <c r="G42" s="173"/>
      <c r="H42" s="173"/>
      <c r="I42" s="173"/>
      <c r="J42" s="173"/>
      <c r="K42" s="165"/>
      <c r="L42" s="165"/>
      <c r="M42" s="165"/>
      <c r="N42" s="174"/>
      <c r="O42" s="174"/>
      <c r="P42" s="174"/>
      <c r="Q42" s="174"/>
      <c r="R42" s="175"/>
      <c r="S42" s="175"/>
      <c r="T42" s="176"/>
      <c r="U42" s="176"/>
      <c r="V42" s="177"/>
      <c r="W42" s="177"/>
      <c r="X42" s="178"/>
      <c r="Y42" s="178"/>
    </row>
    <row r="43" spans="1:25" ht="15" x14ac:dyDescent="0.25">
      <c r="D43" s="172"/>
      <c r="E43" s="172"/>
      <c r="F43" s="173"/>
      <c r="G43" s="173"/>
      <c r="H43" s="173"/>
      <c r="I43" s="173"/>
      <c r="J43" s="173"/>
      <c r="K43" s="353"/>
      <c r="L43" s="165"/>
      <c r="M43" s="165"/>
      <c r="N43" s="174"/>
      <c r="O43" s="174"/>
      <c r="P43" s="174"/>
      <c r="Q43" s="174"/>
      <c r="R43" s="175"/>
      <c r="S43" s="175"/>
      <c r="T43" s="176"/>
      <c r="U43" s="176"/>
      <c r="V43" s="177"/>
      <c r="W43" s="177"/>
      <c r="X43" s="178"/>
      <c r="Y43" s="178"/>
    </row>
    <row r="44" spans="1:25" ht="15" x14ac:dyDescent="0.25">
      <c r="D44" s="172"/>
      <c r="E44" s="172"/>
      <c r="F44" s="173"/>
      <c r="G44" s="173"/>
      <c r="H44" s="173"/>
      <c r="I44" s="173"/>
      <c r="J44" s="173"/>
      <c r="K44" s="353"/>
      <c r="L44" s="165"/>
      <c r="M44" s="165"/>
      <c r="N44" s="174"/>
      <c r="O44" s="174"/>
      <c r="P44" s="174"/>
      <c r="Q44" s="174"/>
      <c r="R44" s="175"/>
      <c r="S44" s="175"/>
      <c r="T44" s="176"/>
      <c r="U44" s="176"/>
      <c r="V44" s="177"/>
      <c r="W44" s="177"/>
      <c r="X44" s="178"/>
      <c r="Y44" s="178"/>
    </row>
    <row r="45" spans="1:25" ht="15" x14ac:dyDescent="0.25">
      <c r="K45" s="3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workbookViewId="0">
      <selection activeCell="A2" sqref="A1:A2"/>
    </sheetView>
  </sheetViews>
  <sheetFormatPr defaultRowHeight="14.4" x14ac:dyDescent="0.3"/>
  <sheetData>
    <row r="1" spans="1:25" x14ac:dyDescent="0.3">
      <c r="A1" s="432" t="s">
        <v>364</v>
      </c>
    </row>
    <row r="2" spans="1:25" x14ac:dyDescent="0.3">
      <c r="A2" s="432" t="s">
        <v>365</v>
      </c>
    </row>
    <row r="3" spans="1:25" ht="45" x14ac:dyDescent="0.25">
      <c r="A3" s="107" t="s">
        <v>0</v>
      </c>
      <c r="B3" s="107" t="s">
        <v>1</v>
      </c>
      <c r="C3" s="107" t="s">
        <v>2</v>
      </c>
      <c r="D3" s="108" t="s">
        <v>3</v>
      </c>
      <c r="E3" s="108" t="s">
        <v>4</v>
      </c>
      <c r="F3" s="109" t="s">
        <v>5</v>
      </c>
      <c r="G3" s="109" t="s">
        <v>6</v>
      </c>
      <c r="H3" s="109" t="s">
        <v>7</v>
      </c>
      <c r="I3" s="109" t="s">
        <v>6</v>
      </c>
      <c r="J3" s="109" t="s">
        <v>8</v>
      </c>
      <c r="K3" s="110" t="s">
        <v>9</v>
      </c>
      <c r="L3" s="110" t="s">
        <v>10</v>
      </c>
      <c r="M3" s="110" t="s">
        <v>11</v>
      </c>
      <c r="N3" s="111" t="s">
        <v>12</v>
      </c>
      <c r="O3" s="111" t="s">
        <v>6</v>
      </c>
      <c r="P3" s="111" t="s">
        <v>13</v>
      </c>
      <c r="Q3" s="111" t="s">
        <v>6</v>
      </c>
      <c r="R3" s="112" t="s">
        <v>14</v>
      </c>
      <c r="S3" s="112" t="s">
        <v>6</v>
      </c>
      <c r="T3" s="113" t="s">
        <v>15</v>
      </c>
      <c r="U3" s="113" t="s">
        <v>6</v>
      </c>
      <c r="V3" s="114" t="s">
        <v>16</v>
      </c>
      <c r="W3" s="114" t="s">
        <v>6</v>
      </c>
      <c r="X3" s="115" t="s">
        <v>17</v>
      </c>
      <c r="Y3" s="115" t="s">
        <v>18</v>
      </c>
    </row>
    <row r="4" spans="1:25" ht="15" x14ac:dyDescent="0.25">
      <c r="A4" s="128">
        <v>166</v>
      </c>
      <c r="B4" s="128" t="s">
        <v>108</v>
      </c>
      <c r="C4" s="128" t="s">
        <v>20</v>
      </c>
      <c r="D4" s="129">
        <v>65.153295461931734</v>
      </c>
      <c r="E4" s="130">
        <v>0.36013460415675397</v>
      </c>
      <c r="F4" s="118">
        <v>0.45102731375101529</v>
      </c>
      <c r="G4" s="118">
        <v>4.3842622901619006E-2</v>
      </c>
      <c r="H4" s="119">
        <v>4.7410660686594677E-2</v>
      </c>
      <c r="I4" s="119">
        <v>2.0972606485951252E-3</v>
      </c>
      <c r="J4" s="120">
        <v>0.45507472544275107</v>
      </c>
      <c r="K4" s="131">
        <v>4.4236056157473547</v>
      </c>
      <c r="L4" s="131">
        <v>26.58409965297901</v>
      </c>
      <c r="M4" s="132" t="s">
        <v>21</v>
      </c>
      <c r="N4" s="133">
        <v>21.092302564826927</v>
      </c>
      <c r="O4" s="133">
        <v>0.93304028074810719</v>
      </c>
      <c r="P4" s="134">
        <v>6.8996261724960387E-2</v>
      </c>
      <c r="Q4" s="134">
        <v>5.9721453676609155E-3</v>
      </c>
      <c r="R4" s="135">
        <v>298.61449877230996</v>
      </c>
      <c r="S4" s="135">
        <v>12.908257555227591</v>
      </c>
      <c r="T4" s="136">
        <v>377.99847470418462</v>
      </c>
      <c r="U4" s="136">
        <v>30.67968182456487</v>
      </c>
      <c r="V4" s="137">
        <v>898.62838876715205</v>
      </c>
      <c r="W4" s="137">
        <v>312.62300767892077</v>
      </c>
      <c r="X4" s="138">
        <v>298.61449877230996</v>
      </c>
      <c r="Y4" s="138">
        <v>12.908257555227591</v>
      </c>
    </row>
    <row r="5" spans="1:25" ht="15" x14ac:dyDescent="0.25">
      <c r="A5" s="128">
        <v>173</v>
      </c>
      <c r="B5" s="128" t="s">
        <v>109</v>
      </c>
      <c r="C5" s="128" t="s">
        <v>20</v>
      </c>
      <c r="D5" s="129">
        <v>156.89719660184068</v>
      </c>
      <c r="E5" s="130">
        <v>0.41387354593238124</v>
      </c>
      <c r="F5" s="118">
        <v>0.43943607879846092</v>
      </c>
      <c r="G5" s="118">
        <v>3.6271899198458142E-2</v>
      </c>
      <c r="H5" s="119">
        <v>4.6605500804475009E-2</v>
      </c>
      <c r="I5" s="119">
        <v>1.757707158902027E-3</v>
      </c>
      <c r="J5" s="120">
        <v>0.45691430733594929</v>
      </c>
      <c r="K5" s="131">
        <v>3.7714585801280647</v>
      </c>
      <c r="L5" s="131">
        <v>25.947874053938108</v>
      </c>
      <c r="M5" s="132" t="s">
        <v>21</v>
      </c>
      <c r="N5" s="133">
        <v>21.456694654893209</v>
      </c>
      <c r="O5" s="133">
        <v>0.80923035157384982</v>
      </c>
      <c r="P5" s="134">
        <v>6.8384434023224305E-2</v>
      </c>
      <c r="Q5" s="134">
        <v>5.0209168241551411E-3</v>
      </c>
      <c r="R5" s="135">
        <v>293.65698054799191</v>
      </c>
      <c r="S5" s="135">
        <v>10.826690265671632</v>
      </c>
      <c r="T5" s="136">
        <v>369.85472401118238</v>
      </c>
      <c r="U5" s="136">
        <v>25.586319738697789</v>
      </c>
      <c r="V5" s="137">
        <v>880.22782129386997</v>
      </c>
      <c r="W5" s="137">
        <v>262.82939913391351</v>
      </c>
      <c r="X5" s="138">
        <v>293.65698054799191</v>
      </c>
      <c r="Y5" s="138">
        <v>10.826690265671632</v>
      </c>
    </row>
    <row r="6" spans="1:25" ht="15" x14ac:dyDescent="0.25">
      <c r="A6" s="128">
        <v>200</v>
      </c>
      <c r="B6" s="128" t="s">
        <v>110</v>
      </c>
      <c r="C6" s="128" t="s">
        <v>20</v>
      </c>
      <c r="D6" s="129">
        <v>65.30761645328235</v>
      </c>
      <c r="E6" s="130">
        <v>0.3286861472206149</v>
      </c>
      <c r="F6" s="118">
        <v>0.25116707081447109</v>
      </c>
      <c r="G6" s="118">
        <v>3.4021514742715503E-2</v>
      </c>
      <c r="H6" s="119">
        <v>4.5131366817731083E-2</v>
      </c>
      <c r="I6" s="119">
        <v>2.0629017629205022E-3</v>
      </c>
      <c r="J6" s="120">
        <v>0.33744975366711721</v>
      </c>
      <c r="K6" s="131">
        <v>4.570882533320562</v>
      </c>
      <c r="L6" s="131">
        <v>20.046632243217697</v>
      </c>
      <c r="M6" s="132" t="s">
        <v>21</v>
      </c>
      <c r="N6" s="133">
        <v>22.157538548270221</v>
      </c>
      <c r="O6" s="133">
        <v>1.0127950593166541</v>
      </c>
      <c r="P6" s="134">
        <v>4.0362953681663476E-2</v>
      </c>
      <c r="Q6" s="134">
        <v>5.1466191552248545E-3</v>
      </c>
      <c r="R6" s="135">
        <v>284.5705736808743</v>
      </c>
      <c r="S6" s="135">
        <v>12.724474883448007</v>
      </c>
      <c r="T6" s="136">
        <v>227.52375730265459</v>
      </c>
      <c r="U6" s="136">
        <v>27.610117243090055</v>
      </c>
      <c r="V6" s="137">
        <v>1.0000000176742401</v>
      </c>
      <c r="W6" s="137">
        <v>269.414171289509</v>
      </c>
      <c r="X6" s="138">
        <v>284.5705736808743</v>
      </c>
      <c r="Y6" s="138">
        <v>12.724474883448007</v>
      </c>
    </row>
    <row r="7" spans="1:25" ht="15" x14ac:dyDescent="0.25">
      <c r="A7" s="128">
        <v>167</v>
      </c>
      <c r="B7" s="128" t="s">
        <v>111</v>
      </c>
      <c r="C7" s="128" t="s">
        <v>20</v>
      </c>
      <c r="D7" s="129">
        <v>96.795946922675583</v>
      </c>
      <c r="E7" s="130">
        <v>0.37078901291732169</v>
      </c>
      <c r="F7" s="118">
        <v>0.28923993749700805</v>
      </c>
      <c r="G7" s="118">
        <v>2.6809125181923008E-2</v>
      </c>
      <c r="H7" s="119">
        <v>4.7736718957221924E-2</v>
      </c>
      <c r="I7" s="119">
        <v>1.2614010810463629E-3</v>
      </c>
      <c r="J7" s="120">
        <v>0.2850862356760856</v>
      </c>
      <c r="K7" s="131">
        <v>2.6424126094144342</v>
      </c>
      <c r="L7" s="131">
        <v>-14.190644048775205</v>
      </c>
      <c r="M7" s="132" t="s">
        <v>63</v>
      </c>
      <c r="N7" s="133">
        <v>20.948234856612689</v>
      </c>
      <c r="O7" s="133">
        <v>0.55353879930088346</v>
      </c>
      <c r="P7" s="134">
        <v>4.3944488980267621E-2</v>
      </c>
      <c r="Q7" s="134">
        <v>3.9041074993927112E-3</v>
      </c>
      <c r="R7" s="135">
        <v>300.62101578237474</v>
      </c>
      <c r="S7" s="135">
        <v>7.7612779766458075</v>
      </c>
      <c r="T7" s="136">
        <v>257.96095749688561</v>
      </c>
      <c r="U7" s="136">
        <v>21.114402828084145</v>
      </c>
      <c r="V7" s="137">
        <v>1.0000000176742401</v>
      </c>
      <c r="W7" s="137">
        <v>204.37081251391299</v>
      </c>
      <c r="X7" s="138">
        <v>300.62101578237474</v>
      </c>
      <c r="Y7" s="138">
        <v>7.7612779766458075</v>
      </c>
    </row>
    <row r="8" spans="1:25" ht="15" x14ac:dyDescent="0.25">
      <c r="A8" s="128">
        <v>178</v>
      </c>
      <c r="B8" s="128" t="s">
        <v>112</v>
      </c>
      <c r="C8" s="128" t="s">
        <v>20</v>
      </c>
      <c r="D8" s="129">
        <v>65.747936767104065</v>
      </c>
      <c r="E8" s="130">
        <v>0.55774820372728928</v>
      </c>
      <c r="F8" s="118">
        <v>0.29011606878075902</v>
      </c>
      <c r="G8" s="118">
        <v>3.5399216869828914E-2</v>
      </c>
      <c r="H8" s="119">
        <v>4.3914578490388795E-2</v>
      </c>
      <c r="I8" s="119">
        <v>1.9372384077580857E-3</v>
      </c>
      <c r="J8" s="120">
        <v>0.36153677677897478</v>
      </c>
      <c r="K8" s="131">
        <v>4.4113788048360121</v>
      </c>
      <c r="L8" s="131">
        <v>-6.6447550839415293</v>
      </c>
      <c r="M8" s="132" t="s">
        <v>63</v>
      </c>
      <c r="N8" s="133">
        <v>22.771481234161485</v>
      </c>
      <c r="O8" s="133">
        <v>1.0045362967110096</v>
      </c>
      <c r="P8" s="134">
        <v>4.7913929619740038E-2</v>
      </c>
      <c r="Q8" s="134">
        <v>5.4508758724878138E-3</v>
      </c>
      <c r="R8" s="135">
        <v>277.06075775874586</v>
      </c>
      <c r="S8" s="135">
        <v>11.963281228250347</v>
      </c>
      <c r="T8" s="136">
        <v>258.65074897196467</v>
      </c>
      <c r="U8" s="136">
        <v>27.860876845102073</v>
      </c>
      <c r="V8" s="137">
        <v>95.021388366874504</v>
      </c>
      <c r="W8" s="137">
        <v>285.33981773527938</v>
      </c>
      <c r="X8" s="138">
        <v>277.06075775874586</v>
      </c>
      <c r="Y8" s="138">
        <v>11.963281228250347</v>
      </c>
    </row>
    <row r="9" spans="1:25" ht="15" x14ac:dyDescent="0.25">
      <c r="A9" s="128">
        <v>183</v>
      </c>
      <c r="B9" s="128" t="s">
        <v>113</v>
      </c>
      <c r="C9" s="128" t="s">
        <v>20</v>
      </c>
      <c r="D9" s="129">
        <v>147.93474752814166</v>
      </c>
      <c r="E9" s="130">
        <v>0.35937655702248855</v>
      </c>
      <c r="F9" s="118">
        <v>0.29467879562059651</v>
      </c>
      <c r="G9" s="118">
        <v>1.9721207713263956E-2</v>
      </c>
      <c r="H9" s="119">
        <v>4.6981964788013385E-2</v>
      </c>
      <c r="I9" s="119">
        <v>1.3669271778307952E-3</v>
      </c>
      <c r="J9" s="120">
        <v>0.43473998119821028</v>
      </c>
      <c r="K9" s="131">
        <v>2.9094721431904493</v>
      </c>
      <c r="L9" s="131">
        <v>-11.399566988268772</v>
      </c>
      <c r="M9" s="132" t="s">
        <v>63</v>
      </c>
      <c r="N9" s="133">
        <v>21.284763302515866</v>
      </c>
      <c r="O9" s="133">
        <v>0.61927425903072264</v>
      </c>
      <c r="P9" s="134">
        <v>4.5490052328509188E-2</v>
      </c>
      <c r="Q9" s="134">
        <v>2.7416486138319963E-3</v>
      </c>
      <c r="R9" s="135">
        <v>295.97541343247264</v>
      </c>
      <c r="S9" s="135">
        <v>8.4166328289123484</v>
      </c>
      <c r="T9" s="136">
        <v>262.23549790943247</v>
      </c>
      <c r="U9" s="136">
        <v>15.466832522121955</v>
      </c>
      <c r="V9" s="137">
        <v>1.0000000176742401</v>
      </c>
      <c r="W9" s="137">
        <v>143.51881088211681</v>
      </c>
      <c r="X9" s="138">
        <v>295.97541343247264</v>
      </c>
      <c r="Y9" s="138">
        <v>8.4166328289123484</v>
      </c>
    </row>
    <row r="10" spans="1:25" ht="15" x14ac:dyDescent="0.25">
      <c r="A10" s="128">
        <v>189</v>
      </c>
      <c r="B10" s="128" t="s">
        <v>114</v>
      </c>
      <c r="C10" s="128" t="s">
        <v>20</v>
      </c>
      <c r="D10" s="129">
        <v>75.003545109503008</v>
      </c>
      <c r="E10" s="130">
        <v>0.35933742946437508</v>
      </c>
      <c r="F10" s="118">
        <v>0.29527519886005754</v>
      </c>
      <c r="G10" s="118">
        <v>3.8933774619594838E-2</v>
      </c>
      <c r="H10" s="119">
        <v>4.6320329990215806E-2</v>
      </c>
      <c r="I10" s="119">
        <v>1.677765470229884E-3</v>
      </c>
      <c r="J10" s="120">
        <v>0.2747008906437276</v>
      </c>
      <c r="K10" s="131">
        <v>3.6220930865222178</v>
      </c>
      <c r="L10" s="131">
        <v>-10.002418980045666</v>
      </c>
      <c r="M10" s="132" t="s">
        <v>63</v>
      </c>
      <c r="N10" s="133">
        <v>21.588792657807684</v>
      </c>
      <c r="O10" s="133">
        <v>0.78196616632206828</v>
      </c>
      <c r="P10" s="134">
        <v>4.6233210365409873E-2</v>
      </c>
      <c r="Q10" s="134">
        <v>5.8616017445666984E-3</v>
      </c>
      <c r="R10" s="135">
        <v>291.90021648042784</v>
      </c>
      <c r="S10" s="135">
        <v>10.337101775647987</v>
      </c>
      <c r="T10" s="136">
        <v>262.70313382439514</v>
      </c>
      <c r="U10" s="136">
        <v>30.520691651356987</v>
      </c>
      <c r="V10" s="137">
        <v>9.7983213553678805</v>
      </c>
      <c r="W10" s="137">
        <v>306.84049226529464</v>
      </c>
      <c r="X10" s="138">
        <v>291.90021648042784</v>
      </c>
      <c r="Y10" s="138">
        <v>10.337101775647987</v>
      </c>
    </row>
    <row r="11" spans="1:25" ht="15" x14ac:dyDescent="0.25">
      <c r="A11" s="106">
        <v>158</v>
      </c>
      <c r="B11" s="106" t="s">
        <v>115</v>
      </c>
      <c r="C11" s="106" t="s">
        <v>20</v>
      </c>
      <c r="D11" s="116">
        <v>67.093797643223212</v>
      </c>
      <c r="E11" s="117">
        <v>0.34662882851721427</v>
      </c>
      <c r="F11" s="118">
        <v>0.32789324631466138</v>
      </c>
      <c r="G11" s="118">
        <v>3.7236229414511053E-2</v>
      </c>
      <c r="H11" s="119">
        <v>4.802502091429256E-2</v>
      </c>
      <c r="I11" s="119">
        <v>2.248401376862409E-3</v>
      </c>
      <c r="J11" s="120">
        <v>0.41226176101939199</v>
      </c>
      <c r="K11" s="127">
        <v>4.6817290946629662</v>
      </c>
      <c r="L11" s="127">
        <v>-4.7747099621144455</v>
      </c>
      <c r="M11" s="106"/>
      <c r="N11" s="121">
        <v>20.822479219418589</v>
      </c>
      <c r="O11" s="121">
        <v>0.97485206784567013</v>
      </c>
      <c r="P11" s="122">
        <v>4.9518061412639529E-2</v>
      </c>
      <c r="Q11" s="122">
        <v>5.1232604398889336E-3</v>
      </c>
      <c r="R11" s="123">
        <v>302.39466562704445</v>
      </c>
      <c r="S11" s="123">
        <v>13.830388993014273</v>
      </c>
      <c r="T11" s="124">
        <v>287.95619740244729</v>
      </c>
      <c r="U11" s="124">
        <v>28.472948725065731</v>
      </c>
      <c r="V11" s="125">
        <v>172.433767125076</v>
      </c>
      <c r="W11" s="125">
        <v>268.18988423409684</v>
      </c>
      <c r="X11" s="126">
        <v>302.39466562704445</v>
      </c>
      <c r="Y11" s="126">
        <v>13.830388993014273</v>
      </c>
    </row>
    <row r="12" spans="1:25" ht="15" x14ac:dyDescent="0.25">
      <c r="A12" s="106">
        <v>195</v>
      </c>
      <c r="B12" s="106" t="s">
        <v>116</v>
      </c>
      <c r="C12" s="106" t="s">
        <v>20</v>
      </c>
      <c r="D12" s="116">
        <v>69.500579428441412</v>
      </c>
      <c r="E12" s="117">
        <v>0.53416372217022401</v>
      </c>
      <c r="F12" s="118">
        <v>0.38065719625461086</v>
      </c>
      <c r="G12" s="118">
        <v>3.9955987376066995E-2</v>
      </c>
      <c r="H12" s="119">
        <v>4.7054818579274148E-2</v>
      </c>
      <c r="I12" s="119">
        <v>2.2075898471919917E-3</v>
      </c>
      <c r="J12" s="120">
        <v>0.4469577395515178</v>
      </c>
      <c r="K12" s="127">
        <v>4.6915276986411563</v>
      </c>
      <c r="L12" s="127">
        <v>10.490913427443529</v>
      </c>
      <c r="M12" s="106"/>
      <c r="N12" s="121">
        <v>21.251808639221103</v>
      </c>
      <c r="O12" s="121">
        <v>0.99703448877127221</v>
      </c>
      <c r="P12" s="122">
        <v>5.8671699245325087E-2</v>
      </c>
      <c r="Q12" s="122">
        <v>5.5091369971914462E-3</v>
      </c>
      <c r="R12" s="123">
        <v>296.42398325251122</v>
      </c>
      <c r="S12" s="123">
        <v>13.591931346212411</v>
      </c>
      <c r="T12" s="124">
        <v>327.52156671371188</v>
      </c>
      <c r="U12" s="124">
        <v>29.385015026076729</v>
      </c>
      <c r="V12" s="125">
        <v>554.93540191738498</v>
      </c>
      <c r="W12" s="125">
        <v>288.38779679764184</v>
      </c>
      <c r="X12" s="126">
        <v>296.42398325251122</v>
      </c>
      <c r="Y12" s="126">
        <v>13.591931346212411</v>
      </c>
    </row>
    <row r="13" spans="1:25" ht="15" x14ac:dyDescent="0.25">
      <c r="A13" s="106">
        <v>196</v>
      </c>
      <c r="B13" s="106" t="s">
        <v>117</v>
      </c>
      <c r="C13" s="106" t="s">
        <v>20</v>
      </c>
      <c r="D13" s="116">
        <v>88.09391762538776</v>
      </c>
      <c r="E13" s="117">
        <v>0.34945282630554036</v>
      </c>
      <c r="F13" s="118">
        <v>0.41142613156996249</v>
      </c>
      <c r="G13" s="118">
        <v>3.0692988338713447E-2</v>
      </c>
      <c r="H13" s="119">
        <v>4.8353109793177022E-2</v>
      </c>
      <c r="I13" s="119">
        <v>2.251201712278164E-3</v>
      </c>
      <c r="J13" s="120">
        <v>0.62408349591834389</v>
      </c>
      <c r="K13" s="127">
        <v>4.6557537289893709</v>
      </c>
      <c r="L13" s="127">
        <v>14.943260072222525</v>
      </c>
      <c r="M13" s="106"/>
      <c r="N13" s="121">
        <v>20.681193087214989</v>
      </c>
      <c r="O13" s="121">
        <v>0.96286541835750383</v>
      </c>
      <c r="P13" s="122">
        <v>6.1711511953324E-2</v>
      </c>
      <c r="Q13" s="122">
        <v>3.5971898733721478E-3</v>
      </c>
      <c r="R13" s="123">
        <v>304.41249338535368</v>
      </c>
      <c r="S13" s="123">
        <v>13.843280743770114</v>
      </c>
      <c r="T13" s="124">
        <v>349.90164396426428</v>
      </c>
      <c r="U13" s="124">
        <v>22.08060309771491</v>
      </c>
      <c r="V13" s="125">
        <v>664.12638359595303</v>
      </c>
      <c r="W13" s="125">
        <v>188.30248975665137</v>
      </c>
      <c r="X13" s="126">
        <v>304.41249338535368</v>
      </c>
      <c r="Y13" s="126">
        <v>13.843280743770114</v>
      </c>
    </row>
    <row r="14" spans="1:25" ht="15" x14ac:dyDescent="0.25">
      <c r="A14" s="106">
        <v>156</v>
      </c>
      <c r="B14" s="106" t="s">
        <v>118</v>
      </c>
      <c r="C14" s="106" t="s">
        <v>20</v>
      </c>
      <c r="D14" s="116">
        <v>180.35326118342167</v>
      </c>
      <c r="E14" s="117">
        <v>0.98491863942419222</v>
      </c>
      <c r="F14" s="118">
        <v>0.36969257742462958</v>
      </c>
      <c r="G14" s="118">
        <v>1.9668444583747037E-2</v>
      </c>
      <c r="H14" s="119">
        <v>4.8691783226317481E-2</v>
      </c>
      <c r="I14" s="119">
        <v>1.186875424008348E-3</v>
      </c>
      <c r="J14" s="120">
        <v>0.45816316674877422</v>
      </c>
      <c r="K14" s="127">
        <v>2.4375271254531752</v>
      </c>
      <c r="L14" s="127">
        <v>4.2189498970227968</v>
      </c>
      <c r="M14" s="106"/>
      <c r="N14" s="121">
        <v>20.537346010764065</v>
      </c>
      <c r="O14" s="121">
        <v>0.5006033798605497</v>
      </c>
      <c r="P14" s="122">
        <v>5.506603118785032E-2</v>
      </c>
      <c r="Q14" s="122">
        <v>2.6040563984975817E-3</v>
      </c>
      <c r="R14" s="123">
        <v>306.49475649857249</v>
      </c>
      <c r="S14" s="123">
        <v>7.2960781294861246</v>
      </c>
      <c r="T14" s="124">
        <v>319.42561671224928</v>
      </c>
      <c r="U14" s="124">
        <v>14.580647981467944</v>
      </c>
      <c r="V14" s="125">
        <v>414.90511103248798</v>
      </c>
      <c r="W14" s="125">
        <v>136.31539566604192</v>
      </c>
      <c r="X14" s="126">
        <v>306.49475649857249</v>
      </c>
      <c r="Y14" s="126">
        <v>7.2960781294861246</v>
      </c>
    </row>
    <row r="15" spans="1:25" ht="15" x14ac:dyDescent="0.25">
      <c r="A15" s="106">
        <v>159</v>
      </c>
      <c r="B15" s="106" t="s">
        <v>119</v>
      </c>
      <c r="C15" s="106" t="s">
        <v>20</v>
      </c>
      <c r="D15" s="116">
        <v>53.802392471225069</v>
      </c>
      <c r="E15" s="117">
        <v>0.32817423022245451</v>
      </c>
      <c r="F15" s="118">
        <v>0.3303680639720849</v>
      </c>
      <c r="G15" s="118">
        <v>3.5857811398043359E-2</v>
      </c>
      <c r="H15" s="119">
        <v>4.4110319404562254E-2</v>
      </c>
      <c r="I15" s="119">
        <v>1.720638040602478E-3</v>
      </c>
      <c r="J15" s="120">
        <v>0.35938802109327916</v>
      </c>
      <c r="K15" s="127">
        <v>3.9007607830300941</v>
      </c>
      <c r="L15" s="127">
        <v>4.1604980935066083</v>
      </c>
      <c r="M15" s="106"/>
      <c r="N15" s="121">
        <v>22.670432077999685</v>
      </c>
      <c r="O15" s="121">
        <v>0.88431932384208611</v>
      </c>
      <c r="P15" s="122">
        <v>5.4319602226714565E-2</v>
      </c>
      <c r="Q15" s="122">
        <v>5.501885503882956E-3</v>
      </c>
      <c r="R15" s="123">
        <v>278.26942886484676</v>
      </c>
      <c r="S15" s="123">
        <v>10.62368869358775</v>
      </c>
      <c r="T15" s="124">
        <v>289.84682314758044</v>
      </c>
      <c r="U15" s="124">
        <v>27.367925468494413</v>
      </c>
      <c r="V15" s="125">
        <v>384.32355448058399</v>
      </c>
      <c r="W15" s="125">
        <v>288.00912640761243</v>
      </c>
      <c r="X15" s="126">
        <v>278.26942886484676</v>
      </c>
      <c r="Y15" s="126">
        <v>10.62368869358775</v>
      </c>
    </row>
    <row r="16" spans="1:25" ht="15" x14ac:dyDescent="0.25">
      <c r="A16" s="106">
        <v>160</v>
      </c>
      <c r="B16" s="106" t="s">
        <v>120</v>
      </c>
      <c r="C16" s="106" t="s">
        <v>20</v>
      </c>
      <c r="D16" s="116">
        <v>228.18041091345782</v>
      </c>
      <c r="E16" s="117">
        <v>0.40282491883399713</v>
      </c>
      <c r="F16" s="118">
        <v>0.32936033175217083</v>
      </c>
      <c r="G16" s="118">
        <v>1.9040003772203426E-2</v>
      </c>
      <c r="H16" s="119">
        <v>4.5388838295455196E-2</v>
      </c>
      <c r="I16" s="119">
        <v>1.4413093594196754E-3</v>
      </c>
      <c r="J16" s="120">
        <v>0.54930354376407531</v>
      </c>
      <c r="K16" s="127">
        <v>3.1754709165226518</v>
      </c>
      <c r="L16" s="127">
        <v>1.0200190076062174</v>
      </c>
      <c r="M16" s="106"/>
      <c r="N16" s="121">
        <v>22.031848303553748</v>
      </c>
      <c r="O16" s="121">
        <v>0.69961493525173857</v>
      </c>
      <c r="P16" s="122">
        <v>5.2628494824281731E-2</v>
      </c>
      <c r="Q16" s="122">
        <v>2.5423012839193193E-3</v>
      </c>
      <c r="R16" s="123">
        <v>286.15852417214455</v>
      </c>
      <c r="S16" s="123">
        <v>8.8881536149535769</v>
      </c>
      <c r="T16" s="124">
        <v>289.07739551058586</v>
      </c>
      <c r="U16" s="124">
        <v>14.54300741677755</v>
      </c>
      <c r="V16" s="125">
        <v>312.81379205017299</v>
      </c>
      <c r="W16" s="125">
        <v>133.08277203278962</v>
      </c>
      <c r="X16" s="126">
        <v>286.15852417214455</v>
      </c>
      <c r="Y16" s="126">
        <v>8.8881536149535769</v>
      </c>
    </row>
    <row r="17" spans="1:25" ht="15" x14ac:dyDescent="0.25">
      <c r="A17" s="106">
        <v>161</v>
      </c>
      <c r="B17" s="106" t="s">
        <v>121</v>
      </c>
      <c r="C17" s="106" t="s">
        <v>20</v>
      </c>
      <c r="D17" s="116">
        <v>123.05473650201181</v>
      </c>
      <c r="E17" s="117">
        <v>0.29895359627114682</v>
      </c>
      <c r="F17" s="118">
        <v>0.39615452604888535</v>
      </c>
      <c r="G17" s="118">
        <v>2.3169166361339904E-2</v>
      </c>
      <c r="H17" s="119">
        <v>4.6940840120415793E-2</v>
      </c>
      <c r="I17" s="119">
        <v>1.1900286549561484E-3</v>
      </c>
      <c r="J17" s="120">
        <v>0.43347172598870359</v>
      </c>
      <c r="K17" s="127">
        <v>2.5351669290609351</v>
      </c>
      <c r="L17" s="127">
        <v>14.585702475757465</v>
      </c>
      <c r="M17" s="106"/>
      <c r="N17" s="121">
        <v>21.303410791854873</v>
      </c>
      <c r="O17" s="121">
        <v>0.5400770251571031</v>
      </c>
      <c r="P17" s="122">
        <v>6.1208606073919182E-2</v>
      </c>
      <c r="Q17" s="122">
        <v>3.2259945948359026E-3</v>
      </c>
      <c r="R17" s="123">
        <v>295.72218997546702</v>
      </c>
      <c r="S17" s="123">
        <v>7.3276966358403026</v>
      </c>
      <c r="T17" s="124">
        <v>338.8553487600829</v>
      </c>
      <c r="U17" s="124">
        <v>16.850268679048263</v>
      </c>
      <c r="V17" s="125">
        <v>646.572782757563</v>
      </c>
      <c r="W17" s="125">
        <v>168.8715761328242</v>
      </c>
      <c r="X17" s="126">
        <v>295.72218997546702</v>
      </c>
      <c r="Y17" s="126">
        <v>7.3276966358403026</v>
      </c>
    </row>
    <row r="18" spans="1:25" ht="15" x14ac:dyDescent="0.25">
      <c r="A18" s="106">
        <v>162</v>
      </c>
      <c r="B18" s="106" t="s">
        <v>122</v>
      </c>
      <c r="C18" s="106" t="s">
        <v>20</v>
      </c>
      <c r="D18" s="116">
        <v>56.782764916492035</v>
      </c>
      <c r="E18" s="117">
        <v>0.34513177208286505</v>
      </c>
      <c r="F18" s="118">
        <v>0.36139407415355213</v>
      </c>
      <c r="G18" s="118">
        <v>4.0569785333961543E-2</v>
      </c>
      <c r="H18" s="119">
        <v>4.9747519934559621E-2</v>
      </c>
      <c r="I18" s="119">
        <v>2.1379087159054378E-3</v>
      </c>
      <c r="J18" s="120">
        <v>0.38282125304255643</v>
      </c>
      <c r="K18" s="127">
        <v>4.297518185263808</v>
      </c>
      <c r="L18" s="127">
        <v>8.7424361979608817E-2</v>
      </c>
      <c r="M18" s="106"/>
      <c r="N18" s="121">
        <v>20.10150458385564</v>
      </c>
      <c r="O18" s="121">
        <v>0.8638658150028341</v>
      </c>
      <c r="P18" s="122">
        <v>5.2687588034347935E-2</v>
      </c>
      <c r="Q18" s="122">
        <v>5.4640983071413459E-3</v>
      </c>
      <c r="R18" s="123">
        <v>312.98142115640599</v>
      </c>
      <c r="S18" s="123">
        <v>13.129146805564352</v>
      </c>
      <c r="T18" s="124">
        <v>313.25504316696669</v>
      </c>
      <c r="U18" s="124">
        <v>30.25859542394792</v>
      </c>
      <c r="V18" s="125">
        <v>315.36669864732499</v>
      </c>
      <c r="W18" s="125">
        <v>286.03129146158665</v>
      </c>
      <c r="X18" s="126">
        <v>312.98142115640599</v>
      </c>
      <c r="Y18" s="126">
        <v>13.129146805564352</v>
      </c>
    </row>
    <row r="19" spans="1:25" ht="15" x14ac:dyDescent="0.25">
      <c r="A19" s="106">
        <v>164</v>
      </c>
      <c r="B19" s="106" t="s">
        <v>123</v>
      </c>
      <c r="C19" s="106" t="s">
        <v>20</v>
      </c>
      <c r="D19" s="116">
        <v>63.159171566491622</v>
      </c>
      <c r="E19" s="117">
        <v>0.38743717375707415</v>
      </c>
      <c r="F19" s="118">
        <v>0.34168455161469369</v>
      </c>
      <c r="G19" s="118">
        <v>3.2882260608547348E-2</v>
      </c>
      <c r="H19" s="119">
        <v>4.9774262556611305E-2</v>
      </c>
      <c r="I19" s="119">
        <v>1.8819747972503651E-3</v>
      </c>
      <c r="J19" s="120">
        <v>0.39289151121791693</v>
      </c>
      <c r="K19" s="127">
        <v>3.7810199500392003</v>
      </c>
      <c r="L19" s="127">
        <v>-4.6937320061356838</v>
      </c>
      <c r="M19" s="106"/>
      <c r="N19" s="121">
        <v>20.090704485327915</v>
      </c>
      <c r="O19" s="121">
        <v>0.75963354469366884</v>
      </c>
      <c r="P19" s="122">
        <v>4.9787375643259232E-2</v>
      </c>
      <c r="Q19" s="122">
        <v>4.4060290521369507E-3</v>
      </c>
      <c r="R19" s="123">
        <v>313.14564862601679</v>
      </c>
      <c r="S19" s="123">
        <v>11.55713233582085</v>
      </c>
      <c r="T19" s="124">
        <v>298.44743109063626</v>
      </c>
      <c r="U19" s="124">
        <v>24.885201319872081</v>
      </c>
      <c r="V19" s="125">
        <v>185.07867886094701</v>
      </c>
      <c r="W19" s="125">
        <v>230.64436291313291</v>
      </c>
      <c r="X19" s="126">
        <v>313.14564862601679</v>
      </c>
      <c r="Y19" s="126">
        <v>11.55713233582085</v>
      </c>
    </row>
    <row r="20" spans="1:25" ht="15" x14ac:dyDescent="0.25">
      <c r="A20" s="106">
        <v>165</v>
      </c>
      <c r="B20" s="106" t="s">
        <v>124</v>
      </c>
      <c r="C20" s="106" t="s">
        <v>20</v>
      </c>
      <c r="D20" s="116">
        <v>67.41568021835613</v>
      </c>
      <c r="E20" s="117">
        <v>0.36452138208349411</v>
      </c>
      <c r="F20" s="118">
        <v>0.36464957652113422</v>
      </c>
      <c r="G20" s="118">
        <v>3.3555055906390401E-2</v>
      </c>
      <c r="H20" s="119">
        <v>4.7017816335839228E-2</v>
      </c>
      <c r="I20" s="119">
        <v>1.8858754379669014E-3</v>
      </c>
      <c r="J20" s="120">
        <v>0.43588135855717697</v>
      </c>
      <c r="K20" s="127">
        <v>4.0109804855598892</v>
      </c>
      <c r="L20" s="127">
        <v>6.5780970748299046</v>
      </c>
      <c r="M20" s="106"/>
      <c r="N20" s="121">
        <v>21.268533460958547</v>
      </c>
      <c r="O20" s="121">
        <v>0.85307672668382273</v>
      </c>
      <c r="P20" s="122">
        <v>5.6248634463041104E-2</v>
      </c>
      <c r="Q20" s="122">
        <v>4.6584210669645791E-3</v>
      </c>
      <c r="R20" s="123">
        <v>296.19615975535345</v>
      </c>
      <c r="S20" s="123">
        <v>11.611575124664849</v>
      </c>
      <c r="T20" s="124">
        <v>315.68023067597886</v>
      </c>
      <c r="U20" s="124">
        <v>24.967021354516231</v>
      </c>
      <c r="V20" s="125">
        <v>462.19597677643299</v>
      </c>
      <c r="W20" s="125">
        <v>243.85561160071501</v>
      </c>
      <c r="X20" s="126">
        <v>296.19615975535345</v>
      </c>
      <c r="Y20" s="126">
        <v>11.611575124664849</v>
      </c>
    </row>
    <row r="21" spans="1:25" ht="15" x14ac:dyDescent="0.25">
      <c r="A21" s="106">
        <v>168</v>
      </c>
      <c r="B21" s="106" t="s">
        <v>125</v>
      </c>
      <c r="C21" s="106" t="s">
        <v>20</v>
      </c>
      <c r="D21" s="116">
        <v>364.40590127681878</v>
      </c>
      <c r="E21" s="117">
        <v>0.30260046039800798</v>
      </c>
      <c r="F21" s="118">
        <v>0.32254765722753265</v>
      </c>
      <c r="G21" s="118">
        <v>1.2808460882644845E-2</v>
      </c>
      <c r="H21" s="119">
        <v>4.451555303848842E-2</v>
      </c>
      <c r="I21" s="119">
        <v>1.0273479449160702E-3</v>
      </c>
      <c r="J21" s="120">
        <v>0.58116938569054355</v>
      </c>
      <c r="K21" s="127">
        <v>2.3078404620241804</v>
      </c>
      <c r="L21" s="127">
        <v>1.1003411488132118</v>
      </c>
      <c r="M21" s="106"/>
      <c r="N21" s="121">
        <v>22.464058778184647</v>
      </c>
      <c r="O21" s="121">
        <v>0.51843463789583999</v>
      </c>
      <c r="P21" s="122">
        <v>5.255098296145233E-2</v>
      </c>
      <c r="Q21" s="122">
        <v>1.6982135674577245E-3</v>
      </c>
      <c r="R21" s="123">
        <v>280.77096646881336</v>
      </c>
      <c r="S21" s="123">
        <v>6.340665596940438</v>
      </c>
      <c r="T21" s="124">
        <v>283.86040494679025</v>
      </c>
      <c r="U21" s="124">
        <v>9.8336676545964803</v>
      </c>
      <c r="V21" s="125">
        <v>309.45905368785498</v>
      </c>
      <c r="W21" s="125">
        <v>88.897074895444007</v>
      </c>
      <c r="X21" s="126">
        <v>280.77096646881336</v>
      </c>
      <c r="Y21" s="126">
        <v>6.340665596940438</v>
      </c>
    </row>
    <row r="22" spans="1:25" ht="15" x14ac:dyDescent="0.25">
      <c r="A22" s="106">
        <v>170</v>
      </c>
      <c r="B22" s="106" t="s">
        <v>126</v>
      </c>
      <c r="C22" s="106" t="s">
        <v>20</v>
      </c>
      <c r="D22" s="116">
        <v>56.852796232999061</v>
      </c>
      <c r="E22" s="117">
        <v>0.31407354335739252</v>
      </c>
      <c r="F22" s="118">
        <v>0.35946408519593559</v>
      </c>
      <c r="G22" s="118">
        <v>3.7596662840977152E-2</v>
      </c>
      <c r="H22" s="119">
        <v>4.3610137496166657E-2</v>
      </c>
      <c r="I22" s="119">
        <v>1.9192083008976448E-3</v>
      </c>
      <c r="J22" s="120">
        <v>0.42076621886547039</v>
      </c>
      <c r="K22" s="127">
        <v>4.4008306579321008</v>
      </c>
      <c r="L22" s="127">
        <v>13.312766598955436</v>
      </c>
      <c r="M22" s="106"/>
      <c r="N22" s="121">
        <v>22.930448226353342</v>
      </c>
      <c r="O22" s="121">
        <v>1.0091301955466054</v>
      </c>
      <c r="P22" s="122">
        <v>5.9781495465759123E-2</v>
      </c>
      <c r="Q22" s="122">
        <v>5.6721645251360427E-3</v>
      </c>
      <c r="R22" s="123">
        <v>275.18042934794266</v>
      </c>
      <c r="S22" s="123">
        <v>11.855394992066028</v>
      </c>
      <c r="T22" s="124">
        <v>311.81455763303774</v>
      </c>
      <c r="U22" s="124">
        <v>28.080928892091588</v>
      </c>
      <c r="V22" s="125">
        <v>595.67502657540604</v>
      </c>
      <c r="W22" s="125">
        <v>296.92166450391989</v>
      </c>
      <c r="X22" s="126">
        <v>275.18042934794266</v>
      </c>
      <c r="Y22" s="126">
        <v>11.855394992066028</v>
      </c>
    </row>
    <row r="23" spans="1:25" ht="15" x14ac:dyDescent="0.25">
      <c r="A23" s="106">
        <v>171</v>
      </c>
      <c r="B23" s="106" t="s">
        <v>127</v>
      </c>
      <c r="C23" s="106" t="s">
        <v>20</v>
      </c>
      <c r="D23" s="116">
        <v>80.632466839281406</v>
      </c>
      <c r="E23" s="117">
        <v>0.53117358769609202</v>
      </c>
      <c r="F23" s="118">
        <v>0.31773622844296689</v>
      </c>
      <c r="G23" s="118">
        <v>3.2132073108533818E-2</v>
      </c>
      <c r="H23" s="119">
        <v>4.6674462625759493E-2</v>
      </c>
      <c r="I23" s="119">
        <v>1.8302213249918211E-3</v>
      </c>
      <c r="J23" s="120">
        <v>0.38775041781565278</v>
      </c>
      <c r="K23" s="127">
        <v>3.9212477702565507</v>
      </c>
      <c r="L23" s="127">
        <v>-4.734069885543791</v>
      </c>
      <c r="M23" s="106"/>
      <c r="N23" s="121">
        <v>21.424992249361281</v>
      </c>
      <c r="O23" s="121">
        <v>0.84012703085571805</v>
      </c>
      <c r="P23" s="122">
        <v>4.937261554780862E-2</v>
      </c>
      <c r="Q23" s="122">
        <v>4.6023334089058069E-3</v>
      </c>
      <c r="R23" s="123">
        <v>294.0817405419898</v>
      </c>
      <c r="S23" s="123">
        <v>11.272602346880713</v>
      </c>
      <c r="T23" s="124">
        <v>280.15970542410844</v>
      </c>
      <c r="U23" s="124">
        <v>24.759403131054778</v>
      </c>
      <c r="V23" s="125">
        <v>165.56382700282199</v>
      </c>
      <c r="W23" s="125">
        <v>240.92059796353038</v>
      </c>
      <c r="X23" s="126">
        <v>294.0817405419898</v>
      </c>
      <c r="Y23" s="126">
        <v>11.272602346880713</v>
      </c>
    </row>
    <row r="24" spans="1:25" ht="15" x14ac:dyDescent="0.25">
      <c r="A24" s="106">
        <v>172</v>
      </c>
      <c r="B24" s="106" t="s">
        <v>128</v>
      </c>
      <c r="C24" s="106" t="s">
        <v>20</v>
      </c>
      <c r="D24" s="116">
        <v>83.549143916350019</v>
      </c>
      <c r="E24" s="117">
        <v>0.42364346845028023</v>
      </c>
      <c r="F24" s="118">
        <v>0.38961350867003219</v>
      </c>
      <c r="G24" s="118">
        <v>3.6951173542556864E-2</v>
      </c>
      <c r="H24" s="119">
        <v>4.5032877493118802E-2</v>
      </c>
      <c r="I24" s="119">
        <v>1.9196851585742763E-3</v>
      </c>
      <c r="J24" s="120">
        <v>0.44947555728696598</v>
      </c>
      <c r="K24" s="127">
        <v>4.2628525322806912</v>
      </c>
      <c r="L24" s="127">
        <v>17.65160611505036</v>
      </c>
      <c r="M24" s="106"/>
      <c r="N24" s="121">
        <v>22.205998276543706</v>
      </c>
      <c r="O24" s="121">
        <v>0.94660895984985005</v>
      </c>
      <c r="P24" s="122">
        <v>6.2748454467978554E-2</v>
      </c>
      <c r="Q24" s="122">
        <v>5.316073953776132E-3</v>
      </c>
      <c r="R24" s="123">
        <v>283.96303918107321</v>
      </c>
      <c r="S24" s="123">
        <v>11.842196341806153</v>
      </c>
      <c r="T24" s="124">
        <v>334.08707636964238</v>
      </c>
      <c r="U24" s="124">
        <v>27.000022077342905</v>
      </c>
      <c r="V24" s="125">
        <v>699.71660796608103</v>
      </c>
      <c r="W24" s="125">
        <v>278.28093182779702</v>
      </c>
      <c r="X24" s="126">
        <v>283.96303918107321</v>
      </c>
      <c r="Y24" s="126">
        <v>11.842196341806153</v>
      </c>
    </row>
    <row r="25" spans="1:25" ht="15" x14ac:dyDescent="0.25">
      <c r="A25" s="106">
        <v>174</v>
      </c>
      <c r="B25" s="106" t="s">
        <v>129</v>
      </c>
      <c r="C25" s="106" t="s">
        <v>20</v>
      </c>
      <c r="D25" s="116">
        <v>99.130424349987351</v>
      </c>
      <c r="E25" s="117">
        <v>0.66492739181998939</v>
      </c>
      <c r="F25" s="118">
        <v>0.35922836890767729</v>
      </c>
      <c r="G25" s="118">
        <v>2.8514541746250371E-2</v>
      </c>
      <c r="H25" s="119">
        <v>4.7297248952168441E-2</v>
      </c>
      <c r="I25" s="119">
        <v>1.347687156065347E-3</v>
      </c>
      <c r="J25" s="120">
        <v>0.35896940780430198</v>
      </c>
      <c r="K25" s="127">
        <v>2.8493986139199317</v>
      </c>
      <c r="L25" s="127">
        <v>4.6060076250828512</v>
      </c>
      <c r="M25" s="106"/>
      <c r="N25" s="121">
        <v>21.142878754138465</v>
      </c>
      <c r="O25" s="121">
        <v>0.60244489416319313</v>
      </c>
      <c r="P25" s="122">
        <v>5.5085014859747213E-2</v>
      </c>
      <c r="Q25" s="122">
        <v>4.0810645046644445E-3</v>
      </c>
      <c r="R25" s="123">
        <v>297.91643239640246</v>
      </c>
      <c r="S25" s="123">
        <v>8.2956673836280057</v>
      </c>
      <c r="T25" s="124">
        <v>311.63848598895555</v>
      </c>
      <c r="U25" s="124">
        <v>21.301190530473654</v>
      </c>
      <c r="V25" s="125">
        <v>415.67535148264301</v>
      </c>
      <c r="W25" s="125">
        <v>213.63261257850348</v>
      </c>
      <c r="X25" s="126">
        <v>297.91643239640246</v>
      </c>
      <c r="Y25" s="126">
        <v>8.2956673836280057</v>
      </c>
    </row>
    <row r="26" spans="1:25" ht="15" x14ac:dyDescent="0.25">
      <c r="A26" s="106">
        <v>176</v>
      </c>
      <c r="B26" s="106" t="s">
        <v>130</v>
      </c>
      <c r="C26" s="106" t="s">
        <v>20</v>
      </c>
      <c r="D26" s="116">
        <v>152.69809194227423</v>
      </c>
      <c r="E26" s="117">
        <v>0.41781456806303202</v>
      </c>
      <c r="F26" s="118">
        <v>0.39667507842854804</v>
      </c>
      <c r="G26" s="118">
        <v>2.4684907596233697E-2</v>
      </c>
      <c r="H26" s="119">
        <v>4.7365361821456467E-2</v>
      </c>
      <c r="I26" s="119">
        <v>1.3582595232132717E-3</v>
      </c>
      <c r="J26" s="120">
        <v>0.46081362331778769</v>
      </c>
      <c r="K26" s="127">
        <v>2.8676219730638293</v>
      </c>
      <c r="L26" s="127">
        <v>13.708777180814561</v>
      </c>
      <c r="M26" s="106"/>
      <c r="N26" s="121">
        <v>21.11247463430124</v>
      </c>
      <c r="O26" s="121">
        <v>0.60542596167074969</v>
      </c>
      <c r="P26" s="122">
        <v>6.0739719548753811E-2</v>
      </c>
      <c r="Q26" s="122">
        <v>3.3545651618597156E-3</v>
      </c>
      <c r="R26" s="123">
        <v>298.33568647340246</v>
      </c>
      <c r="S26" s="123">
        <v>8.3602017047802146</v>
      </c>
      <c r="T26" s="124">
        <v>339.23386098289473</v>
      </c>
      <c r="U26" s="124">
        <v>17.945932616359084</v>
      </c>
      <c r="V26" s="125">
        <v>630.02948253085196</v>
      </c>
      <c r="W26" s="125">
        <v>175.60178140080811</v>
      </c>
      <c r="X26" s="126">
        <v>298.33568647340246</v>
      </c>
      <c r="Y26" s="126">
        <v>8.3602017047802146</v>
      </c>
    </row>
    <row r="27" spans="1:25" ht="15" x14ac:dyDescent="0.25">
      <c r="A27" s="106">
        <v>177</v>
      </c>
      <c r="B27" s="106" t="s">
        <v>131</v>
      </c>
      <c r="C27" s="106" t="s">
        <v>20</v>
      </c>
      <c r="D27" s="116">
        <v>143.1281154702514</v>
      </c>
      <c r="E27" s="117">
        <v>0.53730392713480368</v>
      </c>
      <c r="F27" s="118">
        <v>0.41762621121131788</v>
      </c>
      <c r="G27" s="118">
        <v>2.762133313285893E-2</v>
      </c>
      <c r="H27" s="119">
        <v>5.595173436548697E-2</v>
      </c>
      <c r="I27" s="119">
        <v>2.1218612207156463E-3</v>
      </c>
      <c r="J27" s="120">
        <v>0.57338527398385297</v>
      </c>
      <c r="K27" s="127">
        <v>3.7923064312095502</v>
      </c>
      <c r="L27" s="127">
        <v>0.96365795660406794</v>
      </c>
      <c r="M27" s="106"/>
      <c r="N27" s="121">
        <v>17.87254696106142</v>
      </c>
      <c r="O27" s="121">
        <v>0.67778174782527922</v>
      </c>
      <c r="P27" s="122">
        <v>5.4134349231537822E-2</v>
      </c>
      <c r="Q27" s="122">
        <v>2.9333593528119641E-3</v>
      </c>
      <c r="R27" s="123">
        <v>350.9700757234757</v>
      </c>
      <c r="S27" s="123">
        <v>12.954036361483928</v>
      </c>
      <c r="T27" s="124">
        <v>354.3522267834843</v>
      </c>
      <c r="U27" s="124">
        <v>19.783941175510577</v>
      </c>
      <c r="V27" s="125">
        <v>376.642803392762</v>
      </c>
      <c r="W27" s="125">
        <v>153.55352305561706</v>
      </c>
      <c r="X27" s="126">
        <v>350.9700757234757</v>
      </c>
      <c r="Y27" s="126">
        <v>12.954036361483928</v>
      </c>
    </row>
    <row r="28" spans="1:25" ht="15" x14ac:dyDescent="0.25">
      <c r="A28" s="106">
        <v>179</v>
      </c>
      <c r="B28" s="106" t="s">
        <v>132</v>
      </c>
      <c r="C28" s="106" t="s">
        <v>20</v>
      </c>
      <c r="D28" s="116">
        <v>313.4853677566183</v>
      </c>
      <c r="E28" s="117">
        <v>0.3182567900512081</v>
      </c>
      <c r="F28" s="118">
        <v>0.33024124401063959</v>
      </c>
      <c r="G28" s="118">
        <v>1.4046689475202075E-2</v>
      </c>
      <c r="H28" s="119">
        <v>4.6250608309520901E-2</v>
      </c>
      <c r="I28" s="119">
        <v>8.4346722508890095E-4</v>
      </c>
      <c r="J28" s="120">
        <v>0.42875390882407477</v>
      </c>
      <c r="K28" s="127">
        <v>1.8236889327902512</v>
      </c>
      <c r="L28" s="127">
        <v>-0.59031868656698572</v>
      </c>
      <c r="M28" s="106"/>
      <c r="N28" s="121">
        <v>21.621337243993512</v>
      </c>
      <c r="O28" s="121">
        <v>0.39430593443996642</v>
      </c>
      <c r="P28" s="122">
        <v>5.1786026317304841E-2</v>
      </c>
      <c r="Q28" s="122">
        <v>1.9899657162812377E-3</v>
      </c>
      <c r="R28" s="123">
        <v>291.47063073927217</v>
      </c>
      <c r="S28" s="123">
        <v>5.1971433049799192</v>
      </c>
      <c r="T28" s="124">
        <v>289.75002514016359</v>
      </c>
      <c r="U28" s="124">
        <v>10.721942739107659</v>
      </c>
      <c r="V28" s="125">
        <v>275.97337640739198</v>
      </c>
      <c r="W28" s="125">
        <v>104.16957399425746</v>
      </c>
      <c r="X28" s="126">
        <v>291.47063073927217</v>
      </c>
      <c r="Y28" s="126">
        <v>5.1971433049799192</v>
      </c>
    </row>
    <row r="29" spans="1:25" ht="15" x14ac:dyDescent="0.25">
      <c r="A29" s="106">
        <v>180</v>
      </c>
      <c r="B29" s="106" t="s">
        <v>133</v>
      </c>
      <c r="C29" s="106" t="s">
        <v>20</v>
      </c>
      <c r="D29" s="116">
        <v>102.4579005394712</v>
      </c>
      <c r="E29" s="117">
        <v>0.71534672807470467</v>
      </c>
      <c r="F29" s="118">
        <v>0.35227305866721415</v>
      </c>
      <c r="G29" s="118">
        <v>3.2841950359465341E-2</v>
      </c>
      <c r="H29" s="119">
        <v>4.6291293423577656E-2</v>
      </c>
      <c r="I29" s="119">
        <v>1.6130084001231408E-3</v>
      </c>
      <c r="J29" s="120">
        <v>0.3737556817595955</v>
      </c>
      <c r="K29" s="127">
        <v>3.4844746837460008</v>
      </c>
      <c r="L29" s="127">
        <v>5.0418033854068751</v>
      </c>
      <c r="M29" s="106"/>
      <c r="N29" s="121">
        <v>21.602334392554855</v>
      </c>
      <c r="O29" s="121">
        <v>0.75272787300672939</v>
      </c>
      <c r="P29" s="122">
        <v>5.5192344145759027E-2</v>
      </c>
      <c r="Q29" s="122">
        <v>4.7725995963247845E-3</v>
      </c>
      <c r="R29" s="123">
        <v>291.72131298362797</v>
      </c>
      <c r="S29" s="123">
        <v>9.938394265085531</v>
      </c>
      <c r="T29" s="124">
        <v>306.42932801758991</v>
      </c>
      <c r="U29" s="124">
        <v>24.660078537518256</v>
      </c>
      <c r="V29" s="125">
        <v>420.02317230879902</v>
      </c>
      <c r="W29" s="125">
        <v>249.83284107690798</v>
      </c>
      <c r="X29" s="126">
        <v>291.72131298362797</v>
      </c>
      <c r="Y29" s="126">
        <v>9.938394265085531</v>
      </c>
    </row>
    <row r="30" spans="1:25" ht="15" x14ac:dyDescent="0.25">
      <c r="A30" s="106">
        <v>182</v>
      </c>
      <c r="B30" s="106" t="s">
        <v>134</v>
      </c>
      <c r="C30" s="106" t="s">
        <v>20</v>
      </c>
      <c r="D30" s="116">
        <v>100.04051660536778</v>
      </c>
      <c r="E30" s="117">
        <v>0.41818584103844914</v>
      </c>
      <c r="F30" s="118">
        <v>0.38939457135309552</v>
      </c>
      <c r="G30" s="118">
        <v>3.4252739712922885E-2</v>
      </c>
      <c r="H30" s="119">
        <v>4.8859027500786044E-2</v>
      </c>
      <c r="I30" s="119">
        <v>1.7484893216074804E-3</v>
      </c>
      <c r="J30" s="120">
        <v>0.40682978778172102</v>
      </c>
      <c r="K30" s="127">
        <v>3.5786412686567508</v>
      </c>
      <c r="L30" s="127">
        <v>8.586132313862791</v>
      </c>
      <c r="M30" s="106"/>
      <c r="N30" s="121">
        <v>20.467046749629063</v>
      </c>
      <c r="O30" s="121">
        <v>0.73244218145749573</v>
      </c>
      <c r="P30" s="122">
        <v>5.7802124281517091E-2</v>
      </c>
      <c r="Q30" s="122">
        <v>4.6447213614333686E-3</v>
      </c>
      <c r="R30" s="123">
        <v>307.5227750914305</v>
      </c>
      <c r="S30" s="123">
        <v>10.746772807015791</v>
      </c>
      <c r="T30" s="124">
        <v>333.92708745604341</v>
      </c>
      <c r="U30" s="124">
        <v>25.032235010281127</v>
      </c>
      <c r="V30" s="125">
        <v>522.26964800057306</v>
      </c>
      <c r="W30" s="125">
        <v>243.13812607099263</v>
      </c>
      <c r="X30" s="126">
        <v>307.5227750914305</v>
      </c>
      <c r="Y30" s="126">
        <v>10.746772807015791</v>
      </c>
    </row>
    <row r="31" spans="1:25" ht="15" x14ac:dyDescent="0.25">
      <c r="A31" s="106">
        <v>184</v>
      </c>
      <c r="B31" s="106" t="s">
        <v>135</v>
      </c>
      <c r="C31" s="106" t="s">
        <v>20</v>
      </c>
      <c r="D31" s="116">
        <v>79.399343713812272</v>
      </c>
      <c r="E31" s="117">
        <v>0.31185961797299727</v>
      </c>
      <c r="F31" s="118">
        <v>0.35431555313611718</v>
      </c>
      <c r="G31" s="118">
        <v>3.5426182875669697E-2</v>
      </c>
      <c r="H31" s="119">
        <v>4.6646689921957078E-2</v>
      </c>
      <c r="I31" s="119">
        <v>2.0154654892543546E-3</v>
      </c>
      <c r="J31" s="120">
        <v>0.43213594388556476</v>
      </c>
      <c r="K31" s="127">
        <v>4.3207041970745586</v>
      </c>
      <c r="L31" s="127">
        <v>4.7807515076460891</v>
      </c>
      <c r="M31" s="106"/>
      <c r="N31" s="121">
        <v>21.437748351985199</v>
      </c>
      <c r="O31" s="121">
        <v>0.92626169280250648</v>
      </c>
      <c r="P31" s="122">
        <v>5.5089408654819566E-2</v>
      </c>
      <c r="Q31" s="122">
        <v>4.9672562696004268E-3</v>
      </c>
      <c r="R31" s="123">
        <v>293.91068210473617</v>
      </c>
      <c r="S31" s="123">
        <v>12.413877794759415</v>
      </c>
      <c r="T31" s="124">
        <v>307.96182147059125</v>
      </c>
      <c r="U31" s="124">
        <v>26.56038738552196</v>
      </c>
      <c r="V31" s="125">
        <v>415.85357300743402</v>
      </c>
      <c r="W31" s="125">
        <v>260.02243568295296</v>
      </c>
      <c r="X31" s="126">
        <v>293.91068210473617</v>
      </c>
      <c r="Y31" s="126">
        <v>12.413877794759415</v>
      </c>
    </row>
    <row r="32" spans="1:25" ht="15" x14ac:dyDescent="0.25">
      <c r="A32" s="106">
        <v>185</v>
      </c>
      <c r="B32" s="106" t="s">
        <v>136</v>
      </c>
      <c r="C32" s="106" t="s">
        <v>20</v>
      </c>
      <c r="D32" s="116">
        <v>98.549206662259479</v>
      </c>
      <c r="E32" s="117">
        <v>0.39091086880810488</v>
      </c>
      <c r="F32" s="118">
        <v>0.3348913714757828</v>
      </c>
      <c r="G32" s="118">
        <v>2.7003276724996795E-2</v>
      </c>
      <c r="H32" s="119">
        <v>4.6722786558108895E-2</v>
      </c>
      <c r="I32" s="119">
        <v>1.6632970204453151E-3</v>
      </c>
      <c r="J32" s="120">
        <v>0.44149782077278982</v>
      </c>
      <c r="K32" s="127">
        <v>3.5599268429263762</v>
      </c>
      <c r="L32" s="127">
        <v>-0.36893052017994449</v>
      </c>
      <c r="M32" s="106"/>
      <c r="N32" s="121">
        <v>21.402833042851693</v>
      </c>
      <c r="O32" s="121">
        <v>0.7619251986391935</v>
      </c>
      <c r="P32" s="122">
        <v>5.1984509074469144E-2</v>
      </c>
      <c r="Q32" s="122">
        <v>3.7610221148112713E-3</v>
      </c>
      <c r="R32" s="123">
        <v>294.37936787874139</v>
      </c>
      <c r="S32" s="123">
        <v>10.244018046117953</v>
      </c>
      <c r="T32" s="124">
        <v>293.29331254552392</v>
      </c>
      <c r="U32" s="124">
        <v>20.540000598441249</v>
      </c>
      <c r="V32" s="125">
        <v>284.72856923496101</v>
      </c>
      <c r="W32" s="125">
        <v>196.87977109296901</v>
      </c>
      <c r="X32" s="126">
        <v>294.37936787874139</v>
      </c>
      <c r="Y32" s="126">
        <v>10.244018046117953</v>
      </c>
    </row>
    <row r="33" spans="1:25" ht="15" x14ac:dyDescent="0.25">
      <c r="A33" s="106">
        <v>186</v>
      </c>
      <c r="B33" s="106" t="s">
        <v>137</v>
      </c>
      <c r="C33" s="106" t="s">
        <v>20</v>
      </c>
      <c r="D33" s="116">
        <v>75.051577410826837</v>
      </c>
      <c r="E33" s="117">
        <v>0.3856497278923644</v>
      </c>
      <c r="F33" s="118">
        <v>0.34761849242817711</v>
      </c>
      <c r="G33" s="118">
        <v>2.9095160341431732E-2</v>
      </c>
      <c r="H33" s="119">
        <v>4.9366997428895554E-2</v>
      </c>
      <c r="I33" s="119">
        <v>1.6660462000637943E-3</v>
      </c>
      <c r="J33" s="120">
        <v>0.40321106688395014</v>
      </c>
      <c r="K33" s="127">
        <v>3.3748177665928329</v>
      </c>
      <c r="L33" s="127">
        <v>-2.4838211451038825</v>
      </c>
      <c r="M33" s="106"/>
      <c r="N33" s="121">
        <v>20.256447669119911</v>
      </c>
      <c r="O33" s="121">
        <v>0.68361819481803854</v>
      </c>
      <c r="P33" s="122">
        <v>5.1069885412603176E-2</v>
      </c>
      <c r="Q33" s="122">
        <v>3.9116018932096692E-3</v>
      </c>
      <c r="R33" s="123">
        <v>310.64416442104795</v>
      </c>
      <c r="S33" s="123">
        <v>10.235094168987436</v>
      </c>
      <c r="T33" s="124">
        <v>302.92831897912669</v>
      </c>
      <c r="U33" s="124">
        <v>21.922178204344299</v>
      </c>
      <c r="V33" s="125">
        <v>243.985455928552</v>
      </c>
      <c r="W33" s="125">
        <v>204.76230100326578</v>
      </c>
      <c r="X33" s="126">
        <v>310.64416442104795</v>
      </c>
      <c r="Y33" s="126">
        <v>10.235094168987436</v>
      </c>
    </row>
    <row r="34" spans="1:25" ht="15" x14ac:dyDescent="0.25">
      <c r="A34" s="106">
        <v>188</v>
      </c>
      <c r="B34" s="106" t="s">
        <v>138</v>
      </c>
      <c r="C34" s="106" t="s">
        <v>20</v>
      </c>
      <c r="D34" s="116">
        <v>69.779498760213571</v>
      </c>
      <c r="E34" s="117">
        <v>0.32676898147427769</v>
      </c>
      <c r="F34" s="118">
        <v>0.35878523117977845</v>
      </c>
      <c r="G34" s="118">
        <v>2.8348306392770126E-2</v>
      </c>
      <c r="H34" s="119">
        <v>4.5594733902725712E-2</v>
      </c>
      <c r="I34" s="119">
        <v>1.6809669543293867E-3</v>
      </c>
      <c r="J34" s="120">
        <v>0.46660773092579483</v>
      </c>
      <c r="K34" s="127">
        <v>3.6867568037915368</v>
      </c>
      <c r="L34" s="127">
        <v>8.3079195162088357</v>
      </c>
      <c r="M34" s="106"/>
      <c r="N34" s="121">
        <v>21.932357410692525</v>
      </c>
      <c r="O34" s="121">
        <v>0.80859267907058396</v>
      </c>
      <c r="P34" s="122">
        <v>5.7071409369834965E-2</v>
      </c>
      <c r="Q34" s="122">
        <v>3.9883338200062879E-3</v>
      </c>
      <c r="R34" s="123">
        <v>287.42810004764328</v>
      </c>
      <c r="S34" s="123">
        <v>10.364014036607935</v>
      </c>
      <c r="T34" s="124">
        <v>311.3073952665697</v>
      </c>
      <c r="U34" s="124">
        <v>21.183914307604766</v>
      </c>
      <c r="V34" s="125">
        <v>494.29364588761899</v>
      </c>
      <c r="W34" s="125">
        <v>208.7782016060855</v>
      </c>
      <c r="X34" s="126">
        <v>287.42810004764328</v>
      </c>
      <c r="Y34" s="126">
        <v>10.364014036607935</v>
      </c>
    </row>
    <row r="35" spans="1:25" ht="15" x14ac:dyDescent="0.25">
      <c r="A35" s="106">
        <v>190</v>
      </c>
      <c r="B35" s="106" t="s">
        <v>139</v>
      </c>
      <c r="C35" s="106" t="s">
        <v>20</v>
      </c>
      <c r="D35" s="116">
        <v>87.654829806230055</v>
      </c>
      <c r="E35" s="117">
        <v>0.63511569739172946</v>
      </c>
      <c r="F35" s="118">
        <v>0.33691269020765513</v>
      </c>
      <c r="G35" s="118">
        <v>2.9573589265794325E-2</v>
      </c>
      <c r="H35" s="119">
        <v>4.6282849182149248E-2</v>
      </c>
      <c r="I35" s="119">
        <v>1.4923595356687693E-3</v>
      </c>
      <c r="J35" s="120">
        <v>0.36733872240477783</v>
      </c>
      <c r="K35" s="127">
        <v>3.2244331583725292</v>
      </c>
      <c r="L35" s="127">
        <v>1.0835485193205023</v>
      </c>
      <c r="M35" s="106"/>
      <c r="N35" s="121">
        <v>21.606275708404059</v>
      </c>
      <c r="O35" s="121">
        <v>0.69667991823116959</v>
      </c>
      <c r="P35" s="122">
        <v>5.2795390733149997E-2</v>
      </c>
      <c r="Q35" s="122">
        <v>4.3102886941069254E-3</v>
      </c>
      <c r="R35" s="123">
        <v>291.66928440198211</v>
      </c>
      <c r="S35" s="123">
        <v>9.1951022397359878</v>
      </c>
      <c r="T35" s="124">
        <v>294.82966261443249</v>
      </c>
      <c r="U35" s="124">
        <v>22.461093820421304</v>
      </c>
      <c r="V35" s="125">
        <v>320.013580036017</v>
      </c>
      <c r="W35" s="125">
        <v>225.63230232538609</v>
      </c>
      <c r="X35" s="126">
        <v>291.66928440198211</v>
      </c>
      <c r="Y35" s="126">
        <v>9.1951022397359878</v>
      </c>
    </row>
    <row r="36" spans="1:25" ht="15" x14ac:dyDescent="0.25">
      <c r="A36" s="106">
        <v>191</v>
      </c>
      <c r="B36" s="106" t="s">
        <v>140</v>
      </c>
      <c r="C36" s="106" t="s">
        <v>20</v>
      </c>
      <c r="D36" s="116">
        <v>88.258623465199364</v>
      </c>
      <c r="E36" s="117">
        <v>0.68411842820923097</v>
      </c>
      <c r="F36" s="118">
        <v>0.34767339942646092</v>
      </c>
      <c r="G36" s="118">
        <v>3.2937444193984783E-2</v>
      </c>
      <c r="H36" s="119">
        <v>4.8581199051871832E-2</v>
      </c>
      <c r="I36" s="119">
        <v>1.4545338955665903E-3</v>
      </c>
      <c r="J36" s="120">
        <v>0.31603645663285473</v>
      </c>
      <c r="K36" s="127">
        <v>2.9940263393119095</v>
      </c>
      <c r="L36" s="127">
        <v>-0.93037906061670816</v>
      </c>
      <c r="M36" s="106"/>
      <c r="N36" s="121">
        <v>20.584094660411022</v>
      </c>
      <c r="O36" s="121">
        <v>0.61629321584160235</v>
      </c>
      <c r="P36" s="122">
        <v>5.1904135224116354E-2</v>
      </c>
      <c r="Q36" s="122">
        <v>4.6652060405575095E-3</v>
      </c>
      <c r="R36" s="123">
        <v>305.81492666696812</v>
      </c>
      <c r="S36" s="123">
        <v>8.9423977617330266</v>
      </c>
      <c r="T36" s="124">
        <v>302.96968862501831</v>
      </c>
      <c r="U36" s="124">
        <v>24.816192607495363</v>
      </c>
      <c r="V36" s="125">
        <v>281.18892117693099</v>
      </c>
      <c r="W36" s="125">
        <v>244.21134177071531</v>
      </c>
      <c r="X36" s="126">
        <v>305.81492666696812</v>
      </c>
      <c r="Y36" s="126">
        <v>8.9423977617330266</v>
      </c>
    </row>
    <row r="37" spans="1:25" ht="15" x14ac:dyDescent="0.25">
      <c r="A37" s="106">
        <v>192</v>
      </c>
      <c r="B37" s="106" t="s">
        <v>141</v>
      </c>
      <c r="C37" s="106" t="s">
        <v>20</v>
      </c>
      <c r="D37" s="116">
        <v>79.428891724220307</v>
      </c>
      <c r="E37" s="117">
        <v>0.3518073317319757</v>
      </c>
      <c r="F37" s="118">
        <v>0.37685221659302509</v>
      </c>
      <c r="G37" s="118">
        <v>3.500012525639877E-2</v>
      </c>
      <c r="H37" s="119">
        <v>4.6844979846288777E-2</v>
      </c>
      <c r="I37" s="119">
        <v>1.6534243165344303E-3</v>
      </c>
      <c r="J37" s="120">
        <v>0.38003425084039166</v>
      </c>
      <c r="K37" s="127">
        <v>3.5295656481436621</v>
      </c>
      <c r="L37" s="127">
        <v>10.025176811437312</v>
      </c>
      <c r="M37" s="106"/>
      <c r="N37" s="121">
        <v>21.347004594329515</v>
      </c>
      <c r="O37" s="121">
        <v>0.75345654106910387</v>
      </c>
      <c r="P37" s="122">
        <v>5.8345416296740414E-2</v>
      </c>
      <c r="Q37" s="122">
        <v>5.0122652803038827E-3</v>
      </c>
      <c r="R37" s="123">
        <v>295.13189564470554</v>
      </c>
      <c r="S37" s="123">
        <v>10.182024779268795</v>
      </c>
      <c r="T37" s="124">
        <v>324.71939001003392</v>
      </c>
      <c r="U37" s="124">
        <v>25.811436854968346</v>
      </c>
      <c r="V37" s="125">
        <v>542.75682405845703</v>
      </c>
      <c r="W37" s="125">
        <v>262.37814983579807</v>
      </c>
      <c r="X37" s="126">
        <v>295.13189564470554</v>
      </c>
      <c r="Y37" s="126">
        <v>10.182024779268795</v>
      </c>
    </row>
    <row r="38" spans="1:25" ht="15" x14ac:dyDescent="0.25">
      <c r="A38" s="106">
        <v>194</v>
      </c>
      <c r="B38" s="106" t="s">
        <v>142</v>
      </c>
      <c r="C38" s="106" t="s">
        <v>20</v>
      </c>
      <c r="D38" s="116">
        <v>93.739802555753243</v>
      </c>
      <c r="E38" s="117">
        <v>0.34614490135674175</v>
      </c>
      <c r="F38" s="118">
        <v>0.38861319421011459</v>
      </c>
      <c r="G38" s="118">
        <v>2.9906036797147605E-2</v>
      </c>
      <c r="H38" s="119">
        <v>4.7351929929702233E-2</v>
      </c>
      <c r="I38" s="119">
        <v>1.3821402153705099E-3</v>
      </c>
      <c r="J38" s="120">
        <v>0.37929148903741206</v>
      </c>
      <c r="K38" s="127">
        <v>2.9188677577078881</v>
      </c>
      <c r="L38" s="127">
        <v>11.769496347255084</v>
      </c>
      <c r="M38" s="106"/>
      <c r="N38" s="121">
        <v>21.118463418166499</v>
      </c>
      <c r="O38" s="121">
        <v>0.61642001963619708</v>
      </c>
      <c r="P38" s="122">
        <v>5.9522146255752376E-2</v>
      </c>
      <c r="Q38" s="122">
        <v>4.2383008636138197E-3</v>
      </c>
      <c r="R38" s="123">
        <v>298.25301151881598</v>
      </c>
      <c r="S38" s="123">
        <v>8.5072984767854312</v>
      </c>
      <c r="T38" s="124">
        <v>333.35588881510131</v>
      </c>
      <c r="U38" s="124">
        <v>21.867920512718683</v>
      </c>
      <c r="V38" s="125">
        <v>586.24755129157597</v>
      </c>
      <c r="W38" s="125">
        <v>221.86300333080212</v>
      </c>
      <c r="X38" s="126">
        <v>298.25301151881598</v>
      </c>
      <c r="Y38" s="126">
        <v>8.5072984767854312</v>
      </c>
    </row>
    <row r="39" spans="1:25" ht="15" x14ac:dyDescent="0.25">
      <c r="A39" s="106">
        <v>197</v>
      </c>
      <c r="B39" s="106" t="s">
        <v>143</v>
      </c>
      <c r="C39" s="106" t="s">
        <v>20</v>
      </c>
      <c r="D39" s="116">
        <v>182.98549200525636</v>
      </c>
      <c r="E39" s="117">
        <v>0.80914489536403222</v>
      </c>
      <c r="F39" s="118">
        <v>0.32929120009146251</v>
      </c>
      <c r="G39" s="118">
        <v>2.2525845609460061E-2</v>
      </c>
      <c r="H39" s="119">
        <v>4.3971233478916343E-2</v>
      </c>
      <c r="I39" s="119">
        <v>1.0199397273993273E-3</v>
      </c>
      <c r="J39" s="120">
        <v>0.33908211339033645</v>
      </c>
      <c r="K39" s="127">
        <v>2.3195613284043435</v>
      </c>
      <c r="L39" s="127">
        <v>4.186564077237878</v>
      </c>
      <c r="M39" s="106"/>
      <c r="N39" s="121">
        <v>22.742141188272271</v>
      </c>
      <c r="O39" s="121">
        <v>0.52751791225427969</v>
      </c>
      <c r="P39" s="122">
        <v>5.4313801599475311E-2</v>
      </c>
      <c r="Q39" s="122">
        <v>3.4953328377936885E-3</v>
      </c>
      <c r="R39" s="123">
        <v>277.4106172115508</v>
      </c>
      <c r="S39" s="123">
        <v>6.2982251272448737</v>
      </c>
      <c r="T39" s="124">
        <v>289.02459045817346</v>
      </c>
      <c r="U39" s="124">
        <v>17.206434444576196</v>
      </c>
      <c r="V39" s="125">
        <v>384.08360900538798</v>
      </c>
      <c r="W39" s="125">
        <v>182.97129701164408</v>
      </c>
      <c r="X39" s="126">
        <v>277.4106172115508</v>
      </c>
      <c r="Y39" s="126">
        <v>6.2982251272448737</v>
      </c>
    </row>
    <row r="40" spans="1:25" ht="15" x14ac:dyDescent="0.25">
      <c r="A40" s="106">
        <v>198</v>
      </c>
      <c r="B40" s="106" t="s">
        <v>144</v>
      </c>
      <c r="C40" s="106" t="s">
        <v>20</v>
      </c>
      <c r="D40" s="116">
        <v>84.259679693446017</v>
      </c>
      <c r="E40" s="117">
        <v>0.36272080499349096</v>
      </c>
      <c r="F40" s="118">
        <v>0.35628098746407549</v>
      </c>
      <c r="G40" s="118">
        <v>4.4239043533073057E-2</v>
      </c>
      <c r="H40" s="119">
        <v>4.8848237629125844E-2</v>
      </c>
      <c r="I40" s="119">
        <v>2.1116786552634733E-3</v>
      </c>
      <c r="J40" s="120">
        <v>0.34814955871495962</v>
      </c>
      <c r="K40" s="127">
        <v>4.3229372394069365</v>
      </c>
      <c r="L40" s="127">
        <v>0.6432972954645011</v>
      </c>
      <c r="M40" s="106"/>
      <c r="N40" s="121">
        <v>20.471567625271874</v>
      </c>
      <c r="O40" s="121">
        <v>0.88497302036325221</v>
      </c>
      <c r="P40" s="122">
        <v>5.2898392286549627E-2</v>
      </c>
      <c r="Q40" s="122">
        <v>6.1574170973148299E-3</v>
      </c>
      <c r="R40" s="123">
        <v>307.45645675916785</v>
      </c>
      <c r="S40" s="123">
        <v>12.979183760234667</v>
      </c>
      <c r="T40" s="124">
        <v>309.43431583023056</v>
      </c>
      <c r="U40" s="124">
        <v>33.119667318910821</v>
      </c>
      <c r="V40" s="125">
        <v>324.44106088197498</v>
      </c>
      <c r="W40" s="125">
        <v>322.32459847528452</v>
      </c>
      <c r="X40" s="126">
        <v>307.45645675916785</v>
      </c>
      <c r="Y40" s="126">
        <v>12.979183760234667</v>
      </c>
    </row>
    <row r="41" spans="1:25" ht="15" x14ac:dyDescent="0.25">
      <c r="A41" s="106">
        <v>201</v>
      </c>
      <c r="B41" s="106" t="s">
        <v>145</v>
      </c>
      <c r="C41" s="106" t="s">
        <v>20</v>
      </c>
      <c r="D41" s="116">
        <v>220.23519175014602</v>
      </c>
      <c r="E41" s="117">
        <v>0.32453226017984438</v>
      </c>
      <c r="F41" s="118">
        <v>0.33390761025759286</v>
      </c>
      <c r="G41" s="118">
        <v>1.7494996456465017E-2</v>
      </c>
      <c r="H41" s="119">
        <v>4.6487816328439555E-2</v>
      </c>
      <c r="I41" s="119">
        <v>1.21145393264603E-3</v>
      </c>
      <c r="J41" s="120">
        <v>0.49737072127756971</v>
      </c>
      <c r="K41" s="127">
        <v>2.6059600736825885</v>
      </c>
      <c r="L41" s="127">
        <v>-0.13222035377597866</v>
      </c>
      <c r="M41" s="106"/>
      <c r="N41" s="121">
        <v>21.511012540036997</v>
      </c>
      <c r="O41" s="121">
        <v>0.56056839823821902</v>
      </c>
      <c r="P41" s="122">
        <v>5.2093782937807274E-2</v>
      </c>
      <c r="Q41" s="122">
        <v>2.367892585300587E-3</v>
      </c>
      <c r="R41" s="123">
        <v>292.93205603235907</v>
      </c>
      <c r="S41" s="123">
        <v>7.4628537629280096</v>
      </c>
      <c r="T41" s="124">
        <v>292.54474023154984</v>
      </c>
      <c r="U41" s="124">
        <v>13.317356301200359</v>
      </c>
      <c r="V41" s="125">
        <v>289.52860067023198</v>
      </c>
      <c r="W41" s="125">
        <v>123.95307175773634</v>
      </c>
      <c r="X41" s="126">
        <v>292.93205603235907</v>
      </c>
      <c r="Y41" s="126">
        <v>7.4628537629280096</v>
      </c>
    </row>
    <row r="42" spans="1:25" ht="15" x14ac:dyDescent="0.25">
      <c r="A42" s="106">
        <v>202</v>
      </c>
      <c r="B42" s="106" t="s">
        <v>146</v>
      </c>
      <c r="C42" s="106" t="s">
        <v>20</v>
      </c>
      <c r="D42" s="116">
        <v>55.793235933454149</v>
      </c>
      <c r="E42" s="117">
        <v>0.46157936637048524</v>
      </c>
      <c r="F42" s="118">
        <v>0.37649573426468502</v>
      </c>
      <c r="G42" s="118">
        <v>3.9866135838090323E-2</v>
      </c>
      <c r="H42" s="119">
        <v>4.8385890009004652E-2</v>
      </c>
      <c r="I42" s="119">
        <v>1.823976258957323E-3</v>
      </c>
      <c r="J42" s="120">
        <v>0.35600521929535889</v>
      </c>
      <c r="K42" s="127">
        <v>3.7696449494219895</v>
      </c>
      <c r="L42" s="127">
        <v>6.513946391271487</v>
      </c>
      <c r="M42" s="106"/>
      <c r="N42" s="121">
        <v>20.667182102342217</v>
      </c>
      <c r="O42" s="121">
        <v>0.7790793863087887</v>
      </c>
      <c r="P42" s="122">
        <v>5.6433898323203432E-2</v>
      </c>
      <c r="Q42" s="122">
        <v>5.5841360146396939E-3</v>
      </c>
      <c r="R42" s="123">
        <v>304.61406512086785</v>
      </c>
      <c r="S42" s="123">
        <v>11.215799006806176</v>
      </c>
      <c r="T42" s="124">
        <v>324.456462023114</v>
      </c>
      <c r="U42" s="124">
        <v>29.407572955869679</v>
      </c>
      <c r="V42" s="125">
        <v>469.47973261022298</v>
      </c>
      <c r="W42" s="125">
        <v>292.31438300374731</v>
      </c>
      <c r="X42" s="126">
        <v>304.61406512086785</v>
      </c>
      <c r="Y42" s="126">
        <v>11.215799006806176</v>
      </c>
    </row>
    <row r="43" spans="1:25" ht="15" x14ac:dyDescent="0.25">
      <c r="A43" s="106">
        <v>203</v>
      </c>
      <c r="B43" s="106" t="s">
        <v>147</v>
      </c>
      <c r="C43" s="106" t="s">
        <v>20</v>
      </c>
      <c r="D43" s="116">
        <v>97.006630957642187</v>
      </c>
      <c r="E43" s="117">
        <v>0.41208291285877852</v>
      </c>
      <c r="F43" s="118">
        <v>0.32025902926712224</v>
      </c>
      <c r="G43" s="118">
        <v>3.020264720441283E-2</v>
      </c>
      <c r="H43" s="119">
        <v>4.6050016962722519E-2</v>
      </c>
      <c r="I43" s="119">
        <v>1.6199484633379498E-3</v>
      </c>
      <c r="J43" s="120">
        <v>0.37301627164596202</v>
      </c>
      <c r="K43" s="127">
        <v>3.5178020990726186</v>
      </c>
      <c r="L43" s="127">
        <v>-2.8021290300981447</v>
      </c>
      <c r="M43" s="106"/>
      <c r="N43" s="121">
        <v>21.71551860251213</v>
      </c>
      <c r="O43" s="121">
        <v>0.76390896922367668</v>
      </c>
      <c r="P43" s="122">
        <v>5.0439446675896941E-2</v>
      </c>
      <c r="Q43" s="122">
        <v>4.4134673442633643E-3</v>
      </c>
      <c r="R43" s="123">
        <v>290.23454012053173</v>
      </c>
      <c r="S43" s="123">
        <v>9.9834569904092358</v>
      </c>
      <c r="T43" s="124">
        <v>282.10179381644247</v>
      </c>
      <c r="U43" s="124">
        <v>23.228211627440519</v>
      </c>
      <c r="V43" s="125">
        <v>215.29500430196799</v>
      </c>
      <c r="W43" s="125">
        <v>231.03363510072973</v>
      </c>
      <c r="X43" s="126">
        <v>290.23454012053173</v>
      </c>
      <c r="Y43" s="126">
        <v>9.9834569904092358</v>
      </c>
    </row>
    <row r="44" spans="1:25" ht="15" x14ac:dyDescent="0.25">
      <c r="A44" s="106">
        <v>204</v>
      </c>
      <c r="B44" s="106" t="s">
        <v>148</v>
      </c>
      <c r="C44" s="106" t="s">
        <v>20</v>
      </c>
      <c r="D44" s="116">
        <v>67.907406198452065</v>
      </c>
      <c r="E44" s="117">
        <v>0.34703477577238334</v>
      </c>
      <c r="F44" s="118">
        <v>0.3933497394413808</v>
      </c>
      <c r="G44" s="118">
        <v>3.8051581230133955E-2</v>
      </c>
      <c r="H44" s="119">
        <v>4.8529853079102854E-2</v>
      </c>
      <c r="I44" s="119">
        <v>2.0774347201146272E-3</v>
      </c>
      <c r="J44" s="120">
        <v>0.44251150592585087</v>
      </c>
      <c r="K44" s="127">
        <v>4.2807356468366864</v>
      </c>
      <c r="L44" s="127">
        <v>10.250175778827746</v>
      </c>
      <c r="M44" s="106"/>
      <c r="N44" s="121">
        <v>20.605873221376058</v>
      </c>
      <c r="O44" s="121">
        <v>0.88208296032941991</v>
      </c>
      <c r="P44" s="122">
        <v>5.878528330860458E-2</v>
      </c>
      <c r="Q44" s="122">
        <v>5.099646288636777E-3</v>
      </c>
      <c r="R44" s="123">
        <v>305.49924660237895</v>
      </c>
      <c r="S44" s="123">
        <v>12.772584651534519</v>
      </c>
      <c r="T44" s="124">
        <v>336.81345638211724</v>
      </c>
      <c r="U44" s="124">
        <v>27.729528084021723</v>
      </c>
      <c r="V44" s="125">
        <v>559.15320340365304</v>
      </c>
      <c r="W44" s="125">
        <v>266.95225779451386</v>
      </c>
      <c r="X44" s="126">
        <v>305.49924660237895</v>
      </c>
      <c r="Y44" s="126">
        <v>12.772584651534519</v>
      </c>
    </row>
    <row r="45" spans="1:25" ht="15" x14ac:dyDescent="0.25">
      <c r="A45" s="106">
        <v>205</v>
      </c>
      <c r="B45" s="106" t="s">
        <v>149</v>
      </c>
      <c r="C45" s="106" t="s">
        <v>20</v>
      </c>
      <c r="D45" s="116">
        <v>98.223633168755626</v>
      </c>
      <c r="E45" s="117">
        <v>0.48472112120047162</v>
      </c>
      <c r="F45" s="118">
        <v>0.36669192910214099</v>
      </c>
      <c r="G45" s="118">
        <v>3.0008149668798674E-2</v>
      </c>
      <c r="H45" s="119">
        <v>4.4752841729224162E-2</v>
      </c>
      <c r="I45" s="119">
        <v>1.6886080375506406E-3</v>
      </c>
      <c r="J45" s="120">
        <v>0.46107371932491753</v>
      </c>
      <c r="K45" s="127">
        <v>3.773186176126015</v>
      </c>
      <c r="L45" s="127">
        <v>12.388036294011556</v>
      </c>
      <c r="M45" s="106"/>
      <c r="N45" s="121">
        <v>22.344949758732028</v>
      </c>
      <c r="O45" s="121">
        <v>0.84311655535878027</v>
      </c>
      <c r="P45" s="122">
        <v>5.9426405082099412E-2</v>
      </c>
      <c r="Q45" s="122">
        <v>4.315370324815191E-3</v>
      </c>
      <c r="R45" s="123">
        <v>282.2353168580301</v>
      </c>
      <c r="S45" s="123">
        <v>10.419514777986068</v>
      </c>
      <c r="T45" s="124">
        <v>317.19873034492139</v>
      </c>
      <c r="U45" s="124">
        <v>22.294539087027765</v>
      </c>
      <c r="V45" s="125">
        <v>582.75313822806095</v>
      </c>
      <c r="W45" s="125">
        <v>225.89732751890605</v>
      </c>
      <c r="X45" s="126">
        <v>282.2353168580301</v>
      </c>
      <c r="Y45" s="126">
        <v>10.419514777986068</v>
      </c>
    </row>
    <row r="46" spans="1:25" ht="15" x14ac:dyDescent="0.25">
      <c r="A46" s="106">
        <v>206</v>
      </c>
      <c r="B46" s="106" t="s">
        <v>150</v>
      </c>
      <c r="C46" s="106" t="s">
        <v>20</v>
      </c>
      <c r="D46" s="116">
        <v>77.755767894508622</v>
      </c>
      <c r="E46" s="117">
        <v>0.41069035463132109</v>
      </c>
      <c r="F46" s="118">
        <v>0.35800137991450881</v>
      </c>
      <c r="G46" s="118">
        <v>3.0636340324235969E-2</v>
      </c>
      <c r="H46" s="119">
        <v>4.8120259376742212E-2</v>
      </c>
      <c r="I46" s="119">
        <v>1.5259921136828089E-3</v>
      </c>
      <c r="J46" s="120">
        <v>0.37057161053095977</v>
      </c>
      <c r="K46" s="127">
        <v>3.1712050879350855</v>
      </c>
      <c r="L46" s="127">
        <v>2.5549517491509448</v>
      </c>
      <c r="M46" s="106"/>
      <c r="N46" s="121">
        <v>20.781267868296784</v>
      </c>
      <c r="O46" s="121">
        <v>0.65901662397684668</v>
      </c>
      <c r="P46" s="122">
        <v>5.3957953098515317E-2</v>
      </c>
      <c r="Q46" s="122">
        <v>4.2887593751330302E-3</v>
      </c>
      <c r="R46" s="123">
        <v>302.98047079104828</v>
      </c>
      <c r="S46" s="123">
        <v>9.3858449908199706</v>
      </c>
      <c r="T46" s="124">
        <v>310.72147562910993</v>
      </c>
      <c r="U46" s="124">
        <v>22.906913968671184</v>
      </c>
      <c r="V46" s="125">
        <v>369.29508049166998</v>
      </c>
      <c r="W46" s="125">
        <v>224.50511776925239</v>
      </c>
      <c r="X46" s="126">
        <v>302.98047079104828</v>
      </c>
      <c r="Y46" s="126">
        <v>9.3858449908199706</v>
      </c>
    </row>
    <row r="48" spans="1:25" ht="15" x14ac:dyDescent="0.2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</row>
    <row r="49" spans="1:21" ht="15" x14ac:dyDescent="0.2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</row>
    <row r="50" spans="1:21" ht="15" x14ac:dyDescent="0.2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</row>
  </sheetData>
  <pageMargins left="0.7" right="0.7" top="0.75" bottom="0.75" header="0.3" footer="0.3"/>
  <pageSetup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4.4" x14ac:dyDescent="0.3"/>
  <cols>
    <col min="1" max="1" width="14.88671875" style="410" bestFit="1" customWidth="1"/>
    <col min="2" max="2" width="10.33203125" style="411" bestFit="1" customWidth="1"/>
  </cols>
  <sheetData>
    <row r="1" spans="1:11" x14ac:dyDescent="0.25">
      <c r="A1" s="410" t="s">
        <v>251</v>
      </c>
      <c r="B1" s="411" t="s">
        <v>338</v>
      </c>
      <c r="C1">
        <v>0.3</v>
      </c>
      <c r="D1">
        <v>243.44373696435491</v>
      </c>
      <c r="E1">
        <v>1</v>
      </c>
      <c r="F1">
        <v>244.84855782464177</v>
      </c>
      <c r="G1">
        <v>5.0534772309606106</v>
      </c>
      <c r="H1">
        <v>6</v>
      </c>
      <c r="I1">
        <v>275.14100200489935</v>
      </c>
      <c r="J1">
        <v>7.0990238055654755</v>
      </c>
    </row>
    <row r="2" spans="1:11" x14ac:dyDescent="0.25">
      <c r="A2" s="410" t="s">
        <v>253</v>
      </c>
      <c r="B2" s="411" t="s">
        <v>339</v>
      </c>
      <c r="C2">
        <v>28.7</v>
      </c>
      <c r="D2">
        <v>243.44373696435491</v>
      </c>
      <c r="E2">
        <v>2</v>
      </c>
      <c r="F2">
        <v>237.84879199045312</v>
      </c>
      <c r="G2">
        <v>8.5934266667611574</v>
      </c>
      <c r="H2">
        <v>20</v>
      </c>
      <c r="I2">
        <v>282.77322698816596</v>
      </c>
      <c r="J2">
        <v>7.9035605694056645</v>
      </c>
    </row>
    <row r="3" spans="1:11" x14ac:dyDescent="0.25">
      <c r="A3" s="410" t="s">
        <v>255</v>
      </c>
      <c r="B3" s="412">
        <v>15</v>
      </c>
      <c r="E3">
        <v>3</v>
      </c>
      <c r="F3">
        <v>247.13530687087282</v>
      </c>
      <c r="G3">
        <v>5.9009410564768991</v>
      </c>
      <c r="H3" t="s">
        <v>250</v>
      </c>
      <c r="I3" t="s">
        <v>250</v>
      </c>
      <c r="J3" t="s">
        <v>250</v>
      </c>
      <c r="K3" t="s">
        <v>250</v>
      </c>
    </row>
    <row r="4" spans="1:11" x14ac:dyDescent="0.25">
      <c r="A4" s="410" t="s">
        <v>256</v>
      </c>
      <c r="B4" s="412">
        <v>11</v>
      </c>
      <c r="E4">
        <v>4</v>
      </c>
      <c r="F4">
        <v>241.48469802971596</v>
      </c>
      <c r="G4">
        <v>4.3510416730107231</v>
      </c>
    </row>
    <row r="5" spans="1:11" x14ac:dyDescent="0.25">
      <c r="A5" s="410" t="s">
        <v>257</v>
      </c>
      <c r="B5" s="412">
        <v>1</v>
      </c>
      <c r="E5">
        <v>5</v>
      </c>
      <c r="F5">
        <v>257.2109907663127</v>
      </c>
      <c r="G5">
        <v>5.6783687339089921</v>
      </c>
    </row>
    <row r="6" spans="1:11" x14ac:dyDescent="0.25">
      <c r="A6" s="410" t="s">
        <v>258</v>
      </c>
      <c r="B6" s="412" t="b">
        <v>1</v>
      </c>
      <c r="E6">
        <v>7</v>
      </c>
      <c r="F6">
        <v>241.28944537695193</v>
      </c>
      <c r="G6">
        <v>5.70595980735777</v>
      </c>
    </row>
    <row r="7" spans="1:11" x14ac:dyDescent="0.25">
      <c r="A7" s="410" t="s">
        <v>259</v>
      </c>
      <c r="B7" s="412">
        <v>1</v>
      </c>
      <c r="E7">
        <v>8</v>
      </c>
      <c r="F7">
        <v>244.65946526320894</v>
      </c>
      <c r="G7">
        <v>4.9911539954460116</v>
      </c>
    </row>
    <row r="8" spans="1:11" x14ac:dyDescent="0.25">
      <c r="A8" s="410" t="s">
        <v>260</v>
      </c>
      <c r="B8" s="412" t="b">
        <v>0</v>
      </c>
      <c r="E8">
        <v>9</v>
      </c>
      <c r="F8">
        <v>249.37908565126222</v>
      </c>
      <c r="G8">
        <v>5.936781951853189</v>
      </c>
    </row>
    <row r="9" spans="1:11" x14ac:dyDescent="0.25">
      <c r="A9" s="410" t="s">
        <v>261</v>
      </c>
      <c r="B9" s="412" t="b">
        <v>1</v>
      </c>
      <c r="E9">
        <v>10</v>
      </c>
      <c r="F9">
        <v>237.34264807908525</v>
      </c>
      <c r="G9">
        <v>3.489359807833103</v>
      </c>
    </row>
    <row r="10" spans="1:11" x14ac:dyDescent="0.25">
      <c r="A10" s="410" t="s">
        <v>262</v>
      </c>
      <c r="B10" s="412" t="b">
        <v>0</v>
      </c>
      <c r="E10">
        <v>11</v>
      </c>
      <c r="F10">
        <v>249.04404979970769</v>
      </c>
      <c r="G10">
        <v>5.1161184373595088</v>
      </c>
    </row>
    <row r="11" spans="1:11" x14ac:dyDescent="0.25">
      <c r="A11" s="410" t="s">
        <v>263</v>
      </c>
      <c r="B11" s="412" t="b">
        <v>0</v>
      </c>
      <c r="E11">
        <v>12</v>
      </c>
      <c r="F11">
        <v>246.38416934820413</v>
      </c>
      <c r="G11">
        <v>3.4086870688647113</v>
      </c>
    </row>
    <row r="12" spans="1:11" x14ac:dyDescent="0.25">
      <c r="A12" s="410" t="s">
        <v>264</v>
      </c>
      <c r="B12" s="412" t="s">
        <v>340</v>
      </c>
      <c r="E12">
        <v>13</v>
      </c>
      <c r="F12">
        <v>262.25475550738651</v>
      </c>
      <c r="G12">
        <v>12.275826222805319</v>
      </c>
    </row>
    <row r="13" spans="1:11" x14ac:dyDescent="0.25">
      <c r="A13" s="410" t="s">
        <v>266</v>
      </c>
      <c r="B13" s="412" t="b">
        <v>0</v>
      </c>
      <c r="E13">
        <v>14</v>
      </c>
      <c r="F13">
        <v>239.44786009240062</v>
      </c>
      <c r="G13">
        <v>6.0490893536984869</v>
      </c>
    </row>
    <row r="14" spans="1:11" x14ac:dyDescent="0.25">
      <c r="A14" s="410" t="s">
        <v>267</v>
      </c>
      <c r="B14" s="412" t="b">
        <v>0</v>
      </c>
      <c r="E14">
        <v>15</v>
      </c>
      <c r="F14">
        <v>262.11188009880112</v>
      </c>
      <c r="G14">
        <v>7.6404503848476768</v>
      </c>
    </row>
    <row r="15" spans="1:11" x14ac:dyDescent="0.25">
      <c r="A15" s="410" t="s">
        <v>268</v>
      </c>
      <c r="B15" s="412" t="b">
        <v>0</v>
      </c>
      <c r="E15">
        <v>16</v>
      </c>
      <c r="F15">
        <v>260.16763344187547</v>
      </c>
      <c r="G15">
        <v>8.7466970513167901</v>
      </c>
    </row>
    <row r="16" spans="1:11" x14ac:dyDescent="0.25">
      <c r="A16" s="410" t="s">
        <v>269</v>
      </c>
      <c r="B16" s="412">
        <v>1</v>
      </c>
      <c r="E16">
        <v>17</v>
      </c>
      <c r="F16">
        <v>238.21090869314841</v>
      </c>
      <c r="G16">
        <v>4.6366701411523117</v>
      </c>
    </row>
    <row r="17" spans="5:8" x14ac:dyDescent="0.25">
      <c r="E17">
        <v>18</v>
      </c>
      <c r="F17">
        <v>228.3470526392407</v>
      </c>
      <c r="G17">
        <v>8.5277295934308217</v>
      </c>
    </row>
    <row r="18" spans="5:8" x14ac:dyDescent="0.25">
      <c r="E18">
        <v>19</v>
      </c>
      <c r="F18">
        <v>254.56370041475304</v>
      </c>
      <c r="G18">
        <v>7.5234357780944423</v>
      </c>
    </row>
    <row r="19" spans="5:8" x14ac:dyDescent="0.25">
      <c r="E19">
        <v>21</v>
      </c>
      <c r="F19">
        <v>240.87784963237561</v>
      </c>
      <c r="G19">
        <v>3.6904231911847609</v>
      </c>
    </row>
    <row r="20" spans="5:8" x14ac:dyDescent="0.25">
      <c r="E20">
        <v>22</v>
      </c>
      <c r="F20">
        <v>237.9289674120601</v>
      </c>
      <c r="G20">
        <v>5.1905611036846286</v>
      </c>
    </row>
    <row r="21" spans="5:8" x14ac:dyDescent="0.25">
      <c r="E21">
        <v>23</v>
      </c>
      <c r="F21">
        <v>260.7931593386154</v>
      </c>
      <c r="G21">
        <v>6.1770184757009581</v>
      </c>
    </row>
    <row r="22" spans="5:8" x14ac:dyDescent="0.25">
      <c r="E22">
        <v>24</v>
      </c>
      <c r="F22">
        <v>243.50753981731239</v>
      </c>
      <c r="G22">
        <v>4.479662833326219</v>
      </c>
    </row>
    <row r="23" spans="5:8" x14ac:dyDescent="0.25">
      <c r="E23">
        <v>25</v>
      </c>
      <c r="F23">
        <v>240.3244006989286</v>
      </c>
      <c r="G23">
        <v>10.971024752564237</v>
      </c>
    </row>
    <row r="24" spans="5:8" x14ac:dyDescent="0.25">
      <c r="E24">
        <v>26</v>
      </c>
      <c r="F24">
        <v>238.75640586200225</v>
      </c>
      <c r="G24">
        <v>3.1918425513089521</v>
      </c>
    </row>
    <row r="25" spans="5:8" x14ac:dyDescent="0.25">
      <c r="E25">
        <v>27</v>
      </c>
      <c r="F25">
        <v>240.27353017294828</v>
      </c>
      <c r="G25">
        <v>3.6028986796776477</v>
      </c>
    </row>
    <row r="26" spans="5:8" x14ac:dyDescent="0.25">
      <c r="E26">
        <v>28</v>
      </c>
      <c r="F26">
        <v>230.44654531785997</v>
      </c>
      <c r="G26">
        <v>9.01957887799629</v>
      </c>
    </row>
    <row r="27" spans="5:8" x14ac:dyDescent="0.25">
      <c r="E27" t="s">
        <v>250</v>
      </c>
      <c r="F27" t="s">
        <v>250</v>
      </c>
      <c r="G27" t="s">
        <v>250</v>
      </c>
      <c r="H27" t="s">
        <v>250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opLeftCell="A22" workbookViewId="0">
      <selection activeCell="M45" sqref="J42:M45"/>
    </sheetView>
  </sheetViews>
  <sheetFormatPr defaultRowHeight="14.4" x14ac:dyDescent="0.3"/>
  <sheetData>
    <row r="1" spans="1:25" ht="45" x14ac:dyDescent="0.25">
      <c r="A1" s="38" t="s">
        <v>0</v>
      </c>
      <c r="B1" s="38" t="s">
        <v>1</v>
      </c>
      <c r="C1" s="38" t="s">
        <v>2</v>
      </c>
      <c r="D1" s="139" t="s">
        <v>3</v>
      </c>
      <c r="E1" s="139" t="s">
        <v>4</v>
      </c>
      <c r="F1" s="140" t="s">
        <v>5</v>
      </c>
      <c r="G1" s="140" t="s">
        <v>6</v>
      </c>
      <c r="H1" s="140" t="s">
        <v>7</v>
      </c>
      <c r="I1" s="140" t="s">
        <v>6</v>
      </c>
      <c r="J1" s="140" t="s">
        <v>8</v>
      </c>
      <c r="K1" s="141" t="s">
        <v>9</v>
      </c>
      <c r="L1" s="141" t="s">
        <v>10</v>
      </c>
      <c r="M1" s="141" t="s">
        <v>11</v>
      </c>
      <c r="N1" s="142" t="s">
        <v>12</v>
      </c>
      <c r="O1" s="142" t="s">
        <v>6</v>
      </c>
      <c r="P1" s="142" t="s">
        <v>13</v>
      </c>
      <c r="Q1" s="142" t="s">
        <v>6</v>
      </c>
      <c r="R1" s="143" t="s">
        <v>14</v>
      </c>
      <c r="S1" s="143" t="s">
        <v>6</v>
      </c>
      <c r="T1" s="144" t="s">
        <v>15</v>
      </c>
      <c r="U1" s="144" t="s">
        <v>6</v>
      </c>
      <c r="V1" s="145" t="s">
        <v>16</v>
      </c>
      <c r="W1" s="145" t="s">
        <v>6</v>
      </c>
      <c r="X1" s="146" t="s">
        <v>17</v>
      </c>
      <c r="Y1" s="146" t="s">
        <v>18</v>
      </c>
    </row>
    <row r="2" spans="1:25" ht="15" x14ac:dyDescent="0.25">
      <c r="A2" s="147">
        <v>14</v>
      </c>
      <c r="B2" s="147" t="s">
        <v>72</v>
      </c>
      <c r="C2" s="147" t="s">
        <v>20</v>
      </c>
      <c r="D2" s="148">
        <v>296.50658921101484</v>
      </c>
      <c r="E2" s="149">
        <v>1.3086888305166913</v>
      </c>
      <c r="F2" s="150">
        <f t="shared" ref="F2:F39" si="0">(137.88*P2*H2)</f>
        <v>0.52410428356767569</v>
      </c>
      <c r="G2" s="150">
        <f t="shared" ref="G2:G39" si="1">SQRT(137.88^2*(P2^2*I2^2+H2^2*Q2^2))</f>
        <v>2.9385601773648299E-2</v>
      </c>
      <c r="H2" s="180">
        <v>4.4657195259285347E-2</v>
      </c>
      <c r="I2" s="180">
        <v>1.3463146684859605E-3</v>
      </c>
      <c r="J2" s="151">
        <f t="shared" ref="J2:J39" si="2">((G2/F2)^2+(I2/H2)^2-(Q2/P2)^2)/(2*I2/H2*G2/F2)</f>
        <v>0.53769779399381101</v>
      </c>
      <c r="K2" s="152">
        <f t="shared" ref="K2:K39" si="3">I2/H2*100</f>
        <v>3.0147765901308547</v>
      </c>
      <c r="L2" s="152">
        <f t="shared" ref="L2:L39" si="4">((T2-R2)/R2)*100</f>
        <v>51.925028494347778</v>
      </c>
      <c r="M2" s="154" t="s">
        <v>21</v>
      </c>
      <c r="N2" s="155">
        <f t="shared" ref="N2:N39" si="5">1/H2</f>
        <v>22.392808016577685</v>
      </c>
      <c r="O2" s="155">
        <f t="shared" ref="O2:O39" si="6">I2/H2*N2</f>
        <v>0.67509313395672943</v>
      </c>
      <c r="P2" s="156">
        <v>8.5118701788489654E-2</v>
      </c>
      <c r="Q2" s="156">
        <v>4.0238367187798163E-3</v>
      </c>
      <c r="R2" s="157">
        <v>281.64510562712331</v>
      </c>
      <c r="S2" s="157">
        <v>8.3081624861241785</v>
      </c>
      <c r="T2" s="158">
        <v>427.88940697694301</v>
      </c>
      <c r="U2" s="158">
        <v>19.577165665378011</v>
      </c>
      <c r="V2" s="159">
        <v>1318.24422147668</v>
      </c>
      <c r="W2" s="159">
        <v>210.63323437248729</v>
      </c>
      <c r="X2" s="160">
        <f t="shared" ref="X2:X39" si="7">IF(R2&lt;800,R2,V2)</f>
        <v>281.64510562712331</v>
      </c>
      <c r="Y2" s="160">
        <f t="shared" ref="Y2:Y39" si="8">IF(R2&lt;800,S2,W2)</f>
        <v>8.3081624861241785</v>
      </c>
    </row>
    <row r="3" spans="1:25" ht="15" x14ac:dyDescent="0.25">
      <c r="A3" s="147">
        <v>21</v>
      </c>
      <c r="B3" s="147" t="s">
        <v>77</v>
      </c>
      <c r="C3" s="147" t="s">
        <v>20</v>
      </c>
      <c r="D3" s="148">
        <v>208.22325316836057</v>
      </c>
      <c r="E3" s="149">
        <v>1.1761160433768536</v>
      </c>
      <c r="F3" s="150">
        <f t="shared" si="0"/>
        <v>0.35861440304895997</v>
      </c>
      <c r="G3" s="150">
        <f t="shared" si="1"/>
        <v>2.0190178738457243E-2</v>
      </c>
      <c r="H3" s="180">
        <v>3.7144756545026608E-2</v>
      </c>
      <c r="I3" s="180">
        <v>8.2616258397396984E-4</v>
      </c>
      <c r="J3" s="151">
        <f t="shared" si="2"/>
        <v>0.39505318782976484</v>
      </c>
      <c r="K3" s="152">
        <f t="shared" si="3"/>
        <v>2.2241701408717041</v>
      </c>
      <c r="L3" s="152">
        <f t="shared" si="4"/>
        <v>32.350425034050446</v>
      </c>
      <c r="M3" s="154" t="s">
        <v>21</v>
      </c>
      <c r="N3" s="155">
        <f t="shared" si="5"/>
        <v>26.921700207882832</v>
      </c>
      <c r="O3" s="155">
        <f t="shared" si="6"/>
        <v>0.59878441743872546</v>
      </c>
      <c r="P3" s="156">
        <v>7.0021101313555004E-2</v>
      </c>
      <c r="Q3" s="156">
        <v>3.6215572241460837E-3</v>
      </c>
      <c r="R3" s="157">
        <v>235.11804512130453</v>
      </c>
      <c r="S3" s="157">
        <v>5.1352116771558647</v>
      </c>
      <c r="T3" s="158">
        <v>311.17973204979705</v>
      </c>
      <c r="U3" s="158">
        <v>15.089465625602744</v>
      </c>
      <c r="V3" s="159">
        <v>928.97195694187099</v>
      </c>
      <c r="W3" s="159">
        <v>189.57697572473128</v>
      </c>
      <c r="X3" s="160">
        <f t="shared" si="7"/>
        <v>235.11804512130453</v>
      </c>
      <c r="Y3" s="160">
        <f t="shared" si="8"/>
        <v>5.1352116771558647</v>
      </c>
    </row>
    <row r="4" spans="1:25" ht="15" x14ac:dyDescent="0.25">
      <c r="A4" s="147">
        <v>28</v>
      </c>
      <c r="B4" s="147" t="s">
        <v>89</v>
      </c>
      <c r="C4" s="147" t="s">
        <v>20</v>
      </c>
      <c r="D4" s="148">
        <v>233.49575098501762</v>
      </c>
      <c r="E4" s="149">
        <v>1.0167297902321075</v>
      </c>
      <c r="F4" s="150">
        <f t="shared" si="0"/>
        <v>0.39541277273006381</v>
      </c>
      <c r="G4" s="150">
        <f t="shared" si="1"/>
        <v>2.1523966335615909E-2</v>
      </c>
      <c r="H4" s="180">
        <v>4.238013360976791E-2</v>
      </c>
      <c r="I4" s="180">
        <v>9.1901940785024303E-4</v>
      </c>
      <c r="J4" s="151">
        <f t="shared" si="2"/>
        <v>0.39837378427483289</v>
      </c>
      <c r="K4" s="152">
        <f t="shared" si="3"/>
        <v>2.1685146543247908</v>
      </c>
      <c r="L4" s="152">
        <f t="shared" si="4"/>
        <v>26.436343589750962</v>
      </c>
      <c r="M4" s="154" t="s">
        <v>21</v>
      </c>
      <c r="N4" s="155">
        <f t="shared" si="5"/>
        <v>23.595961475909949</v>
      </c>
      <c r="O4" s="155">
        <f t="shared" si="6"/>
        <v>0.51168188243393942</v>
      </c>
      <c r="P4" s="156">
        <v>6.7668585381645788E-2</v>
      </c>
      <c r="Q4" s="156">
        <v>3.3785762181354896E-3</v>
      </c>
      <c r="R4" s="157">
        <v>267.57792888937024</v>
      </c>
      <c r="S4" s="157">
        <v>5.6836949540351673</v>
      </c>
      <c r="T4" s="158">
        <v>338.31574954090365</v>
      </c>
      <c r="U4" s="158">
        <v>15.662082993046321</v>
      </c>
      <c r="V4" s="159">
        <v>858.41997842944704</v>
      </c>
      <c r="W4" s="159">
        <v>176.85802555550492</v>
      </c>
      <c r="X4" s="160">
        <f t="shared" si="7"/>
        <v>267.57792888937024</v>
      </c>
      <c r="Y4" s="160">
        <f t="shared" si="8"/>
        <v>5.6836949540351673</v>
      </c>
    </row>
    <row r="5" spans="1:25" ht="15" x14ac:dyDescent="0.25">
      <c r="A5" s="147">
        <v>48</v>
      </c>
      <c r="B5" s="147" t="s">
        <v>151</v>
      </c>
      <c r="C5" s="147" t="s">
        <v>20</v>
      </c>
      <c r="D5" s="148">
        <v>156.31662117954451</v>
      </c>
      <c r="E5" s="149">
        <v>0.58474609662290722</v>
      </c>
      <c r="F5" s="150">
        <f t="shared" si="0"/>
        <v>0.41669506237856935</v>
      </c>
      <c r="G5" s="150">
        <f t="shared" si="1"/>
        <v>3.4523543976511313E-2</v>
      </c>
      <c r="H5" s="180">
        <v>4.3661107001087801E-2</v>
      </c>
      <c r="I5" s="180">
        <v>1.0518741773730496E-3</v>
      </c>
      <c r="J5" s="151">
        <f t="shared" si="2"/>
        <v>0.29078502273585577</v>
      </c>
      <c r="K5" s="152">
        <f t="shared" si="3"/>
        <v>2.4091788999917996</v>
      </c>
      <c r="L5" s="152">
        <f t="shared" si="4"/>
        <v>28.381537782134092</v>
      </c>
      <c r="M5" s="154" t="s">
        <v>21</v>
      </c>
      <c r="N5" s="155">
        <f t="shared" si="5"/>
        <v>22.903679468664993</v>
      </c>
      <c r="O5" s="155">
        <f t="shared" si="6"/>
        <v>0.55179061308083088</v>
      </c>
      <c r="P5" s="156">
        <v>6.9218524404512025E-2</v>
      </c>
      <c r="Q5" s="156">
        <v>5.4870038112022866E-3</v>
      </c>
      <c r="R5" s="157">
        <v>275.49527211805264</v>
      </c>
      <c r="S5" s="157">
        <v>6.4973535337596253</v>
      </c>
      <c r="T5" s="158">
        <v>353.68506686223088</v>
      </c>
      <c r="U5" s="158">
        <v>24.743942731939576</v>
      </c>
      <c r="V5" s="159">
        <v>905.25950923489404</v>
      </c>
      <c r="W5" s="159">
        <v>287.22735753231296</v>
      </c>
      <c r="X5" s="160">
        <f t="shared" si="7"/>
        <v>275.49527211805264</v>
      </c>
      <c r="Y5" s="160">
        <f t="shared" si="8"/>
        <v>6.4973535337596253</v>
      </c>
    </row>
    <row r="6" spans="1:25" ht="15" x14ac:dyDescent="0.25">
      <c r="A6" s="147">
        <v>8</v>
      </c>
      <c r="B6" s="147" t="s">
        <v>160</v>
      </c>
      <c r="C6" s="147" t="s">
        <v>20</v>
      </c>
      <c r="D6" s="148">
        <v>117.5942225977782</v>
      </c>
      <c r="E6" s="149">
        <v>0.79498263848658113</v>
      </c>
      <c r="F6" s="150">
        <f t="shared" si="0"/>
        <v>0.21861857469601914</v>
      </c>
      <c r="G6" s="150">
        <f t="shared" si="1"/>
        <v>8.5659079613654571E-2</v>
      </c>
      <c r="H6" s="180">
        <v>3.0458742010153299E-2</v>
      </c>
      <c r="I6" s="180">
        <v>2.7360133438323157E-3</v>
      </c>
      <c r="J6" s="151">
        <f t="shared" si="2"/>
        <v>0.22925557397307708</v>
      </c>
      <c r="K6" s="152">
        <f t="shared" si="3"/>
        <v>8.9826866221864208</v>
      </c>
      <c r="L6" s="152">
        <f t="shared" si="4"/>
        <v>3.7918686253716429</v>
      </c>
      <c r="M6" s="154" t="s">
        <v>25</v>
      </c>
      <c r="N6" s="155">
        <f t="shared" si="5"/>
        <v>32.831296829877417</v>
      </c>
      <c r="O6" s="155">
        <f t="shared" si="6"/>
        <v>2.9491325082277133</v>
      </c>
      <c r="P6" s="156">
        <v>5.2056362912458166E-2</v>
      </c>
      <c r="Q6" s="156">
        <v>1.9853471465380936E-2</v>
      </c>
      <c r="R6" s="157">
        <v>193.42498505305196</v>
      </c>
      <c r="S6" s="157">
        <v>17.116690861776064</v>
      </c>
      <c r="T6" s="158">
        <v>200.75940637490842</v>
      </c>
      <c r="U6" s="158">
        <v>71.373257886684939</v>
      </c>
      <c r="V6" s="159">
        <v>287.886465653247</v>
      </c>
      <c r="W6" s="159">
        <v>1039.2770816808438</v>
      </c>
      <c r="X6" s="160">
        <f t="shared" si="7"/>
        <v>193.42498505305196</v>
      </c>
      <c r="Y6" s="160">
        <f t="shared" si="8"/>
        <v>17.116690861776064</v>
      </c>
    </row>
    <row r="7" spans="1:25" ht="15" x14ac:dyDescent="0.25">
      <c r="A7" s="147">
        <v>10</v>
      </c>
      <c r="B7" s="147" t="s">
        <v>70</v>
      </c>
      <c r="C7" s="147" t="s">
        <v>20</v>
      </c>
      <c r="D7" s="148">
        <v>171.33019095457851</v>
      </c>
      <c r="E7" s="149">
        <v>1.4100498376680048</v>
      </c>
      <c r="F7" s="150">
        <f t="shared" si="0"/>
        <v>0.25403286052890534</v>
      </c>
      <c r="G7" s="150">
        <f t="shared" si="1"/>
        <v>2.4558635600354459E-2</v>
      </c>
      <c r="H7" s="180">
        <v>3.675271853658018E-2</v>
      </c>
      <c r="I7" s="180">
        <v>1.8840733027524642E-3</v>
      </c>
      <c r="J7" s="151">
        <f t="shared" si="2"/>
        <v>0.53026625510391823</v>
      </c>
      <c r="K7" s="152">
        <f t="shared" si="3"/>
        <v>5.1263508599431518</v>
      </c>
      <c r="L7" s="152">
        <f t="shared" si="4"/>
        <v>-1.2179572217370083</v>
      </c>
      <c r="M7" s="154" t="s">
        <v>25</v>
      </c>
      <c r="N7" s="155">
        <f t="shared" si="5"/>
        <v>27.208871610536637</v>
      </c>
      <c r="O7" s="155">
        <f t="shared" si="6"/>
        <v>1.3948222237875729</v>
      </c>
      <c r="P7" s="156">
        <v>5.0130167442619271E-2</v>
      </c>
      <c r="Q7" s="156">
        <v>4.1088744630203003E-3</v>
      </c>
      <c r="R7" s="157">
        <v>232.680778189037</v>
      </c>
      <c r="S7" s="157">
        <v>11.715337832848068</v>
      </c>
      <c r="T7" s="158">
        <v>229.84682584748975</v>
      </c>
      <c r="U7" s="158">
        <v>19.884983228583657</v>
      </c>
      <c r="V7" s="159">
        <v>201.033099873559</v>
      </c>
      <c r="W7" s="159">
        <v>215.08923915192332</v>
      </c>
      <c r="X7" s="160">
        <f t="shared" si="7"/>
        <v>232.680778189037</v>
      </c>
      <c r="Y7" s="160">
        <f t="shared" si="8"/>
        <v>11.715337832848068</v>
      </c>
    </row>
    <row r="8" spans="1:25" ht="15" x14ac:dyDescent="0.25">
      <c r="A8" s="147">
        <v>23</v>
      </c>
      <c r="B8" s="147" t="s">
        <v>87</v>
      </c>
      <c r="C8" s="147" t="s">
        <v>20</v>
      </c>
      <c r="D8" s="148">
        <v>437.02139787928161</v>
      </c>
      <c r="E8" s="149">
        <v>1.9725573693389824</v>
      </c>
      <c r="F8" s="150">
        <f t="shared" si="0"/>
        <v>0.25502087918387517</v>
      </c>
      <c r="G8" s="150">
        <f t="shared" si="1"/>
        <v>1.1546529072329488E-2</v>
      </c>
      <c r="H8" s="180">
        <v>3.952503191367672E-2</v>
      </c>
      <c r="I8" s="180">
        <v>5.9899934862665219E-4</v>
      </c>
      <c r="J8" s="151">
        <f t="shared" si="2"/>
        <v>0.33471748997455331</v>
      </c>
      <c r="K8" s="152">
        <f t="shared" si="3"/>
        <v>1.5154936495304443</v>
      </c>
      <c r="L8" s="152">
        <f t="shared" si="4"/>
        <v>-7.7031011094539457</v>
      </c>
      <c r="M8" s="154" t="s">
        <v>63</v>
      </c>
      <c r="N8" s="155">
        <f t="shared" si="5"/>
        <v>25.300422329424439</v>
      </c>
      <c r="O8" s="155">
        <f t="shared" si="6"/>
        <v>0.38342629370680992</v>
      </c>
      <c r="P8" s="156">
        <v>4.6795299870707623E-2</v>
      </c>
      <c r="Q8" s="156">
        <v>1.9965292547035763E-3</v>
      </c>
      <c r="R8" s="157">
        <v>249.89626580087798</v>
      </c>
      <c r="S8" s="157">
        <v>3.7146987733581076</v>
      </c>
      <c r="T8" s="158">
        <v>230.64650377748657</v>
      </c>
      <c r="U8" s="158">
        <v>9.3417967289953534</v>
      </c>
      <c r="V8" s="159">
        <v>38.793140943307201</v>
      </c>
      <c r="W8" s="159">
        <v>104.51341303873552</v>
      </c>
      <c r="X8" s="160">
        <f t="shared" si="7"/>
        <v>249.89626580087798</v>
      </c>
      <c r="Y8" s="160">
        <f t="shared" si="8"/>
        <v>3.7146987733581076</v>
      </c>
    </row>
    <row r="9" spans="1:25" ht="15" x14ac:dyDescent="0.25">
      <c r="A9" s="147">
        <v>34</v>
      </c>
      <c r="B9" s="147" t="s">
        <v>92</v>
      </c>
      <c r="C9" s="147" t="s">
        <v>20</v>
      </c>
      <c r="D9" s="148">
        <v>314.78564040258402</v>
      </c>
      <c r="E9" s="149">
        <v>1.5834055402349965</v>
      </c>
      <c r="F9" s="150">
        <f t="shared" si="0"/>
        <v>0.25868284311174278</v>
      </c>
      <c r="G9" s="150">
        <f t="shared" si="1"/>
        <v>1.5825622280569562E-2</v>
      </c>
      <c r="H9" s="180">
        <v>4.011328669798897E-2</v>
      </c>
      <c r="I9" s="180">
        <v>8.1440306892474092E-4</v>
      </c>
      <c r="J9" s="151">
        <f t="shared" si="2"/>
        <v>0.3318623495192527</v>
      </c>
      <c r="K9" s="152">
        <f t="shared" si="3"/>
        <v>2.0302576427016388</v>
      </c>
      <c r="L9" s="152">
        <f t="shared" si="4"/>
        <v>-7.8638930854722524</v>
      </c>
      <c r="M9" s="154" t="s">
        <v>63</v>
      </c>
      <c r="N9" s="155">
        <f t="shared" si="5"/>
        <v>24.929395776739824</v>
      </c>
      <c r="O9" s="155">
        <f t="shared" si="6"/>
        <v>0.50613096303659977</v>
      </c>
      <c r="P9" s="156">
        <v>4.677115590792668E-2</v>
      </c>
      <c r="Q9" s="156">
        <v>2.6991928663540879E-3</v>
      </c>
      <c r="R9" s="157">
        <v>253.54330027197855</v>
      </c>
      <c r="S9" s="157">
        <v>5.0476700795780847</v>
      </c>
      <c r="T9" s="158">
        <v>233.60492621321228</v>
      </c>
      <c r="U9" s="158">
        <v>12.766574803870308</v>
      </c>
      <c r="V9" s="159">
        <v>37.558116399664598</v>
      </c>
      <c r="W9" s="159">
        <v>141.29606575590864</v>
      </c>
      <c r="X9" s="160">
        <f t="shared" si="7"/>
        <v>253.54330027197855</v>
      </c>
      <c r="Y9" s="160">
        <f t="shared" si="8"/>
        <v>5.0476700795780847</v>
      </c>
    </row>
    <row r="10" spans="1:25" ht="15" x14ac:dyDescent="0.25">
      <c r="A10" s="147">
        <v>39</v>
      </c>
      <c r="B10" s="147" t="s">
        <v>83</v>
      </c>
      <c r="C10" s="147" t="s">
        <v>20</v>
      </c>
      <c r="D10" s="148">
        <v>171.43945530969069</v>
      </c>
      <c r="E10" s="149">
        <v>0.84692338841887926</v>
      </c>
      <c r="F10" s="150">
        <f t="shared" si="0"/>
        <v>7.4912520610013425E-2</v>
      </c>
      <c r="G10" s="150">
        <f t="shared" si="1"/>
        <v>3.8885037675631041E-2</v>
      </c>
      <c r="H10" s="180">
        <v>3.7652137782408744E-2</v>
      </c>
      <c r="I10" s="180">
        <v>1.8099196425267019E-3</v>
      </c>
      <c r="J10" s="151">
        <f t="shared" si="2"/>
        <v>9.2606514828531605E-2</v>
      </c>
      <c r="K10" s="152">
        <f t="shared" si="3"/>
        <v>4.8069505455074184</v>
      </c>
      <c r="L10" s="152">
        <f t="shared" si="4"/>
        <v>-69.215500201577782</v>
      </c>
      <c r="M10" s="154" t="s">
        <v>63</v>
      </c>
      <c r="N10" s="155">
        <f t="shared" si="5"/>
        <v>26.558916940626002</v>
      </c>
      <c r="O10" s="155">
        <f t="shared" si="6"/>
        <v>1.2766740027582837</v>
      </c>
      <c r="P10" s="156">
        <v>1.4429905807182191E-2</v>
      </c>
      <c r="Q10" s="156">
        <v>7.4579820089386633E-3</v>
      </c>
      <c r="R10" s="157">
        <v>238.27102371527008</v>
      </c>
      <c r="S10" s="157">
        <v>11.244488694006398</v>
      </c>
      <c r="T10" s="158">
        <v>73.35054281532588</v>
      </c>
      <c r="U10" s="158">
        <v>36.731554916378506</v>
      </c>
      <c r="V10" s="159">
        <v>1.0000000176742401</v>
      </c>
      <c r="W10" s="159">
        <v>390.41650165007457</v>
      </c>
      <c r="X10" s="160">
        <f t="shared" si="7"/>
        <v>238.27102371527008</v>
      </c>
      <c r="Y10" s="160">
        <f t="shared" si="8"/>
        <v>11.244488694006398</v>
      </c>
    </row>
    <row r="11" spans="1:25" ht="15" x14ac:dyDescent="0.25">
      <c r="A11" s="147">
        <v>40</v>
      </c>
      <c r="B11" s="147" t="s">
        <v>94</v>
      </c>
      <c r="C11" s="147" t="s">
        <v>20</v>
      </c>
      <c r="D11" s="148">
        <v>73.112631175116945</v>
      </c>
      <c r="E11" s="149">
        <v>0.7835967145177587</v>
      </c>
      <c r="F11" s="150">
        <f t="shared" si="0"/>
        <v>0.21579405154703377</v>
      </c>
      <c r="G11" s="150">
        <f t="shared" si="1"/>
        <v>2.5087085741119008E-2</v>
      </c>
      <c r="H11" s="180">
        <v>3.9330077519182827E-2</v>
      </c>
      <c r="I11" s="180">
        <v>1.6091407628669129E-3</v>
      </c>
      <c r="J11" s="151">
        <f t="shared" si="2"/>
        <v>0.35193178238826567</v>
      </c>
      <c r="K11" s="152">
        <f t="shared" si="3"/>
        <v>4.0913745010598355</v>
      </c>
      <c r="L11" s="152">
        <f t="shared" si="4"/>
        <v>-20.219754307451868</v>
      </c>
      <c r="M11" s="154" t="s">
        <v>63</v>
      </c>
      <c r="N11" s="155">
        <f t="shared" si="5"/>
        <v>25.425833435295434</v>
      </c>
      <c r="O11" s="155">
        <f t="shared" si="6"/>
        <v>1.0402660658536234</v>
      </c>
      <c r="P11" s="156">
        <v>3.9793614816959949E-2</v>
      </c>
      <c r="Q11" s="156">
        <v>4.330239204624246E-3</v>
      </c>
      <c r="R11" s="157">
        <v>248.68714133550171</v>
      </c>
      <c r="S11" s="157">
        <v>9.9809698759247318</v>
      </c>
      <c r="T11" s="158">
        <v>198.40321236323769</v>
      </c>
      <c r="U11" s="158">
        <v>20.951740703715842</v>
      </c>
      <c r="V11" s="159">
        <v>1.0000000176742401</v>
      </c>
      <c r="W11" s="159">
        <v>226.67837211647173</v>
      </c>
      <c r="X11" s="160">
        <f t="shared" si="7"/>
        <v>248.68714133550171</v>
      </c>
      <c r="Y11" s="160">
        <f t="shared" si="8"/>
        <v>9.9809698759247318</v>
      </c>
    </row>
    <row r="12" spans="1:25" ht="15" x14ac:dyDescent="0.25">
      <c r="A12">
        <v>9</v>
      </c>
      <c r="B12" t="s">
        <v>68</v>
      </c>
      <c r="C12" t="s">
        <v>20</v>
      </c>
      <c r="D12" s="161">
        <v>347.70117760582457</v>
      </c>
      <c r="E12" s="162">
        <v>1.8600887368707157</v>
      </c>
      <c r="F12" s="163">
        <f t="shared" si="0"/>
        <v>0.28896945484738246</v>
      </c>
      <c r="G12" s="163">
        <f t="shared" si="1"/>
        <v>1.2349884778749062E-2</v>
      </c>
      <c r="H12" s="179">
        <v>3.8711401912084921E-2</v>
      </c>
      <c r="I12" s="179">
        <v>8.1424107749108608E-4</v>
      </c>
      <c r="J12" s="164">
        <f t="shared" si="2"/>
        <v>0.49215640535506205</v>
      </c>
      <c r="K12" s="153">
        <f t="shared" si="3"/>
        <v>2.1033624133278841</v>
      </c>
      <c r="L12" s="153">
        <f t="shared" si="4"/>
        <v>5.2682972631507967</v>
      </c>
      <c r="M12" s="165"/>
      <c r="N12" s="166">
        <f t="shared" si="5"/>
        <v>25.832182525216687</v>
      </c>
      <c r="O12" s="166">
        <f t="shared" si="6"/>
        <v>0.54334441777766163</v>
      </c>
      <c r="P12" s="167">
        <v>5.4139191339062566E-2</v>
      </c>
      <c r="Q12" s="167">
        <v>2.0141643044731309E-3</v>
      </c>
      <c r="R12" s="168">
        <v>244.84855782464177</v>
      </c>
      <c r="S12" s="168">
        <v>5.0534772309606106</v>
      </c>
      <c r="T12" s="169">
        <v>257.74790769538157</v>
      </c>
      <c r="U12" s="169">
        <v>9.7285964898998856</v>
      </c>
      <c r="V12" s="170">
        <v>376.844025370861</v>
      </c>
      <c r="W12" s="170">
        <v>105.43610470136876</v>
      </c>
      <c r="X12" s="171">
        <f t="shared" si="7"/>
        <v>244.84855782464177</v>
      </c>
      <c r="Y12" s="171">
        <f t="shared" si="8"/>
        <v>5.0534772309606106</v>
      </c>
    </row>
    <row r="13" spans="1:25" ht="15" x14ac:dyDescent="0.25">
      <c r="A13">
        <v>11</v>
      </c>
      <c r="B13" t="s">
        <v>85</v>
      </c>
      <c r="C13" t="s">
        <v>20</v>
      </c>
      <c r="D13" s="161">
        <v>163.52426700592807</v>
      </c>
      <c r="E13" s="162">
        <v>0.89701519160320187</v>
      </c>
      <c r="F13" s="163">
        <f t="shared" si="0"/>
        <v>0.27185484080007621</v>
      </c>
      <c r="G13" s="163">
        <f t="shared" si="1"/>
        <v>2.3974105404523917E-2</v>
      </c>
      <c r="H13" s="179">
        <v>3.7584177336419715E-2</v>
      </c>
      <c r="I13" s="179">
        <v>1.383112516897119E-3</v>
      </c>
      <c r="J13" s="164">
        <f t="shared" si="2"/>
        <v>0.41729878794961667</v>
      </c>
      <c r="K13" s="153">
        <f t="shared" si="3"/>
        <v>3.6800393541056948</v>
      </c>
      <c r="L13" s="153">
        <f t="shared" si="4"/>
        <v>2.6600126209330037</v>
      </c>
      <c r="M13" s="165"/>
      <c r="N13" s="166">
        <f t="shared" si="5"/>
        <v>26.606941294707621</v>
      </c>
      <c r="O13" s="166">
        <f t="shared" si="6"/>
        <v>0.97914591056903977</v>
      </c>
      <c r="P13" s="167">
        <v>5.2460297286406402E-2</v>
      </c>
      <c r="Q13" s="167">
        <v>4.2042618375638351E-3</v>
      </c>
      <c r="R13" s="168">
        <v>237.84879199045312</v>
      </c>
      <c r="S13" s="168">
        <v>8.5934266667611574</v>
      </c>
      <c r="T13" s="169">
        <v>244.17559987613586</v>
      </c>
      <c r="U13" s="169">
        <v>19.139684470150403</v>
      </c>
      <c r="V13" s="170">
        <v>305.52529448164898</v>
      </c>
      <c r="W13" s="170">
        <v>220.08213151877172</v>
      </c>
      <c r="X13" s="171">
        <f t="shared" si="7"/>
        <v>237.84879199045312</v>
      </c>
      <c r="Y13" s="171">
        <f t="shared" si="8"/>
        <v>8.5934266667611574</v>
      </c>
    </row>
    <row r="14" spans="1:25" ht="15" x14ac:dyDescent="0.25">
      <c r="A14">
        <v>12</v>
      </c>
      <c r="B14" t="s">
        <v>71</v>
      </c>
      <c r="C14" t="s">
        <v>20</v>
      </c>
      <c r="D14" s="161">
        <v>367.60747725274928</v>
      </c>
      <c r="E14" s="162">
        <v>1.007745129862216</v>
      </c>
      <c r="F14" s="163">
        <f t="shared" si="0"/>
        <v>0.30332771242975914</v>
      </c>
      <c r="G14" s="163">
        <f t="shared" si="1"/>
        <v>1.3249793318725604E-2</v>
      </c>
      <c r="H14" s="179">
        <v>3.9079919508955917E-2</v>
      </c>
      <c r="I14" s="179">
        <v>9.5112593641158091E-4</v>
      </c>
      <c r="J14" s="164">
        <f t="shared" si="2"/>
        <v>0.55716951981645957</v>
      </c>
      <c r="K14" s="153">
        <f t="shared" si="3"/>
        <v>2.433797071136782</v>
      </c>
      <c r="L14" s="153">
        <f t="shared" si="4"/>
        <v>8.8456628742723389</v>
      </c>
      <c r="M14" s="165"/>
      <c r="N14" s="166">
        <f t="shared" si="5"/>
        <v>25.588589039207992</v>
      </c>
      <c r="O14" s="166">
        <f t="shared" si="6"/>
        <v>0.62277433058147169</v>
      </c>
      <c r="P14" s="167">
        <v>5.6293357829766244E-2</v>
      </c>
      <c r="Q14" s="167">
        <v>2.0419300882401899E-3</v>
      </c>
      <c r="R14" s="168">
        <v>247.13530687087282</v>
      </c>
      <c r="S14" s="168">
        <v>5.9009410564768991</v>
      </c>
      <c r="T14" s="169">
        <v>268.99606295996864</v>
      </c>
      <c r="U14" s="169">
        <v>10.322511726470147</v>
      </c>
      <c r="V14" s="170">
        <v>463.95733672423898</v>
      </c>
      <c r="W14" s="170">
        <v>106.88945731069737</v>
      </c>
      <c r="X14" s="171">
        <f t="shared" si="7"/>
        <v>247.13530687087282</v>
      </c>
      <c r="Y14" s="171">
        <f t="shared" si="8"/>
        <v>5.9009410564768991</v>
      </c>
    </row>
    <row r="15" spans="1:25" ht="15" x14ac:dyDescent="0.25">
      <c r="A15">
        <v>15</v>
      </c>
      <c r="B15" t="s">
        <v>73</v>
      </c>
      <c r="C15" t="s">
        <v>20</v>
      </c>
      <c r="D15" s="161">
        <v>831.49771180345419</v>
      </c>
      <c r="E15" s="162">
        <v>1.0923597637969051</v>
      </c>
      <c r="F15" s="163">
        <f t="shared" si="0"/>
        <v>0.28261084099325345</v>
      </c>
      <c r="G15" s="163">
        <f t="shared" si="1"/>
        <v>8.6599653465432632E-3</v>
      </c>
      <c r="H15" s="179">
        <v>3.8169541680563766E-2</v>
      </c>
      <c r="I15" s="179">
        <v>7.0069548989563956E-4</v>
      </c>
      <c r="J15" s="164">
        <f t="shared" si="2"/>
        <v>0.59908030218676545</v>
      </c>
      <c r="K15" s="153">
        <f t="shared" si="3"/>
        <v>1.8357450968619811</v>
      </c>
      <c r="L15" s="153">
        <f t="shared" si="4"/>
        <v>4.6552965877910957</v>
      </c>
      <c r="M15" s="165"/>
      <c r="N15" s="166">
        <f t="shared" si="5"/>
        <v>26.198899854991133</v>
      </c>
      <c r="O15" s="166">
        <f t="shared" si="6"/>
        <v>0.48094501951978036</v>
      </c>
      <c r="P15" s="167">
        <v>5.3699543959363716E-2</v>
      </c>
      <c r="Q15" s="167">
        <v>1.3175338083946666E-3</v>
      </c>
      <c r="R15" s="168">
        <v>241.48469802971596</v>
      </c>
      <c r="S15" s="168">
        <v>4.3510416730107231</v>
      </c>
      <c r="T15" s="169">
        <v>252.72652693713096</v>
      </c>
      <c r="U15" s="169">
        <v>6.8556897958714433</v>
      </c>
      <c r="V15" s="170">
        <v>358.47030922509902</v>
      </c>
      <c r="W15" s="170">
        <v>68.969405139136967</v>
      </c>
      <c r="X15" s="171">
        <f t="shared" si="7"/>
        <v>241.48469802971596</v>
      </c>
      <c r="Y15" s="171">
        <f t="shared" si="8"/>
        <v>4.3510416730107231</v>
      </c>
    </row>
    <row r="16" spans="1:25" ht="15" x14ac:dyDescent="0.25">
      <c r="A16">
        <v>16</v>
      </c>
      <c r="B16" t="s">
        <v>74</v>
      </c>
      <c r="C16" t="s">
        <v>20</v>
      </c>
      <c r="D16" s="161">
        <v>220.80712791319854</v>
      </c>
      <c r="E16" s="162">
        <v>1.1835014593823565</v>
      </c>
      <c r="F16" s="163">
        <f t="shared" si="0"/>
        <v>0.2797575299142524</v>
      </c>
      <c r="G16" s="163">
        <f t="shared" si="1"/>
        <v>1.4196915105635975E-2</v>
      </c>
      <c r="H16" s="179">
        <v>4.0705208951727703E-2</v>
      </c>
      <c r="I16" s="179">
        <v>9.1668286850816322E-4</v>
      </c>
      <c r="J16" s="164">
        <f t="shared" si="2"/>
        <v>0.44376896447909453</v>
      </c>
      <c r="K16" s="153">
        <f t="shared" si="3"/>
        <v>2.2520038395952158</v>
      </c>
      <c r="L16" s="153">
        <f t="shared" si="4"/>
        <v>-2.6226768426532643</v>
      </c>
      <c r="M16" s="165"/>
      <c r="N16" s="166">
        <f t="shared" si="5"/>
        <v>24.566880400636187</v>
      </c>
      <c r="O16" s="166">
        <f t="shared" si="6"/>
        <v>0.55324708989109139</v>
      </c>
      <c r="P16" s="167">
        <v>4.9846023923562799E-2</v>
      </c>
      <c r="Q16" s="167">
        <v>2.2668312009812915E-3</v>
      </c>
      <c r="R16" s="168">
        <v>257.2109907663127</v>
      </c>
      <c r="S16" s="168">
        <v>5.6783687339089921</v>
      </c>
      <c r="T16" s="169">
        <v>250.4651776747256</v>
      </c>
      <c r="U16" s="169">
        <v>11.264092353302813</v>
      </c>
      <c r="V16" s="170">
        <v>187.81940676376399</v>
      </c>
      <c r="W16" s="170">
        <v>118.66290389087655</v>
      </c>
      <c r="X16" s="171">
        <f t="shared" si="7"/>
        <v>257.2109907663127</v>
      </c>
      <c r="Y16" s="171">
        <f t="shared" si="8"/>
        <v>5.6783687339089921</v>
      </c>
    </row>
    <row r="17" spans="1:25" ht="15" x14ac:dyDescent="0.25">
      <c r="A17">
        <v>17</v>
      </c>
      <c r="B17" t="s">
        <v>86</v>
      </c>
      <c r="C17" t="s">
        <v>20</v>
      </c>
      <c r="D17" s="161">
        <v>214.1374984760435</v>
      </c>
      <c r="E17" s="162">
        <v>1.1816187628430508</v>
      </c>
      <c r="F17" s="163">
        <f t="shared" si="0"/>
        <v>0.33410738838694615</v>
      </c>
      <c r="G17" s="163">
        <f t="shared" si="1"/>
        <v>1.6588416005512138E-2</v>
      </c>
      <c r="H17" s="179">
        <v>4.3603754827963033E-2</v>
      </c>
      <c r="I17" s="179">
        <v>1.1492170525085822E-3</v>
      </c>
      <c r="J17" s="164">
        <f t="shared" si="2"/>
        <v>0.53083473627335542</v>
      </c>
      <c r="K17" s="153">
        <f t="shared" si="3"/>
        <v>2.6355919508372039</v>
      </c>
      <c r="L17" s="153">
        <f t="shared" si="4"/>
        <v>6.3806556304413427</v>
      </c>
      <c r="M17" s="165"/>
      <c r="N17" s="166">
        <f t="shared" si="5"/>
        <v>22.933804759371348</v>
      </c>
      <c r="O17" s="166">
        <f t="shared" si="6"/>
        <v>0.60444151225871079</v>
      </c>
      <c r="P17" s="167">
        <v>5.5572625572451968E-2</v>
      </c>
      <c r="Q17" s="167">
        <v>2.3383355562728871E-3</v>
      </c>
      <c r="R17" s="168">
        <v>275.14100200489935</v>
      </c>
      <c r="S17" s="168">
        <v>7.0990238055654755</v>
      </c>
      <c r="T17" s="169">
        <v>292.69680184097768</v>
      </c>
      <c r="U17" s="169">
        <v>12.625367821953949</v>
      </c>
      <c r="V17" s="170">
        <v>435.334038772312</v>
      </c>
      <c r="W17" s="170">
        <v>122.40545855336987</v>
      </c>
      <c r="X17" s="171">
        <f t="shared" si="7"/>
        <v>275.14100200489935</v>
      </c>
      <c r="Y17" s="171">
        <f t="shared" si="8"/>
        <v>7.0990238055654755</v>
      </c>
    </row>
    <row r="18" spans="1:25" ht="15" x14ac:dyDescent="0.25">
      <c r="A18">
        <v>18</v>
      </c>
      <c r="B18" t="s">
        <v>75</v>
      </c>
      <c r="C18" t="s">
        <v>20</v>
      </c>
      <c r="D18" s="161">
        <v>181.37594576744434</v>
      </c>
      <c r="E18" s="162">
        <v>0.84477167913475415</v>
      </c>
      <c r="F18" s="163">
        <f t="shared" si="0"/>
        <v>0.31849826416486637</v>
      </c>
      <c r="G18" s="163">
        <f t="shared" si="1"/>
        <v>1.6417818526894144E-2</v>
      </c>
      <c r="H18" s="179">
        <v>3.8138098501752572E-2</v>
      </c>
      <c r="I18" s="179">
        <v>9.1886483991510679E-4</v>
      </c>
      <c r="J18" s="164">
        <f t="shared" si="2"/>
        <v>0.46739516601442088</v>
      </c>
      <c r="K18" s="153">
        <f t="shared" si="3"/>
        <v>2.4093095251533891</v>
      </c>
      <c r="L18" s="153">
        <f t="shared" si="4"/>
        <v>16.352674566722182</v>
      </c>
      <c r="M18" s="165"/>
      <c r="N18" s="166">
        <f t="shared" si="5"/>
        <v>26.22049969151049</v>
      </c>
      <c r="O18" s="166">
        <f t="shared" si="6"/>
        <v>0.6317329966103773</v>
      </c>
      <c r="P18" s="167">
        <v>6.0568491712224434E-2</v>
      </c>
      <c r="Q18" s="167">
        <v>2.7601407823213218E-3</v>
      </c>
      <c r="R18" s="168">
        <v>241.28944537695193</v>
      </c>
      <c r="S18" s="168">
        <v>5.70595980735777</v>
      </c>
      <c r="T18" s="169">
        <v>280.74672314329376</v>
      </c>
      <c r="U18" s="169">
        <v>12.643455935236659</v>
      </c>
      <c r="V18" s="170">
        <v>623.94490847777399</v>
      </c>
      <c r="W18" s="170">
        <v>144.48547275460049</v>
      </c>
      <c r="X18" s="171">
        <f t="shared" si="7"/>
        <v>241.28944537695193</v>
      </c>
      <c r="Y18" s="171">
        <f t="shared" si="8"/>
        <v>5.70595980735777</v>
      </c>
    </row>
    <row r="19" spans="1:25" ht="15" x14ac:dyDescent="0.25">
      <c r="A19">
        <v>20</v>
      </c>
      <c r="B19" t="s">
        <v>76</v>
      </c>
      <c r="C19" t="s">
        <v>20</v>
      </c>
      <c r="D19" s="161">
        <v>717.75867043288156</v>
      </c>
      <c r="E19" s="162">
        <v>0.47997258541769633</v>
      </c>
      <c r="F19" s="163">
        <f t="shared" si="0"/>
        <v>0.28525660097962247</v>
      </c>
      <c r="G19" s="163">
        <f t="shared" si="1"/>
        <v>9.1835601750351742E-3</v>
      </c>
      <c r="H19" s="179">
        <v>3.8680934836471496E-2</v>
      </c>
      <c r="I19" s="179">
        <v>8.0417566315465951E-4</v>
      </c>
      <c r="J19" s="164">
        <f t="shared" si="2"/>
        <v>0.64577107924520727</v>
      </c>
      <c r="K19" s="153">
        <f t="shared" si="3"/>
        <v>2.0789974868870491</v>
      </c>
      <c r="L19" s="153">
        <f t="shared" si="4"/>
        <v>4.1524773473308416</v>
      </c>
      <c r="M19" s="165"/>
      <c r="N19" s="166">
        <f t="shared" si="5"/>
        <v>25.852529268685604</v>
      </c>
      <c r="O19" s="166">
        <f t="shared" si="6"/>
        <v>0.53747343379271251</v>
      </c>
      <c r="P19" s="167">
        <v>5.3485673236955765E-2</v>
      </c>
      <c r="Q19" s="167">
        <v>1.3147390454512232E-3</v>
      </c>
      <c r="R19" s="168">
        <v>244.65946526320894</v>
      </c>
      <c r="S19" s="168">
        <v>4.9911539954460116</v>
      </c>
      <c r="T19" s="169">
        <v>254.81889413636446</v>
      </c>
      <c r="U19" s="169">
        <v>7.2552293162219597</v>
      </c>
      <c r="V19" s="170">
        <v>349.45599873965602</v>
      </c>
      <c r="W19" s="170">
        <v>68.82310676366734</v>
      </c>
      <c r="X19" s="171">
        <f t="shared" si="7"/>
        <v>244.65946526320894</v>
      </c>
      <c r="Y19" s="171">
        <f t="shared" si="8"/>
        <v>4.9911539954460116</v>
      </c>
    </row>
    <row r="20" spans="1:25" ht="15" x14ac:dyDescent="0.25">
      <c r="A20">
        <v>22</v>
      </c>
      <c r="B20" t="s">
        <v>78</v>
      </c>
      <c r="C20" t="s">
        <v>20</v>
      </c>
      <c r="D20" s="161">
        <v>160.54219702627958</v>
      </c>
      <c r="E20" s="162">
        <v>1.0780316821390397</v>
      </c>
      <c r="F20" s="163">
        <f t="shared" si="0"/>
        <v>0.26701656707447108</v>
      </c>
      <c r="G20" s="163">
        <f t="shared" si="1"/>
        <v>1.8609713785352488E-2</v>
      </c>
      <c r="H20" s="179">
        <v>3.9441639378910591E-2</v>
      </c>
      <c r="I20" s="179">
        <v>9.5723595912751837E-4</v>
      </c>
      <c r="J20" s="164">
        <f t="shared" si="2"/>
        <v>0.34822709597242524</v>
      </c>
      <c r="K20" s="153">
        <f t="shared" si="3"/>
        <v>2.4269679815574592</v>
      </c>
      <c r="L20" s="153">
        <f t="shared" si="4"/>
        <v>-3.638428057935069</v>
      </c>
      <c r="M20" s="165"/>
      <c r="N20" s="166">
        <f t="shared" si="5"/>
        <v>25.353915702974028</v>
      </c>
      <c r="O20" s="166">
        <f t="shared" si="6"/>
        <v>0.61533141618224851</v>
      </c>
      <c r="P20" s="167">
        <v>4.9100054633765954E-2</v>
      </c>
      <c r="Q20" s="167">
        <v>3.2078432427310208E-3</v>
      </c>
      <c r="R20" s="168">
        <v>249.37908565126222</v>
      </c>
      <c r="S20" s="168">
        <v>5.936781951853189</v>
      </c>
      <c r="T20" s="169">
        <v>240.30560702830476</v>
      </c>
      <c r="U20" s="169">
        <v>14.913765529710309</v>
      </c>
      <c r="V20" s="170">
        <v>152.611505364511</v>
      </c>
      <c r="W20" s="170">
        <v>167.92251246235782</v>
      </c>
      <c r="X20" s="171">
        <f t="shared" si="7"/>
        <v>249.37908565126222</v>
      </c>
      <c r="Y20" s="171">
        <f t="shared" si="8"/>
        <v>5.936781951853189</v>
      </c>
    </row>
    <row r="21" spans="1:25" ht="15" x14ac:dyDescent="0.25">
      <c r="A21">
        <v>24</v>
      </c>
      <c r="B21" t="s">
        <v>79</v>
      </c>
      <c r="C21" t="s">
        <v>20</v>
      </c>
      <c r="D21" s="161">
        <v>609.08138383260393</v>
      </c>
      <c r="E21" s="162">
        <v>0.54235217983333517</v>
      </c>
      <c r="F21" s="163">
        <f t="shared" si="0"/>
        <v>0.28548243892288261</v>
      </c>
      <c r="G21" s="163">
        <f t="shared" si="1"/>
        <v>1.1059136692039853E-2</v>
      </c>
      <c r="H21" s="179">
        <v>3.750271664264223E-2</v>
      </c>
      <c r="I21" s="179">
        <v>5.6156856982902275E-4</v>
      </c>
      <c r="J21" s="164">
        <f t="shared" si="2"/>
        <v>0.38654337723779808</v>
      </c>
      <c r="K21" s="153">
        <f t="shared" si="3"/>
        <v>1.4974077083005095</v>
      </c>
      <c r="L21" s="153">
        <f t="shared" si="4"/>
        <v>7.4384641078404732</v>
      </c>
      <c r="M21" s="165"/>
      <c r="N21" s="166">
        <f t="shared" si="5"/>
        <v>26.664734971838179</v>
      </c>
      <c r="O21" s="166">
        <f t="shared" si="6"/>
        <v>0.39927979686620657</v>
      </c>
      <c r="P21" s="167">
        <v>5.5209700993564294E-2</v>
      </c>
      <c r="Q21" s="167">
        <v>1.9724948720493299E-3</v>
      </c>
      <c r="R21" s="168">
        <v>237.34264807908525</v>
      </c>
      <c r="S21" s="168">
        <v>3.489359807833103</v>
      </c>
      <c r="T21" s="169">
        <v>254.99729576904613</v>
      </c>
      <c r="U21" s="169">
        <v>8.7354440953369128</v>
      </c>
      <c r="V21" s="170">
        <v>420.72517992639899</v>
      </c>
      <c r="W21" s="170">
        <v>103.25475911775425</v>
      </c>
      <c r="X21" s="171">
        <f t="shared" si="7"/>
        <v>237.34264807908525</v>
      </c>
      <c r="Y21" s="171">
        <f t="shared" si="8"/>
        <v>3.489359807833103</v>
      </c>
    </row>
    <row r="22" spans="1:25" ht="15" x14ac:dyDescent="0.25">
      <c r="A22">
        <v>26</v>
      </c>
      <c r="B22" t="s">
        <v>80</v>
      </c>
      <c r="C22" t="s">
        <v>20</v>
      </c>
      <c r="D22" s="161">
        <v>249.33857020865406</v>
      </c>
      <c r="E22" s="162">
        <v>0.93054996047255401</v>
      </c>
      <c r="F22" s="163">
        <f t="shared" si="0"/>
        <v>0.27773312190060961</v>
      </c>
      <c r="G22" s="163">
        <f t="shared" si="1"/>
        <v>2.0740774029679821E-2</v>
      </c>
      <c r="H22" s="179">
        <v>3.9387620209313023E-2</v>
      </c>
      <c r="I22" s="179">
        <v>8.2487079155407175E-4</v>
      </c>
      <c r="J22" s="164">
        <f t="shared" si="2"/>
        <v>0.28043285927529854</v>
      </c>
      <c r="K22" s="153">
        <f t="shared" si="3"/>
        <v>2.0942387155419833</v>
      </c>
      <c r="L22" s="153">
        <f t="shared" si="4"/>
        <v>-7.4824612963688489E-2</v>
      </c>
      <c r="M22" s="165"/>
      <c r="N22" s="166">
        <f t="shared" si="5"/>
        <v>25.388687985865026</v>
      </c>
      <c r="O22" s="166">
        <f t="shared" si="6"/>
        <v>0.53169973316814156</v>
      </c>
      <c r="P22" s="167">
        <v>5.1140698979364616E-2</v>
      </c>
      <c r="Q22" s="167">
        <v>3.6658780233367709E-3</v>
      </c>
      <c r="R22" s="168">
        <v>249.04404979970769</v>
      </c>
      <c r="S22" s="168">
        <v>5.1161184373595088</v>
      </c>
      <c r="T22" s="169">
        <v>248.85770355333597</v>
      </c>
      <c r="U22" s="169">
        <v>16.482182468464387</v>
      </c>
      <c r="V22" s="170">
        <v>247.17670302752799</v>
      </c>
      <c r="W22" s="170">
        <v>191.89938738470957</v>
      </c>
      <c r="X22" s="171">
        <f t="shared" si="7"/>
        <v>249.04404979970769</v>
      </c>
      <c r="Y22" s="171">
        <f t="shared" si="8"/>
        <v>5.1161184373595088</v>
      </c>
    </row>
    <row r="23" spans="1:25" ht="15" x14ac:dyDescent="0.25">
      <c r="A23">
        <v>27</v>
      </c>
      <c r="B23" t="s">
        <v>88</v>
      </c>
      <c r="C23" t="s">
        <v>20</v>
      </c>
      <c r="D23" s="161">
        <v>457.41323564339501</v>
      </c>
      <c r="E23" s="162">
        <v>2.027950784601825</v>
      </c>
      <c r="F23" s="163">
        <f t="shared" si="0"/>
        <v>0.28534629415989682</v>
      </c>
      <c r="G23" s="163">
        <f t="shared" si="1"/>
        <v>1.0449559605843185E-2</v>
      </c>
      <c r="H23" s="179">
        <v>3.8958856655897788E-2</v>
      </c>
      <c r="I23" s="179">
        <v>5.4935524933801255E-4</v>
      </c>
      <c r="J23" s="164">
        <f t="shared" si="2"/>
        <v>0.38505372125245224</v>
      </c>
      <c r="K23" s="153">
        <f t="shared" si="3"/>
        <v>1.4100907893426293</v>
      </c>
      <c r="L23" s="153">
        <f t="shared" si="4"/>
        <v>3.4521625589358682</v>
      </c>
      <c r="M23" s="165"/>
      <c r="N23" s="166">
        <f t="shared" si="5"/>
        <v>25.668104401329114</v>
      </c>
      <c r="O23" s="166">
        <f t="shared" si="6"/>
        <v>0.36194357596199184</v>
      </c>
      <c r="P23" s="167">
        <v>5.3120818603340579E-2</v>
      </c>
      <c r="Q23" s="167">
        <v>1.7953222283535423E-3</v>
      </c>
      <c r="R23" s="168">
        <v>246.38416934820413</v>
      </c>
      <c r="S23" s="168">
        <v>3.4086870688647113</v>
      </c>
      <c r="T23" s="169">
        <v>254.88975139358797</v>
      </c>
      <c r="U23" s="169">
        <v>8.2548226777323936</v>
      </c>
      <c r="V23" s="170">
        <v>333.960820469108</v>
      </c>
      <c r="W23" s="170">
        <v>93.980356571754953</v>
      </c>
      <c r="X23" s="171">
        <f t="shared" si="7"/>
        <v>246.38416934820413</v>
      </c>
      <c r="Y23" s="171">
        <f t="shared" si="8"/>
        <v>3.4086870688647113</v>
      </c>
    </row>
    <row r="24" spans="1:25" ht="15" x14ac:dyDescent="0.25">
      <c r="A24">
        <v>29</v>
      </c>
      <c r="B24" t="s">
        <v>64</v>
      </c>
      <c r="C24" t="s">
        <v>20</v>
      </c>
      <c r="D24" s="161">
        <v>50.614449851166519</v>
      </c>
      <c r="E24" s="162">
        <v>0.60125038683688614</v>
      </c>
      <c r="F24" s="163">
        <f t="shared" si="0"/>
        <v>0.3125681753088092</v>
      </c>
      <c r="G24" s="163">
        <f t="shared" si="1"/>
        <v>4.4393242019717054E-2</v>
      </c>
      <c r="H24" s="179">
        <v>4.1519763645082398E-2</v>
      </c>
      <c r="I24" s="179">
        <v>1.9832891839244014E-3</v>
      </c>
      <c r="J24" s="164">
        <f t="shared" si="2"/>
        <v>0.33632493409408704</v>
      </c>
      <c r="K24" s="153">
        <f t="shared" si="3"/>
        <v>4.776735245599844</v>
      </c>
      <c r="L24" s="153">
        <f t="shared" si="4"/>
        <v>5.3058605335813436</v>
      </c>
      <c r="M24" s="165"/>
      <c r="N24" s="166">
        <f t="shared" si="5"/>
        <v>24.084915524764554</v>
      </c>
      <c r="O24" s="166">
        <f t="shared" si="6"/>
        <v>1.150472648744377</v>
      </c>
      <c r="P24" s="167">
        <v>5.4599493023226489E-2</v>
      </c>
      <c r="Q24" s="167">
        <v>7.3028856754586849E-3</v>
      </c>
      <c r="R24" s="168">
        <v>262.25475550738651</v>
      </c>
      <c r="S24" s="168">
        <v>12.275826222805319</v>
      </c>
      <c r="T24" s="169">
        <v>276.16962707729317</v>
      </c>
      <c r="U24" s="169">
        <v>34.341946173839773</v>
      </c>
      <c r="V24" s="170">
        <v>395.85903152183602</v>
      </c>
      <c r="W24" s="170">
        <v>382.28661078496924</v>
      </c>
      <c r="X24" s="171">
        <f t="shared" si="7"/>
        <v>262.25475550738651</v>
      </c>
      <c r="Y24" s="171">
        <f t="shared" si="8"/>
        <v>12.275826222805319</v>
      </c>
    </row>
    <row r="25" spans="1:25" ht="15" x14ac:dyDescent="0.25">
      <c r="A25">
        <v>30</v>
      </c>
      <c r="B25" t="s">
        <v>90</v>
      </c>
      <c r="C25" t="s">
        <v>20</v>
      </c>
      <c r="D25" s="161">
        <v>240.92615870255264</v>
      </c>
      <c r="E25" s="162">
        <v>1.2623986023945466</v>
      </c>
      <c r="F25" s="163">
        <f t="shared" si="0"/>
        <v>0.27974254435475332</v>
      </c>
      <c r="G25" s="163">
        <f t="shared" si="1"/>
        <v>1.9276286324731006E-2</v>
      </c>
      <c r="H25" s="179">
        <v>3.7841579362153328E-2</v>
      </c>
      <c r="I25" s="179">
        <v>9.7384280909833525E-4</v>
      </c>
      <c r="J25" s="164">
        <f t="shared" si="2"/>
        <v>0.37346917295165516</v>
      </c>
      <c r="K25" s="153">
        <f t="shared" si="3"/>
        <v>2.5734729509527527</v>
      </c>
      <c r="L25" s="153">
        <f t="shared" si="4"/>
        <v>4.5961687405397775</v>
      </c>
      <c r="M25" s="165"/>
      <c r="N25" s="166">
        <f t="shared" si="5"/>
        <v>26.425958346763259</v>
      </c>
      <c r="O25" s="166">
        <f t="shared" si="6"/>
        <v>0.68006489008399373</v>
      </c>
      <c r="P25" s="167">
        <v>5.3615207607602883E-2</v>
      </c>
      <c r="Q25" s="167">
        <v>3.427153212881188E-3</v>
      </c>
      <c r="R25" s="168">
        <v>239.44786009240062</v>
      </c>
      <c r="S25" s="168">
        <v>6.0490893536984869</v>
      </c>
      <c r="T25" s="169">
        <v>250.45328778785895</v>
      </c>
      <c r="U25" s="169">
        <v>15.29433756047165</v>
      </c>
      <c r="V25" s="170">
        <v>354.92167989030798</v>
      </c>
      <c r="W25" s="170">
        <v>179.40246099362682</v>
      </c>
      <c r="X25" s="171">
        <f t="shared" si="7"/>
        <v>239.44786009240062</v>
      </c>
      <c r="Y25" s="171">
        <f t="shared" si="8"/>
        <v>6.0490893536984869</v>
      </c>
    </row>
    <row r="26" spans="1:25" ht="15" x14ac:dyDescent="0.25">
      <c r="A26">
        <v>32</v>
      </c>
      <c r="B26" t="s">
        <v>65</v>
      </c>
      <c r="C26" t="s">
        <v>20</v>
      </c>
      <c r="D26" s="161">
        <v>157.60412357236757</v>
      </c>
      <c r="E26" s="162">
        <v>0.9938369372118051</v>
      </c>
      <c r="F26" s="163">
        <f t="shared" si="0"/>
        <v>0.29629875315782311</v>
      </c>
      <c r="G26" s="163">
        <f t="shared" si="1"/>
        <v>2.840979159483473E-2</v>
      </c>
      <c r="H26" s="179">
        <v>4.1496680871889638E-2</v>
      </c>
      <c r="I26" s="179">
        <v>1.2343679764546494E-3</v>
      </c>
      <c r="J26" s="164">
        <f t="shared" si="2"/>
        <v>0.31023662085001663</v>
      </c>
      <c r="K26" s="153">
        <f t="shared" si="3"/>
        <v>2.9746185731467154</v>
      </c>
      <c r="L26" s="153">
        <f t="shared" si="4"/>
        <v>0.53157238557898501</v>
      </c>
      <c r="M26" s="165"/>
      <c r="N26" s="166">
        <f t="shared" si="5"/>
        <v>24.098312900909921</v>
      </c>
      <c r="O26" s="166">
        <f t="shared" si="6"/>
        <v>0.71683289136547745</v>
      </c>
      <c r="P26" s="167">
        <v>5.1786336421139341E-2</v>
      </c>
      <c r="Q26" s="167">
        <v>4.7203950435584629E-3</v>
      </c>
      <c r="R26" s="168">
        <v>262.11188009880112</v>
      </c>
      <c r="S26" s="168">
        <v>7.6404503848476768</v>
      </c>
      <c r="T26" s="169">
        <v>263.50519447272825</v>
      </c>
      <c r="U26" s="169">
        <v>22.253219685417498</v>
      </c>
      <c r="V26" s="170">
        <v>275.98708991526098</v>
      </c>
      <c r="W26" s="170">
        <v>247.10041046043438</v>
      </c>
      <c r="X26" s="171">
        <f t="shared" si="7"/>
        <v>262.11188009880112</v>
      </c>
      <c r="Y26" s="171">
        <f t="shared" si="8"/>
        <v>7.6404503848476768</v>
      </c>
    </row>
    <row r="27" spans="1:25" ht="15" x14ac:dyDescent="0.25">
      <c r="A27">
        <v>33</v>
      </c>
      <c r="B27" t="s">
        <v>91</v>
      </c>
      <c r="C27" t="s">
        <v>20</v>
      </c>
      <c r="D27" s="161">
        <v>223.67203090576763</v>
      </c>
      <c r="E27" s="162">
        <v>0.99627519606443871</v>
      </c>
      <c r="F27" s="163">
        <f t="shared" si="0"/>
        <v>0.28633477820337516</v>
      </c>
      <c r="G27" s="163">
        <f t="shared" si="1"/>
        <v>1.9242421044553225E-2</v>
      </c>
      <c r="H27" s="179">
        <v>4.1182621643703322E-2</v>
      </c>
      <c r="I27" s="179">
        <v>1.4126637189010498E-3</v>
      </c>
      <c r="J27" s="164">
        <f t="shared" si="2"/>
        <v>0.51043352265756181</v>
      </c>
      <c r="K27" s="153">
        <f t="shared" si="3"/>
        <v>3.4302423267826154</v>
      </c>
      <c r="L27" s="153">
        <f t="shared" si="4"/>
        <v>-1.7286204523110922</v>
      </c>
      <c r="M27" s="165"/>
      <c r="N27" s="166">
        <f t="shared" si="5"/>
        <v>24.28208696016555</v>
      </c>
      <c r="O27" s="166">
        <f t="shared" si="6"/>
        <v>0.83293442473376089</v>
      </c>
      <c r="P27" s="167">
        <v>5.042650118983226E-2</v>
      </c>
      <c r="Q27" s="167">
        <v>2.914077466068313E-3</v>
      </c>
      <c r="R27" s="168">
        <v>260.16763344187547</v>
      </c>
      <c r="S27" s="168">
        <v>8.7466970513167901</v>
      </c>
      <c r="T27" s="169">
        <v>255.67032251990545</v>
      </c>
      <c r="U27" s="169">
        <v>15.189224891797988</v>
      </c>
      <c r="V27" s="170">
        <v>214.70053920407099</v>
      </c>
      <c r="W27" s="170">
        <v>152.54447798624645</v>
      </c>
      <c r="X27" s="171">
        <f t="shared" si="7"/>
        <v>260.16763344187547</v>
      </c>
      <c r="Y27" s="171">
        <f t="shared" si="8"/>
        <v>8.7466970513167901</v>
      </c>
    </row>
    <row r="28" spans="1:25" ht="15" x14ac:dyDescent="0.25">
      <c r="A28">
        <v>35</v>
      </c>
      <c r="B28" t="s">
        <v>93</v>
      </c>
      <c r="C28" t="s">
        <v>20</v>
      </c>
      <c r="D28" s="161">
        <v>487.73501031429782</v>
      </c>
      <c r="E28" s="162">
        <v>2.2896000212550507</v>
      </c>
      <c r="F28" s="163">
        <f t="shared" si="0"/>
        <v>0.2729888861333658</v>
      </c>
      <c r="G28" s="163">
        <f t="shared" si="1"/>
        <v>1.1584466432913816E-2</v>
      </c>
      <c r="H28" s="179">
        <v>3.7642461677517468E-2</v>
      </c>
      <c r="I28" s="179">
        <v>7.4631424668235909E-4</v>
      </c>
      <c r="J28" s="164">
        <f t="shared" si="2"/>
        <v>0.46721055564382064</v>
      </c>
      <c r="K28" s="153">
        <f t="shared" si="3"/>
        <v>1.9826393211900555</v>
      </c>
      <c r="L28" s="153">
        <f t="shared" si="4"/>
        <v>2.8838523416424771</v>
      </c>
      <c r="M28" s="165"/>
      <c r="N28" s="166">
        <f t="shared" si="5"/>
        <v>26.565743987919504</v>
      </c>
      <c r="O28" s="166">
        <f t="shared" si="6"/>
        <v>0.52670288627117523</v>
      </c>
      <c r="P28" s="167">
        <v>5.2597569339761417E-2</v>
      </c>
      <c r="Q28" s="167">
        <v>1.973425661279983E-3</v>
      </c>
      <c r="R28" s="168">
        <v>238.21090869314841</v>
      </c>
      <c r="S28" s="168">
        <v>4.6366701411523117</v>
      </c>
      <c r="T28" s="169">
        <v>245.08055956154359</v>
      </c>
      <c r="U28" s="169">
        <v>9.2401992076552126</v>
      </c>
      <c r="V28" s="170">
        <v>311.47615697792497</v>
      </c>
      <c r="W28" s="170">
        <v>103.3036591953714</v>
      </c>
      <c r="X28" s="171">
        <f t="shared" si="7"/>
        <v>238.21090869314841</v>
      </c>
      <c r="Y28" s="171">
        <f t="shared" si="8"/>
        <v>4.6366701411523117</v>
      </c>
    </row>
    <row r="29" spans="1:25" ht="15" x14ac:dyDescent="0.25">
      <c r="A29">
        <v>36</v>
      </c>
      <c r="B29" t="s">
        <v>81</v>
      </c>
      <c r="C29" t="s">
        <v>20</v>
      </c>
      <c r="D29" s="161">
        <v>273.34452180042689</v>
      </c>
      <c r="E29" s="162">
        <v>0.27994562390842032</v>
      </c>
      <c r="F29" s="163">
        <f t="shared" si="0"/>
        <v>0.25266879225365368</v>
      </c>
      <c r="G29" s="163">
        <f t="shared" si="1"/>
        <v>1.6766954754335071E-2</v>
      </c>
      <c r="H29" s="179">
        <v>3.6055998316327574E-2</v>
      </c>
      <c r="I29" s="179">
        <v>1.3705170612281924E-3</v>
      </c>
      <c r="J29" s="164">
        <f t="shared" si="2"/>
        <v>0.57280174665869099</v>
      </c>
      <c r="K29" s="153">
        <f t="shared" si="3"/>
        <v>3.8010792246114797</v>
      </c>
      <c r="L29" s="153">
        <f t="shared" si="4"/>
        <v>0.17284829782260772</v>
      </c>
      <c r="M29" s="165"/>
      <c r="N29" s="166">
        <f t="shared" si="5"/>
        <v>27.734636307300931</v>
      </c>
      <c r="O29" s="166">
        <f t="shared" si="6"/>
        <v>1.0542154986983681</v>
      </c>
      <c r="P29" s="167">
        <v>5.0824463731941258E-2</v>
      </c>
      <c r="Q29" s="167">
        <v>2.764566992374535E-3</v>
      </c>
      <c r="R29" s="168">
        <v>228.3470526392407</v>
      </c>
      <c r="S29" s="168">
        <v>8.5277295934308217</v>
      </c>
      <c r="T29" s="169">
        <v>228.74174663285572</v>
      </c>
      <c r="U29" s="169">
        <v>13.590888363752478</v>
      </c>
      <c r="V29" s="170">
        <v>232.87668869587199</v>
      </c>
      <c r="W29" s="170">
        <v>144.71809680565477</v>
      </c>
      <c r="X29" s="171">
        <f t="shared" si="7"/>
        <v>228.3470526392407</v>
      </c>
      <c r="Y29" s="171">
        <f t="shared" si="8"/>
        <v>8.5277295934308217</v>
      </c>
    </row>
    <row r="30" spans="1:25" ht="15" x14ac:dyDescent="0.25">
      <c r="A30">
        <v>38</v>
      </c>
      <c r="B30" t="s">
        <v>82</v>
      </c>
      <c r="C30" t="s">
        <v>20</v>
      </c>
      <c r="D30" s="161">
        <v>231.2890640266381</v>
      </c>
      <c r="E30" s="162">
        <v>1.0886643143437587</v>
      </c>
      <c r="F30" s="163">
        <f t="shared" si="0"/>
        <v>0.26244245534021943</v>
      </c>
      <c r="G30" s="163">
        <f t="shared" si="1"/>
        <v>2.3991798456091427E-2</v>
      </c>
      <c r="H30" s="179">
        <v>4.027793350863975E-2</v>
      </c>
      <c r="I30" s="179">
        <v>1.2140411304456577E-3</v>
      </c>
      <c r="J30" s="164">
        <f t="shared" si="2"/>
        <v>0.32971409068963492</v>
      </c>
      <c r="K30" s="153">
        <f t="shared" si="3"/>
        <v>3.0141594284752515</v>
      </c>
      <c r="L30" s="153">
        <f t="shared" si="4"/>
        <v>-7.0435827090511047</v>
      </c>
      <c r="M30" s="165"/>
      <c r="N30" s="166">
        <f t="shared" si="5"/>
        <v>24.827490213357066</v>
      </c>
      <c r="O30" s="166">
        <f t="shared" si="6"/>
        <v>0.74834013711967229</v>
      </c>
      <c r="P30" s="167">
        <v>4.7256944383004762E-2</v>
      </c>
      <c r="Q30" s="167">
        <v>4.0785287631382354E-3</v>
      </c>
      <c r="R30" s="168">
        <v>254.56370041475304</v>
      </c>
      <c r="S30" s="168">
        <v>7.5234357780944423</v>
      </c>
      <c r="T30" s="169">
        <v>236.63329562881884</v>
      </c>
      <c r="U30" s="169">
        <v>19.296614642846276</v>
      </c>
      <c r="V30" s="170">
        <v>62.231106260626198</v>
      </c>
      <c r="W30" s="170">
        <v>213.50086252715494</v>
      </c>
      <c r="X30" s="171">
        <f t="shared" si="7"/>
        <v>254.56370041475304</v>
      </c>
      <c r="Y30" s="171">
        <f t="shared" si="8"/>
        <v>7.5234357780944423</v>
      </c>
    </row>
    <row r="31" spans="1:25" ht="15" x14ac:dyDescent="0.25">
      <c r="A31">
        <v>41</v>
      </c>
      <c r="B31" t="s">
        <v>95</v>
      </c>
      <c r="C31" t="s">
        <v>20</v>
      </c>
      <c r="D31" s="161">
        <v>92.133102254888982</v>
      </c>
      <c r="E31" s="162">
        <v>0.77801237199754647</v>
      </c>
      <c r="F31" s="163">
        <f t="shared" si="0"/>
        <v>0.36273404589639724</v>
      </c>
      <c r="G31" s="163">
        <f t="shared" si="1"/>
        <v>2.9378154451907806E-2</v>
      </c>
      <c r="H31" s="179">
        <v>4.4840020190505835E-2</v>
      </c>
      <c r="I31" s="179">
        <v>1.2809741944279683E-3</v>
      </c>
      <c r="J31" s="164">
        <f t="shared" si="2"/>
        <v>0.35272674576720109</v>
      </c>
      <c r="K31" s="153">
        <f t="shared" si="3"/>
        <v>2.8567654273697101</v>
      </c>
      <c r="L31" s="153">
        <f t="shared" si="4"/>
        <v>11.13285384354403</v>
      </c>
      <c r="M31" s="165"/>
      <c r="N31" s="166">
        <f t="shared" si="5"/>
        <v>22.301506461224434</v>
      </c>
      <c r="O31" s="166">
        <f t="shared" si="6"/>
        <v>0.63710172636688178</v>
      </c>
      <c r="P31" s="167">
        <v>5.8670696752716744E-2</v>
      </c>
      <c r="Q31" s="167">
        <v>4.4463772257805527E-3</v>
      </c>
      <c r="R31" s="168">
        <v>282.77322698816596</v>
      </c>
      <c r="S31" s="168">
        <v>7.9035605694056645</v>
      </c>
      <c r="T31" s="169">
        <v>314.25395705743148</v>
      </c>
      <c r="U31" s="169">
        <v>21.889876646332105</v>
      </c>
      <c r="V31" s="170">
        <v>554.89812769246896</v>
      </c>
      <c r="W31" s="170">
        <v>232.75542281442932</v>
      </c>
      <c r="X31" s="171">
        <f t="shared" si="7"/>
        <v>282.77322698816596</v>
      </c>
      <c r="Y31" s="171">
        <f t="shared" si="8"/>
        <v>7.9035605694056645</v>
      </c>
    </row>
    <row r="32" spans="1:25" ht="15" x14ac:dyDescent="0.25">
      <c r="A32">
        <v>42</v>
      </c>
      <c r="B32" t="s">
        <v>66</v>
      </c>
      <c r="C32" t="s">
        <v>20</v>
      </c>
      <c r="D32" s="161">
        <v>603.76101033162138</v>
      </c>
      <c r="E32" s="162">
        <v>1.3413867621449389</v>
      </c>
      <c r="F32" s="163">
        <f t="shared" si="0"/>
        <v>0.27983999161091871</v>
      </c>
      <c r="G32" s="163">
        <f t="shared" si="1"/>
        <v>9.5202143176784104E-3</v>
      </c>
      <c r="H32" s="179">
        <v>3.8071818892794485E-2</v>
      </c>
      <c r="I32" s="179">
        <v>5.9425297967413086E-4</v>
      </c>
      <c r="J32" s="164">
        <f t="shared" si="2"/>
        <v>0.45880780365246149</v>
      </c>
      <c r="K32" s="153">
        <f t="shared" si="3"/>
        <v>1.5608736250492088</v>
      </c>
      <c r="L32" s="153">
        <f t="shared" si="4"/>
        <v>4.0073226197720127</v>
      </c>
      <c r="M32" s="165"/>
      <c r="N32" s="166">
        <f t="shared" si="5"/>
        <v>26.266147220753382</v>
      </c>
      <c r="O32" s="166">
        <f t="shared" si="6"/>
        <v>0.40998136428533533</v>
      </c>
      <c r="P32" s="167">
        <v>5.3309533057055283E-2</v>
      </c>
      <c r="Q32" s="167">
        <v>1.6114492269521069E-3</v>
      </c>
      <c r="R32" s="168">
        <v>240.87784963237561</v>
      </c>
      <c r="S32" s="168">
        <v>3.6904231911847609</v>
      </c>
      <c r="T32" s="169">
        <v>250.53060218671422</v>
      </c>
      <c r="U32" s="169">
        <v>7.5530256476643531</v>
      </c>
      <c r="V32" s="170">
        <v>341.99397630756999</v>
      </c>
      <c r="W32" s="170">
        <v>84.355128216480949</v>
      </c>
      <c r="X32" s="171">
        <f t="shared" si="7"/>
        <v>240.87784963237561</v>
      </c>
      <c r="Y32" s="171">
        <f t="shared" si="8"/>
        <v>3.6904231911847609</v>
      </c>
    </row>
    <row r="33" spans="1:25" ht="15" x14ac:dyDescent="0.25">
      <c r="A33">
        <v>44</v>
      </c>
      <c r="B33" t="s">
        <v>96</v>
      </c>
      <c r="C33" t="s">
        <v>20</v>
      </c>
      <c r="D33" s="161">
        <v>321.17255016758713</v>
      </c>
      <c r="E33" s="162">
        <v>1.1431992159548647</v>
      </c>
      <c r="F33" s="163">
        <f t="shared" si="0"/>
        <v>0.28269903638190347</v>
      </c>
      <c r="G33" s="163">
        <f t="shared" si="1"/>
        <v>1.261197785342286E-2</v>
      </c>
      <c r="H33" s="179">
        <v>3.759708165538856E-2</v>
      </c>
      <c r="I33" s="179">
        <v>8.3543149859365755E-4</v>
      </c>
      <c r="J33" s="164">
        <f t="shared" si="2"/>
        <v>0.49807854959744979</v>
      </c>
      <c r="K33" s="153">
        <f t="shared" si="3"/>
        <v>2.222064750267446</v>
      </c>
      <c r="L33" s="153">
        <f t="shared" si="4"/>
        <v>6.2486621336237347</v>
      </c>
      <c r="M33" s="165"/>
      <c r="N33" s="166">
        <f t="shared" si="5"/>
        <v>26.597809084383446</v>
      </c>
      <c r="O33" s="166">
        <f t="shared" si="6"/>
        <v>0.59102054000751714</v>
      </c>
      <c r="P33" s="167">
        <v>5.4534196388345217E-2</v>
      </c>
      <c r="Q33" s="167">
        <v>2.1096623875517325E-3</v>
      </c>
      <c r="R33" s="168">
        <v>237.9289674120601</v>
      </c>
      <c r="S33" s="168">
        <v>5.1905611036846286</v>
      </c>
      <c r="T33" s="169">
        <v>252.79634470365946</v>
      </c>
      <c r="U33" s="169">
        <v>9.9836268814373561</v>
      </c>
      <c r="V33" s="170">
        <v>393.17526383674902</v>
      </c>
      <c r="W33" s="170">
        <v>110.43514946503798</v>
      </c>
      <c r="X33" s="171">
        <f t="shared" si="7"/>
        <v>237.9289674120601</v>
      </c>
      <c r="Y33" s="171">
        <f t="shared" si="8"/>
        <v>5.1905611036846286</v>
      </c>
    </row>
    <row r="34" spans="1:25" ht="15" x14ac:dyDescent="0.25">
      <c r="A34">
        <v>45</v>
      </c>
      <c r="B34" t="s">
        <v>84</v>
      </c>
      <c r="C34" t="s">
        <v>20</v>
      </c>
      <c r="D34" s="161">
        <v>421.34542994585814</v>
      </c>
      <c r="E34" s="162">
        <v>1.2321014797955401</v>
      </c>
      <c r="F34" s="163">
        <f t="shared" si="0"/>
        <v>0.30422512791724227</v>
      </c>
      <c r="G34" s="163">
        <f t="shared" si="1"/>
        <v>1.7482947908534122E-2</v>
      </c>
      <c r="H34" s="179">
        <v>4.1283654137124579E-2</v>
      </c>
      <c r="I34" s="179">
        <v>9.9773624076222194E-4</v>
      </c>
      <c r="J34" s="164">
        <f t="shared" si="2"/>
        <v>0.4205503852957625</v>
      </c>
      <c r="K34" s="153">
        <f t="shared" si="3"/>
        <v>2.4167827718162225</v>
      </c>
      <c r="L34" s="153">
        <f t="shared" si="4"/>
        <v>3.4133610767012206</v>
      </c>
      <c r="M34" s="165"/>
      <c r="N34" s="166">
        <f t="shared" si="5"/>
        <v>24.22266199301248</v>
      </c>
      <c r="O34" s="166">
        <f t="shared" si="6"/>
        <v>0.58540912192240158</v>
      </c>
      <c r="P34" s="167">
        <v>5.3446057755442013E-2</v>
      </c>
      <c r="Q34" s="167">
        <v>2.786579373965961E-3</v>
      </c>
      <c r="R34" s="168">
        <v>260.7931593386154</v>
      </c>
      <c r="S34" s="168">
        <v>6.1770184757009581</v>
      </c>
      <c r="T34" s="169">
        <v>269.69497153017909</v>
      </c>
      <c r="U34" s="169">
        <v>13.611061961094268</v>
      </c>
      <c r="V34" s="170">
        <v>347.78072409644199</v>
      </c>
      <c r="W34" s="170">
        <v>145.87013449851779</v>
      </c>
      <c r="X34" s="171">
        <f t="shared" si="7"/>
        <v>260.7931593386154</v>
      </c>
      <c r="Y34" s="171">
        <f t="shared" si="8"/>
        <v>6.1770184757009581</v>
      </c>
    </row>
    <row r="35" spans="1:25" ht="15" x14ac:dyDescent="0.25">
      <c r="A35">
        <v>46</v>
      </c>
      <c r="B35" t="s">
        <v>67</v>
      </c>
      <c r="C35" t="s">
        <v>20</v>
      </c>
      <c r="D35" s="161">
        <v>348.09393850900955</v>
      </c>
      <c r="E35" s="162">
        <v>1.1162387160592577</v>
      </c>
      <c r="F35" s="163">
        <f t="shared" si="0"/>
        <v>0.28407597134541029</v>
      </c>
      <c r="G35" s="163">
        <f t="shared" si="1"/>
        <v>1.2506677278190251E-2</v>
      </c>
      <c r="H35" s="179">
        <v>3.8495352974662438E-2</v>
      </c>
      <c r="I35" s="179">
        <v>7.216351535561373E-4</v>
      </c>
      <c r="J35" s="164">
        <f t="shared" si="2"/>
        <v>0.42579634765769675</v>
      </c>
      <c r="K35" s="153">
        <f t="shared" si="3"/>
        <v>1.8746032905091585</v>
      </c>
      <c r="L35" s="153">
        <f t="shared" si="4"/>
        <v>4.2619626424564823</v>
      </c>
      <c r="M35" s="165"/>
      <c r="N35" s="166">
        <f t="shared" si="5"/>
        <v>25.977161468247814</v>
      </c>
      <c r="O35" s="166">
        <f t="shared" si="6"/>
        <v>0.48696872366465072</v>
      </c>
      <c r="P35" s="167">
        <v>5.3521086284370925E-2</v>
      </c>
      <c r="Q35" s="167">
        <v>2.1320338067064466E-3</v>
      </c>
      <c r="R35" s="168">
        <v>243.50753981731239</v>
      </c>
      <c r="S35" s="168">
        <v>4.479662833326219</v>
      </c>
      <c r="T35" s="169">
        <v>253.88574019589109</v>
      </c>
      <c r="U35" s="169">
        <v>9.8896548523691568</v>
      </c>
      <c r="V35" s="170">
        <v>350.95207850501299</v>
      </c>
      <c r="W35" s="170">
        <v>111.60633462220038</v>
      </c>
      <c r="X35" s="171">
        <f t="shared" si="7"/>
        <v>243.50753981731239</v>
      </c>
      <c r="Y35" s="171">
        <f t="shared" si="8"/>
        <v>4.479662833326219</v>
      </c>
    </row>
    <row r="36" spans="1:25" ht="15" x14ac:dyDescent="0.25">
      <c r="A36">
        <v>47</v>
      </c>
      <c r="B36" t="s">
        <v>97</v>
      </c>
      <c r="C36" t="s">
        <v>20</v>
      </c>
      <c r="D36" s="161">
        <v>104.08397691128931</v>
      </c>
      <c r="E36" s="162">
        <v>0.77057371134126673</v>
      </c>
      <c r="F36" s="163">
        <f t="shared" si="0"/>
        <v>0.29647587697127331</v>
      </c>
      <c r="G36" s="163">
        <f t="shared" si="1"/>
        <v>2.7780878615720241E-2</v>
      </c>
      <c r="H36" s="179">
        <v>3.7982703215958889E-2</v>
      </c>
      <c r="I36" s="179">
        <v>1.7664652871775186E-3</v>
      </c>
      <c r="J36" s="164">
        <f t="shared" si="2"/>
        <v>0.49632096772647238</v>
      </c>
      <c r="K36" s="153">
        <f t="shared" si="3"/>
        <v>4.6507097642152999</v>
      </c>
      <c r="L36" s="153">
        <f t="shared" si="4"/>
        <v>9.7033527394669328</v>
      </c>
      <c r="M36" s="165"/>
      <c r="N36" s="166">
        <f t="shared" si="5"/>
        <v>26.327773310769466</v>
      </c>
      <c r="O36" s="166">
        <f t="shared" si="6"/>
        <v>1.2244283240644251</v>
      </c>
      <c r="P36" s="167">
        <v>5.661118132442168E-2</v>
      </c>
      <c r="Q36" s="167">
        <v>4.6051963192031723E-3</v>
      </c>
      <c r="R36" s="168">
        <v>240.3244006989286</v>
      </c>
      <c r="S36" s="168">
        <v>10.971024752564237</v>
      </c>
      <c r="T36" s="169">
        <v>263.64392501775558</v>
      </c>
      <c r="U36" s="169">
        <v>21.757622993252753</v>
      </c>
      <c r="V36" s="170">
        <v>476.41884249348601</v>
      </c>
      <c r="W36" s="170">
        <v>241.06937042248671</v>
      </c>
      <c r="X36" s="171">
        <f t="shared" si="7"/>
        <v>240.3244006989286</v>
      </c>
      <c r="Y36" s="171">
        <f t="shared" si="8"/>
        <v>10.971024752564237</v>
      </c>
    </row>
    <row r="37" spans="1:25" ht="15" x14ac:dyDescent="0.25">
      <c r="A37">
        <v>50</v>
      </c>
      <c r="B37" t="s">
        <v>154</v>
      </c>
      <c r="C37" t="s">
        <v>20</v>
      </c>
      <c r="D37" s="161">
        <v>808.97978532998047</v>
      </c>
      <c r="E37" s="162">
        <v>2.3264335804171421</v>
      </c>
      <c r="F37" s="163">
        <f t="shared" si="0"/>
        <v>0.25955322105049855</v>
      </c>
      <c r="G37" s="163">
        <f t="shared" si="1"/>
        <v>5.9687071380183166E-3</v>
      </c>
      <c r="H37" s="179">
        <v>3.7730268125064928E-2</v>
      </c>
      <c r="I37" s="179">
        <v>5.1379957471552854E-4</v>
      </c>
      <c r="J37" s="164">
        <f t="shared" si="2"/>
        <v>0.5921749084801281</v>
      </c>
      <c r="K37" s="153">
        <f t="shared" si="3"/>
        <v>1.3617702715825701</v>
      </c>
      <c r="L37" s="153">
        <f t="shared" si="4"/>
        <v>-1.8636509077154459</v>
      </c>
      <c r="M37" s="165"/>
      <c r="N37" s="166">
        <f t="shared" si="5"/>
        <v>26.5039197888891</v>
      </c>
      <c r="O37" s="166">
        <f t="shared" si="6"/>
        <v>0.36092250048918162</v>
      </c>
      <c r="P37" s="167">
        <v>4.9892498924211028E-2</v>
      </c>
      <c r="Q37" s="167">
        <v>9.2453096818481326E-4</v>
      </c>
      <c r="R37" s="168">
        <v>238.75640586200225</v>
      </c>
      <c r="S37" s="168">
        <v>3.1918425513089521</v>
      </c>
      <c r="T37" s="169">
        <v>234.30681993692627</v>
      </c>
      <c r="U37" s="169">
        <v>4.8116458888035814</v>
      </c>
      <c r="V37" s="170">
        <v>189.98799618947899</v>
      </c>
      <c r="W37" s="170">
        <v>48.396836782350164</v>
      </c>
      <c r="X37" s="171">
        <f t="shared" si="7"/>
        <v>238.75640586200225</v>
      </c>
      <c r="Y37" s="171">
        <f t="shared" si="8"/>
        <v>3.1918425513089521</v>
      </c>
    </row>
    <row r="38" spans="1:25" ht="15" x14ac:dyDescent="0.25">
      <c r="A38">
        <v>51</v>
      </c>
      <c r="B38" t="s">
        <v>152</v>
      </c>
      <c r="C38" t="s">
        <v>20</v>
      </c>
      <c r="D38" s="161">
        <v>687.44776586365981</v>
      </c>
      <c r="E38" s="162">
        <v>2.0327325613130083</v>
      </c>
      <c r="F38" s="163">
        <f t="shared" si="0"/>
        <v>0.27666235278762807</v>
      </c>
      <c r="G38" s="163">
        <f t="shared" si="1"/>
        <v>7.8315698047089141E-3</v>
      </c>
      <c r="H38" s="179">
        <v>3.7974512489407454E-2</v>
      </c>
      <c r="I38" s="179">
        <v>5.8010490113107657E-4</v>
      </c>
      <c r="J38" s="164">
        <f t="shared" si="2"/>
        <v>0.53965421093317834</v>
      </c>
      <c r="K38" s="153">
        <f t="shared" si="3"/>
        <v>1.5276164540437223</v>
      </c>
      <c r="L38" s="153">
        <f t="shared" si="4"/>
        <v>3.218374817255317</v>
      </c>
      <c r="M38" s="165"/>
      <c r="N38" s="166">
        <f t="shared" si="5"/>
        <v>26.333451950935203</v>
      </c>
      <c r="O38" s="166">
        <f t="shared" si="6"/>
        <v>0.40227414492018376</v>
      </c>
      <c r="P38" s="167">
        <v>5.2839242629574179E-2</v>
      </c>
      <c r="Q38" s="167">
        <v>1.2592414937286503E-3</v>
      </c>
      <c r="R38" s="168">
        <v>240.27353017294828</v>
      </c>
      <c r="S38" s="168">
        <v>3.6028986796776477</v>
      </c>
      <c r="T38" s="169">
        <v>248.00643296056481</v>
      </c>
      <c r="U38" s="169">
        <v>6.2287755589689873</v>
      </c>
      <c r="V38" s="170">
        <v>321.90001646320098</v>
      </c>
      <c r="W38" s="170">
        <v>65.917980902467676</v>
      </c>
      <c r="X38" s="171">
        <f t="shared" si="7"/>
        <v>240.27353017294828</v>
      </c>
      <c r="Y38" s="171">
        <f t="shared" si="8"/>
        <v>3.6028986796776477</v>
      </c>
    </row>
    <row r="39" spans="1:25" ht="15" x14ac:dyDescent="0.25">
      <c r="A39">
        <v>52</v>
      </c>
      <c r="B39" t="s">
        <v>161</v>
      </c>
      <c r="C39" t="s">
        <v>20</v>
      </c>
      <c r="D39" s="161">
        <v>161.21040927104053</v>
      </c>
      <c r="E39" s="162">
        <v>0.99898801340540921</v>
      </c>
      <c r="F39" s="163">
        <f t="shared" si="0"/>
        <v>0.27213068995051459</v>
      </c>
      <c r="G39" s="163">
        <f t="shared" si="1"/>
        <v>2.2810140423534974E-2</v>
      </c>
      <c r="H39" s="179">
        <v>3.6393469046367817E-2</v>
      </c>
      <c r="I39" s="179">
        <v>1.4500357995362323E-3</v>
      </c>
      <c r="J39" s="164">
        <f t="shared" si="2"/>
        <v>0.47534051641388902</v>
      </c>
      <c r="K39" s="153">
        <f t="shared" si="3"/>
        <v>3.9843297095113015</v>
      </c>
      <c r="L39" s="153">
        <f t="shared" si="4"/>
        <v>6.0531410179988114</v>
      </c>
      <c r="M39" s="165"/>
      <c r="N39" s="166">
        <f t="shared" si="5"/>
        <v>27.477457527501166</v>
      </c>
      <c r="O39" s="166">
        <f t="shared" si="6"/>
        <v>1.0947925036865784</v>
      </c>
      <c r="P39" s="167">
        <v>5.4231646903429451E-2</v>
      </c>
      <c r="Q39" s="167">
        <v>3.9993381670964528E-3</v>
      </c>
      <c r="R39" s="168">
        <v>230.44654531785997</v>
      </c>
      <c r="S39" s="168">
        <v>9.01957887799629</v>
      </c>
      <c r="T39" s="169">
        <v>244.39579967705657</v>
      </c>
      <c r="U39" s="169">
        <v>18.206486339361238</v>
      </c>
      <c r="V39" s="170">
        <v>380.68141825402</v>
      </c>
      <c r="W39" s="170">
        <v>209.3545694800271</v>
      </c>
      <c r="X39" s="171">
        <f t="shared" si="7"/>
        <v>230.44654531785997</v>
      </c>
      <c r="Y39" s="171">
        <f t="shared" si="8"/>
        <v>9.01957887799629</v>
      </c>
    </row>
    <row r="42" spans="1:25" ht="15" x14ac:dyDescent="0.25">
      <c r="K42" s="377"/>
    </row>
    <row r="43" spans="1:25" ht="15" x14ac:dyDescent="0.25">
      <c r="K43" s="353"/>
    </row>
    <row r="44" spans="1:25" ht="15" x14ac:dyDescent="0.25">
      <c r="K44" s="35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4.4" x14ac:dyDescent="0.3"/>
  <cols>
    <col min="1" max="1" width="14.88671875" style="410" bestFit="1" customWidth="1"/>
    <col min="2" max="2" width="22.6640625" style="411" bestFit="1" customWidth="1"/>
  </cols>
  <sheetData>
    <row r="1" spans="1:8" x14ac:dyDescent="0.25">
      <c r="A1" s="410" t="s">
        <v>251</v>
      </c>
      <c r="B1" s="411" t="s">
        <v>341</v>
      </c>
      <c r="C1">
        <v>0.3</v>
      </c>
      <c r="D1">
        <v>256.98269297485098</v>
      </c>
      <c r="E1">
        <v>1</v>
      </c>
      <c r="F1">
        <v>268.17730260995592</v>
      </c>
      <c r="G1">
        <v>5.6357132431059291</v>
      </c>
    </row>
    <row r="2" spans="1:8" x14ac:dyDescent="0.25">
      <c r="A2" s="410" t="s">
        <v>253</v>
      </c>
      <c r="B2" s="411" t="s">
        <v>342</v>
      </c>
      <c r="C2">
        <v>13.7</v>
      </c>
      <c r="D2">
        <v>256.98269297485098</v>
      </c>
      <c r="E2">
        <v>2</v>
      </c>
      <c r="F2">
        <v>272.26469977064681</v>
      </c>
      <c r="G2">
        <v>4.920841790543494</v>
      </c>
    </row>
    <row r="3" spans="1:8" x14ac:dyDescent="0.25">
      <c r="A3" s="410" t="s">
        <v>255</v>
      </c>
      <c r="B3" s="412">
        <v>15</v>
      </c>
      <c r="E3">
        <v>3</v>
      </c>
      <c r="F3">
        <v>259.82423140335521</v>
      </c>
      <c r="G3">
        <v>6.1740193734325359</v>
      </c>
    </row>
    <row r="4" spans="1:8" x14ac:dyDescent="0.25">
      <c r="A4" s="410" t="s">
        <v>256</v>
      </c>
      <c r="B4" s="412">
        <v>8</v>
      </c>
      <c r="E4">
        <v>4</v>
      </c>
      <c r="F4">
        <v>246.60700966018933</v>
      </c>
      <c r="G4">
        <v>6.5003481068199935</v>
      </c>
    </row>
    <row r="5" spans="1:8" x14ac:dyDescent="0.25">
      <c r="A5" s="410" t="s">
        <v>257</v>
      </c>
      <c r="B5" s="412">
        <v>1</v>
      </c>
      <c r="E5">
        <v>5</v>
      </c>
      <c r="F5">
        <v>244.54989510793229</v>
      </c>
      <c r="G5">
        <v>4.1763674884474256</v>
      </c>
    </row>
    <row r="6" spans="1:8" x14ac:dyDescent="0.25">
      <c r="A6" s="410" t="s">
        <v>258</v>
      </c>
      <c r="B6" s="412" t="b">
        <v>1</v>
      </c>
      <c r="E6">
        <v>6</v>
      </c>
      <c r="F6">
        <v>247.67782742890586</v>
      </c>
      <c r="G6">
        <v>4.6937890613516524</v>
      </c>
    </row>
    <row r="7" spans="1:8" x14ac:dyDescent="0.25">
      <c r="A7" s="410" t="s">
        <v>259</v>
      </c>
      <c r="B7" s="412">
        <v>1</v>
      </c>
      <c r="E7">
        <v>7</v>
      </c>
      <c r="F7">
        <v>258.94123216138092</v>
      </c>
      <c r="G7">
        <v>4.8621316785486597</v>
      </c>
    </row>
    <row r="8" spans="1:8" x14ac:dyDescent="0.25">
      <c r="A8" s="410" t="s">
        <v>260</v>
      </c>
      <c r="B8" s="412" t="b">
        <v>0</v>
      </c>
      <c r="E8">
        <v>8</v>
      </c>
      <c r="F8">
        <v>268.20781744113276</v>
      </c>
      <c r="G8">
        <v>3.9788093029183087</v>
      </c>
    </row>
    <row r="9" spans="1:8" x14ac:dyDescent="0.25">
      <c r="A9" s="410" t="s">
        <v>261</v>
      </c>
      <c r="B9" s="412" t="b">
        <v>1</v>
      </c>
      <c r="E9">
        <v>9</v>
      </c>
      <c r="F9">
        <v>262.14350941852967</v>
      </c>
      <c r="G9">
        <v>3.9414820424841404</v>
      </c>
    </row>
    <row r="10" spans="1:8" x14ac:dyDescent="0.25">
      <c r="A10" s="410" t="s">
        <v>262</v>
      </c>
      <c r="B10" s="412" t="b">
        <v>0</v>
      </c>
      <c r="E10">
        <v>10</v>
      </c>
      <c r="F10">
        <v>258.6288984721678</v>
      </c>
      <c r="G10">
        <v>4.4413518763316437</v>
      </c>
    </row>
    <row r="11" spans="1:8" x14ac:dyDescent="0.25">
      <c r="A11" s="410" t="s">
        <v>263</v>
      </c>
      <c r="B11" s="412" t="b">
        <v>0</v>
      </c>
      <c r="E11">
        <v>11</v>
      </c>
      <c r="F11">
        <v>256.57813812741938</v>
      </c>
      <c r="G11">
        <v>5.8268024240040637</v>
      </c>
    </row>
    <row r="12" spans="1:8" x14ac:dyDescent="0.25">
      <c r="A12" s="410" t="s">
        <v>264</v>
      </c>
      <c r="B12" s="412" t="s">
        <v>343</v>
      </c>
      <c r="E12">
        <v>12</v>
      </c>
      <c r="F12">
        <v>250.65873566468278</v>
      </c>
      <c r="G12">
        <v>2.8894015990360584</v>
      </c>
    </row>
    <row r="13" spans="1:8" x14ac:dyDescent="0.25">
      <c r="A13" s="410" t="s">
        <v>266</v>
      </c>
      <c r="B13" s="412" t="b">
        <v>0</v>
      </c>
      <c r="E13">
        <v>13</v>
      </c>
      <c r="F13">
        <v>254.4506358018898</v>
      </c>
      <c r="G13">
        <v>4.6805645733987999</v>
      </c>
    </row>
    <row r="14" spans="1:8" x14ac:dyDescent="0.25">
      <c r="A14" s="410" t="s">
        <v>267</v>
      </c>
      <c r="B14" s="412" t="b">
        <v>0</v>
      </c>
      <c r="E14" t="s">
        <v>250</v>
      </c>
      <c r="F14" t="s">
        <v>250</v>
      </c>
      <c r="G14" t="s">
        <v>250</v>
      </c>
      <c r="H14" t="s">
        <v>250</v>
      </c>
    </row>
    <row r="15" spans="1:8" x14ac:dyDescent="0.25">
      <c r="A15" s="410" t="s">
        <v>268</v>
      </c>
      <c r="B15" s="412" t="b">
        <v>0</v>
      </c>
    </row>
    <row r="16" spans="1:8" x14ac:dyDescent="0.25">
      <c r="A16" s="410" t="s">
        <v>269</v>
      </c>
      <c r="B16" s="412">
        <v>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4.4" x14ac:dyDescent="0.3"/>
  <cols>
    <col min="1" max="1" width="14.88671875" style="410" bestFit="1" customWidth="1"/>
    <col min="2" max="2" width="22.6640625" style="411" bestFit="1" customWidth="1"/>
  </cols>
  <sheetData>
    <row r="1" spans="1:8" x14ac:dyDescent="0.25">
      <c r="A1" s="410" t="s">
        <v>251</v>
      </c>
      <c r="B1" s="411" t="s">
        <v>341</v>
      </c>
      <c r="C1">
        <v>0.3</v>
      </c>
      <c r="D1">
        <v>256.98269297485098</v>
      </c>
      <c r="E1">
        <v>1</v>
      </c>
      <c r="F1">
        <v>268.17730260995592</v>
      </c>
      <c r="G1">
        <v>5.6357132431059291</v>
      </c>
    </row>
    <row r="2" spans="1:8" x14ac:dyDescent="0.25">
      <c r="A2" s="410" t="s">
        <v>253</v>
      </c>
      <c r="B2" s="411" t="s">
        <v>344</v>
      </c>
      <c r="C2">
        <v>13.7</v>
      </c>
      <c r="D2">
        <v>256.98269297485098</v>
      </c>
      <c r="E2">
        <v>2</v>
      </c>
      <c r="F2">
        <v>272.26469977064681</v>
      </c>
      <c r="G2">
        <v>4.920841790543494</v>
      </c>
    </row>
    <row r="3" spans="1:8" x14ac:dyDescent="0.25">
      <c r="A3" s="410" t="s">
        <v>255</v>
      </c>
      <c r="B3" s="412">
        <v>15</v>
      </c>
      <c r="E3">
        <v>3</v>
      </c>
      <c r="F3">
        <v>259.82423140335521</v>
      </c>
      <c r="G3">
        <v>6.1740193734325359</v>
      </c>
    </row>
    <row r="4" spans="1:8" x14ac:dyDescent="0.25">
      <c r="A4" s="410" t="s">
        <v>256</v>
      </c>
      <c r="B4" s="412">
        <v>8</v>
      </c>
      <c r="E4">
        <v>4</v>
      </c>
      <c r="F4">
        <v>246.60700966018933</v>
      </c>
      <c r="G4">
        <v>6.5003481068199935</v>
      </c>
    </row>
    <row r="5" spans="1:8" x14ac:dyDescent="0.25">
      <c r="A5" s="410" t="s">
        <v>257</v>
      </c>
      <c r="B5" s="412">
        <v>1</v>
      </c>
      <c r="E5">
        <v>5</v>
      </c>
      <c r="F5">
        <v>244.54989510793229</v>
      </c>
      <c r="G5">
        <v>4.1763674884474256</v>
      </c>
    </row>
    <row r="6" spans="1:8" x14ac:dyDescent="0.25">
      <c r="A6" s="410" t="s">
        <v>258</v>
      </c>
      <c r="B6" s="412" t="b">
        <v>1</v>
      </c>
      <c r="E6">
        <v>6</v>
      </c>
      <c r="F6">
        <v>247.67782742890586</v>
      </c>
      <c r="G6">
        <v>4.6937890613516524</v>
      </c>
    </row>
    <row r="7" spans="1:8" x14ac:dyDescent="0.25">
      <c r="A7" s="410" t="s">
        <v>259</v>
      </c>
      <c r="B7" s="412">
        <v>1</v>
      </c>
      <c r="E7">
        <v>7</v>
      </c>
      <c r="F7">
        <v>258.94123216138092</v>
      </c>
      <c r="G7">
        <v>4.8621316785486597</v>
      </c>
    </row>
    <row r="8" spans="1:8" x14ac:dyDescent="0.25">
      <c r="A8" s="410" t="s">
        <v>260</v>
      </c>
      <c r="B8" s="412" t="b">
        <v>0</v>
      </c>
      <c r="E8">
        <v>8</v>
      </c>
      <c r="F8">
        <v>268.20781744113276</v>
      </c>
      <c r="G8">
        <v>3.9788093029183087</v>
      </c>
    </row>
    <row r="9" spans="1:8" x14ac:dyDescent="0.25">
      <c r="A9" s="410" t="s">
        <v>261</v>
      </c>
      <c r="B9" s="412" t="b">
        <v>1</v>
      </c>
      <c r="E9">
        <v>9</v>
      </c>
      <c r="F9">
        <v>262.14350941852967</v>
      </c>
      <c r="G9">
        <v>3.9414820424841404</v>
      </c>
    </row>
    <row r="10" spans="1:8" x14ac:dyDescent="0.25">
      <c r="A10" s="410" t="s">
        <v>262</v>
      </c>
      <c r="B10" s="412" t="b">
        <v>0</v>
      </c>
      <c r="E10">
        <v>10</v>
      </c>
      <c r="F10">
        <v>258.6288984721678</v>
      </c>
      <c r="G10">
        <v>4.4413518763316437</v>
      </c>
    </row>
    <row r="11" spans="1:8" x14ac:dyDescent="0.25">
      <c r="A11" s="410" t="s">
        <v>263</v>
      </c>
      <c r="B11" s="412" t="b">
        <v>0</v>
      </c>
      <c r="E11">
        <v>11</v>
      </c>
      <c r="F11">
        <v>256.57813812741938</v>
      </c>
      <c r="G11">
        <v>5.8268024240040637</v>
      </c>
    </row>
    <row r="12" spans="1:8" x14ac:dyDescent="0.25">
      <c r="A12" s="410" t="s">
        <v>264</v>
      </c>
      <c r="B12" s="412" t="s">
        <v>343</v>
      </c>
      <c r="E12">
        <v>12</v>
      </c>
      <c r="F12">
        <v>250.65873566468278</v>
      </c>
      <c r="G12">
        <v>2.8894015990360584</v>
      </c>
    </row>
    <row r="13" spans="1:8" x14ac:dyDescent="0.25">
      <c r="A13" s="410" t="s">
        <v>266</v>
      </c>
      <c r="B13" s="412" t="b">
        <v>0</v>
      </c>
      <c r="E13">
        <v>13</v>
      </c>
      <c r="F13">
        <v>254.4506358018898</v>
      </c>
      <c r="G13">
        <v>4.6805645733987999</v>
      </c>
    </row>
    <row r="14" spans="1:8" x14ac:dyDescent="0.25">
      <c r="A14" s="410" t="s">
        <v>267</v>
      </c>
      <c r="B14" s="412" t="b">
        <v>0</v>
      </c>
      <c r="E14" t="s">
        <v>250</v>
      </c>
      <c r="F14" t="s">
        <v>250</v>
      </c>
      <c r="G14" t="s">
        <v>250</v>
      </c>
      <c r="H14" t="s">
        <v>250</v>
      </c>
    </row>
    <row r="15" spans="1:8" x14ac:dyDescent="0.25">
      <c r="A15" s="410" t="s">
        <v>268</v>
      </c>
      <c r="B15" s="412" t="b">
        <v>0</v>
      </c>
    </row>
    <row r="16" spans="1:8" x14ac:dyDescent="0.25">
      <c r="A16" s="410" t="s">
        <v>269</v>
      </c>
      <c r="B16" s="412">
        <v>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opLeftCell="A19" workbookViewId="0">
      <selection activeCell="M43" sqref="J38:M43"/>
    </sheetView>
  </sheetViews>
  <sheetFormatPr defaultRowHeight="14.4" x14ac:dyDescent="0.3"/>
  <sheetData>
    <row r="1" spans="1:25" ht="45" x14ac:dyDescent="0.25">
      <c r="A1" s="340" t="s">
        <v>0</v>
      </c>
      <c r="B1" s="340" t="s">
        <v>1</v>
      </c>
      <c r="C1" s="340" t="s">
        <v>2</v>
      </c>
      <c r="D1" s="341" t="s">
        <v>3</v>
      </c>
      <c r="E1" s="341" t="s">
        <v>4</v>
      </c>
      <c r="F1" s="342" t="s">
        <v>5</v>
      </c>
      <c r="G1" s="342" t="s">
        <v>6</v>
      </c>
      <c r="H1" s="342" t="s">
        <v>7</v>
      </c>
      <c r="I1" s="342" t="s">
        <v>6</v>
      </c>
      <c r="J1" s="342" t="s">
        <v>8</v>
      </c>
      <c r="K1" s="343" t="s">
        <v>9</v>
      </c>
      <c r="L1" s="343" t="s">
        <v>10</v>
      </c>
      <c r="M1" s="343" t="s">
        <v>11</v>
      </c>
      <c r="N1" s="344" t="s">
        <v>12</v>
      </c>
      <c r="O1" s="344" t="s">
        <v>6</v>
      </c>
      <c r="P1" s="344" t="s">
        <v>13</v>
      </c>
      <c r="Q1" s="344" t="s">
        <v>6</v>
      </c>
      <c r="R1" s="345" t="s">
        <v>14</v>
      </c>
      <c r="S1" s="345" t="s">
        <v>6</v>
      </c>
      <c r="T1" s="346" t="s">
        <v>15</v>
      </c>
      <c r="U1" s="346" t="s">
        <v>6</v>
      </c>
      <c r="V1" s="358" t="s">
        <v>16</v>
      </c>
      <c r="W1" s="358" t="s">
        <v>6</v>
      </c>
      <c r="X1" s="347" t="s">
        <v>17</v>
      </c>
      <c r="Y1" s="347" t="s">
        <v>18</v>
      </c>
    </row>
    <row r="2" spans="1:25" ht="15" x14ac:dyDescent="0.25">
      <c r="A2" s="363">
        <v>64</v>
      </c>
      <c r="B2" s="363" t="s">
        <v>32</v>
      </c>
      <c r="C2" s="363" t="s">
        <v>20</v>
      </c>
      <c r="D2" s="364">
        <v>510.28765283448547</v>
      </c>
      <c r="E2" s="365">
        <v>1.2243498850223533</v>
      </c>
      <c r="F2" s="366">
        <v>0.35431736970409661</v>
      </c>
      <c r="G2" s="366">
        <v>2.0772619202892997E-2</v>
      </c>
      <c r="H2" s="367">
        <v>3.9501613151951845E-2</v>
      </c>
      <c r="I2" s="367">
        <v>1.4424668836719211E-3</v>
      </c>
      <c r="J2" s="368">
        <v>0.62286252680923415</v>
      </c>
      <c r="K2" s="369">
        <v>3.6516657639351275</v>
      </c>
      <c r="L2" s="361">
        <v>23.30807215592484</v>
      </c>
      <c r="M2" s="370" t="s">
        <v>21</v>
      </c>
      <c r="N2" s="371">
        <v>25.315421832350872</v>
      </c>
      <c r="O2" s="371">
        <v>0.9244345920477155</v>
      </c>
      <c r="P2" s="372">
        <v>6.5054349264492467E-2</v>
      </c>
      <c r="Q2" s="372">
        <v>2.9837735729852091E-3</v>
      </c>
      <c r="R2" s="373">
        <v>249.75103254548739</v>
      </c>
      <c r="S2" s="373">
        <v>8.9456702959863481</v>
      </c>
      <c r="T2" s="374">
        <v>307.96318342135692</v>
      </c>
      <c r="U2" s="374">
        <v>15.574019784582386</v>
      </c>
      <c r="V2" s="375">
        <v>776.094680245061</v>
      </c>
      <c r="W2" s="375">
        <v>156.19161055462408</v>
      </c>
      <c r="X2" s="362">
        <v>249.75103254548739</v>
      </c>
      <c r="Y2" s="362">
        <v>8.9456702959863481</v>
      </c>
    </row>
    <row r="3" spans="1:25" ht="15" x14ac:dyDescent="0.25">
      <c r="A3" s="363">
        <v>76</v>
      </c>
      <c r="B3" s="363" t="s">
        <v>41</v>
      </c>
      <c r="C3" s="363" t="s">
        <v>20</v>
      </c>
      <c r="D3" s="364">
        <v>81.174255192675204</v>
      </c>
      <c r="E3" s="365">
        <v>2.3159879513246278</v>
      </c>
      <c r="F3" s="366">
        <v>4.0226544899660972</v>
      </c>
      <c r="G3" s="366">
        <v>0.15380138478709682</v>
      </c>
      <c r="H3" s="367">
        <v>0.11348872806514657</v>
      </c>
      <c r="I3" s="367">
        <v>3.4266082235286832E-3</v>
      </c>
      <c r="J3" s="368">
        <v>0.78970376865421776</v>
      </c>
      <c r="K3" s="369">
        <v>3.019337939501523</v>
      </c>
      <c r="L3" s="361">
        <v>136.47724901592761</v>
      </c>
      <c r="M3" s="370" t="s">
        <v>21</v>
      </c>
      <c r="N3" s="371">
        <v>8.8114477714999548</v>
      </c>
      <c r="O3" s="371">
        <v>0.26604738558425961</v>
      </c>
      <c r="P3" s="372">
        <v>0.25707433957880804</v>
      </c>
      <c r="Q3" s="372">
        <v>6.0299340692088668E-3</v>
      </c>
      <c r="R3" s="373">
        <v>692.99951448607567</v>
      </c>
      <c r="S3" s="373">
        <v>19.838591356975719</v>
      </c>
      <c r="T3" s="374">
        <v>1638.7861875504066</v>
      </c>
      <c r="U3" s="374">
        <v>31.092586597830422</v>
      </c>
      <c r="V3" s="375">
        <v>3228.865641549</v>
      </c>
      <c r="W3" s="375">
        <v>315.61224378019693</v>
      </c>
      <c r="X3" s="362">
        <v>692.99951448607567</v>
      </c>
      <c r="Y3" s="362">
        <v>19.838591356975719</v>
      </c>
    </row>
    <row r="4" spans="1:25" ht="15" x14ac:dyDescent="0.25">
      <c r="A4" s="363">
        <v>77</v>
      </c>
      <c r="B4" s="363" t="s">
        <v>42</v>
      </c>
      <c r="C4" s="363" t="s">
        <v>20</v>
      </c>
      <c r="D4" s="364">
        <v>2402.4530779830893</v>
      </c>
      <c r="E4" s="365">
        <v>1.2138660479899641</v>
      </c>
      <c r="F4" s="366">
        <v>0.15704315975455568</v>
      </c>
      <c r="G4" s="366">
        <v>4.7636066313745049E-3</v>
      </c>
      <c r="H4" s="367">
        <v>1.9894836788953419E-2</v>
      </c>
      <c r="I4" s="367">
        <v>3.9244182385460448E-4</v>
      </c>
      <c r="J4" s="368">
        <v>0.65030641531920774</v>
      </c>
      <c r="K4" s="369">
        <v>1.9725812682841775</v>
      </c>
      <c r="L4" s="361">
        <v>16.627597979501758</v>
      </c>
      <c r="M4" s="376" t="s">
        <v>69</v>
      </c>
      <c r="N4" s="371">
        <v>50.264297747606989</v>
      </c>
      <c r="O4" s="371">
        <v>0.99150412200388116</v>
      </c>
      <c r="P4" s="372">
        <v>5.7250247614795462E-2</v>
      </c>
      <c r="Q4" s="372">
        <v>1.3192295242483434E-3</v>
      </c>
      <c r="R4" s="373">
        <v>126.99536354813233</v>
      </c>
      <c r="S4" s="373">
        <v>2.4805734791320324</v>
      </c>
      <c r="T4" s="374">
        <v>148.11164205152249</v>
      </c>
      <c r="U4" s="374">
        <v>4.1803846339713315</v>
      </c>
      <c r="V4" s="375">
        <v>501.18600873094999</v>
      </c>
      <c r="W4" s="375">
        <v>69.058000148323558</v>
      </c>
      <c r="X4" s="362">
        <v>126.99536354813233</v>
      </c>
      <c r="Y4" s="362">
        <v>2.4805734791320324</v>
      </c>
    </row>
    <row r="5" spans="1:25" ht="15" x14ac:dyDescent="0.25">
      <c r="A5" s="363">
        <v>86</v>
      </c>
      <c r="B5" s="363" t="s">
        <v>48</v>
      </c>
      <c r="C5" s="363" t="s">
        <v>20</v>
      </c>
      <c r="D5" s="364">
        <v>1488.1097124241314</v>
      </c>
      <c r="E5" s="365">
        <v>0.86801269144891824</v>
      </c>
      <c r="F5" s="366">
        <v>0.17194654349179994</v>
      </c>
      <c r="G5" s="366">
        <v>5.7995810530656446E-3</v>
      </c>
      <c r="H5" s="367">
        <v>2.3064792457614374E-2</v>
      </c>
      <c r="I5" s="367">
        <v>4.9794326440259144E-4</v>
      </c>
      <c r="J5" s="368">
        <v>0.64006950816003749</v>
      </c>
      <c r="K5" s="369">
        <v>2.1588889876969413</v>
      </c>
      <c r="L5" s="361">
        <v>9.5956264066056729</v>
      </c>
      <c r="M5" s="376" t="s">
        <v>69</v>
      </c>
      <c r="N5" s="371">
        <v>43.356123920805985</v>
      </c>
      <c r="O5" s="371">
        <v>0.93601058481851973</v>
      </c>
      <c r="P5" s="372">
        <v>5.4068288710362157E-2</v>
      </c>
      <c r="Q5" s="372">
        <v>1.4011552024911574E-3</v>
      </c>
      <c r="R5" s="373">
        <v>147.0011649017525</v>
      </c>
      <c r="S5" s="373">
        <v>3.1376820039361428</v>
      </c>
      <c r="T5" s="374">
        <v>161.10684749908302</v>
      </c>
      <c r="U5" s="374">
        <v>5.0247994244914338</v>
      </c>
      <c r="V5" s="375">
        <v>373.894995229892</v>
      </c>
      <c r="W5" s="375">
        <v>73.346771517994739</v>
      </c>
      <c r="X5" s="362">
        <v>147.0011649017525</v>
      </c>
      <c r="Y5" s="362">
        <v>3.1376820039361428</v>
      </c>
    </row>
    <row r="6" spans="1:25" ht="15" x14ac:dyDescent="0.25">
      <c r="A6" s="363">
        <v>87</v>
      </c>
      <c r="B6" s="363" t="s">
        <v>49</v>
      </c>
      <c r="C6" s="363" t="s">
        <v>20</v>
      </c>
      <c r="D6" s="364">
        <v>3334.7734979034617</v>
      </c>
      <c r="E6" s="365">
        <v>0.28306085326168329</v>
      </c>
      <c r="F6" s="366">
        <v>0.21701655154040125</v>
      </c>
      <c r="G6" s="366">
        <v>1.7790058857228615E-2</v>
      </c>
      <c r="H6" s="367">
        <v>2.4747200308767679E-2</v>
      </c>
      <c r="I6" s="367">
        <v>5.9140779037277099E-4</v>
      </c>
      <c r="J6" s="368">
        <v>0.29152542731925224</v>
      </c>
      <c r="K6" s="369">
        <v>2.3897967567799627</v>
      </c>
      <c r="L6" s="361">
        <v>26.542858115750047</v>
      </c>
      <c r="M6" s="376" t="s">
        <v>69</v>
      </c>
      <c r="N6" s="371">
        <v>40.408611379191456</v>
      </c>
      <c r="O6" s="371">
        <v>0.96568368419973649</v>
      </c>
      <c r="P6" s="372">
        <v>6.36012292866866E-2</v>
      </c>
      <c r="Q6" s="372">
        <v>4.9872788467728926E-3</v>
      </c>
      <c r="R6" s="373">
        <v>157.59378755891115</v>
      </c>
      <c r="S6" s="373">
        <v>3.7205102424767182</v>
      </c>
      <c r="T6" s="374">
        <v>199.42368298990948</v>
      </c>
      <c r="U6" s="374">
        <v>14.842628275850563</v>
      </c>
      <c r="V6" s="375">
        <v>728.39633138510806</v>
      </c>
      <c r="W6" s="375">
        <v>261.06916201377021</v>
      </c>
      <c r="X6" s="362">
        <v>157.59378755891115</v>
      </c>
      <c r="Y6" s="362">
        <v>3.7205102424767182</v>
      </c>
    </row>
    <row r="7" spans="1:25" ht="15" x14ac:dyDescent="0.25">
      <c r="A7" s="363">
        <v>88</v>
      </c>
      <c r="B7" s="363" t="s">
        <v>50</v>
      </c>
      <c r="C7" s="363" t="s">
        <v>20</v>
      </c>
      <c r="D7" s="364">
        <v>1285.6061733573515</v>
      </c>
      <c r="E7" s="365">
        <v>0.60548860726211162</v>
      </c>
      <c r="F7" s="366">
        <v>0.28833898607156128</v>
      </c>
      <c r="G7" s="366">
        <v>1.0938977220425109E-2</v>
      </c>
      <c r="H7" s="367">
        <v>3.6808693198947369E-2</v>
      </c>
      <c r="I7" s="367">
        <v>5.3769645408671132E-4</v>
      </c>
      <c r="J7" s="368">
        <v>0.38504671474114555</v>
      </c>
      <c r="K7" s="369">
        <v>1.4607865896800922</v>
      </c>
      <c r="L7" s="361">
        <v>10.394555901542763</v>
      </c>
      <c r="M7" s="376" t="s">
        <v>69</v>
      </c>
      <c r="N7" s="371">
        <v>27.167495314085134</v>
      </c>
      <c r="O7" s="371">
        <v>0.3968591283001231</v>
      </c>
      <c r="P7" s="372">
        <v>5.6813519386185091E-2</v>
      </c>
      <c r="Q7" s="372">
        <v>1.9891993918032297E-3</v>
      </c>
      <c r="R7" s="373">
        <v>233.02882429582687</v>
      </c>
      <c r="S7" s="373">
        <v>3.3432645741604503</v>
      </c>
      <c r="T7" s="374">
        <v>257.25113570396445</v>
      </c>
      <c r="U7" s="374">
        <v>8.6213738850291417</v>
      </c>
      <c r="V7" s="375">
        <v>484.30205694614</v>
      </c>
      <c r="W7" s="375">
        <v>104.12908434033604</v>
      </c>
      <c r="X7" s="362">
        <v>233.02882429582687</v>
      </c>
      <c r="Y7" s="362">
        <v>3.3432645741604503</v>
      </c>
    </row>
    <row r="8" spans="1:25" ht="15" x14ac:dyDescent="0.25">
      <c r="A8" s="363">
        <v>89</v>
      </c>
      <c r="B8" s="363" t="s">
        <v>23</v>
      </c>
      <c r="C8" s="363" t="s">
        <v>20</v>
      </c>
      <c r="D8" s="364">
        <v>1480.2945959059725</v>
      </c>
      <c r="E8" s="365">
        <v>0.76884422485232051</v>
      </c>
      <c r="F8" s="366">
        <v>0.19508918068259604</v>
      </c>
      <c r="G8" s="366">
        <v>8.7633964194049098E-3</v>
      </c>
      <c r="H8" s="367">
        <v>2.4409891269207534E-2</v>
      </c>
      <c r="I8" s="367">
        <v>8.5403292540993012E-4</v>
      </c>
      <c r="J8" s="368">
        <v>0.7788781064874607</v>
      </c>
      <c r="K8" s="369">
        <v>3.4987166308572264</v>
      </c>
      <c r="L8" s="361">
        <v>16.395900137517348</v>
      </c>
      <c r="M8" s="376" t="s">
        <v>69</v>
      </c>
      <c r="N8" s="371">
        <v>40.966999359865028</v>
      </c>
      <c r="O8" s="371">
        <v>1.4333192197667712</v>
      </c>
      <c r="P8" s="372">
        <v>5.7965030027128696E-2</v>
      </c>
      <c r="Q8" s="372">
        <v>1.6330305354432841E-3</v>
      </c>
      <c r="R8" s="373">
        <v>155.47144770149831</v>
      </c>
      <c r="S8" s="373">
        <v>5.3744379735582468</v>
      </c>
      <c r="T8" s="374">
        <v>180.96239100898848</v>
      </c>
      <c r="U8" s="374">
        <v>7.4456403397050783</v>
      </c>
      <c r="V8" s="375">
        <v>528.44037503943196</v>
      </c>
      <c r="W8" s="375">
        <v>85.484590344374809</v>
      </c>
      <c r="X8" s="362">
        <v>155.47144770149831</v>
      </c>
      <c r="Y8" s="362">
        <v>5.3744379735582468</v>
      </c>
    </row>
    <row r="9" spans="1:25" ht="15" x14ac:dyDescent="0.25">
      <c r="A9" s="363">
        <v>93</v>
      </c>
      <c r="B9" s="363" t="s">
        <v>53</v>
      </c>
      <c r="C9" s="363" t="s">
        <v>20</v>
      </c>
      <c r="D9" s="364">
        <v>5536.9433286475969</v>
      </c>
      <c r="E9" s="365">
        <v>1.1545995724528224</v>
      </c>
      <c r="F9" s="366">
        <v>6.3211110737769846E-2</v>
      </c>
      <c r="G9" s="366">
        <v>4.4003115931550733E-3</v>
      </c>
      <c r="H9" s="367">
        <v>6.2116216990644223E-3</v>
      </c>
      <c r="I9" s="367">
        <v>4.0206704881977666E-4</v>
      </c>
      <c r="J9" s="368">
        <v>0.92982983033601307</v>
      </c>
      <c r="K9" s="369">
        <v>6.4728193102991911</v>
      </c>
      <c r="L9" s="361">
        <v>55.902742116293155</v>
      </c>
      <c r="M9" s="376" t="s">
        <v>69</v>
      </c>
      <c r="N9" s="371">
        <v>160.98855475223439</v>
      </c>
      <c r="O9" s="371">
        <v>10.420498259374213</v>
      </c>
      <c r="P9" s="372">
        <v>7.380523180995803E-2</v>
      </c>
      <c r="Q9" s="372">
        <v>1.8906577899951737E-3</v>
      </c>
      <c r="R9" s="373">
        <v>39.920120531813943</v>
      </c>
      <c r="S9" s="373">
        <v>2.5759732987312765</v>
      </c>
      <c r="T9" s="374">
        <v>62.236562565227288</v>
      </c>
      <c r="U9" s="374">
        <v>4.2023656220436738</v>
      </c>
      <c r="V9" s="375">
        <v>1036.14673435859</v>
      </c>
      <c r="W9" s="375">
        <v>98.969705661976661</v>
      </c>
      <c r="X9" s="362">
        <v>39.920120531813943</v>
      </c>
      <c r="Y9" s="362">
        <v>2.5759732987312765</v>
      </c>
    </row>
    <row r="10" spans="1:25" ht="15" x14ac:dyDescent="0.25">
      <c r="A10" s="339">
        <v>56</v>
      </c>
      <c r="B10" s="339" t="s">
        <v>247</v>
      </c>
      <c r="C10" s="339" t="s">
        <v>20</v>
      </c>
      <c r="D10" s="348">
        <v>569.84922157419885</v>
      </c>
      <c r="E10" s="349">
        <v>0.49946205615425709</v>
      </c>
      <c r="F10" s="350">
        <v>0.26847763910887662</v>
      </c>
      <c r="G10" s="350">
        <v>1.13014359122025E-2</v>
      </c>
      <c r="H10" s="351">
        <v>3.9167367778964325E-2</v>
      </c>
      <c r="I10" s="351">
        <v>7.5661834157900155E-4</v>
      </c>
      <c r="J10" s="352">
        <v>0.45890942007002872</v>
      </c>
      <c r="K10" s="361">
        <v>1.9317569305368529</v>
      </c>
      <c r="L10" s="361">
        <v>-2.5040580233528438</v>
      </c>
      <c r="M10" s="339"/>
      <c r="N10" s="354">
        <v>25.531457861640408</v>
      </c>
      <c r="O10" s="354">
        <v>0.49320570670933478</v>
      </c>
      <c r="P10" s="355">
        <v>4.9714429429220955E-2</v>
      </c>
      <c r="Q10" s="355">
        <v>1.8593327402911309E-3</v>
      </c>
      <c r="R10" s="356">
        <v>247.67782742890586</v>
      </c>
      <c r="S10" s="356">
        <v>4.6937890613516524</v>
      </c>
      <c r="T10" s="357">
        <v>241.47583091910633</v>
      </c>
      <c r="U10" s="357">
        <v>9.0465027911569962</v>
      </c>
      <c r="V10" s="359">
        <v>181.66334846166299</v>
      </c>
      <c r="W10" s="359">
        <v>97.331403922406793</v>
      </c>
      <c r="X10" s="360">
        <v>247.67782742890586</v>
      </c>
      <c r="Y10" s="360">
        <v>4.6937890613516524</v>
      </c>
    </row>
    <row r="11" spans="1:25" ht="15" x14ac:dyDescent="0.25">
      <c r="A11" s="339">
        <v>57</v>
      </c>
      <c r="B11" s="339" t="s">
        <v>24</v>
      </c>
      <c r="C11" s="339" t="s">
        <v>20</v>
      </c>
      <c r="D11" s="348">
        <v>619.74408591465294</v>
      </c>
      <c r="E11" s="349">
        <v>0.37854606431658272</v>
      </c>
      <c r="F11" s="350">
        <v>0.2911932502008841</v>
      </c>
      <c r="G11" s="350">
        <v>1.005806678324324E-2</v>
      </c>
      <c r="H11" s="351">
        <v>4.098456656074926E-2</v>
      </c>
      <c r="I11" s="351">
        <v>7.851249943676209E-4</v>
      </c>
      <c r="J11" s="352">
        <v>0.55460687108491225</v>
      </c>
      <c r="K11" s="361">
        <v>1.9156601136768678</v>
      </c>
      <c r="L11" s="361">
        <v>0.21508987602930962</v>
      </c>
      <c r="M11" s="339"/>
      <c r="N11" s="354">
        <v>24.399428465779984</v>
      </c>
      <c r="O11" s="354">
        <v>0.46741011908406688</v>
      </c>
      <c r="P11" s="355">
        <v>5.1529945445274485E-2</v>
      </c>
      <c r="Q11" s="355">
        <v>1.4810678052791038E-3</v>
      </c>
      <c r="R11" s="356">
        <v>258.94123216138092</v>
      </c>
      <c r="S11" s="356">
        <v>4.8621316785486597</v>
      </c>
      <c r="T11" s="357">
        <v>259.49818853662561</v>
      </c>
      <c r="U11" s="357">
        <v>7.9095755485414978</v>
      </c>
      <c r="V11" s="359">
        <v>264.60723219438898</v>
      </c>
      <c r="W11" s="359">
        <v>77.530093270398822</v>
      </c>
      <c r="X11" s="360">
        <v>258.94123216138092</v>
      </c>
      <c r="Y11" s="360">
        <v>4.8621316785486597</v>
      </c>
    </row>
    <row r="12" spans="1:25" ht="15" x14ac:dyDescent="0.25">
      <c r="A12" s="339">
        <v>58</v>
      </c>
      <c r="B12" s="339" t="s">
        <v>27</v>
      </c>
      <c r="C12" s="339" t="s">
        <v>20</v>
      </c>
      <c r="D12" s="348">
        <v>601.50610970749142</v>
      </c>
      <c r="E12" s="349">
        <v>0.34349276553765512</v>
      </c>
      <c r="F12" s="350">
        <v>0.30242726855988222</v>
      </c>
      <c r="G12" s="350">
        <v>9.7223671865181299E-3</v>
      </c>
      <c r="H12" s="351">
        <v>4.248198778915991E-2</v>
      </c>
      <c r="I12" s="351">
        <v>6.4341248027048039E-4</v>
      </c>
      <c r="J12" s="352">
        <v>0.47112221026708945</v>
      </c>
      <c r="K12" s="361">
        <v>1.5145536114359022</v>
      </c>
      <c r="L12" s="361">
        <v>3.2249095524055735E-2</v>
      </c>
      <c r="M12" s="339"/>
      <c r="N12" s="354">
        <v>23.539388151115872</v>
      </c>
      <c r="O12" s="354">
        <v>0.35651665335264027</v>
      </c>
      <c r="P12" s="355">
        <v>5.163151190972462E-2</v>
      </c>
      <c r="Q12" s="355">
        <v>1.4640906102653874E-3</v>
      </c>
      <c r="R12" s="356">
        <v>268.20781744113276</v>
      </c>
      <c r="S12" s="356">
        <v>3.9788093029183087</v>
      </c>
      <c r="T12" s="357">
        <v>268.29431203638234</v>
      </c>
      <c r="U12" s="357">
        <v>7.579637740268196</v>
      </c>
      <c r="V12" s="359">
        <v>269.12478884916197</v>
      </c>
      <c r="W12" s="359">
        <v>76.641356733470843</v>
      </c>
      <c r="X12" s="360">
        <v>268.20781744113276</v>
      </c>
      <c r="Y12" s="360">
        <v>3.9788093029183087</v>
      </c>
    </row>
    <row r="13" spans="1:25" s="378" customFormat="1" ht="15" x14ac:dyDescent="0.25">
      <c r="A13" s="413">
        <v>59</v>
      </c>
      <c r="B13" s="413" t="s">
        <v>28</v>
      </c>
      <c r="C13" s="413" t="s">
        <v>20</v>
      </c>
      <c r="D13" s="414">
        <v>1105.2185117742995</v>
      </c>
      <c r="E13" s="415">
        <v>0.61110731276527508</v>
      </c>
      <c r="F13" s="416">
        <v>0.18640071098587549</v>
      </c>
      <c r="G13" s="416">
        <v>6.2898323841224036E-3</v>
      </c>
      <c r="H13" s="417">
        <v>2.5401841246039312E-2</v>
      </c>
      <c r="I13" s="417">
        <v>6.532767586723792E-4</v>
      </c>
      <c r="J13" s="418">
        <v>0.76215008537121687</v>
      </c>
      <c r="K13" s="419">
        <v>2.5717693152430003</v>
      </c>
      <c r="L13" s="419">
        <v>7.3233628249305331</v>
      </c>
      <c r="M13" s="413"/>
      <c r="N13" s="420">
        <v>39.367225009955582</v>
      </c>
      <c r="O13" s="420">
        <v>1.0124342130687058</v>
      </c>
      <c r="P13" s="421">
        <v>5.3220762484745138E-2</v>
      </c>
      <c r="Q13" s="421">
        <v>1.1626407683683678E-3</v>
      </c>
      <c r="R13" s="422">
        <v>161.71077876942985</v>
      </c>
      <c r="S13" s="422">
        <v>4.1071003928444432</v>
      </c>
      <c r="T13" s="423">
        <v>173.55344582573593</v>
      </c>
      <c r="U13" s="423">
        <v>5.3831636744020788</v>
      </c>
      <c r="V13" s="424">
        <v>338.22018395828002</v>
      </c>
      <c r="W13" s="424">
        <v>60.861193521619057</v>
      </c>
      <c r="X13" s="425">
        <v>161.71077876942985</v>
      </c>
      <c r="Y13" s="425">
        <v>4.1071003928444432</v>
      </c>
    </row>
    <row r="14" spans="1:25" ht="15" x14ac:dyDescent="0.25">
      <c r="A14" s="339">
        <v>60</v>
      </c>
      <c r="B14" s="339" t="s">
        <v>29</v>
      </c>
      <c r="C14" s="339" t="s">
        <v>20</v>
      </c>
      <c r="D14" s="348">
        <v>402.83143430926685</v>
      </c>
      <c r="E14" s="349">
        <v>0.58512969955945626</v>
      </c>
      <c r="F14" s="350">
        <v>0.30574253851058431</v>
      </c>
      <c r="G14" s="350">
        <v>1.3786437124590208E-2</v>
      </c>
      <c r="H14" s="351">
        <v>4.1501790821330056E-2</v>
      </c>
      <c r="I14" s="351">
        <v>6.3677700116197703E-4</v>
      </c>
      <c r="J14" s="352">
        <v>0.34027054355758374</v>
      </c>
      <c r="K14" s="361">
        <v>1.5343362022698603</v>
      </c>
      <c r="L14" s="361">
        <v>3.3310496725325835</v>
      </c>
      <c r="M14" s="339"/>
      <c r="N14" s="354">
        <v>24.095345772068345</v>
      </c>
      <c r="O14" s="354">
        <v>0.36970361324294482</v>
      </c>
      <c r="P14" s="355">
        <v>5.3430317541648176E-2</v>
      </c>
      <c r="Q14" s="355">
        <v>2.2654949933525736E-3</v>
      </c>
      <c r="R14" s="356">
        <v>262.14350941852967</v>
      </c>
      <c r="S14" s="356">
        <v>3.9414820424841404</v>
      </c>
      <c r="T14" s="357">
        <v>270.87563993058103</v>
      </c>
      <c r="U14" s="357">
        <v>10.720731084603781</v>
      </c>
      <c r="V14" s="359">
        <v>347.114615448194</v>
      </c>
      <c r="W14" s="359">
        <v>118.59267669812766</v>
      </c>
      <c r="X14" s="360">
        <v>262.14350941852967</v>
      </c>
      <c r="Y14" s="360">
        <v>3.9414820424841404</v>
      </c>
    </row>
    <row r="15" spans="1:25" ht="15" x14ac:dyDescent="0.25">
      <c r="A15" s="339">
        <v>62</v>
      </c>
      <c r="B15" s="339" t="s">
        <v>30</v>
      </c>
      <c r="C15" s="339" t="s">
        <v>20</v>
      </c>
      <c r="D15" s="348">
        <v>367.01904167299415</v>
      </c>
      <c r="E15" s="349">
        <v>0.38338926760346986</v>
      </c>
      <c r="F15" s="350">
        <v>0.27239124862698999</v>
      </c>
      <c r="G15" s="350">
        <v>1.2784995811948576E-2</v>
      </c>
      <c r="H15" s="351">
        <v>4.0934132911084602E-2</v>
      </c>
      <c r="I15" s="351">
        <v>7.1714376704477736E-4</v>
      </c>
      <c r="J15" s="352">
        <v>0.37326149670886433</v>
      </c>
      <c r="K15" s="361">
        <v>1.7519456650090204</v>
      </c>
      <c r="L15" s="361">
        <v>-5.4228853477908174</v>
      </c>
      <c r="M15" s="339"/>
      <c r="N15" s="354">
        <v>24.429490229392616</v>
      </c>
      <c r="O15" s="354">
        <v>0.42799139505764611</v>
      </c>
      <c r="P15" s="355">
        <v>4.8262107244742579E-2</v>
      </c>
      <c r="Q15" s="355">
        <v>2.1015200112821978E-3</v>
      </c>
      <c r="R15" s="356">
        <v>258.6288984721678</v>
      </c>
      <c r="S15" s="356">
        <v>4.4413518763316437</v>
      </c>
      <c r="T15" s="357">
        <v>244.60374983176783</v>
      </c>
      <c r="U15" s="357">
        <v>10.202575738728564</v>
      </c>
      <c r="V15" s="359">
        <v>112.137277295026</v>
      </c>
      <c r="W15" s="359">
        <v>110.00942556442843</v>
      </c>
      <c r="X15" s="360">
        <v>258.6288984721678</v>
      </c>
      <c r="Y15" s="360">
        <v>4.4413518763316437</v>
      </c>
    </row>
    <row r="16" spans="1:25" s="378" customFormat="1" ht="15" x14ac:dyDescent="0.25">
      <c r="A16" s="413">
        <v>63</v>
      </c>
      <c r="B16" s="413" t="s">
        <v>31</v>
      </c>
      <c r="C16" s="413" t="s">
        <v>20</v>
      </c>
      <c r="D16" s="414">
        <v>1085.6727883687211</v>
      </c>
      <c r="E16" s="415">
        <v>0.43348353504441323</v>
      </c>
      <c r="F16" s="416">
        <v>0.27251376293577195</v>
      </c>
      <c r="G16" s="416">
        <v>6.3601997304882163E-3</v>
      </c>
      <c r="H16" s="417">
        <v>3.7806080005995869E-2</v>
      </c>
      <c r="I16" s="417">
        <v>4.7358614022077527E-4</v>
      </c>
      <c r="J16" s="418">
        <v>0.53672895080933236</v>
      </c>
      <c r="K16" s="419">
        <v>1.2526718986619789</v>
      </c>
      <c r="L16" s="419">
        <v>2.2882681552260928</v>
      </c>
      <c r="M16" s="413"/>
      <c r="N16" s="420">
        <v>26.450771935133307</v>
      </c>
      <c r="O16" s="420">
        <v>0.3313413870105843</v>
      </c>
      <c r="P16" s="421">
        <v>5.2278788748180219E-2</v>
      </c>
      <c r="Q16" s="421">
        <v>1.0294945393674888E-3</v>
      </c>
      <c r="R16" s="422">
        <v>239.22734971018946</v>
      </c>
      <c r="S16" s="422">
        <v>2.9418124205426057</v>
      </c>
      <c r="T16" s="423">
        <v>244.70151297219908</v>
      </c>
      <c r="U16" s="423">
        <v>5.0750248914929994</v>
      </c>
      <c r="V16" s="424">
        <v>297.62301267811102</v>
      </c>
      <c r="W16" s="424">
        <v>53.89135186958309</v>
      </c>
      <c r="X16" s="425">
        <v>239.22734971018946</v>
      </c>
      <c r="Y16" s="425">
        <v>2.9418124205426057</v>
      </c>
    </row>
    <row r="17" spans="1:25" s="378" customFormat="1" ht="15" x14ac:dyDescent="0.25">
      <c r="A17" s="413">
        <v>65</v>
      </c>
      <c r="B17" s="413" t="s">
        <v>33</v>
      </c>
      <c r="C17" s="413" t="s">
        <v>20</v>
      </c>
      <c r="D17" s="414">
        <v>1942.2352382133349</v>
      </c>
      <c r="E17" s="415">
        <v>0.85145505689480117</v>
      </c>
      <c r="F17" s="416">
        <v>0.14577223695546923</v>
      </c>
      <c r="G17" s="416">
        <v>6.2283283220557284E-3</v>
      </c>
      <c r="H17" s="417">
        <v>2.0695489684275242E-2</v>
      </c>
      <c r="I17" s="417">
        <v>5.0013200487405963E-4</v>
      </c>
      <c r="J17" s="418">
        <v>0.56560372445581542</v>
      </c>
      <c r="K17" s="419">
        <v>2.416623199083169</v>
      </c>
      <c r="L17" s="419">
        <v>4.6329160326368992</v>
      </c>
      <c r="M17" s="413"/>
      <c r="N17" s="420">
        <v>48.319707107960618</v>
      </c>
      <c r="O17" s="420">
        <v>1.1677052517000153</v>
      </c>
      <c r="P17" s="421">
        <v>5.1085522150859486E-2</v>
      </c>
      <c r="Q17" s="421">
        <v>1.8000247882289386E-3</v>
      </c>
      <c r="R17" s="422">
        <v>132.05420043793279</v>
      </c>
      <c r="S17" s="422">
        <v>3.1587892796140564</v>
      </c>
      <c r="T17" s="423">
        <v>138.17216066179225</v>
      </c>
      <c r="U17" s="423">
        <v>5.5195429111979726</v>
      </c>
      <c r="V17" s="424">
        <v>244.690671471054</v>
      </c>
      <c r="W17" s="424">
        <v>94.226634444164063</v>
      </c>
      <c r="X17" s="425">
        <v>132.05420043793279</v>
      </c>
      <c r="Y17" s="425">
        <v>3.1587892796140564</v>
      </c>
    </row>
    <row r="18" spans="1:25" ht="15" x14ac:dyDescent="0.25">
      <c r="A18" s="339">
        <v>66</v>
      </c>
      <c r="B18" s="339" t="s">
        <v>34</v>
      </c>
      <c r="C18" s="339" t="s">
        <v>20</v>
      </c>
      <c r="D18" s="348">
        <v>323.93626415587551</v>
      </c>
      <c r="E18" s="349">
        <v>0.48654312354746571</v>
      </c>
      <c r="F18" s="350">
        <v>0.29286065726313504</v>
      </c>
      <c r="G18" s="350">
        <v>1.3878584681428727E-2</v>
      </c>
      <c r="H18" s="351">
        <v>4.0603049911766526E-2</v>
      </c>
      <c r="I18" s="351">
        <v>9.4055280452088317E-4</v>
      </c>
      <c r="J18" s="352">
        <v>0.48881033404156177</v>
      </c>
      <c r="K18" s="361">
        <v>2.3164585088183647</v>
      </c>
      <c r="L18" s="361">
        <v>1.6487916007459722</v>
      </c>
      <c r="M18" s="339"/>
      <c r="N18" s="354">
        <v>24.628691740474547</v>
      </c>
      <c r="O18" s="354">
        <v>0.57051342543286843</v>
      </c>
      <c r="P18" s="355">
        <v>5.2311973097233254E-2</v>
      </c>
      <c r="Q18" s="355">
        <v>2.1626984454885872E-3</v>
      </c>
      <c r="R18" s="356">
        <v>256.57813812741938</v>
      </c>
      <c r="S18" s="356">
        <v>5.8268024240040637</v>
      </c>
      <c r="T18" s="357">
        <v>260.80857691821467</v>
      </c>
      <c r="U18" s="357">
        <v>10.899921510910804</v>
      </c>
      <c r="V18" s="359">
        <v>299.07063383376698</v>
      </c>
      <c r="W18" s="359">
        <v>113.21156050025034</v>
      </c>
      <c r="X18" s="360">
        <v>256.57813812741938</v>
      </c>
      <c r="Y18" s="360">
        <v>5.8268024240040637</v>
      </c>
    </row>
    <row r="19" spans="1:25" s="378" customFormat="1" ht="15" x14ac:dyDescent="0.25">
      <c r="A19" s="413">
        <v>68</v>
      </c>
      <c r="B19" s="413" t="s">
        <v>19</v>
      </c>
      <c r="C19" s="413" t="s">
        <v>20</v>
      </c>
      <c r="D19" s="414">
        <v>1399.9270288544792</v>
      </c>
      <c r="E19" s="415">
        <v>0.46769789581745136</v>
      </c>
      <c r="F19" s="416">
        <v>0.20270581240392962</v>
      </c>
      <c r="G19" s="416">
        <v>6.7151003627766541E-3</v>
      </c>
      <c r="H19" s="417">
        <v>2.7968980973078844E-2</v>
      </c>
      <c r="I19" s="417">
        <v>4.9437204454302907E-4</v>
      </c>
      <c r="J19" s="418">
        <v>0.53356944911147375</v>
      </c>
      <c r="K19" s="419">
        <v>1.7675726013002764</v>
      </c>
      <c r="L19" s="419">
        <v>5.3889402591424833</v>
      </c>
      <c r="M19" s="413"/>
      <c r="N19" s="420">
        <v>35.753894679342665</v>
      </c>
      <c r="O19" s="420">
        <v>0.63197604624981829</v>
      </c>
      <c r="P19" s="421">
        <v>5.2563985114452372E-2</v>
      </c>
      <c r="Q19" s="421">
        <v>1.4727187230463945E-3</v>
      </c>
      <c r="R19" s="422">
        <v>177.8300182247481</v>
      </c>
      <c r="S19" s="422">
        <v>3.1003169772023669</v>
      </c>
      <c r="T19" s="423">
        <v>187.41317166970197</v>
      </c>
      <c r="U19" s="423">
        <v>5.6692160617847893</v>
      </c>
      <c r="V19" s="424">
        <v>310.02227344863098</v>
      </c>
      <c r="W19" s="424">
        <v>77.092973458901923</v>
      </c>
      <c r="X19" s="425">
        <v>177.8300182247481</v>
      </c>
      <c r="Y19" s="425">
        <v>3.1003169772023669</v>
      </c>
    </row>
    <row r="20" spans="1:25" ht="15" x14ac:dyDescent="0.25">
      <c r="A20" s="339">
        <v>69</v>
      </c>
      <c r="B20" s="339" t="s">
        <v>35</v>
      </c>
      <c r="C20" s="339" t="s">
        <v>20</v>
      </c>
      <c r="D20" s="348">
        <v>791.45548406583032</v>
      </c>
      <c r="E20" s="349">
        <v>0.9924706860950292</v>
      </c>
      <c r="F20" s="350">
        <v>0.27057393052891987</v>
      </c>
      <c r="G20" s="350">
        <v>9.0737970267433694E-3</v>
      </c>
      <c r="H20" s="351">
        <v>3.9647988306579847E-2</v>
      </c>
      <c r="I20" s="351">
        <v>4.6597436204356794E-4</v>
      </c>
      <c r="J20" s="352">
        <v>0.35045943470899987</v>
      </c>
      <c r="K20" s="361">
        <v>1.1752787012556609</v>
      </c>
      <c r="L20" s="361">
        <v>-2.9946147702747563</v>
      </c>
      <c r="M20" s="339"/>
      <c r="N20" s="354">
        <v>25.221960626790324</v>
      </c>
      <c r="O20" s="354">
        <v>0.29642833128575546</v>
      </c>
      <c r="P20" s="355">
        <v>4.9495249655035663E-2</v>
      </c>
      <c r="Q20" s="355">
        <v>1.5545709219334529E-3</v>
      </c>
      <c r="R20" s="356">
        <v>250.65873566468278</v>
      </c>
      <c r="S20" s="356">
        <v>2.8894015990360584</v>
      </c>
      <c r="T20" s="357">
        <v>243.15247214348423</v>
      </c>
      <c r="U20" s="357">
        <v>7.2513527220034693</v>
      </c>
      <c r="V20" s="359">
        <v>171.358193750704</v>
      </c>
      <c r="W20" s="359">
        <v>81.377935841722547</v>
      </c>
      <c r="X20" s="360">
        <v>250.65873566468278</v>
      </c>
      <c r="Y20" s="360">
        <v>2.8894015990360584</v>
      </c>
    </row>
    <row r="21" spans="1:25" s="378" customFormat="1" ht="15" x14ac:dyDescent="0.25">
      <c r="A21" s="413">
        <v>70</v>
      </c>
      <c r="B21" s="413" t="s">
        <v>36</v>
      </c>
      <c r="C21" s="413" t="s">
        <v>20</v>
      </c>
      <c r="D21" s="414">
        <v>1167.5049379639001</v>
      </c>
      <c r="E21" s="415">
        <v>0.40172967452394676</v>
      </c>
      <c r="F21" s="416">
        <v>0.27323513533443133</v>
      </c>
      <c r="G21" s="416">
        <v>6.685642877028157E-3</v>
      </c>
      <c r="H21" s="417">
        <v>3.89736610313864E-2</v>
      </c>
      <c r="I21" s="417">
        <v>4.7419166277857535E-4</v>
      </c>
      <c r="J21" s="418">
        <v>0.4972514755057354</v>
      </c>
      <c r="K21" s="419">
        <v>1.2166977651822284</v>
      </c>
      <c r="L21" s="419">
        <v>-0.48648549366684735</v>
      </c>
      <c r="M21" s="413"/>
      <c r="N21" s="420">
        <v>25.658354220166196</v>
      </c>
      <c r="O21" s="420">
        <v>0.31218462237930211</v>
      </c>
      <c r="P21" s="421">
        <v>5.0846851521655696E-2</v>
      </c>
      <c r="Q21" s="421">
        <v>1.0794274878871276E-3</v>
      </c>
      <c r="R21" s="422">
        <v>246.47602816601236</v>
      </c>
      <c r="S21" s="422">
        <v>2.9422636068234476</v>
      </c>
      <c r="T21" s="423">
        <v>245.27695804361849</v>
      </c>
      <c r="U21" s="423">
        <v>5.3316848467888214</v>
      </c>
      <c r="V21" s="424">
        <v>233.89319938602401</v>
      </c>
      <c r="W21" s="424">
        <v>56.50529241081513</v>
      </c>
      <c r="X21" s="425">
        <v>246.47602816601236</v>
      </c>
      <c r="Y21" s="425">
        <v>2.9422636068234476</v>
      </c>
    </row>
    <row r="22" spans="1:25" ht="15" x14ac:dyDescent="0.25">
      <c r="A22" s="339">
        <v>71</v>
      </c>
      <c r="B22" s="339" t="s">
        <v>37</v>
      </c>
      <c r="C22" s="339" t="s">
        <v>20</v>
      </c>
      <c r="D22" s="348">
        <v>597.37036633935008</v>
      </c>
      <c r="E22" s="349">
        <v>0.56788169673788469</v>
      </c>
      <c r="F22" s="350">
        <v>0.27273812360018318</v>
      </c>
      <c r="G22" s="350">
        <v>1.2663599803605159E-2</v>
      </c>
      <c r="H22" s="351">
        <v>4.0259688668017629E-2</v>
      </c>
      <c r="I22" s="351">
        <v>7.5527969043423981E-4</v>
      </c>
      <c r="J22" s="352">
        <v>0.40404158427123144</v>
      </c>
      <c r="K22" s="361">
        <v>1.876019699661104</v>
      </c>
      <c r="L22" s="361">
        <v>-3.7610884292991185</v>
      </c>
      <c r="M22" s="339"/>
      <c r="N22" s="354">
        <v>24.838741507566645</v>
      </c>
      <c r="O22" s="354">
        <v>0.46597968382984978</v>
      </c>
      <c r="P22" s="355">
        <v>4.9133099444181261E-2</v>
      </c>
      <c r="Q22" s="355">
        <v>2.0868126199227273E-3</v>
      </c>
      <c r="R22" s="356">
        <v>254.4506358018898</v>
      </c>
      <c r="S22" s="356">
        <v>4.6805645733987999</v>
      </c>
      <c r="T22" s="357">
        <v>244.88052238046689</v>
      </c>
      <c r="U22" s="357">
        <v>10.102946077732696</v>
      </c>
      <c r="V22" s="359">
        <v>154.18729887168399</v>
      </c>
      <c r="W22" s="359">
        <v>109.23933594304476</v>
      </c>
      <c r="X22" s="360">
        <v>254.4506358018898</v>
      </c>
      <c r="Y22" s="360">
        <v>4.6805645733987999</v>
      </c>
    </row>
    <row r="23" spans="1:25" s="378" customFormat="1" ht="15" x14ac:dyDescent="0.25">
      <c r="A23" s="413">
        <v>72</v>
      </c>
      <c r="B23" s="413" t="s">
        <v>38</v>
      </c>
      <c r="C23" s="413" t="s">
        <v>20</v>
      </c>
      <c r="D23" s="414">
        <v>1060.6498724820594</v>
      </c>
      <c r="E23" s="415">
        <v>0.34318889044262102</v>
      </c>
      <c r="F23" s="416">
        <v>0.28152335258036615</v>
      </c>
      <c r="G23" s="416">
        <v>6.8535931117838823E-3</v>
      </c>
      <c r="H23" s="417">
        <v>3.9519528553429745E-2</v>
      </c>
      <c r="I23" s="417">
        <v>6.0633509936461999E-4</v>
      </c>
      <c r="J23" s="418">
        <v>0.630227083332629</v>
      </c>
      <c r="K23" s="419">
        <v>1.5342670359664463</v>
      </c>
      <c r="L23" s="419">
        <v>0.80168666485570561</v>
      </c>
      <c r="M23" s="413"/>
      <c r="N23" s="420">
        <v>25.303945583460507</v>
      </c>
      <c r="O23" s="420">
        <v>0.38823009588592206</v>
      </c>
      <c r="P23" s="421">
        <v>5.1665590326131071E-2</v>
      </c>
      <c r="Q23" s="421">
        <v>9.7655540710450477E-4</v>
      </c>
      <c r="R23" s="422">
        <v>249.86213658234044</v>
      </c>
      <c r="S23" s="422">
        <v>3.7602113913517932</v>
      </c>
      <c r="T23" s="423">
        <v>251.86524801184461</v>
      </c>
      <c r="U23" s="423">
        <v>5.4302734988098962</v>
      </c>
      <c r="V23" s="424">
        <v>270.63774334078403</v>
      </c>
      <c r="W23" s="424">
        <v>51.120181229376165</v>
      </c>
      <c r="X23" s="425">
        <v>249.86213658234044</v>
      </c>
      <c r="Y23" s="425">
        <v>3.7602113913517932</v>
      </c>
    </row>
    <row r="24" spans="1:25" ht="15" x14ac:dyDescent="0.25">
      <c r="A24" s="339">
        <v>74</v>
      </c>
      <c r="B24" s="339" t="s">
        <v>39</v>
      </c>
      <c r="C24" s="339" t="s">
        <v>20</v>
      </c>
      <c r="D24" s="348">
        <v>516.86434096472567</v>
      </c>
      <c r="E24" s="349">
        <v>0.34425703209491659</v>
      </c>
      <c r="F24" s="350">
        <v>0.47631950046743754</v>
      </c>
      <c r="G24" s="350">
        <v>1.440786694552919E-2</v>
      </c>
      <c r="H24" s="351">
        <v>6.3550266231391456E-2</v>
      </c>
      <c r="I24" s="351">
        <v>9.7079594778600679E-4</v>
      </c>
      <c r="J24" s="352">
        <v>0.50502078571696996</v>
      </c>
      <c r="K24" s="361">
        <v>1.5276032743140104</v>
      </c>
      <c r="L24" s="361">
        <v>-0.41506191536447057</v>
      </c>
      <c r="M24" s="339"/>
      <c r="N24" s="354">
        <v>15.735575305993564</v>
      </c>
      <c r="O24" s="354">
        <v>0.24037716360650455</v>
      </c>
      <c r="P24" s="355">
        <v>5.436003313982158E-2</v>
      </c>
      <c r="Q24" s="355">
        <v>1.4192070834788497E-3</v>
      </c>
      <c r="R24" s="356">
        <v>397.19326618639798</v>
      </c>
      <c r="S24" s="356">
        <v>5.8843993407527</v>
      </c>
      <c r="T24" s="357">
        <v>395.54466820806601</v>
      </c>
      <c r="U24" s="357">
        <v>9.9094429934968016</v>
      </c>
      <c r="V24" s="359">
        <v>385.99499809587002</v>
      </c>
      <c r="W24" s="359">
        <v>74.291700865364234</v>
      </c>
      <c r="X24" s="360">
        <v>397.19326618639798</v>
      </c>
      <c r="Y24" s="360">
        <v>5.8843993407527</v>
      </c>
    </row>
    <row r="25" spans="1:25" ht="15" x14ac:dyDescent="0.25">
      <c r="A25" s="339">
        <v>75</v>
      </c>
      <c r="B25" s="339" t="s">
        <v>40</v>
      </c>
      <c r="C25" s="339" t="s">
        <v>20</v>
      </c>
      <c r="D25" s="348">
        <v>424.01896823470042</v>
      </c>
      <c r="E25" s="349">
        <v>0.60551264274830396</v>
      </c>
      <c r="F25" s="350">
        <v>0.2796256517514224</v>
      </c>
      <c r="G25" s="350">
        <v>1.0124516255820554E-2</v>
      </c>
      <c r="H25" s="351">
        <v>3.8663281022633209E-2</v>
      </c>
      <c r="I25" s="351">
        <v>6.7288567228459076E-4</v>
      </c>
      <c r="J25" s="352">
        <v>0.48066810166154278</v>
      </c>
      <c r="K25" s="361">
        <v>1.7403739529779905</v>
      </c>
      <c r="L25" s="361">
        <v>2.3760560698107684</v>
      </c>
      <c r="M25" s="339"/>
      <c r="N25" s="354">
        <v>25.864333640350054</v>
      </c>
      <c r="O25" s="354">
        <v>0.45013612578797646</v>
      </c>
      <c r="P25" s="355">
        <v>5.2453808756158425E-2</v>
      </c>
      <c r="Q25" s="355">
        <v>1.6654272280311126E-3</v>
      </c>
      <c r="R25" s="356">
        <v>244.54989510793229</v>
      </c>
      <c r="S25" s="356">
        <v>4.1763674884474256</v>
      </c>
      <c r="T25" s="357">
        <v>250.36053773436018</v>
      </c>
      <c r="U25" s="357">
        <v>8.0338044290633057</v>
      </c>
      <c r="V25" s="359">
        <v>305.24346979719701</v>
      </c>
      <c r="W25" s="359">
        <v>87.18080038931673</v>
      </c>
      <c r="X25" s="360">
        <v>244.54989510793229</v>
      </c>
      <c r="Y25" s="360">
        <v>4.1763674884474256</v>
      </c>
    </row>
    <row r="26" spans="1:25" s="378" customFormat="1" ht="15" x14ac:dyDescent="0.25">
      <c r="A26" s="413">
        <v>78</v>
      </c>
      <c r="B26" s="413" t="s">
        <v>22</v>
      </c>
      <c r="C26" s="413" t="s">
        <v>20</v>
      </c>
      <c r="D26" s="414">
        <v>1110.8451528352653</v>
      </c>
      <c r="E26" s="415">
        <v>0.36029664134539702</v>
      </c>
      <c r="F26" s="416">
        <v>0.29918686413104301</v>
      </c>
      <c r="G26" s="416">
        <v>8.6049479344814574E-3</v>
      </c>
      <c r="H26" s="417">
        <v>4.1298395237999087E-2</v>
      </c>
      <c r="I26" s="417">
        <v>4.5532493966781514E-4</v>
      </c>
      <c r="J26" s="418">
        <v>0.38333858668465215</v>
      </c>
      <c r="K26" s="419">
        <v>1.1025245340498506</v>
      </c>
      <c r="L26" s="419">
        <v>1.870750572483407</v>
      </c>
      <c r="M26" s="413"/>
      <c r="N26" s="420">
        <v>24.214015925729953</v>
      </c>
      <c r="O26" s="420">
        <v>0.2669654662599108</v>
      </c>
      <c r="P26" s="421">
        <v>5.2542177928911221E-2</v>
      </c>
      <c r="Q26" s="421">
        <v>1.3957300485565257E-3</v>
      </c>
      <c r="R26" s="422">
        <v>260.88442134175261</v>
      </c>
      <c r="S26" s="422">
        <v>2.8188920419112793</v>
      </c>
      <c r="T26" s="423">
        <v>265.76491814752347</v>
      </c>
      <c r="U26" s="423">
        <v>6.7252206345804302</v>
      </c>
      <c r="V26" s="424">
        <v>309.07752279576601</v>
      </c>
      <c r="W26" s="424">
        <v>73.062850127805149</v>
      </c>
      <c r="X26" s="425">
        <v>260.88442134175261</v>
      </c>
      <c r="Y26" s="425">
        <v>2.8188920419112793</v>
      </c>
    </row>
    <row r="27" spans="1:25" ht="15" x14ac:dyDescent="0.25">
      <c r="A27" s="339">
        <v>80</v>
      </c>
      <c r="B27" s="339" t="s">
        <v>43</v>
      </c>
      <c r="C27" s="339" t="s">
        <v>20</v>
      </c>
      <c r="D27" s="348">
        <v>76.836605707187587</v>
      </c>
      <c r="E27" s="349">
        <v>0.46071446525866139</v>
      </c>
      <c r="F27" s="350">
        <v>0.73518607352721821</v>
      </c>
      <c r="G27" s="350">
        <v>4.5344898426604351E-2</v>
      </c>
      <c r="H27" s="351">
        <v>8.7115075526098429E-2</v>
      </c>
      <c r="I27" s="351">
        <v>2.7451086856374166E-3</v>
      </c>
      <c r="J27" s="352">
        <v>0.51089901425423523</v>
      </c>
      <c r="K27" s="361">
        <v>3.1511293183864844</v>
      </c>
      <c r="L27" s="361">
        <v>3.9226830540567796</v>
      </c>
      <c r="M27" s="339"/>
      <c r="N27" s="354">
        <v>11.479069425824171</v>
      </c>
      <c r="O27" s="354">
        <v>0.36172032215508454</v>
      </c>
      <c r="P27" s="355">
        <v>6.1207223519857933E-2</v>
      </c>
      <c r="Q27" s="355">
        <v>3.2452699559038572E-3</v>
      </c>
      <c r="R27" s="356">
        <v>538.47000892949347</v>
      </c>
      <c r="S27" s="356">
        <v>16.278569179573321</v>
      </c>
      <c r="T27" s="357">
        <v>559.59248072094874</v>
      </c>
      <c r="U27" s="357">
        <v>26.5345844555066</v>
      </c>
      <c r="V27" s="359">
        <v>646.52426406080099</v>
      </c>
      <c r="W27" s="359">
        <v>169.88052575401741</v>
      </c>
      <c r="X27" s="360">
        <v>538.47000892949347</v>
      </c>
      <c r="Y27" s="360">
        <v>16.278569179573321</v>
      </c>
    </row>
    <row r="28" spans="1:25" s="378" customFormat="1" ht="15" x14ac:dyDescent="0.25">
      <c r="A28" s="413">
        <v>81</v>
      </c>
      <c r="B28" s="413" t="s">
        <v>44</v>
      </c>
      <c r="C28" s="413" t="s">
        <v>20</v>
      </c>
      <c r="D28" s="414">
        <v>1441.9879439015451</v>
      </c>
      <c r="E28" s="415">
        <v>0.59723798674602613</v>
      </c>
      <c r="F28" s="416">
        <v>0.27015231846424953</v>
      </c>
      <c r="G28" s="416">
        <v>6.7438397772395312E-3</v>
      </c>
      <c r="H28" s="417">
        <v>3.6485274040860098E-2</v>
      </c>
      <c r="I28" s="417">
        <v>5.9624676054857977E-4</v>
      </c>
      <c r="J28" s="418">
        <v>0.65465105989422889</v>
      </c>
      <c r="K28" s="419">
        <v>1.6342120930237198</v>
      </c>
      <c r="L28" s="419">
        <v>5.1069336534920726</v>
      </c>
      <c r="M28" s="413"/>
      <c r="N28" s="420">
        <v>27.408318185580665</v>
      </c>
      <c r="O28" s="420">
        <v>0.4479100502831786</v>
      </c>
      <c r="P28" s="421">
        <v>5.3701919807372142E-2</v>
      </c>
      <c r="Q28" s="421">
        <v>1.0133760381395344E-3</v>
      </c>
      <c r="R28" s="422">
        <v>231.01756964508419</v>
      </c>
      <c r="S28" s="422">
        <v>3.7084728190692564</v>
      </c>
      <c r="T28" s="423">
        <v>242.81548365476849</v>
      </c>
      <c r="U28" s="423">
        <v>5.391149174902008</v>
      </c>
      <c r="V28" s="424">
        <v>358.57016576970199</v>
      </c>
      <c r="W28" s="424">
        <v>53.047548637644546</v>
      </c>
      <c r="X28" s="425">
        <v>231.01756964508419</v>
      </c>
      <c r="Y28" s="425">
        <v>3.7084728190692564</v>
      </c>
    </row>
    <row r="29" spans="1:25" ht="15" x14ac:dyDescent="0.25">
      <c r="A29" s="339">
        <v>82</v>
      </c>
      <c r="B29" s="339" t="s">
        <v>45</v>
      </c>
      <c r="C29" s="339" t="s">
        <v>20</v>
      </c>
      <c r="D29" s="348">
        <v>82.221091497150084</v>
      </c>
      <c r="E29" s="349">
        <v>1.1153545779514511</v>
      </c>
      <c r="F29" s="350">
        <v>0.72945200836638313</v>
      </c>
      <c r="G29" s="350">
        <v>4.3460320524883113E-2</v>
      </c>
      <c r="H29" s="351">
        <v>9.0465103116636997E-2</v>
      </c>
      <c r="I29" s="351">
        <v>2.3367657825390212E-3</v>
      </c>
      <c r="J29" s="352">
        <v>0.43354871307589127</v>
      </c>
      <c r="K29" s="361">
        <v>2.5830576675806363</v>
      </c>
      <c r="L29" s="361">
        <v>-0.37142944889792262</v>
      </c>
      <c r="M29" s="339"/>
      <c r="N29" s="354">
        <v>11.053986184160939</v>
      </c>
      <c r="O29" s="354">
        <v>0.28553083770327331</v>
      </c>
      <c r="P29" s="355">
        <v>5.8480943011970182E-2</v>
      </c>
      <c r="Q29" s="355">
        <v>3.1397717614612074E-3</v>
      </c>
      <c r="R29" s="356">
        <v>558.30521749262937</v>
      </c>
      <c r="S29" s="356">
        <v>13.814514182627526</v>
      </c>
      <c r="T29" s="357">
        <v>556.23150750012815</v>
      </c>
      <c r="U29" s="357">
        <v>25.516101479890331</v>
      </c>
      <c r="V29" s="359">
        <v>547.826693426009</v>
      </c>
      <c r="W29" s="359">
        <v>164.35824059167825</v>
      </c>
      <c r="X29" s="360">
        <v>558.30521749262937</v>
      </c>
      <c r="Y29" s="360">
        <v>13.814514182627526</v>
      </c>
    </row>
    <row r="30" spans="1:25" s="378" customFormat="1" ht="15" x14ac:dyDescent="0.25">
      <c r="A30" s="413">
        <v>83</v>
      </c>
      <c r="B30" s="413" t="s">
        <v>46</v>
      </c>
      <c r="C30" s="413" t="s">
        <v>20</v>
      </c>
      <c r="D30" s="414">
        <v>1450.5241001348884</v>
      </c>
      <c r="E30" s="415">
        <v>0.36678892919416389</v>
      </c>
      <c r="F30" s="416">
        <v>0.24184591207250991</v>
      </c>
      <c r="G30" s="416">
        <v>5.8826644271387099E-3</v>
      </c>
      <c r="H30" s="417">
        <v>3.2529114867590969E-2</v>
      </c>
      <c r="I30" s="417">
        <v>4.9360761806423647E-4</v>
      </c>
      <c r="J30" s="418">
        <v>0.62384153076321636</v>
      </c>
      <c r="K30" s="419">
        <v>1.5174332903721948</v>
      </c>
      <c r="L30" s="419">
        <v>6.5740393138617348</v>
      </c>
      <c r="M30" s="413"/>
      <c r="N30" s="420">
        <v>30.741691068769548</v>
      </c>
      <c r="O30" s="420">
        <v>0.46648465430088487</v>
      </c>
      <c r="P30" s="421">
        <v>5.3921905390034108E-2</v>
      </c>
      <c r="Q30" s="421">
        <v>1.0250800908631094E-3</v>
      </c>
      <c r="R30" s="422">
        <v>206.36438805091015</v>
      </c>
      <c r="S30" s="422">
        <v>3.0818518038821767</v>
      </c>
      <c r="T30" s="423">
        <v>219.93086405118717</v>
      </c>
      <c r="U30" s="423">
        <v>4.809902508230623</v>
      </c>
      <c r="V30" s="424">
        <v>367.789395460739</v>
      </c>
      <c r="W30" s="424">
        <v>53.660210343342186</v>
      </c>
      <c r="X30" s="425">
        <v>206.36438805091015</v>
      </c>
      <c r="Y30" s="425">
        <v>3.0818518038821767</v>
      </c>
    </row>
    <row r="31" spans="1:25" ht="15" x14ac:dyDescent="0.25">
      <c r="A31" s="339">
        <v>84</v>
      </c>
      <c r="B31" s="339" t="s">
        <v>47</v>
      </c>
      <c r="C31" s="339" t="s">
        <v>20</v>
      </c>
      <c r="D31" s="348">
        <v>177.55650459220257</v>
      </c>
      <c r="E31" s="349">
        <v>0.41915531586726257</v>
      </c>
      <c r="F31" s="350">
        <v>0.30415561330381635</v>
      </c>
      <c r="G31" s="350">
        <v>1.6561995406973382E-2</v>
      </c>
      <c r="H31" s="351">
        <v>4.2477053253410647E-2</v>
      </c>
      <c r="I31" s="351">
        <v>9.1134578107957378E-4</v>
      </c>
      <c r="J31" s="352">
        <v>0.39401429867723847</v>
      </c>
      <c r="K31" s="361">
        <v>2.1455014208321956</v>
      </c>
      <c r="L31" s="361">
        <v>0.54573895816496487</v>
      </c>
      <c r="M31" s="339"/>
      <c r="N31" s="354">
        <v>23.542122708799393</v>
      </c>
      <c r="O31" s="354">
        <v>0.50509657721134993</v>
      </c>
      <c r="P31" s="355">
        <v>5.1932613656575158E-2</v>
      </c>
      <c r="Q31" s="355">
        <v>2.5990929234521393E-3</v>
      </c>
      <c r="R31" s="356">
        <v>268.17730260995592</v>
      </c>
      <c r="S31" s="356">
        <v>5.6357132431059291</v>
      </c>
      <c r="T31" s="357">
        <v>269.64085062725439</v>
      </c>
      <c r="U31" s="357">
        <v>12.894756801112486</v>
      </c>
      <c r="V31" s="359">
        <v>282.44399318559499</v>
      </c>
      <c r="W31" s="359">
        <v>136.05573084682794</v>
      </c>
      <c r="X31" s="360">
        <v>268.17730260995592</v>
      </c>
      <c r="Y31" s="360">
        <v>5.6357132431059291</v>
      </c>
    </row>
    <row r="32" spans="1:25" ht="15" x14ac:dyDescent="0.25">
      <c r="A32" s="339">
        <v>90</v>
      </c>
      <c r="B32" s="339" t="s">
        <v>51</v>
      </c>
      <c r="C32" s="339" t="s">
        <v>20</v>
      </c>
      <c r="D32" s="348">
        <v>453.90015264209188</v>
      </c>
      <c r="E32" s="349">
        <v>0.5259455891232212</v>
      </c>
      <c r="F32" s="350">
        <v>0.32234291808749166</v>
      </c>
      <c r="G32" s="350">
        <v>1.3783733901574951E-2</v>
      </c>
      <c r="H32" s="351">
        <v>4.3138231910143154E-2</v>
      </c>
      <c r="I32" s="351">
        <v>7.9624929594363555E-4</v>
      </c>
      <c r="J32" s="352">
        <v>0.43165619012706491</v>
      </c>
      <c r="K32" s="361">
        <v>1.8458088351933875</v>
      </c>
      <c r="L32" s="361">
        <v>4.2012442279370887</v>
      </c>
      <c r="M32" s="339"/>
      <c r="N32" s="354">
        <v>23.181293152742047</v>
      </c>
      <c r="O32" s="354">
        <v>0.42788235712539247</v>
      </c>
      <c r="P32" s="355">
        <v>5.4194413112100825E-2</v>
      </c>
      <c r="Q32" s="355">
        <v>2.0903942376842514E-3</v>
      </c>
      <c r="R32" s="356">
        <v>272.26469977064681</v>
      </c>
      <c r="S32" s="356">
        <v>4.920841790543494</v>
      </c>
      <c r="T32" s="357">
        <v>283.70320475447136</v>
      </c>
      <c r="U32" s="357">
        <v>10.58406985269988</v>
      </c>
      <c r="V32" s="359">
        <v>379.13711642314098</v>
      </c>
      <c r="W32" s="359">
        <v>109.42660032086363</v>
      </c>
      <c r="X32" s="360">
        <v>272.26469977064681</v>
      </c>
      <c r="Y32" s="360">
        <v>4.920841790543494</v>
      </c>
    </row>
    <row r="33" spans="1:25" s="378" customFormat="1" ht="15" x14ac:dyDescent="0.25">
      <c r="A33" s="413">
        <v>92</v>
      </c>
      <c r="B33" s="413" t="s">
        <v>52</v>
      </c>
      <c r="C33" s="413" t="s">
        <v>20</v>
      </c>
      <c r="D33" s="414">
        <v>1200.2489321934588</v>
      </c>
      <c r="E33" s="415">
        <v>0.85450847342952241</v>
      </c>
      <c r="F33" s="416">
        <v>0.25302079546910566</v>
      </c>
      <c r="G33" s="416">
        <v>7.0664564619177285E-3</v>
      </c>
      <c r="H33" s="417">
        <v>3.3333969029664248E-2</v>
      </c>
      <c r="I33" s="417">
        <v>4.5896974153252147E-4</v>
      </c>
      <c r="J33" s="418">
        <v>0.49300526403413442</v>
      </c>
      <c r="K33" s="419">
        <v>1.3768829662140727</v>
      </c>
      <c r="L33" s="419">
        <v>8.3446130456372316</v>
      </c>
      <c r="M33" s="413"/>
      <c r="N33" s="420">
        <v>29.999427884212935</v>
      </c>
      <c r="O33" s="420">
        <v>0.41305701249940269</v>
      </c>
      <c r="P33" s="421">
        <v>5.5051342521624795E-2</v>
      </c>
      <c r="Q33" s="421">
        <v>1.3376601206823049E-3</v>
      </c>
      <c r="R33" s="422">
        <v>211.38755810211057</v>
      </c>
      <c r="S33" s="422">
        <v>2.863357354009596</v>
      </c>
      <c r="T33" s="423">
        <v>229.02703185235328</v>
      </c>
      <c r="U33" s="423">
        <v>5.7262897503008494</v>
      </c>
      <c r="V33" s="424">
        <v>414.30888766200297</v>
      </c>
      <c r="W33" s="424">
        <v>70.02288325448977</v>
      </c>
      <c r="X33" s="425">
        <v>211.38755810211057</v>
      </c>
      <c r="Y33" s="425">
        <v>2.863357354009596</v>
      </c>
    </row>
    <row r="34" spans="1:25" s="378" customFormat="1" ht="15" x14ac:dyDescent="0.25">
      <c r="A34" s="413">
        <v>94</v>
      </c>
      <c r="B34" s="413" t="s">
        <v>54</v>
      </c>
      <c r="C34" s="413" t="s">
        <v>20</v>
      </c>
      <c r="D34" s="414">
        <v>1332.2408224318087</v>
      </c>
      <c r="E34" s="415">
        <v>0.75954248007626712</v>
      </c>
      <c r="F34" s="416">
        <v>0.28364713338748071</v>
      </c>
      <c r="G34" s="416">
        <v>8.1113314514563752E-3</v>
      </c>
      <c r="H34" s="417">
        <v>4.0096260405421497E-2</v>
      </c>
      <c r="I34" s="417">
        <v>4.6841386964005982E-4</v>
      </c>
      <c r="J34" s="418">
        <v>0.40851887447922591</v>
      </c>
      <c r="K34" s="419">
        <v>1.1682233328091729</v>
      </c>
      <c r="L34" s="419">
        <v>4.2933419302732936E-2</v>
      </c>
      <c r="M34" s="413"/>
      <c r="N34" s="420">
        <v>24.939981681303824</v>
      </c>
      <c r="O34" s="420">
        <v>0.29135468519932473</v>
      </c>
      <c r="P34" s="421">
        <v>5.1306602194938433E-2</v>
      </c>
      <c r="Q34" s="421">
        <v>1.3391794749935129E-3</v>
      </c>
      <c r="R34" s="422">
        <v>253.43777044986101</v>
      </c>
      <c r="S34" s="422">
        <v>2.9032766082038814</v>
      </c>
      <c r="T34" s="423">
        <v>253.54657995051974</v>
      </c>
      <c r="U34" s="423">
        <v>6.4161779985620653</v>
      </c>
      <c r="V34" s="424">
        <v>254.62876205852899</v>
      </c>
      <c r="W34" s="424">
        <v>70.102580053297928</v>
      </c>
      <c r="X34" s="425">
        <v>253.43777044986101</v>
      </c>
      <c r="Y34" s="425">
        <v>2.9032766082038814</v>
      </c>
    </row>
    <row r="35" spans="1:25" ht="15" x14ac:dyDescent="0.25">
      <c r="A35" s="339">
        <v>95</v>
      </c>
      <c r="B35" s="339" t="s">
        <v>55</v>
      </c>
      <c r="C35" s="339" t="s">
        <v>20</v>
      </c>
      <c r="D35" s="348">
        <v>389.37321177432699</v>
      </c>
      <c r="E35" s="349">
        <v>0.75509680524401823</v>
      </c>
      <c r="F35" s="350">
        <v>0.29969515173734829</v>
      </c>
      <c r="G35" s="350">
        <v>1.4441524714218255E-2</v>
      </c>
      <c r="H35" s="351">
        <v>4.11271608591798E-2</v>
      </c>
      <c r="I35" s="351">
        <v>9.9710193822082744E-4</v>
      </c>
      <c r="J35" s="352">
        <v>0.50312685640690002</v>
      </c>
      <c r="K35" s="361">
        <v>2.4244365946750466</v>
      </c>
      <c r="L35" s="361">
        <v>2.4392885112214713</v>
      </c>
      <c r="M35" s="339"/>
      <c r="N35" s="354">
        <v>24.314831831548485</v>
      </c>
      <c r="O35" s="354">
        <v>0.58949768085775833</v>
      </c>
      <c r="P35" s="355">
        <v>5.285057452294771E-2</v>
      </c>
      <c r="Q35" s="355">
        <v>2.2009167833308718E-3</v>
      </c>
      <c r="R35" s="356">
        <v>259.82423140335521</v>
      </c>
      <c r="S35" s="356">
        <v>6.1740193734325359</v>
      </c>
      <c r="T35" s="357">
        <v>266.16209402934675</v>
      </c>
      <c r="U35" s="357">
        <v>11.282399136755727</v>
      </c>
      <c r="V35" s="359">
        <v>322.38714269280803</v>
      </c>
      <c r="W35" s="359">
        <v>115.21225965442503</v>
      </c>
      <c r="X35" s="360">
        <v>259.82423140335521</v>
      </c>
      <c r="Y35" s="360">
        <v>6.1740193734325359</v>
      </c>
    </row>
    <row r="36" spans="1:25" ht="15" x14ac:dyDescent="0.25">
      <c r="A36" s="339">
        <v>96</v>
      </c>
      <c r="B36" s="339" t="s">
        <v>248</v>
      </c>
      <c r="C36" s="339" t="s">
        <v>20</v>
      </c>
      <c r="D36" s="348">
        <v>317.84211528205543</v>
      </c>
      <c r="E36" s="349">
        <v>0.64176806478161152</v>
      </c>
      <c r="F36" s="350">
        <v>0.30178266680558385</v>
      </c>
      <c r="G36" s="350">
        <v>1.4889742180418827E-2</v>
      </c>
      <c r="H36" s="351">
        <v>3.8994770956191006E-2</v>
      </c>
      <c r="I36" s="351">
        <v>1.0476537516421328E-3</v>
      </c>
      <c r="J36" s="352">
        <v>0.54452586411227011</v>
      </c>
      <c r="K36" s="361">
        <v>2.6866518919142468</v>
      </c>
      <c r="L36" s="361">
        <v>8.5904456468255947</v>
      </c>
      <c r="M36" s="339"/>
      <c r="N36" s="354">
        <v>25.644464000659426</v>
      </c>
      <c r="O36" s="354">
        <v>0.68897747724498437</v>
      </c>
      <c r="P36" s="355">
        <v>5.6128914526536067E-2</v>
      </c>
      <c r="Q36" s="355">
        <v>2.3227848369558948E-3</v>
      </c>
      <c r="R36" s="356">
        <v>246.60700966018933</v>
      </c>
      <c r="S36" s="356">
        <v>6.5003481068199935</v>
      </c>
      <c r="T36" s="357">
        <v>267.79165078630984</v>
      </c>
      <c r="U36" s="357">
        <v>11.613913952672698</v>
      </c>
      <c r="V36" s="359">
        <v>457.471448947346</v>
      </c>
      <c r="W36" s="359">
        <v>121.59146463805679</v>
      </c>
      <c r="X36" s="360">
        <v>246.60700966018933</v>
      </c>
      <c r="Y36" s="360">
        <v>6.5003481068199935</v>
      </c>
    </row>
    <row r="38" spans="1:25" ht="15" x14ac:dyDescent="0.25">
      <c r="A38" s="339"/>
      <c r="B38" s="339"/>
      <c r="C38" s="339"/>
      <c r="D38" s="339"/>
      <c r="E38" s="339"/>
      <c r="F38" s="339"/>
      <c r="G38" s="339"/>
      <c r="H38" s="339"/>
      <c r="I38" s="339"/>
      <c r="J38" s="339"/>
      <c r="K38" s="377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</row>
    <row r="39" spans="1:25" ht="15" x14ac:dyDescent="0.25">
      <c r="K39" s="353"/>
    </row>
    <row r="40" spans="1:25" ht="15" x14ac:dyDescent="0.25">
      <c r="K40" s="353"/>
    </row>
    <row r="41" spans="1:25" ht="15" x14ac:dyDescent="0.25">
      <c r="K41" s="36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RowHeight="14.4" x14ac:dyDescent="0.3"/>
  <cols>
    <col min="1" max="1" width="14.88671875" style="410" bestFit="1" customWidth="1"/>
    <col min="2" max="2" width="11" style="411" bestFit="1" customWidth="1"/>
  </cols>
  <sheetData>
    <row r="1" spans="1:11" x14ac:dyDescent="0.25">
      <c r="A1" s="410" t="s">
        <v>251</v>
      </c>
      <c r="B1" s="411" t="s">
        <v>335</v>
      </c>
      <c r="C1">
        <v>0.3</v>
      </c>
      <c r="D1">
        <v>247.86556018961443</v>
      </c>
      <c r="E1">
        <v>1</v>
      </c>
      <c r="F1">
        <v>266.53724307129619</v>
      </c>
      <c r="G1">
        <v>7.6125808029354021</v>
      </c>
      <c r="H1">
        <v>12</v>
      </c>
      <c r="I1">
        <v>281.51167415000992</v>
      </c>
      <c r="J1">
        <v>10.411830726476147</v>
      </c>
    </row>
    <row r="2" spans="1:11" x14ac:dyDescent="0.25">
      <c r="A2" s="410" t="s">
        <v>253</v>
      </c>
      <c r="B2" s="411" t="s">
        <v>336</v>
      </c>
      <c r="C2">
        <v>28.7</v>
      </c>
      <c r="D2">
        <v>247.86556018961443</v>
      </c>
      <c r="E2">
        <v>2</v>
      </c>
      <c r="F2">
        <v>242.86627264027817</v>
      </c>
      <c r="G2">
        <v>6.4610718126305144</v>
      </c>
      <c r="H2">
        <v>15</v>
      </c>
      <c r="I2">
        <v>278.92593826900031</v>
      </c>
      <c r="J2">
        <v>7.4299068246436768</v>
      </c>
    </row>
    <row r="3" spans="1:11" x14ac:dyDescent="0.25">
      <c r="A3" s="410" t="s">
        <v>255</v>
      </c>
      <c r="B3" s="412">
        <v>15</v>
      </c>
      <c r="E3">
        <v>3</v>
      </c>
      <c r="F3">
        <v>237.55492407372793</v>
      </c>
      <c r="G3">
        <v>8.7673001248104061</v>
      </c>
      <c r="H3" t="s">
        <v>250</v>
      </c>
      <c r="I3" t="s">
        <v>250</v>
      </c>
      <c r="J3" t="s">
        <v>250</v>
      </c>
      <c r="K3" t="s">
        <v>250</v>
      </c>
    </row>
    <row r="4" spans="1:11" x14ac:dyDescent="0.25">
      <c r="A4" s="410" t="s">
        <v>256</v>
      </c>
      <c r="B4" s="412">
        <v>11</v>
      </c>
      <c r="E4">
        <v>4</v>
      </c>
      <c r="F4">
        <v>245.22864257806276</v>
      </c>
      <c r="G4">
        <v>6.710788946954052</v>
      </c>
    </row>
    <row r="5" spans="1:11" x14ac:dyDescent="0.25">
      <c r="A5" s="410" t="s">
        <v>257</v>
      </c>
      <c r="B5" s="412">
        <v>1</v>
      </c>
      <c r="E5">
        <v>5</v>
      </c>
      <c r="F5">
        <v>258.5679304933783</v>
      </c>
      <c r="G5">
        <v>10.089442786779825</v>
      </c>
    </row>
    <row r="6" spans="1:11" x14ac:dyDescent="0.25">
      <c r="A6" s="410" t="s">
        <v>258</v>
      </c>
      <c r="B6" s="412" t="b">
        <v>1</v>
      </c>
      <c r="E6">
        <v>6</v>
      </c>
      <c r="F6">
        <v>235.55801177774146</v>
      </c>
      <c r="G6">
        <v>4.7823121348666469</v>
      </c>
    </row>
    <row r="7" spans="1:11" x14ac:dyDescent="0.25">
      <c r="A7" s="410" t="s">
        <v>259</v>
      </c>
      <c r="B7" s="412">
        <v>1</v>
      </c>
      <c r="E7">
        <v>7</v>
      </c>
      <c r="F7">
        <v>237.20318434401793</v>
      </c>
      <c r="G7">
        <v>6.6534513447418959</v>
      </c>
    </row>
    <row r="8" spans="1:11" x14ac:dyDescent="0.25">
      <c r="A8" s="410" t="s">
        <v>260</v>
      </c>
      <c r="B8" s="412" t="b">
        <v>0</v>
      </c>
      <c r="E8">
        <v>8</v>
      </c>
      <c r="F8">
        <v>241.8494016231009</v>
      </c>
      <c r="G8">
        <v>4.72529890864549</v>
      </c>
    </row>
    <row r="9" spans="1:11" x14ac:dyDescent="0.25">
      <c r="A9" s="410" t="s">
        <v>261</v>
      </c>
      <c r="B9" s="412" t="b">
        <v>1</v>
      </c>
      <c r="E9">
        <v>9</v>
      </c>
      <c r="F9">
        <v>267.79729162382773</v>
      </c>
      <c r="G9">
        <v>9.9246133525228899</v>
      </c>
    </row>
    <row r="10" spans="1:11" x14ac:dyDescent="0.25">
      <c r="A10" s="410" t="s">
        <v>262</v>
      </c>
      <c r="B10" s="412" t="b">
        <v>0</v>
      </c>
      <c r="E10">
        <v>10</v>
      </c>
      <c r="F10">
        <v>252.09158285658648</v>
      </c>
      <c r="G10">
        <v>8.2401885460430666</v>
      </c>
    </row>
    <row r="11" spans="1:11" x14ac:dyDescent="0.25">
      <c r="A11" s="410" t="s">
        <v>263</v>
      </c>
      <c r="B11" s="412" t="b">
        <v>0</v>
      </c>
      <c r="E11">
        <v>11</v>
      </c>
      <c r="F11">
        <v>268.03578774557451</v>
      </c>
      <c r="G11">
        <v>6.991535181259116</v>
      </c>
    </row>
    <row r="12" spans="1:11" x14ac:dyDescent="0.25">
      <c r="A12" s="410" t="s">
        <v>264</v>
      </c>
      <c r="B12" s="412" t="s">
        <v>337</v>
      </c>
      <c r="E12">
        <v>13</v>
      </c>
      <c r="F12">
        <v>256.06953914885622</v>
      </c>
      <c r="G12">
        <v>6.4084012482656538</v>
      </c>
    </row>
    <row r="13" spans="1:11" x14ac:dyDescent="0.25">
      <c r="A13" s="410" t="s">
        <v>266</v>
      </c>
      <c r="B13" s="412" t="b">
        <v>0</v>
      </c>
      <c r="E13">
        <v>14</v>
      </c>
      <c r="F13">
        <v>249.10658713771684</v>
      </c>
      <c r="G13">
        <v>7.3634584410010282</v>
      </c>
    </row>
    <row r="14" spans="1:11" x14ac:dyDescent="0.25">
      <c r="A14" s="410" t="s">
        <v>267</v>
      </c>
      <c r="B14" s="412" t="b">
        <v>0</v>
      </c>
      <c r="E14">
        <v>16</v>
      </c>
      <c r="F14">
        <v>241.57079570317555</v>
      </c>
      <c r="G14">
        <v>9.0752553639767513</v>
      </c>
    </row>
    <row r="15" spans="1:11" x14ac:dyDescent="0.25">
      <c r="A15" s="410" t="s">
        <v>268</v>
      </c>
      <c r="B15" s="412" t="b">
        <v>0</v>
      </c>
      <c r="E15">
        <v>17</v>
      </c>
      <c r="F15">
        <v>236.13597859469337</v>
      </c>
      <c r="G15">
        <v>10.077063101978297</v>
      </c>
    </row>
    <row r="16" spans="1:11" x14ac:dyDescent="0.25">
      <c r="A16" s="410" t="s">
        <v>269</v>
      </c>
      <c r="B16" s="412">
        <v>1</v>
      </c>
      <c r="E16">
        <v>18</v>
      </c>
      <c r="F16">
        <v>255.94803785535524</v>
      </c>
      <c r="G16">
        <v>9.2373272518702958</v>
      </c>
    </row>
    <row r="17" spans="5:8" x14ac:dyDescent="0.25">
      <c r="E17">
        <v>19</v>
      </c>
      <c r="F17">
        <v>258.49327534695271</v>
      </c>
      <c r="G17">
        <v>7.9325331962714083</v>
      </c>
    </row>
    <row r="18" spans="5:8" x14ac:dyDescent="0.25">
      <c r="E18">
        <v>20</v>
      </c>
      <c r="F18">
        <v>249.22787243294033</v>
      </c>
      <c r="G18">
        <v>5.7131860809772093</v>
      </c>
    </row>
    <row r="19" spans="5:8" x14ac:dyDescent="0.25">
      <c r="E19">
        <v>21</v>
      </c>
      <c r="F19">
        <v>259.66672069636735</v>
      </c>
      <c r="G19">
        <v>6.8927646332897314</v>
      </c>
    </row>
    <row r="20" spans="5:8" x14ac:dyDescent="0.25">
      <c r="E20">
        <v>22</v>
      </c>
      <c r="F20">
        <v>239.66876588978323</v>
      </c>
      <c r="G20">
        <v>9.0734262603392839</v>
      </c>
    </row>
    <row r="21" spans="5:8" x14ac:dyDescent="0.25">
      <c r="E21">
        <v>23</v>
      </c>
      <c r="F21">
        <v>239.067092158261</v>
      </c>
      <c r="G21">
        <v>9.4010146484375845</v>
      </c>
    </row>
    <row r="22" spans="5:8" x14ac:dyDescent="0.25">
      <c r="E22">
        <v>24</v>
      </c>
      <c r="F22">
        <v>246.69964471112317</v>
      </c>
      <c r="G22">
        <v>8.0717492363057097</v>
      </c>
    </row>
    <row r="23" spans="5:8" x14ac:dyDescent="0.25">
      <c r="E23">
        <v>25</v>
      </c>
      <c r="F23">
        <v>235.1959228423581</v>
      </c>
      <c r="G23">
        <v>8.4720737456516417</v>
      </c>
    </row>
    <row r="24" spans="5:8" x14ac:dyDescent="0.25">
      <c r="E24">
        <v>26</v>
      </c>
      <c r="F24">
        <v>251.4876844991004</v>
      </c>
      <c r="G24">
        <v>5.6664948662027692</v>
      </c>
    </row>
    <row r="25" spans="5:8" x14ac:dyDescent="0.25">
      <c r="E25">
        <v>27</v>
      </c>
      <c r="F25">
        <v>245.36689489924009</v>
      </c>
      <c r="G25">
        <v>8.5290988004519459</v>
      </c>
    </row>
    <row r="26" spans="5:8" x14ac:dyDescent="0.25">
      <c r="E26">
        <v>28</v>
      </c>
      <c r="F26">
        <v>247.06348274272639</v>
      </c>
      <c r="G26">
        <v>7.8342737878234905</v>
      </c>
    </row>
    <row r="27" spans="5:8" x14ac:dyDescent="0.25">
      <c r="E27" t="s">
        <v>250</v>
      </c>
      <c r="F27" t="s">
        <v>250</v>
      </c>
      <c r="G27" t="s">
        <v>250</v>
      </c>
      <c r="H27" t="s">
        <v>250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28" workbookViewId="0">
      <selection activeCell="N48" sqref="J40:N48"/>
    </sheetView>
  </sheetViews>
  <sheetFormatPr defaultRowHeight="14.4" x14ac:dyDescent="0.3"/>
  <sheetData>
    <row r="1" spans="1:25" ht="45" x14ac:dyDescent="0.25">
      <c r="A1" s="38" t="s">
        <v>0</v>
      </c>
      <c r="B1" s="38" t="s">
        <v>1</v>
      </c>
      <c r="C1" s="38" t="s">
        <v>2</v>
      </c>
      <c r="D1" s="139" t="s">
        <v>3</v>
      </c>
      <c r="E1" s="139" t="s">
        <v>4</v>
      </c>
      <c r="F1" s="140" t="s">
        <v>5</v>
      </c>
      <c r="G1" s="140" t="s">
        <v>6</v>
      </c>
      <c r="H1" s="140" t="s">
        <v>7</v>
      </c>
      <c r="I1" s="140" t="s">
        <v>6</v>
      </c>
      <c r="J1" s="140" t="s">
        <v>8</v>
      </c>
      <c r="K1" s="141" t="s">
        <v>9</v>
      </c>
      <c r="L1" s="141" t="s">
        <v>10</v>
      </c>
      <c r="M1" s="141" t="s">
        <v>11</v>
      </c>
      <c r="N1" s="142" t="s">
        <v>12</v>
      </c>
      <c r="O1" s="142" t="s">
        <v>6</v>
      </c>
      <c r="P1" s="142" t="s">
        <v>13</v>
      </c>
      <c r="Q1" s="142" t="s">
        <v>6</v>
      </c>
      <c r="R1" s="143" t="s">
        <v>14</v>
      </c>
      <c r="S1" s="143" t="s">
        <v>6</v>
      </c>
      <c r="T1" s="144" t="s">
        <v>15</v>
      </c>
      <c r="U1" s="144" t="s">
        <v>6</v>
      </c>
      <c r="V1" s="145" t="s">
        <v>16</v>
      </c>
      <c r="W1" s="145" t="s">
        <v>6</v>
      </c>
      <c r="X1" s="146" t="s">
        <v>17</v>
      </c>
      <c r="Y1" s="146" t="s">
        <v>18</v>
      </c>
    </row>
    <row r="2" spans="1:25" ht="15" x14ac:dyDescent="0.25">
      <c r="A2" s="147">
        <v>53</v>
      </c>
      <c r="B2" s="147" t="s">
        <v>162</v>
      </c>
      <c r="C2" s="147" t="s">
        <v>20</v>
      </c>
      <c r="D2" s="148">
        <v>151.52428676727334</v>
      </c>
      <c r="E2" s="149">
        <v>0.46351120245755073</v>
      </c>
      <c r="F2" s="150">
        <f t="shared" ref="F2:F38" si="0">(137.88*P2*H2)</f>
        <v>0.39011234575296472</v>
      </c>
      <c r="G2" s="150">
        <f t="shared" ref="G2:G38" si="1">SQRT(137.88^2*(P2^2*I2^2+H2^2*Q2^2))</f>
        <v>3.5252152964668139E-2</v>
      </c>
      <c r="H2" s="180">
        <v>3.7324627445291456E-2</v>
      </c>
      <c r="I2" s="180">
        <v>1.3639877539987192E-3</v>
      </c>
      <c r="J2" s="151">
        <f t="shared" ref="J2:J38" si="2">((G2/F2)^2+(I2/H2)^2-(Q2/P2)^2)/(2*I2/H2*G2/F2)</f>
        <v>0.40440734820700153</v>
      </c>
      <c r="K2" s="152">
        <f t="shared" ref="K2:K38" si="3">I2/H2*100</f>
        <v>3.6543908067079389</v>
      </c>
      <c r="L2" s="152">
        <f t="shared" ref="L2:L38" si="4">((T2-R2)/R2)*100</f>
        <v>41.575178373828649</v>
      </c>
      <c r="M2" s="154" t="s">
        <v>21</v>
      </c>
      <c r="N2" s="155">
        <f t="shared" ref="N2:N38" si="5">1/H2</f>
        <v>26.791961995220159</v>
      </c>
      <c r="O2" s="155">
        <f t="shared" ref="O2:O38" si="6">I2/H2*N2</f>
        <v>0.97908299609001037</v>
      </c>
      <c r="P2" s="156">
        <v>7.5804142306930791E-2</v>
      </c>
      <c r="Q2" s="156">
        <v>6.2648416998984284E-3</v>
      </c>
      <c r="R2" s="157">
        <v>236.23597890165416</v>
      </c>
      <c r="S2" s="157">
        <v>8.476722897743441</v>
      </c>
      <c r="T2" s="158">
        <v>334.45150851317709</v>
      </c>
      <c r="U2" s="158">
        <v>25.749313586416367</v>
      </c>
      <c r="V2" s="159">
        <v>1089.9027028174401</v>
      </c>
      <c r="W2" s="159">
        <v>327.94339025254038</v>
      </c>
      <c r="X2" s="160">
        <f t="shared" ref="X2:X38" si="7">IF(R2&lt;800,R2,V2)</f>
        <v>236.23597890165416</v>
      </c>
      <c r="Y2" s="160">
        <f t="shared" ref="Y2:Y38" si="8">IF(R2&lt;800,S2,W2)</f>
        <v>8.476722897743441</v>
      </c>
    </row>
    <row r="3" spans="1:25" ht="15" x14ac:dyDescent="0.25">
      <c r="A3" s="147">
        <v>64</v>
      </c>
      <c r="B3" s="147" t="s">
        <v>32</v>
      </c>
      <c r="C3" s="147" t="s">
        <v>20</v>
      </c>
      <c r="D3" s="148">
        <v>137.94157608311286</v>
      </c>
      <c r="E3" s="149">
        <v>0.80309732086826702</v>
      </c>
      <c r="F3" s="150">
        <f t="shared" si="0"/>
        <v>0.34932394189334481</v>
      </c>
      <c r="G3" s="150">
        <f t="shared" si="1"/>
        <v>2.0539729955044366E-2</v>
      </c>
      <c r="H3" s="180">
        <v>3.977409343016601E-2</v>
      </c>
      <c r="I3" s="180">
        <v>9.4079550381139117E-4</v>
      </c>
      <c r="J3" s="151">
        <f t="shared" si="2"/>
        <v>0.40228011575600281</v>
      </c>
      <c r="K3" s="152">
        <f t="shared" si="3"/>
        <v>2.3653474477380803</v>
      </c>
      <c r="L3" s="152">
        <f t="shared" si="4"/>
        <v>20.987802754726204</v>
      </c>
      <c r="M3" s="154" t="s">
        <v>21</v>
      </c>
      <c r="N3" s="155">
        <f t="shared" si="5"/>
        <v>25.1419935379738</v>
      </c>
      <c r="O3" s="155">
        <f t="shared" si="6"/>
        <v>0.59469550246093639</v>
      </c>
      <c r="P3" s="156">
        <v>6.3698145414432916E-2</v>
      </c>
      <c r="Q3" s="156">
        <v>3.4289362025247895E-3</v>
      </c>
      <c r="R3" s="157">
        <v>251.44063758674815</v>
      </c>
      <c r="S3" s="157">
        <v>5.8329525639768738</v>
      </c>
      <c r="T3" s="158">
        <v>304.21250264868081</v>
      </c>
      <c r="U3" s="158">
        <v>15.456402326604874</v>
      </c>
      <c r="V3" s="159">
        <v>731.62295851783699</v>
      </c>
      <c r="W3" s="159">
        <v>179.49458369385607</v>
      </c>
      <c r="X3" s="160">
        <f t="shared" si="7"/>
        <v>251.44063758674815</v>
      </c>
      <c r="Y3" s="160">
        <f t="shared" si="8"/>
        <v>5.8329525639768738</v>
      </c>
    </row>
    <row r="4" spans="1:25" ht="15" x14ac:dyDescent="0.25">
      <c r="A4" s="147">
        <v>74</v>
      </c>
      <c r="B4" s="147" t="s">
        <v>39</v>
      </c>
      <c r="C4" s="147" t="s">
        <v>20</v>
      </c>
      <c r="D4" s="148">
        <v>73.103740072602591</v>
      </c>
      <c r="E4" s="149">
        <v>0.64050123829144034</v>
      </c>
      <c r="F4" s="150">
        <f t="shared" si="0"/>
        <v>0.44301068847474961</v>
      </c>
      <c r="G4" s="150">
        <f t="shared" si="1"/>
        <v>4.8560012424988225E-2</v>
      </c>
      <c r="H4" s="180">
        <v>3.9110719994692136E-2</v>
      </c>
      <c r="I4" s="180">
        <v>2.2316293043708308E-3</v>
      </c>
      <c r="J4" s="151">
        <f t="shared" si="2"/>
        <v>0.52054905210874314</v>
      </c>
      <c r="K4" s="152">
        <f t="shared" si="3"/>
        <v>5.7059274405423723</v>
      </c>
      <c r="L4" s="152">
        <f t="shared" si="4"/>
        <v>50.559401276035096</v>
      </c>
      <c r="M4" s="154" t="s">
        <v>21</v>
      </c>
      <c r="N4" s="155">
        <f t="shared" si="5"/>
        <v>25.568437506026832</v>
      </c>
      <c r="O4" s="155">
        <f t="shared" si="6"/>
        <v>1.4589164917743127</v>
      </c>
      <c r="P4" s="156">
        <v>8.2151806663537552E-2</v>
      </c>
      <c r="Q4" s="156">
        <v>7.6887194005859257E-3</v>
      </c>
      <c r="R4" s="157">
        <v>247.32639529584793</v>
      </c>
      <c r="S4" s="157">
        <v>13.84498323982449</v>
      </c>
      <c r="T4" s="158">
        <v>372.37313995502848</v>
      </c>
      <c r="U4" s="158">
        <v>34.169541553702416</v>
      </c>
      <c r="V4" s="159">
        <v>1249.13801856023</v>
      </c>
      <c r="W4" s="159">
        <v>402.47706206099269</v>
      </c>
      <c r="X4" s="160">
        <f t="shared" si="7"/>
        <v>247.32639529584793</v>
      </c>
      <c r="Y4" s="160">
        <f t="shared" si="8"/>
        <v>13.84498323982449</v>
      </c>
    </row>
    <row r="5" spans="1:25" ht="15" x14ac:dyDescent="0.25">
      <c r="A5" s="147">
        <v>80</v>
      </c>
      <c r="B5" s="147" t="s">
        <v>43</v>
      </c>
      <c r="C5" s="147" t="s">
        <v>20</v>
      </c>
      <c r="D5" s="148">
        <v>108.58668694482225</v>
      </c>
      <c r="E5" s="149">
        <v>0.70235182230891768</v>
      </c>
      <c r="F5" s="150">
        <f t="shared" si="0"/>
        <v>0.35206222570735546</v>
      </c>
      <c r="G5" s="150">
        <f t="shared" si="1"/>
        <v>4.0704179557895556E-2</v>
      </c>
      <c r="H5" s="180">
        <v>3.986479564257113E-2</v>
      </c>
      <c r="I5" s="180">
        <v>1.633132150839588E-3</v>
      </c>
      <c r="J5" s="151">
        <f t="shared" si="2"/>
        <v>0.35433349776057199</v>
      </c>
      <c r="K5" s="152">
        <f t="shared" si="3"/>
        <v>4.0966775936400035</v>
      </c>
      <c r="L5" s="152">
        <f t="shared" si="4"/>
        <v>21.534682220132904</v>
      </c>
      <c r="M5" s="154" t="s">
        <v>21</v>
      </c>
      <c r="N5" s="155">
        <f t="shared" si="5"/>
        <v>25.08478932053303</v>
      </c>
      <c r="O5" s="155">
        <f t="shared" si="6"/>
        <v>1.0276429435060772</v>
      </c>
      <c r="P5" s="156">
        <v>6.4051398024274439E-2</v>
      </c>
      <c r="Q5" s="156">
        <v>6.9249258335894251E-3</v>
      </c>
      <c r="R5" s="157">
        <v>252.00296874786366</v>
      </c>
      <c r="S5" s="157">
        <v>10.124571624865201</v>
      </c>
      <c r="T5" s="158">
        <v>306.27100725301693</v>
      </c>
      <c r="U5" s="158">
        <v>30.568366850266809</v>
      </c>
      <c r="V5" s="159">
        <v>743.32814518031705</v>
      </c>
      <c r="W5" s="159">
        <v>362.49911432166215</v>
      </c>
      <c r="X5" s="160">
        <f t="shared" si="7"/>
        <v>252.00296874786366</v>
      </c>
      <c r="Y5" s="160">
        <f t="shared" si="8"/>
        <v>10.124571624865201</v>
      </c>
    </row>
    <row r="6" spans="1:25" ht="15" x14ac:dyDescent="0.25">
      <c r="A6" s="147">
        <v>92</v>
      </c>
      <c r="B6" s="147" t="s">
        <v>54</v>
      </c>
      <c r="C6" s="147" t="s">
        <v>20</v>
      </c>
      <c r="D6" s="148">
        <v>196.88449316077967</v>
      </c>
      <c r="E6" s="149">
        <v>0.97340206302632737</v>
      </c>
      <c r="F6" s="150">
        <f t="shared" si="0"/>
        <v>0.40942217204194337</v>
      </c>
      <c r="G6" s="150">
        <f t="shared" si="1"/>
        <v>2.7661034188974462E-2</v>
      </c>
      <c r="H6" s="180">
        <v>4.1115006923128763E-2</v>
      </c>
      <c r="I6" s="180">
        <v>1.2032747336921206E-3</v>
      </c>
      <c r="J6" s="151">
        <f t="shared" si="2"/>
        <v>0.43317897994400401</v>
      </c>
      <c r="K6" s="152">
        <f t="shared" si="3"/>
        <v>2.926607153300107</v>
      </c>
      <c r="L6" s="152">
        <f t="shared" si="4"/>
        <v>34.152201260300004</v>
      </c>
      <c r="M6" s="154" t="s">
        <v>21</v>
      </c>
      <c r="N6" s="155">
        <f t="shared" si="5"/>
        <v>24.322019496911764</v>
      </c>
      <c r="O6" s="155">
        <f t="shared" si="6"/>
        <v>0.71180996242366634</v>
      </c>
      <c r="P6" s="156">
        <v>7.2222034021410725E-2</v>
      </c>
      <c r="Q6" s="156">
        <v>4.39784541299217E-3</v>
      </c>
      <c r="R6" s="157">
        <v>259.74897422877342</v>
      </c>
      <c r="S6" s="157">
        <v>7.4507208931661921</v>
      </c>
      <c r="T6" s="158">
        <v>348.45896667894891</v>
      </c>
      <c r="U6" s="158">
        <v>19.927702223068852</v>
      </c>
      <c r="V6" s="159">
        <v>992.20404158811505</v>
      </c>
      <c r="W6" s="159">
        <v>230.21292462000054</v>
      </c>
      <c r="X6" s="160">
        <f t="shared" si="7"/>
        <v>259.74897422877342</v>
      </c>
      <c r="Y6" s="160">
        <f t="shared" si="8"/>
        <v>7.4507208931661921</v>
      </c>
    </row>
    <row r="7" spans="1:25" ht="15" x14ac:dyDescent="0.25">
      <c r="A7" s="147">
        <v>72</v>
      </c>
      <c r="B7" s="147" t="s">
        <v>38</v>
      </c>
      <c r="C7" s="147" t="s">
        <v>20</v>
      </c>
      <c r="D7" s="148">
        <v>49.951987621630977</v>
      </c>
      <c r="E7" s="149">
        <v>0.4719963464111076</v>
      </c>
      <c r="F7" s="150">
        <f t="shared" si="0"/>
        <v>0.29378533417739489</v>
      </c>
      <c r="G7" s="150">
        <f t="shared" si="1"/>
        <v>3.8349083141156183E-2</v>
      </c>
      <c r="H7" s="180">
        <v>3.8300131526881595E-2</v>
      </c>
      <c r="I7" s="180">
        <v>2.0743204848813175E-3</v>
      </c>
      <c r="J7" s="151">
        <f t="shared" si="2"/>
        <v>0.41490695757684737</v>
      </c>
      <c r="K7" s="152">
        <f t="shared" si="3"/>
        <v>5.4159617792054329</v>
      </c>
      <c r="L7" s="152">
        <f t="shared" si="4"/>
        <v>7.9402937399252709</v>
      </c>
      <c r="M7" s="154" t="s">
        <v>25</v>
      </c>
      <c r="N7" s="155">
        <f t="shared" si="5"/>
        <v>26.109570910954524</v>
      </c>
      <c r="O7" s="155">
        <f t="shared" si="6"/>
        <v>1.4140843812518369</v>
      </c>
      <c r="P7" s="156">
        <v>5.5632499385720659E-2</v>
      </c>
      <c r="Q7" s="156">
        <v>6.6073886508526899E-3</v>
      </c>
      <c r="R7" s="157">
        <v>242.29555829347501</v>
      </c>
      <c r="S7" s="157">
        <v>12.879089200512741</v>
      </c>
      <c r="T7" s="158">
        <v>261.53453734076879</v>
      </c>
      <c r="U7" s="158">
        <v>30.096962842932161</v>
      </c>
      <c r="V7" s="159">
        <v>437.73143027882099</v>
      </c>
      <c r="W7" s="159">
        <v>345.87896074362618</v>
      </c>
      <c r="X7" s="160">
        <f t="shared" si="7"/>
        <v>242.29555829347501</v>
      </c>
      <c r="Y7" s="160">
        <f t="shared" si="8"/>
        <v>12.879089200512741</v>
      </c>
    </row>
    <row r="8" spans="1:25" ht="15" x14ac:dyDescent="0.25">
      <c r="A8" s="147">
        <v>66</v>
      </c>
      <c r="B8" s="147" t="s">
        <v>34</v>
      </c>
      <c r="C8" s="147" t="s">
        <v>20</v>
      </c>
      <c r="D8" s="148">
        <v>118.74825338158325</v>
      </c>
      <c r="E8" s="149">
        <v>0.93939057508145396</v>
      </c>
      <c r="F8" s="150">
        <f t="shared" si="0"/>
        <v>0.22552370060901539</v>
      </c>
      <c r="G8" s="150">
        <f t="shared" si="1"/>
        <v>2.2490566063015881E-2</v>
      </c>
      <c r="H8" s="180">
        <v>3.6744665365434317E-2</v>
      </c>
      <c r="I8" s="180">
        <v>1.755816228311376E-3</v>
      </c>
      <c r="J8" s="151">
        <f t="shared" si="2"/>
        <v>0.47915559652926409</v>
      </c>
      <c r="K8" s="152">
        <f t="shared" si="3"/>
        <v>4.7784248702481618</v>
      </c>
      <c r="L8" s="152">
        <f t="shared" si="4"/>
        <v>-11.234120941442239</v>
      </c>
      <c r="M8" s="154" t="s">
        <v>63</v>
      </c>
      <c r="N8" s="155">
        <f t="shared" si="5"/>
        <v>27.214834862551214</v>
      </c>
      <c r="O8" s="155">
        <f t="shared" si="6"/>
        <v>1.3004404374691143</v>
      </c>
      <c r="P8" s="156">
        <v>4.4513999634941938E-2</v>
      </c>
      <c r="Q8" s="156">
        <v>3.8964198438379218E-3</v>
      </c>
      <c r="R8" s="157">
        <v>232.63070264957386</v>
      </c>
      <c r="S8" s="157">
        <v>10.917908575761818</v>
      </c>
      <c r="T8" s="158">
        <v>206.49668816699386</v>
      </c>
      <c r="U8" s="158">
        <v>18.634106894212898</v>
      </c>
      <c r="V8" s="159">
        <v>1.0000000176742401</v>
      </c>
      <c r="W8" s="159">
        <v>203.96850582339928</v>
      </c>
      <c r="X8" s="160">
        <f t="shared" si="7"/>
        <v>232.63070264957386</v>
      </c>
      <c r="Y8" s="160">
        <f t="shared" si="8"/>
        <v>10.917908575761818</v>
      </c>
    </row>
    <row r="9" spans="1:25" ht="15" x14ac:dyDescent="0.25">
      <c r="A9" s="147">
        <v>86</v>
      </c>
      <c r="B9" s="147" t="s">
        <v>48</v>
      </c>
      <c r="C9" s="147" t="s">
        <v>20</v>
      </c>
      <c r="D9" s="148">
        <v>90.292139921650062</v>
      </c>
      <c r="E9" s="149">
        <v>0.63679321876916173</v>
      </c>
      <c r="F9" s="150">
        <f t="shared" si="0"/>
        <v>0.23538767107061895</v>
      </c>
      <c r="G9" s="150">
        <f t="shared" si="1"/>
        <v>2.5297844763080151E-2</v>
      </c>
      <c r="H9" s="180">
        <v>4.1103862725993569E-2</v>
      </c>
      <c r="I9" s="180">
        <v>1.5790578838961948E-3</v>
      </c>
      <c r="J9" s="151">
        <f t="shared" si="2"/>
        <v>0.35745024787786661</v>
      </c>
      <c r="K9" s="152">
        <f t="shared" si="3"/>
        <v>3.8416289350285764</v>
      </c>
      <c r="L9" s="152">
        <f t="shared" si="4"/>
        <v>-17.345735327325144</v>
      </c>
      <c r="M9" s="154" t="s">
        <v>63</v>
      </c>
      <c r="N9" s="155">
        <f t="shared" si="5"/>
        <v>24.328613752585653</v>
      </c>
      <c r="O9" s="155">
        <f t="shared" si="6"/>
        <v>0.93461506541067207</v>
      </c>
      <c r="P9" s="156">
        <v>4.1533621494036617E-2</v>
      </c>
      <c r="Q9" s="156">
        <v>4.1688373654482852E-3</v>
      </c>
      <c r="R9" s="157">
        <v>259.67996858567028</v>
      </c>
      <c r="S9" s="157">
        <v>9.7776884812543514</v>
      </c>
      <c r="T9" s="158">
        <v>214.63656853671884</v>
      </c>
      <c r="U9" s="158">
        <v>20.79266570152258</v>
      </c>
      <c r="V9" s="159">
        <v>1.0000000176742401</v>
      </c>
      <c r="W9" s="159">
        <v>218.22916580991804</v>
      </c>
      <c r="X9" s="160">
        <f t="shared" si="7"/>
        <v>259.67996858567028</v>
      </c>
      <c r="Y9" s="160">
        <f t="shared" si="8"/>
        <v>9.7776884812543514</v>
      </c>
    </row>
    <row r="10" spans="1:25" ht="15" x14ac:dyDescent="0.25">
      <c r="A10" s="147">
        <v>90</v>
      </c>
      <c r="B10" s="147" t="s">
        <v>52</v>
      </c>
      <c r="C10" s="147" t="s">
        <v>20</v>
      </c>
      <c r="D10" s="148">
        <v>68.556379070804837</v>
      </c>
      <c r="E10" s="149">
        <v>0.59969576275126135</v>
      </c>
      <c r="F10" s="150">
        <f t="shared" si="0"/>
        <v>0.2278355830072096</v>
      </c>
      <c r="G10" s="150">
        <f t="shared" si="1"/>
        <v>3.6011350576335276E-2</v>
      </c>
      <c r="H10" s="180">
        <v>4.0611238110320302E-2</v>
      </c>
      <c r="I10" s="180">
        <v>2.2627292089479616E-3</v>
      </c>
      <c r="J10" s="151">
        <f t="shared" si="2"/>
        <v>0.3525076091710232</v>
      </c>
      <c r="K10" s="152">
        <f t="shared" si="3"/>
        <v>5.5716824067300408</v>
      </c>
      <c r="L10" s="152">
        <f t="shared" si="4"/>
        <v>-18.78920250235068</v>
      </c>
      <c r="M10" s="154" t="s">
        <v>63</v>
      </c>
      <c r="N10" s="155">
        <f t="shared" si="5"/>
        <v>24.623726006173541</v>
      </c>
      <c r="O10" s="155">
        <f t="shared" si="6"/>
        <v>1.371955809767381</v>
      </c>
      <c r="P10" s="156">
        <v>4.068872186268014E-2</v>
      </c>
      <c r="Q10" s="156">
        <v>6.0183729647037719E-3</v>
      </c>
      <c r="R10" s="157">
        <v>256.62886449519112</v>
      </c>
      <c r="S10" s="157">
        <v>14.017684315279897</v>
      </c>
      <c r="T10" s="158">
        <v>208.41034746570654</v>
      </c>
      <c r="U10" s="158">
        <v>29.780302514564859</v>
      </c>
      <c r="V10" s="159">
        <v>1.0000000176742401</v>
      </c>
      <c r="W10" s="159">
        <v>315.04859260854704</v>
      </c>
      <c r="X10" s="160">
        <f t="shared" si="7"/>
        <v>256.62886449519112</v>
      </c>
      <c r="Y10" s="160">
        <f t="shared" si="8"/>
        <v>14.017684315279897</v>
      </c>
    </row>
    <row r="11" spans="1:25" ht="15" x14ac:dyDescent="0.25">
      <c r="A11">
        <v>54</v>
      </c>
      <c r="B11" t="s">
        <v>163</v>
      </c>
      <c r="C11" t="s">
        <v>20</v>
      </c>
      <c r="D11" s="161">
        <v>106.64079501625922</v>
      </c>
      <c r="E11" s="162">
        <v>0.82109126636542928</v>
      </c>
      <c r="F11" s="163">
        <f t="shared" si="0"/>
        <v>0.3200503945273685</v>
      </c>
      <c r="G11" s="163">
        <f t="shared" si="1"/>
        <v>2.4597606358334613E-2</v>
      </c>
      <c r="H11" s="179">
        <v>4.2211874532013985E-2</v>
      </c>
      <c r="I11" s="179">
        <v>1.2307099974943664E-3</v>
      </c>
      <c r="J11" s="164">
        <f t="shared" si="2"/>
        <v>0.3793556963255646</v>
      </c>
      <c r="K11" s="153">
        <f t="shared" si="3"/>
        <v>2.9155540026088662</v>
      </c>
      <c r="L11" s="153">
        <f t="shared" si="4"/>
        <v>5.7793355107971278</v>
      </c>
      <c r="M11" s="165"/>
      <c r="N11" s="166">
        <f t="shared" si="5"/>
        <v>23.69001640146514</v>
      </c>
      <c r="O11" s="166">
        <f t="shared" si="6"/>
        <v>0.69069522141161377</v>
      </c>
      <c r="P11" s="167">
        <v>5.4989839684136566E-2</v>
      </c>
      <c r="Q11" s="167">
        <v>3.9103574362378364E-3</v>
      </c>
      <c r="R11" s="168">
        <v>266.53724307129619</v>
      </c>
      <c r="S11" s="168">
        <v>7.6125808029354021</v>
      </c>
      <c r="T11" s="169">
        <v>281.94132460961526</v>
      </c>
      <c r="U11" s="169">
        <v>18.920484210663869</v>
      </c>
      <c r="V11" s="170">
        <v>411.81002444773901</v>
      </c>
      <c r="W11" s="170">
        <v>204.69664173555714</v>
      </c>
      <c r="X11" s="171">
        <f t="shared" si="7"/>
        <v>266.53724307129619</v>
      </c>
      <c r="Y11" s="171">
        <f t="shared" si="8"/>
        <v>7.6125808029354021</v>
      </c>
    </row>
    <row r="12" spans="1:25" ht="15" x14ac:dyDescent="0.25">
      <c r="A12">
        <v>56</v>
      </c>
      <c r="B12" t="s">
        <v>164</v>
      </c>
      <c r="C12" t="s">
        <v>20</v>
      </c>
      <c r="D12" s="161">
        <v>286.83049511621164</v>
      </c>
      <c r="E12" s="162">
        <v>0.84468843867289101</v>
      </c>
      <c r="F12" s="163">
        <f t="shared" si="0"/>
        <v>0.25974910717591027</v>
      </c>
      <c r="G12" s="163">
        <f t="shared" si="1"/>
        <v>1.321542101660708E-2</v>
      </c>
      <c r="H12" s="179">
        <v>3.8392055485642292E-2</v>
      </c>
      <c r="I12" s="179">
        <v>1.0407195693012694E-3</v>
      </c>
      <c r="J12" s="164">
        <f t="shared" si="2"/>
        <v>0.53280147245465281</v>
      </c>
      <c r="K12" s="153">
        <f t="shared" si="3"/>
        <v>2.7107680381699635</v>
      </c>
      <c r="L12" s="153">
        <f t="shared" si="4"/>
        <v>-3.459332655921441</v>
      </c>
      <c r="M12" s="165"/>
      <c r="N12" s="166">
        <f t="shared" si="5"/>
        <v>26.047055500166593</v>
      </c>
      <c r="O12" s="166">
        <f t="shared" si="6"/>
        <v>0.7060752553829075</v>
      </c>
      <c r="P12" s="167">
        <v>4.9069476434070607E-2</v>
      </c>
      <c r="Q12" s="167">
        <v>2.1126718772440257E-3</v>
      </c>
      <c r="R12" s="168">
        <v>242.86627264027817</v>
      </c>
      <c r="S12" s="168">
        <v>6.4610718126305144</v>
      </c>
      <c r="T12" s="169">
        <v>234.46472036061382</v>
      </c>
      <c r="U12" s="169">
        <v>10.651894464921694</v>
      </c>
      <c r="V12" s="170">
        <v>151.151983189578</v>
      </c>
      <c r="W12" s="170">
        <v>110.59307900894549</v>
      </c>
      <c r="X12" s="171">
        <f t="shared" si="7"/>
        <v>242.86627264027817</v>
      </c>
      <c r="Y12" s="171">
        <f t="shared" si="8"/>
        <v>6.4610718126305144</v>
      </c>
    </row>
    <row r="13" spans="1:25" ht="15" x14ac:dyDescent="0.25">
      <c r="A13">
        <v>57</v>
      </c>
      <c r="B13" t="s">
        <v>24</v>
      </c>
      <c r="C13" t="s">
        <v>20</v>
      </c>
      <c r="D13" s="161">
        <v>122.71951638181484</v>
      </c>
      <c r="E13" s="162">
        <v>0.63891586543979051</v>
      </c>
      <c r="F13" s="163">
        <f t="shared" si="0"/>
        <v>0.29349699976412541</v>
      </c>
      <c r="G13" s="163">
        <f t="shared" si="1"/>
        <v>5.1186015407144424E-2</v>
      </c>
      <c r="H13" s="179">
        <v>3.7536880356318955E-2</v>
      </c>
      <c r="I13" s="179">
        <v>1.4110331368661973E-3</v>
      </c>
      <c r="J13" s="164">
        <f t="shared" si="2"/>
        <v>0.21554173769406001</v>
      </c>
      <c r="K13" s="153">
        <f t="shared" si="3"/>
        <v>3.7590580875980129</v>
      </c>
      <c r="L13" s="153">
        <f t="shared" si="4"/>
        <v>9.9990765350897757</v>
      </c>
      <c r="M13" s="165"/>
      <c r="N13" s="166">
        <f t="shared" si="5"/>
        <v>26.6404664028416</v>
      </c>
      <c r="O13" s="166">
        <f t="shared" si="6"/>
        <v>1.0014306068898486</v>
      </c>
      <c r="P13" s="167">
        <v>5.6707984925667192E-2</v>
      </c>
      <c r="Q13" s="167">
        <v>9.6574336004939237E-3</v>
      </c>
      <c r="R13" s="168">
        <v>237.55492407372793</v>
      </c>
      <c r="S13" s="168">
        <v>8.7673001248104061</v>
      </c>
      <c r="T13" s="169">
        <v>261.30822274473439</v>
      </c>
      <c r="U13" s="169">
        <v>40.180543609792359</v>
      </c>
      <c r="V13" s="170">
        <v>480.19521367298597</v>
      </c>
      <c r="W13" s="170">
        <v>505.53987947130707</v>
      </c>
      <c r="X13" s="171">
        <f t="shared" si="7"/>
        <v>237.55492407372793</v>
      </c>
      <c r="Y13" s="171">
        <f t="shared" si="8"/>
        <v>8.7673001248104061</v>
      </c>
    </row>
    <row r="14" spans="1:25" ht="15" x14ac:dyDescent="0.25">
      <c r="A14">
        <v>58</v>
      </c>
      <c r="B14" t="s">
        <v>27</v>
      </c>
      <c r="C14" t="s">
        <v>20</v>
      </c>
      <c r="D14" s="161">
        <v>152.22456197950851</v>
      </c>
      <c r="E14" s="162">
        <v>0.75702549174092437</v>
      </c>
      <c r="F14" s="163">
        <f t="shared" si="0"/>
        <v>0.30423275937698924</v>
      </c>
      <c r="G14" s="163">
        <f t="shared" si="1"/>
        <v>2.2828728460647586E-2</v>
      </c>
      <c r="H14" s="179">
        <v>3.8772644840170484E-2</v>
      </c>
      <c r="I14" s="179">
        <v>1.0813390355037115E-3</v>
      </c>
      <c r="J14" s="164">
        <f t="shared" si="2"/>
        <v>0.37167273893185793</v>
      </c>
      <c r="K14" s="153">
        <f t="shared" si="3"/>
        <v>2.7889225508376665</v>
      </c>
      <c r="L14" s="153">
        <f t="shared" si="4"/>
        <v>9.979368651683334</v>
      </c>
      <c r="M14" s="165"/>
      <c r="N14" s="166">
        <f t="shared" si="5"/>
        <v>25.791379569854563</v>
      </c>
      <c r="O14" s="166">
        <f t="shared" si="6"/>
        <v>0.71930160099581264</v>
      </c>
      <c r="P14" s="167">
        <v>5.6908779914970696E-2</v>
      </c>
      <c r="Q14" s="167">
        <v>3.9643612796605911E-3</v>
      </c>
      <c r="R14" s="168">
        <v>245.22864257806276</v>
      </c>
      <c r="S14" s="168">
        <v>6.710788946954052</v>
      </c>
      <c r="T14" s="169">
        <v>269.70091286044652</v>
      </c>
      <c r="U14" s="169">
        <v>17.772827618144145</v>
      </c>
      <c r="V14" s="170">
        <v>488.00006786552598</v>
      </c>
      <c r="W14" s="170">
        <v>207.52347799437996</v>
      </c>
      <c r="X14" s="171">
        <f t="shared" si="7"/>
        <v>245.22864257806276</v>
      </c>
      <c r="Y14" s="171">
        <f t="shared" si="8"/>
        <v>6.710788946954052</v>
      </c>
    </row>
    <row r="15" spans="1:25" ht="15" x14ac:dyDescent="0.25">
      <c r="A15">
        <v>59</v>
      </c>
      <c r="B15" t="s">
        <v>28</v>
      </c>
      <c r="C15" t="s">
        <v>20</v>
      </c>
      <c r="D15" s="161">
        <v>112.11064546696514</v>
      </c>
      <c r="E15" s="162">
        <v>0.7344655585379829</v>
      </c>
      <c r="F15" s="163">
        <f t="shared" si="0"/>
        <v>0.31672470677687292</v>
      </c>
      <c r="G15" s="163">
        <f t="shared" si="1"/>
        <v>2.9992518128354229E-2</v>
      </c>
      <c r="H15" s="179">
        <v>4.0924288476226568E-2</v>
      </c>
      <c r="I15" s="179">
        <v>1.629123919888784E-3</v>
      </c>
      <c r="J15" s="164">
        <f t="shared" si="2"/>
        <v>0.42037995144954932</v>
      </c>
      <c r="K15" s="153">
        <f t="shared" si="3"/>
        <v>3.980824054730145</v>
      </c>
      <c r="L15" s="153">
        <f t="shared" si="4"/>
        <v>8.0489666636246078</v>
      </c>
      <c r="M15" s="165"/>
      <c r="N15" s="166">
        <f t="shared" si="5"/>
        <v>24.435366801329057</v>
      </c>
      <c r="O15" s="166">
        <f t="shared" si="6"/>
        <v>0.97272895948885107</v>
      </c>
      <c r="P15" s="167">
        <v>5.6130580106877583E-2</v>
      </c>
      <c r="Q15" s="167">
        <v>4.8228581009669078E-3</v>
      </c>
      <c r="R15" s="168">
        <v>258.5679304933783</v>
      </c>
      <c r="S15" s="168">
        <v>10.089442786779825</v>
      </c>
      <c r="T15" s="169">
        <v>279.37997702161437</v>
      </c>
      <c r="U15" s="169">
        <v>23.128520696308374</v>
      </c>
      <c r="V15" s="170">
        <v>457.53727736927101</v>
      </c>
      <c r="W15" s="170">
        <v>252.46356708615912</v>
      </c>
      <c r="X15" s="171">
        <f t="shared" si="7"/>
        <v>258.5679304933783</v>
      </c>
      <c r="Y15" s="171">
        <f t="shared" si="8"/>
        <v>10.089442786779825</v>
      </c>
    </row>
    <row r="16" spans="1:25" ht="15" x14ac:dyDescent="0.25">
      <c r="A16">
        <v>60</v>
      </c>
      <c r="B16" t="s">
        <v>29</v>
      </c>
      <c r="C16" t="s">
        <v>20</v>
      </c>
      <c r="D16" s="161">
        <v>268.60124920842492</v>
      </c>
      <c r="E16" s="162">
        <v>0.96169846032092254</v>
      </c>
      <c r="F16" s="163">
        <f t="shared" si="0"/>
        <v>0.29591439344143716</v>
      </c>
      <c r="G16" s="163">
        <f t="shared" si="1"/>
        <v>1.5396446277504649E-2</v>
      </c>
      <c r="H16" s="179">
        <v>3.7215541629720211E-2</v>
      </c>
      <c r="I16" s="179">
        <v>7.694399476537992E-4</v>
      </c>
      <c r="J16" s="164">
        <f t="shared" si="2"/>
        <v>0.39737083157778241</v>
      </c>
      <c r="K16" s="153">
        <f t="shared" si="3"/>
        <v>2.0675231743485551</v>
      </c>
      <c r="L16" s="153">
        <f t="shared" si="4"/>
        <v>11.736417360047282</v>
      </c>
      <c r="M16" s="165"/>
      <c r="N16" s="166">
        <f t="shared" si="5"/>
        <v>26.870494320614785</v>
      </c>
      <c r="O16" s="166">
        <f t="shared" si="6"/>
        <v>0.555553697140723</v>
      </c>
      <c r="P16" s="167">
        <v>5.7668741139804948E-2</v>
      </c>
      <c r="Q16" s="167">
        <v>2.7534410526651861E-3</v>
      </c>
      <c r="R16" s="168">
        <v>235.55801177774146</v>
      </c>
      <c r="S16" s="168">
        <v>4.7823121348666469</v>
      </c>
      <c r="T16" s="169">
        <v>263.20408316500652</v>
      </c>
      <c r="U16" s="169">
        <v>12.063521101144458</v>
      </c>
      <c r="V16" s="170">
        <v>517.19938392857898</v>
      </c>
      <c r="W16" s="170">
        <v>144.13492963066773</v>
      </c>
      <c r="X16" s="171">
        <f t="shared" si="7"/>
        <v>235.55801177774146</v>
      </c>
      <c r="Y16" s="171">
        <f t="shared" si="8"/>
        <v>4.7823121348666469</v>
      </c>
    </row>
    <row r="17" spans="1:25" ht="15" x14ac:dyDescent="0.25">
      <c r="A17">
        <v>62</v>
      </c>
      <c r="B17" t="s">
        <v>30</v>
      </c>
      <c r="C17" t="s">
        <v>20</v>
      </c>
      <c r="D17" s="161">
        <v>180.21192706167943</v>
      </c>
      <c r="E17" s="162">
        <v>1.0308731519391792</v>
      </c>
      <c r="F17" s="163">
        <f t="shared" si="0"/>
        <v>0.25561495627372571</v>
      </c>
      <c r="G17" s="163">
        <f t="shared" si="1"/>
        <v>1.9592437902358199E-2</v>
      </c>
      <c r="H17" s="179">
        <v>3.74802719515216E-2</v>
      </c>
      <c r="I17" s="179">
        <v>1.0707661380779184E-3</v>
      </c>
      <c r="J17" s="164">
        <f t="shared" si="2"/>
        <v>0.37272599042446819</v>
      </c>
      <c r="K17" s="153">
        <f t="shared" si="3"/>
        <v>2.8568793189731592</v>
      </c>
      <c r="L17" s="153">
        <f t="shared" si="4"/>
        <v>-2.5615812262098063</v>
      </c>
      <c r="M17" s="165"/>
      <c r="N17" s="166">
        <f t="shared" si="5"/>
        <v>26.680702885332256</v>
      </c>
      <c r="O17" s="166">
        <f t="shared" si="6"/>
        <v>0.76223548288773224</v>
      </c>
      <c r="P17" s="167">
        <v>4.9463204970891156E-2</v>
      </c>
      <c r="Q17" s="167">
        <v>3.5180746113011949E-3</v>
      </c>
      <c r="R17" s="168">
        <v>237.20318434401793</v>
      </c>
      <c r="S17" s="168">
        <v>6.6534513447418959</v>
      </c>
      <c r="T17" s="169">
        <v>231.12703210588973</v>
      </c>
      <c r="U17" s="169">
        <v>15.84389331987588</v>
      </c>
      <c r="V17" s="170">
        <v>169.84608920477299</v>
      </c>
      <c r="W17" s="170">
        <v>184.16231342522457</v>
      </c>
      <c r="X17" s="171">
        <f t="shared" si="7"/>
        <v>237.20318434401793</v>
      </c>
      <c r="Y17" s="171">
        <f t="shared" si="8"/>
        <v>6.6534513447418959</v>
      </c>
    </row>
    <row r="18" spans="1:25" ht="15" x14ac:dyDescent="0.25">
      <c r="A18">
        <v>63</v>
      </c>
      <c r="B18" t="s">
        <v>31</v>
      </c>
      <c r="C18" t="s">
        <v>20</v>
      </c>
      <c r="D18" s="161">
        <v>397.7066246564878</v>
      </c>
      <c r="E18" s="162">
        <v>0.90484313629094715</v>
      </c>
      <c r="F18" s="163">
        <f t="shared" si="0"/>
        <v>0.27397952025398081</v>
      </c>
      <c r="G18" s="163">
        <f t="shared" si="1"/>
        <v>1.1534324840303072E-2</v>
      </c>
      <c r="H18" s="179">
        <v>3.8228275521988271E-2</v>
      </c>
      <c r="I18" s="179">
        <v>7.6100924794605561E-4</v>
      </c>
      <c r="J18" s="164">
        <f t="shared" si="2"/>
        <v>0.47285844491965717</v>
      </c>
      <c r="K18" s="153">
        <f t="shared" si="3"/>
        <v>1.9906972981513009</v>
      </c>
      <c r="L18" s="153">
        <f t="shared" si="4"/>
        <v>1.6626119644204129</v>
      </c>
      <c r="M18" s="165"/>
      <c r="N18" s="166">
        <f t="shared" si="5"/>
        <v>26.158647920825427</v>
      </c>
      <c r="O18" s="166">
        <f t="shared" si="6"/>
        <v>0.52073949739278325</v>
      </c>
      <c r="P18" s="167">
        <v>5.197950252277736E-2</v>
      </c>
      <c r="Q18" s="167">
        <v>1.9281922252623398E-3</v>
      </c>
      <c r="R18" s="168">
        <v>241.8494016231009</v>
      </c>
      <c r="S18" s="168">
        <v>4.72529890864549</v>
      </c>
      <c r="T18" s="169">
        <v>245.87041871036575</v>
      </c>
      <c r="U18" s="169">
        <v>9.1930504277402374</v>
      </c>
      <c r="V18" s="170">
        <v>284.50830585893198</v>
      </c>
      <c r="W18" s="170">
        <v>100.93590549557271</v>
      </c>
      <c r="X18" s="171">
        <f t="shared" si="7"/>
        <v>241.8494016231009</v>
      </c>
      <c r="Y18" s="171">
        <f t="shared" si="8"/>
        <v>4.72529890864549</v>
      </c>
    </row>
    <row r="19" spans="1:25" ht="15" x14ac:dyDescent="0.25">
      <c r="A19">
        <v>65</v>
      </c>
      <c r="B19" t="s">
        <v>33</v>
      </c>
      <c r="C19" t="s">
        <v>20</v>
      </c>
      <c r="D19" s="161">
        <v>68.558067933615447</v>
      </c>
      <c r="E19" s="162">
        <v>0.59954366437720585</v>
      </c>
      <c r="F19" s="163">
        <f t="shared" si="0"/>
        <v>0.30276028021625073</v>
      </c>
      <c r="G19" s="163">
        <f t="shared" si="1"/>
        <v>3.8470234120319767E-2</v>
      </c>
      <c r="H19" s="179">
        <v>4.2415603852620137E-2</v>
      </c>
      <c r="I19" s="179">
        <v>1.6048051008539634E-3</v>
      </c>
      <c r="J19" s="164">
        <f t="shared" si="2"/>
        <v>0.29776298604833634</v>
      </c>
      <c r="K19" s="153">
        <f t="shared" si="3"/>
        <v>3.7835252951487326</v>
      </c>
      <c r="L19" s="153">
        <f t="shared" si="4"/>
        <v>0.28252931924573943</v>
      </c>
      <c r="M19" s="165"/>
      <c r="N19" s="166">
        <f t="shared" si="5"/>
        <v>23.5762292451302</v>
      </c>
      <c r="O19" s="166">
        <f t="shared" si="6"/>
        <v>0.89201259713175418</v>
      </c>
      <c r="P19" s="167">
        <v>5.1769261478808996E-2</v>
      </c>
      <c r="Q19" s="167">
        <v>6.2796790874948012E-3</v>
      </c>
      <c r="R19" s="168">
        <v>267.79729162382773</v>
      </c>
      <c r="S19" s="168">
        <v>9.9246133525228899</v>
      </c>
      <c r="T19" s="169">
        <v>268.55389748881106</v>
      </c>
      <c r="U19" s="169">
        <v>29.984045701878262</v>
      </c>
      <c r="V19" s="170">
        <v>275.23169608617201</v>
      </c>
      <c r="W19" s="170">
        <v>328.72480857893822</v>
      </c>
      <c r="X19" s="171">
        <f t="shared" si="7"/>
        <v>267.79729162382773</v>
      </c>
      <c r="Y19" s="171">
        <f t="shared" si="8"/>
        <v>9.9246133525228899</v>
      </c>
    </row>
    <row r="20" spans="1:25" ht="15" x14ac:dyDescent="0.25">
      <c r="A20">
        <v>68</v>
      </c>
      <c r="B20" t="s">
        <v>19</v>
      </c>
      <c r="C20" t="s">
        <v>20</v>
      </c>
      <c r="D20" s="161">
        <v>103.31577042472223</v>
      </c>
      <c r="E20" s="162">
        <v>0.65630319770112533</v>
      </c>
      <c r="F20" s="163">
        <f t="shared" si="0"/>
        <v>0.26812379746866072</v>
      </c>
      <c r="G20" s="163">
        <f t="shared" si="1"/>
        <v>2.0989919361695749E-2</v>
      </c>
      <c r="H20" s="179">
        <v>3.9879089535683525E-2</v>
      </c>
      <c r="I20" s="179">
        <v>1.3291922192150965E-3</v>
      </c>
      <c r="J20" s="164">
        <f t="shared" si="2"/>
        <v>0.42576224520623396</v>
      </c>
      <c r="K20" s="153">
        <f t="shared" si="3"/>
        <v>3.333055580483463</v>
      </c>
      <c r="L20" s="153">
        <f t="shared" si="4"/>
        <v>-4.3234416124393675</v>
      </c>
      <c r="M20" s="165"/>
      <c r="N20" s="166">
        <f t="shared" si="5"/>
        <v>25.075798159965693</v>
      </c>
      <c r="O20" s="166">
        <f t="shared" si="6"/>
        <v>0.83579028992150595</v>
      </c>
      <c r="P20" s="167">
        <v>4.8762824392280656E-2</v>
      </c>
      <c r="Q20" s="167">
        <v>3.4540903026618261E-3</v>
      </c>
      <c r="R20" s="168">
        <v>252.09158285658648</v>
      </c>
      <c r="S20" s="168">
        <v>8.2401885460430666</v>
      </c>
      <c r="T20" s="169">
        <v>241.19255046190776</v>
      </c>
      <c r="U20" s="169">
        <v>16.806567664479321</v>
      </c>
      <c r="V20" s="170">
        <v>136.442796601292</v>
      </c>
      <c r="W20" s="170">
        <v>180.81306688070651</v>
      </c>
      <c r="X20" s="171">
        <f t="shared" si="7"/>
        <v>252.09158285658648</v>
      </c>
      <c r="Y20" s="171">
        <f t="shared" si="8"/>
        <v>8.2401885460430666</v>
      </c>
    </row>
    <row r="21" spans="1:25" ht="15" x14ac:dyDescent="0.25">
      <c r="A21">
        <v>69</v>
      </c>
      <c r="B21" t="s">
        <v>35</v>
      </c>
      <c r="C21" t="s">
        <v>20</v>
      </c>
      <c r="D21" s="161">
        <v>158.93352451646447</v>
      </c>
      <c r="E21" s="162">
        <v>0.94580648479457674</v>
      </c>
      <c r="F21" s="163">
        <f t="shared" si="0"/>
        <v>0.34629744043908439</v>
      </c>
      <c r="G21" s="163">
        <f t="shared" si="1"/>
        <v>2.5653025790414372E-2</v>
      </c>
      <c r="H21" s="179">
        <v>4.2454169271647933E-2</v>
      </c>
      <c r="I21" s="179">
        <v>1.1305696274934284E-3</v>
      </c>
      <c r="J21" s="164">
        <f t="shared" si="2"/>
        <v>0.35949069255167365</v>
      </c>
      <c r="K21" s="153">
        <f t="shared" si="3"/>
        <v>2.6630355672710193</v>
      </c>
      <c r="L21" s="153">
        <f t="shared" si="4"/>
        <v>12.646325029453505</v>
      </c>
      <c r="M21" s="165"/>
      <c r="N21" s="166">
        <f t="shared" si="5"/>
        <v>23.554812569794592</v>
      </c>
      <c r="O21" s="166">
        <f t="shared" si="6"/>
        <v>0.62727303653765476</v>
      </c>
      <c r="P21" s="167">
        <v>5.915993112084595E-2</v>
      </c>
      <c r="Q21" s="167">
        <v>4.0894774491591615E-3</v>
      </c>
      <c r="R21" s="168">
        <v>268.03578774557451</v>
      </c>
      <c r="S21" s="168">
        <v>6.991535181259116</v>
      </c>
      <c r="T21" s="169">
        <v>301.93246465913597</v>
      </c>
      <c r="U21" s="169">
        <v>19.347617302051912</v>
      </c>
      <c r="V21" s="170">
        <v>572.98660229170503</v>
      </c>
      <c r="W21" s="170">
        <v>214.0725345410614</v>
      </c>
      <c r="X21" s="171">
        <f t="shared" si="7"/>
        <v>268.03578774557451</v>
      </c>
      <c r="Y21" s="171">
        <f t="shared" si="8"/>
        <v>6.991535181259116</v>
      </c>
    </row>
    <row r="22" spans="1:25" ht="15" x14ac:dyDescent="0.25">
      <c r="A22">
        <v>70</v>
      </c>
      <c r="B22" t="s">
        <v>36</v>
      </c>
      <c r="C22" t="s">
        <v>20</v>
      </c>
      <c r="D22" s="161">
        <v>158.83440291207847</v>
      </c>
      <c r="E22" s="162">
        <v>1.0898262977020527</v>
      </c>
      <c r="F22" s="163">
        <f t="shared" si="0"/>
        <v>0.38556597249277846</v>
      </c>
      <c r="G22" s="163">
        <f t="shared" si="1"/>
        <v>6.088290121498293E-2</v>
      </c>
      <c r="H22" s="179">
        <v>4.4635573282573185E-2</v>
      </c>
      <c r="I22" s="179">
        <v>1.6871733460315805E-3</v>
      </c>
      <c r="J22" s="164">
        <f t="shared" si="2"/>
        <v>0.23937674006615509</v>
      </c>
      <c r="K22" s="153">
        <f t="shared" si="3"/>
        <v>3.779885015367987</v>
      </c>
      <c r="L22" s="153">
        <f t="shared" si="4"/>
        <v>17.62398453781918</v>
      </c>
      <c r="M22" s="165"/>
      <c r="N22" s="166">
        <f t="shared" si="5"/>
        <v>22.403655346136762</v>
      </c>
      <c r="O22" s="166">
        <f t="shared" si="6"/>
        <v>0.84683241132331244</v>
      </c>
      <c r="P22" s="167">
        <v>6.2649312162215379E-2</v>
      </c>
      <c r="Q22" s="167">
        <v>9.6050453406808668E-3</v>
      </c>
      <c r="R22" s="168">
        <v>281.51167415000992</v>
      </c>
      <c r="S22" s="168">
        <v>10.411830726476147</v>
      </c>
      <c r="T22" s="169">
        <v>331.12524807436358</v>
      </c>
      <c r="U22" s="169">
        <v>44.61676120378759</v>
      </c>
      <c r="V22" s="170">
        <v>696.34828066897398</v>
      </c>
      <c r="W22" s="170">
        <v>502.79572434190555</v>
      </c>
      <c r="X22" s="171">
        <f t="shared" si="7"/>
        <v>281.51167415000992</v>
      </c>
      <c r="Y22" s="171">
        <f t="shared" si="8"/>
        <v>10.411830726476147</v>
      </c>
    </row>
    <row r="23" spans="1:25" ht="15" x14ac:dyDescent="0.25">
      <c r="A23">
        <v>71</v>
      </c>
      <c r="B23" t="s">
        <v>37</v>
      </c>
      <c r="C23" t="s">
        <v>20</v>
      </c>
      <c r="D23" s="161">
        <v>175.45548817463325</v>
      </c>
      <c r="E23" s="162">
        <v>0.85667860591966993</v>
      </c>
      <c r="F23" s="163">
        <f t="shared" si="0"/>
        <v>0.30537781011610771</v>
      </c>
      <c r="G23" s="163">
        <f t="shared" si="1"/>
        <v>1.914647768660965E-2</v>
      </c>
      <c r="H23" s="179">
        <v>4.0520955944724137E-2</v>
      </c>
      <c r="I23" s="179">
        <v>1.0343519169981757E-3</v>
      </c>
      <c r="J23" s="164">
        <f t="shared" si="2"/>
        <v>0.40713386468307522</v>
      </c>
      <c r="K23" s="153">
        <f t="shared" si="3"/>
        <v>2.552634539049786</v>
      </c>
      <c r="L23" s="153">
        <f t="shared" si="4"/>
        <v>5.6712867501561224</v>
      </c>
      <c r="M23" s="165"/>
      <c r="N23" s="166">
        <f t="shared" si="5"/>
        <v>24.678588564498092</v>
      </c>
      <c r="O23" s="166">
        <f t="shared" si="6"/>
        <v>0.62995417544736909</v>
      </c>
      <c r="P23" s="167">
        <v>5.4658350250818437E-2</v>
      </c>
      <c r="Q23" s="167">
        <v>3.1300693676819978E-3</v>
      </c>
      <c r="R23" s="168">
        <v>256.06953914885622</v>
      </c>
      <c r="S23" s="168">
        <v>6.4084012482656538</v>
      </c>
      <c r="T23" s="169">
        <v>270.59197699379115</v>
      </c>
      <c r="U23" s="169">
        <v>14.893013211871967</v>
      </c>
      <c r="V23" s="170">
        <v>398.274301694266</v>
      </c>
      <c r="W23" s="170">
        <v>163.85064384689309</v>
      </c>
      <c r="X23" s="171">
        <f t="shared" si="7"/>
        <v>256.06953914885622</v>
      </c>
      <c r="Y23" s="171">
        <f t="shared" si="8"/>
        <v>6.4084012482656538</v>
      </c>
    </row>
    <row r="24" spans="1:25" ht="15" x14ac:dyDescent="0.25">
      <c r="A24">
        <v>75</v>
      </c>
      <c r="B24" t="s">
        <v>40</v>
      </c>
      <c r="C24" t="s">
        <v>20</v>
      </c>
      <c r="D24" s="161">
        <v>150.49202929606</v>
      </c>
      <c r="E24" s="162">
        <v>1.0168718353928252</v>
      </c>
      <c r="F24" s="163">
        <f t="shared" si="0"/>
        <v>0.28641610125670386</v>
      </c>
      <c r="G24" s="163">
        <f t="shared" si="1"/>
        <v>2.0909641933030458E-2</v>
      </c>
      <c r="H24" s="179">
        <v>3.9397703141197241E-2</v>
      </c>
      <c r="I24" s="179">
        <v>1.1872205049814702E-3</v>
      </c>
      <c r="J24" s="164">
        <f t="shared" si="2"/>
        <v>0.41277303472011329</v>
      </c>
      <c r="K24" s="153">
        <f t="shared" si="3"/>
        <v>3.0134256830318158</v>
      </c>
      <c r="L24" s="153">
        <f t="shared" si="4"/>
        <v>2.660678993076381</v>
      </c>
      <c r="M24" s="165"/>
      <c r="N24" s="166">
        <f t="shared" si="5"/>
        <v>25.382190337748998</v>
      </c>
      <c r="O24" s="166">
        <f t="shared" si="6"/>
        <v>0.76487344255374834</v>
      </c>
      <c r="P24" s="167">
        <v>5.2726051623829762E-2</v>
      </c>
      <c r="Q24" s="167">
        <v>3.5060137186671766E-3</v>
      </c>
      <c r="R24" s="168">
        <v>249.10658713771684</v>
      </c>
      <c r="S24" s="168">
        <v>7.3634584410010282</v>
      </c>
      <c r="T24" s="169">
        <v>255.73451377205959</v>
      </c>
      <c r="U24" s="169">
        <v>16.504221338435386</v>
      </c>
      <c r="V24" s="170">
        <v>317.02621935448798</v>
      </c>
      <c r="W24" s="170">
        <v>183.53063672997376</v>
      </c>
      <c r="X24" s="171">
        <f t="shared" si="7"/>
        <v>249.10658713771684</v>
      </c>
      <c r="Y24" s="171">
        <f t="shared" si="8"/>
        <v>7.3634584410010282</v>
      </c>
    </row>
    <row r="25" spans="1:25" ht="15" x14ac:dyDescent="0.25">
      <c r="A25">
        <v>76</v>
      </c>
      <c r="B25" t="s">
        <v>41</v>
      </c>
      <c r="C25" t="s">
        <v>20</v>
      </c>
      <c r="D25" s="161">
        <v>146.53036947790102</v>
      </c>
      <c r="E25" s="162">
        <v>0.7890463515677123</v>
      </c>
      <c r="F25" s="163">
        <f t="shared" si="0"/>
        <v>0.30019887556391056</v>
      </c>
      <c r="G25" s="163">
        <f t="shared" si="1"/>
        <v>2.1956692486113469E-2</v>
      </c>
      <c r="H25" s="179">
        <v>4.4216654652897903E-2</v>
      </c>
      <c r="I25" s="179">
        <v>1.2034880414597416E-3</v>
      </c>
      <c r="J25" s="164">
        <f t="shared" si="2"/>
        <v>0.37213287603958267</v>
      </c>
      <c r="K25" s="153">
        <f t="shared" si="3"/>
        <v>2.721798043988537</v>
      </c>
      <c r="L25" s="153">
        <f t="shared" si="4"/>
        <v>-4.4350080113386987</v>
      </c>
      <c r="M25" s="165"/>
      <c r="N25" s="166">
        <f t="shared" si="5"/>
        <v>22.615912665714553</v>
      </c>
      <c r="O25" s="166">
        <f t="shared" si="6"/>
        <v>0.61555946856557453</v>
      </c>
      <c r="P25" s="167">
        <v>4.9240437714672992E-2</v>
      </c>
      <c r="Q25" s="167">
        <v>3.3428102086932908E-3</v>
      </c>
      <c r="R25" s="168">
        <v>278.92593826900031</v>
      </c>
      <c r="S25" s="168">
        <v>7.4299068246436768</v>
      </c>
      <c r="T25" s="169">
        <v>266.55555056106851</v>
      </c>
      <c r="U25" s="169">
        <v>17.146956419495503</v>
      </c>
      <c r="V25" s="170">
        <v>159.29543830946301</v>
      </c>
      <c r="W25" s="170">
        <v>174.98773739613108</v>
      </c>
      <c r="X25" s="171">
        <f t="shared" si="7"/>
        <v>278.92593826900031</v>
      </c>
      <c r="Y25" s="171">
        <f t="shared" si="8"/>
        <v>7.4299068246436768</v>
      </c>
    </row>
    <row r="26" spans="1:25" ht="15" x14ac:dyDescent="0.25">
      <c r="A26">
        <v>77</v>
      </c>
      <c r="B26" t="s">
        <v>42</v>
      </c>
      <c r="C26" t="s">
        <v>20</v>
      </c>
      <c r="D26" s="161">
        <v>79.486575156471574</v>
      </c>
      <c r="E26" s="162">
        <v>0.61289672897520253</v>
      </c>
      <c r="F26" s="163">
        <f t="shared" si="0"/>
        <v>0.31282941116684515</v>
      </c>
      <c r="G26" s="163">
        <f t="shared" si="1"/>
        <v>3.4080767338698519E-2</v>
      </c>
      <c r="H26" s="179">
        <v>3.8183407016470938E-2</v>
      </c>
      <c r="I26" s="179">
        <v>1.4615064412082704E-3</v>
      </c>
      <c r="J26" s="164">
        <f t="shared" si="2"/>
        <v>0.35133730820884901</v>
      </c>
      <c r="K26" s="153">
        <f t="shared" si="3"/>
        <v>3.8275956898708108</v>
      </c>
      <c r="L26" s="153">
        <f t="shared" si="4"/>
        <v>14.406087170655981</v>
      </c>
      <c r="M26" s="165"/>
      <c r="N26" s="166">
        <f t="shared" si="5"/>
        <v>26.18938638892638</v>
      </c>
      <c r="O26" s="166">
        <f t="shared" si="6"/>
        <v>1.002423824626159</v>
      </c>
      <c r="P26" s="167">
        <v>5.9419860189068967E-2</v>
      </c>
      <c r="Q26" s="167">
        <v>6.0607274792543195E-3</v>
      </c>
      <c r="R26" s="168">
        <v>241.57079570317555</v>
      </c>
      <c r="S26" s="168">
        <v>9.0752553639767513</v>
      </c>
      <c r="T26" s="169">
        <v>276.37169511102229</v>
      </c>
      <c r="U26" s="169">
        <v>26.359124272624818</v>
      </c>
      <c r="V26" s="170">
        <v>582.51398336289299</v>
      </c>
      <c r="W26" s="170">
        <v>317.26204514623538</v>
      </c>
      <c r="X26" s="171">
        <f t="shared" si="7"/>
        <v>241.57079570317555</v>
      </c>
      <c r="Y26" s="171">
        <f t="shared" si="8"/>
        <v>9.0752553639767513</v>
      </c>
    </row>
    <row r="27" spans="1:25" ht="15" x14ac:dyDescent="0.25">
      <c r="A27">
        <v>78</v>
      </c>
      <c r="B27" t="s">
        <v>22</v>
      </c>
      <c r="C27" t="s">
        <v>20</v>
      </c>
      <c r="D27" s="161">
        <v>111.55596035169994</v>
      </c>
      <c r="E27" s="162">
        <v>0.69023148825860192</v>
      </c>
      <c r="F27" s="163">
        <f t="shared" si="0"/>
        <v>0.31747304580729252</v>
      </c>
      <c r="G27" s="163">
        <f t="shared" si="1"/>
        <v>2.5208233725849041E-2</v>
      </c>
      <c r="H27" s="179">
        <v>3.7308536541079233E-2</v>
      </c>
      <c r="I27" s="179">
        <v>1.6214730175659817E-3</v>
      </c>
      <c r="J27" s="164">
        <f t="shared" si="2"/>
        <v>0.54735104807587887</v>
      </c>
      <c r="K27" s="153">
        <f t="shared" si="3"/>
        <v>4.3461179877174478</v>
      </c>
      <c r="L27" s="153">
        <f t="shared" si="4"/>
        <v>18.557490127502476</v>
      </c>
      <c r="M27" s="165"/>
      <c r="N27" s="166">
        <f t="shared" si="5"/>
        <v>26.803517176261579</v>
      </c>
      <c r="O27" s="166">
        <f t="shared" si="6"/>
        <v>1.1649124813384404</v>
      </c>
      <c r="P27" s="167">
        <v>6.1715943112096348E-2</v>
      </c>
      <c r="Q27" s="167">
        <v>4.1011732367438611E-3</v>
      </c>
      <c r="R27" s="168">
        <v>236.13597859469337</v>
      </c>
      <c r="S27" s="168">
        <v>10.077063101978297</v>
      </c>
      <c r="T27" s="169">
        <v>279.95688950988495</v>
      </c>
      <c r="U27" s="169">
        <v>19.428111572544928</v>
      </c>
      <c r="V27" s="170">
        <v>664.28019621094495</v>
      </c>
      <c r="W27" s="170">
        <v>214.68451906536134</v>
      </c>
      <c r="X27" s="171">
        <f t="shared" si="7"/>
        <v>236.13597859469337</v>
      </c>
      <c r="Y27" s="171">
        <f t="shared" si="8"/>
        <v>10.077063101978297</v>
      </c>
    </row>
    <row r="28" spans="1:25" ht="15" x14ac:dyDescent="0.25">
      <c r="A28">
        <v>81</v>
      </c>
      <c r="B28" t="s">
        <v>44</v>
      </c>
      <c r="C28" t="s">
        <v>20</v>
      </c>
      <c r="D28" s="161">
        <v>116.5127916133942</v>
      </c>
      <c r="E28" s="162">
        <v>0.81957414475684376</v>
      </c>
      <c r="F28" s="163">
        <f t="shared" si="0"/>
        <v>0.28584958438559926</v>
      </c>
      <c r="G28" s="163">
        <f t="shared" si="1"/>
        <v>2.2240042431579538E-2</v>
      </c>
      <c r="H28" s="179">
        <v>4.0501345139053201E-2</v>
      </c>
      <c r="I28" s="179">
        <v>1.4909283459861322E-3</v>
      </c>
      <c r="J28" s="164">
        <f t="shared" si="2"/>
        <v>0.47313957783623789</v>
      </c>
      <c r="K28" s="153">
        <f t="shared" si="3"/>
        <v>3.6811822937419247</v>
      </c>
      <c r="L28" s="153">
        <f t="shared" si="4"/>
        <v>-0.25816992903818442</v>
      </c>
      <c r="M28" s="165"/>
      <c r="N28" s="166">
        <f t="shared" si="5"/>
        <v>24.690537970200783</v>
      </c>
      <c r="O28" s="166">
        <f t="shared" si="6"/>
        <v>0.90890371198865805</v>
      </c>
      <c r="P28" s="167">
        <v>5.1187844626042589E-2</v>
      </c>
      <c r="Q28" s="167">
        <v>3.5086061959608114E-3</v>
      </c>
      <c r="R28" s="168">
        <v>255.94803785535524</v>
      </c>
      <c r="S28" s="168">
        <v>9.2373272518702958</v>
      </c>
      <c r="T28" s="169">
        <v>255.28725698764944</v>
      </c>
      <c r="U28" s="169">
        <v>17.562055829048678</v>
      </c>
      <c r="V28" s="170">
        <v>249.29787277060899</v>
      </c>
      <c r="W28" s="170">
        <v>183.66642418820049</v>
      </c>
      <c r="X28" s="171">
        <f t="shared" si="7"/>
        <v>255.94803785535524</v>
      </c>
      <c r="Y28" s="171">
        <f t="shared" si="8"/>
        <v>9.2373272518702958</v>
      </c>
    </row>
    <row r="29" spans="1:25" ht="15" x14ac:dyDescent="0.25">
      <c r="A29">
        <v>82</v>
      </c>
      <c r="B29" t="s">
        <v>45</v>
      </c>
      <c r="C29" t="s">
        <v>20</v>
      </c>
      <c r="D29" s="161">
        <v>148.59650411105204</v>
      </c>
      <c r="E29" s="162">
        <v>0.68392986461055472</v>
      </c>
      <c r="F29" s="163">
        <f t="shared" si="0"/>
        <v>0.29270291368584883</v>
      </c>
      <c r="G29" s="163">
        <f t="shared" si="1"/>
        <v>2.0102912993684746E-2</v>
      </c>
      <c r="H29" s="179">
        <v>4.0912234115729966E-2</v>
      </c>
      <c r="I29" s="179">
        <v>1.2808368304890331E-3</v>
      </c>
      <c r="J29" s="164">
        <f t="shared" si="2"/>
        <v>0.45583604512639342</v>
      </c>
      <c r="K29" s="153">
        <f t="shared" si="3"/>
        <v>3.1306939309788904</v>
      </c>
      <c r="L29" s="153">
        <f t="shared" si="4"/>
        <v>0.8477612536772523</v>
      </c>
      <c r="M29" s="165"/>
      <c r="N29" s="166">
        <f t="shared" si="5"/>
        <v>24.442566425760631</v>
      </c>
      <c r="O29" s="166">
        <f t="shared" si="6"/>
        <v>0.76522194366677188</v>
      </c>
      <c r="P29" s="167">
        <v>5.1888674287641726E-2</v>
      </c>
      <c r="Q29" s="167">
        <v>3.1719449529951241E-3</v>
      </c>
      <c r="R29" s="168">
        <v>258.49327534695271</v>
      </c>
      <c r="S29" s="168">
        <v>7.9325331962714083</v>
      </c>
      <c r="T29" s="169">
        <v>260.68468117870543</v>
      </c>
      <c r="U29" s="169">
        <v>15.790292540366922</v>
      </c>
      <c r="V29" s="170">
        <v>280.50713966964798</v>
      </c>
      <c r="W29" s="170">
        <v>166.04317478873506</v>
      </c>
      <c r="X29" s="171">
        <f t="shared" si="7"/>
        <v>258.49327534695271</v>
      </c>
      <c r="Y29" s="171">
        <f t="shared" si="8"/>
        <v>7.9325331962714083</v>
      </c>
    </row>
    <row r="30" spans="1:25" ht="15" x14ac:dyDescent="0.25">
      <c r="A30">
        <v>83</v>
      </c>
      <c r="B30" t="s">
        <v>46</v>
      </c>
      <c r="C30" t="s">
        <v>20</v>
      </c>
      <c r="D30" s="161">
        <v>181.15454835771959</v>
      </c>
      <c r="E30" s="162">
        <v>0.82881385247605799</v>
      </c>
      <c r="F30" s="163">
        <f t="shared" si="0"/>
        <v>0.27133797903465567</v>
      </c>
      <c r="G30" s="163">
        <f t="shared" si="1"/>
        <v>1.8139122002978549E-2</v>
      </c>
      <c r="H30" s="179">
        <v>3.9417258319667137E-2</v>
      </c>
      <c r="I30" s="179">
        <v>9.2116215905221649E-4</v>
      </c>
      <c r="J30" s="164">
        <f t="shared" si="2"/>
        <v>0.34957792457618952</v>
      </c>
      <c r="K30" s="153">
        <f t="shared" si="3"/>
        <v>2.3369513718629311</v>
      </c>
      <c r="L30" s="153">
        <f t="shared" si="4"/>
        <v>-2.1927692287942202</v>
      </c>
      <c r="M30" s="165"/>
      <c r="N30" s="166">
        <f t="shared" si="5"/>
        <v>25.36959805499848</v>
      </c>
      <c r="O30" s="166">
        <f t="shared" si="6"/>
        <v>0.5928751697823984</v>
      </c>
      <c r="P30" s="167">
        <v>4.9925554577638663E-2</v>
      </c>
      <c r="Q30" s="167">
        <v>3.1269806437435712E-3</v>
      </c>
      <c r="R30" s="168">
        <v>249.22787243294033</v>
      </c>
      <c r="S30" s="168">
        <v>5.7131860809772093</v>
      </c>
      <c r="T30" s="169">
        <v>243.7628803366523</v>
      </c>
      <c r="U30" s="169">
        <v>14.487223214056632</v>
      </c>
      <c r="V30" s="170">
        <v>191.52866876727401</v>
      </c>
      <c r="W30" s="170">
        <v>163.68941606356699</v>
      </c>
      <c r="X30" s="171">
        <f t="shared" si="7"/>
        <v>249.22787243294033</v>
      </c>
      <c r="Y30" s="171">
        <f t="shared" si="8"/>
        <v>5.7131860809772093</v>
      </c>
    </row>
    <row r="31" spans="1:25" ht="15" x14ac:dyDescent="0.25">
      <c r="A31">
        <v>84</v>
      </c>
      <c r="B31" t="s">
        <v>47</v>
      </c>
      <c r="C31" t="s">
        <v>20</v>
      </c>
      <c r="D31" s="161">
        <v>244.91871884673481</v>
      </c>
      <c r="E31" s="162">
        <v>1.0863714885014464</v>
      </c>
      <c r="F31" s="163">
        <f t="shared" si="0"/>
        <v>0.29470102986726071</v>
      </c>
      <c r="G31" s="163">
        <f t="shared" si="1"/>
        <v>1.6090764885528561E-2</v>
      </c>
      <c r="H31" s="179">
        <v>4.1101723246648042E-2</v>
      </c>
      <c r="I31" s="179">
        <v>1.1131518446324989E-3</v>
      </c>
      <c r="J31" s="164">
        <f t="shared" si="2"/>
        <v>0.49602017831972223</v>
      </c>
      <c r="K31" s="153">
        <f t="shared" si="3"/>
        <v>2.7082850953780371</v>
      </c>
      <c r="L31" s="153">
        <f t="shared" si="4"/>
        <v>0.99597468643363418</v>
      </c>
      <c r="M31" s="165"/>
      <c r="N31" s="166">
        <f t="shared" si="5"/>
        <v>24.329880136632781</v>
      </c>
      <c r="O31" s="166">
        <f t="shared" si="6"/>
        <v>0.65892251746376729</v>
      </c>
      <c r="P31" s="167">
        <v>5.2002036066236511E-2</v>
      </c>
      <c r="Q31" s="167">
        <v>2.4654186879080916E-3</v>
      </c>
      <c r="R31" s="168">
        <v>259.66672069636735</v>
      </c>
      <c r="S31" s="168">
        <v>6.8927646332897314</v>
      </c>
      <c r="T31" s="169">
        <v>262.25293550359549</v>
      </c>
      <c r="U31" s="169">
        <v>12.619353504631908</v>
      </c>
      <c r="V31" s="170">
        <v>285.49942816424499</v>
      </c>
      <c r="W31" s="170">
        <v>129.05818682977474</v>
      </c>
      <c r="X31" s="171">
        <f t="shared" si="7"/>
        <v>259.66672069636735</v>
      </c>
      <c r="Y31" s="171">
        <f t="shared" si="8"/>
        <v>6.8927646332897314</v>
      </c>
    </row>
    <row r="32" spans="1:25" ht="15" x14ac:dyDescent="0.25">
      <c r="A32">
        <v>87</v>
      </c>
      <c r="B32" t="s">
        <v>49</v>
      </c>
      <c r="C32" t="s">
        <v>20</v>
      </c>
      <c r="D32" s="161">
        <v>102.24191453502351</v>
      </c>
      <c r="E32" s="162">
        <v>0.68789169387134341</v>
      </c>
      <c r="F32" s="163">
        <f t="shared" si="0"/>
        <v>0.30637976666973515</v>
      </c>
      <c r="G32" s="163">
        <f t="shared" si="1"/>
        <v>2.3370767310462053E-2</v>
      </c>
      <c r="H32" s="179">
        <v>3.7877143592669596E-2</v>
      </c>
      <c r="I32" s="179">
        <v>1.4607808203079083E-3</v>
      </c>
      <c r="J32" s="164">
        <f t="shared" si="2"/>
        <v>0.50558589267687937</v>
      </c>
      <c r="K32" s="153">
        <f t="shared" si="3"/>
        <v>3.856628778603608</v>
      </c>
      <c r="L32" s="153">
        <f t="shared" si="4"/>
        <v>13.227539284076267</v>
      </c>
      <c r="M32" s="165"/>
      <c r="N32" s="166">
        <f t="shared" si="5"/>
        <v>26.401146051402119</v>
      </c>
      <c r="O32" s="166">
        <f t="shared" si="6"/>
        <v>1.0181941964995442</v>
      </c>
      <c r="P32" s="167">
        <v>5.8665339186554838E-2</v>
      </c>
      <c r="Q32" s="167">
        <v>3.8609366141438227E-3</v>
      </c>
      <c r="R32" s="168">
        <v>239.66876588978323</v>
      </c>
      <c r="S32" s="168">
        <v>9.0734262603392839</v>
      </c>
      <c r="T32" s="169">
        <v>271.37104604951509</v>
      </c>
      <c r="U32" s="169">
        <v>18.164917793503587</v>
      </c>
      <c r="V32" s="170">
        <v>554.69890504855198</v>
      </c>
      <c r="W32" s="170">
        <v>202.10929332558899</v>
      </c>
      <c r="X32" s="171">
        <f t="shared" si="7"/>
        <v>239.66876588978323</v>
      </c>
      <c r="Y32" s="171">
        <f t="shared" si="8"/>
        <v>9.0734262603392839</v>
      </c>
    </row>
    <row r="33" spans="1:25" ht="15" x14ac:dyDescent="0.25">
      <c r="A33">
        <v>88</v>
      </c>
      <c r="B33" t="s">
        <v>50</v>
      </c>
      <c r="C33" t="s">
        <v>20</v>
      </c>
      <c r="D33" s="161">
        <v>91.059890944535198</v>
      </c>
      <c r="E33" s="162">
        <v>0.84320107130210475</v>
      </c>
      <c r="F33" s="163">
        <f t="shared" si="0"/>
        <v>0.28329210245136544</v>
      </c>
      <c r="G33" s="163">
        <f t="shared" si="1"/>
        <v>2.8453860572913787E-2</v>
      </c>
      <c r="H33" s="179">
        <v>3.7780281348139551E-2</v>
      </c>
      <c r="I33" s="179">
        <v>1.5133798246713161E-3</v>
      </c>
      <c r="J33" s="164">
        <f t="shared" si="2"/>
        <v>0.39881916568601278</v>
      </c>
      <c r="K33" s="153">
        <f t="shared" si="3"/>
        <v>4.0057399539345697</v>
      </c>
      <c r="L33" s="153">
        <f t="shared" si="4"/>
        <v>5.9391756197817314</v>
      </c>
      <c r="M33" s="165"/>
      <c r="N33" s="166">
        <f t="shared" si="5"/>
        <v>26.46883411971319</v>
      </c>
      <c r="O33" s="166">
        <f t="shared" si="6"/>
        <v>1.0602726636740167</v>
      </c>
      <c r="P33" s="167">
        <v>5.4383606521685432E-2</v>
      </c>
      <c r="Q33" s="167">
        <v>5.0090813744411988E-3</v>
      </c>
      <c r="R33" s="168">
        <v>239.067092158261</v>
      </c>
      <c r="S33" s="168">
        <v>9.4010146484375845</v>
      </c>
      <c r="T33" s="169">
        <v>253.26570661064557</v>
      </c>
      <c r="U33" s="169">
        <v>22.51363331098236</v>
      </c>
      <c r="V33" s="170">
        <v>386.96873829069102</v>
      </c>
      <c r="W33" s="170">
        <v>262.21202845326422</v>
      </c>
      <c r="X33" s="171">
        <f t="shared" si="7"/>
        <v>239.067092158261</v>
      </c>
      <c r="Y33" s="171">
        <f t="shared" si="8"/>
        <v>9.4010146484375845</v>
      </c>
    </row>
    <row r="34" spans="1:25" ht="15" x14ac:dyDescent="0.25">
      <c r="A34">
        <v>89</v>
      </c>
      <c r="B34" t="s">
        <v>23</v>
      </c>
      <c r="C34" t="s">
        <v>20</v>
      </c>
      <c r="D34" s="161">
        <v>114.72776546473138</v>
      </c>
      <c r="E34" s="162">
        <v>0.74620626015605473</v>
      </c>
      <c r="F34" s="163">
        <f t="shared" si="0"/>
        <v>0.30743755963205099</v>
      </c>
      <c r="G34" s="163">
        <f t="shared" si="1"/>
        <v>2.4793849509950762E-2</v>
      </c>
      <c r="H34" s="179">
        <v>3.9009700949836232E-2</v>
      </c>
      <c r="I34" s="179">
        <v>1.3009333879154086E-3</v>
      </c>
      <c r="J34" s="164">
        <f t="shared" si="2"/>
        <v>0.41351893637437209</v>
      </c>
      <c r="K34" s="153">
        <f t="shared" si="3"/>
        <v>3.3348971056925523</v>
      </c>
      <c r="L34" s="153">
        <f t="shared" si="4"/>
        <v>10.333714815380452</v>
      </c>
      <c r="M34" s="165"/>
      <c r="N34" s="166">
        <f t="shared" si="5"/>
        <v>25.634649219329585</v>
      </c>
      <c r="O34" s="166">
        <f t="shared" si="6"/>
        <v>0.85488917486986082</v>
      </c>
      <c r="P34" s="167">
        <v>5.7158790237992092E-2</v>
      </c>
      <c r="Q34" s="167">
        <v>4.1970860916166908E-3</v>
      </c>
      <c r="R34" s="168">
        <v>246.69964471112317</v>
      </c>
      <c r="S34" s="168">
        <v>8.0717492363057097</v>
      </c>
      <c r="T34" s="169">
        <v>272.19288244612744</v>
      </c>
      <c r="U34" s="169">
        <v>19.255416392113936</v>
      </c>
      <c r="V34" s="170">
        <v>497.66498898001902</v>
      </c>
      <c r="W34" s="170">
        <v>219.70576117405301</v>
      </c>
      <c r="X34" s="171">
        <f t="shared" si="7"/>
        <v>246.69964471112317</v>
      </c>
      <c r="Y34" s="171">
        <f t="shared" si="8"/>
        <v>8.0717492363057097</v>
      </c>
    </row>
    <row r="35" spans="1:25" ht="15" x14ac:dyDescent="0.25">
      <c r="A35">
        <v>91</v>
      </c>
      <c r="B35" t="s">
        <v>53</v>
      </c>
      <c r="C35" t="s">
        <v>20</v>
      </c>
      <c r="D35" s="161">
        <v>97.959012390014109</v>
      </c>
      <c r="E35" s="162">
        <v>0.68148351183284916</v>
      </c>
      <c r="F35" s="163">
        <f t="shared" si="0"/>
        <v>0.28377370989558753</v>
      </c>
      <c r="G35" s="163">
        <f t="shared" si="1"/>
        <v>2.4082366110348006E-2</v>
      </c>
      <c r="H35" s="179">
        <v>3.7157285736018203E-2</v>
      </c>
      <c r="I35" s="179">
        <v>1.3630197414035644E-3</v>
      </c>
      <c r="J35" s="164">
        <f t="shared" si="2"/>
        <v>0.4322461834926884</v>
      </c>
      <c r="K35" s="153">
        <f t="shared" si="3"/>
        <v>3.668243560864644</v>
      </c>
      <c r="L35" s="153">
        <f t="shared" si="4"/>
        <v>7.8448536686905213</v>
      </c>
      <c r="M35" s="165"/>
      <c r="N35" s="166">
        <f t="shared" si="5"/>
        <v>26.912622388633078</v>
      </c>
      <c r="O35" s="166">
        <f t="shared" si="6"/>
        <v>0.9872205378308494</v>
      </c>
      <c r="P35" s="167">
        <v>5.5389430651591652E-2</v>
      </c>
      <c r="Q35" s="167">
        <v>4.2387984369384518E-3</v>
      </c>
      <c r="R35" s="168">
        <v>235.1959228423581</v>
      </c>
      <c r="S35" s="168">
        <v>8.4720737456516417</v>
      </c>
      <c r="T35" s="169">
        <v>253.64669882406736</v>
      </c>
      <c r="U35" s="169">
        <v>19.047614265884167</v>
      </c>
      <c r="V35" s="170">
        <v>427.976477313646</v>
      </c>
      <c r="W35" s="170">
        <v>221.88961063711758</v>
      </c>
      <c r="X35" s="171">
        <f t="shared" si="7"/>
        <v>235.1959228423581</v>
      </c>
      <c r="Y35" s="171">
        <f t="shared" si="8"/>
        <v>8.4720737456516417</v>
      </c>
    </row>
    <row r="36" spans="1:25" ht="15" x14ac:dyDescent="0.25">
      <c r="A36">
        <v>93</v>
      </c>
      <c r="B36" t="s">
        <v>55</v>
      </c>
      <c r="C36" t="s">
        <v>20</v>
      </c>
      <c r="D36" s="161">
        <v>133.4730783287558</v>
      </c>
      <c r="E36" s="162">
        <v>0.84108912110377076</v>
      </c>
      <c r="F36" s="163">
        <f t="shared" si="0"/>
        <v>0.28434774570795585</v>
      </c>
      <c r="G36" s="163">
        <f t="shared" si="1"/>
        <v>1.888426461563987E-2</v>
      </c>
      <c r="H36" s="179">
        <v>3.9781681642933463E-2</v>
      </c>
      <c r="I36" s="179">
        <v>9.1395425206253168E-4</v>
      </c>
      <c r="J36" s="164">
        <f t="shared" si="2"/>
        <v>0.34593223463187728</v>
      </c>
      <c r="K36" s="153">
        <f t="shared" si="3"/>
        <v>2.2974248807927906</v>
      </c>
      <c r="L36" s="153">
        <f t="shared" si="4"/>
        <v>1.0389926391695437</v>
      </c>
      <c r="M36" s="165"/>
      <c r="N36" s="166">
        <f t="shared" si="5"/>
        <v>25.137197793086077</v>
      </c>
      <c r="O36" s="166">
        <f t="shared" si="6"/>
        <v>0.57750823643245586</v>
      </c>
      <c r="P36" s="167">
        <v>5.1840045879598416E-2</v>
      </c>
      <c r="Q36" s="167">
        <v>3.2302685963596293E-3</v>
      </c>
      <c r="R36" s="168">
        <v>251.4876844991004</v>
      </c>
      <c r="S36" s="168">
        <v>5.6664948662027692</v>
      </c>
      <c r="T36" s="169">
        <v>254.10062302946397</v>
      </c>
      <c r="U36" s="169">
        <v>14.929572094486812</v>
      </c>
      <c r="V36" s="170">
        <v>278.36089526932898</v>
      </c>
      <c r="W36" s="170">
        <v>169.09623806334073</v>
      </c>
      <c r="X36" s="171">
        <f t="shared" si="7"/>
        <v>251.4876844991004</v>
      </c>
      <c r="Y36" s="171">
        <f t="shared" si="8"/>
        <v>5.6664948662027692</v>
      </c>
    </row>
    <row r="37" spans="1:25" ht="15" x14ac:dyDescent="0.25">
      <c r="A37">
        <v>94</v>
      </c>
      <c r="B37" t="s">
        <v>56</v>
      </c>
      <c r="C37" t="s">
        <v>20</v>
      </c>
      <c r="D37" s="161">
        <v>127.40790707661768</v>
      </c>
      <c r="E37" s="162">
        <v>0.68031676201007363</v>
      </c>
      <c r="F37" s="163">
        <f t="shared" si="0"/>
        <v>0.26932947773242205</v>
      </c>
      <c r="G37" s="163">
        <f t="shared" si="1"/>
        <v>2.4708822692107817E-2</v>
      </c>
      <c r="H37" s="179">
        <v>3.8794922285620141E-2</v>
      </c>
      <c r="I37" s="179">
        <v>1.374360799608257E-3</v>
      </c>
      <c r="J37" s="164">
        <f t="shared" si="2"/>
        <v>0.38615148489682033</v>
      </c>
      <c r="K37" s="153">
        <f t="shared" si="3"/>
        <v>3.5426306295699996</v>
      </c>
      <c r="L37" s="153">
        <f t="shared" si="4"/>
        <v>-1.3080079020137538</v>
      </c>
      <c r="M37" s="165"/>
      <c r="N37" s="166">
        <f t="shared" si="5"/>
        <v>25.776569228253447</v>
      </c>
      <c r="O37" s="166">
        <f t="shared" si="6"/>
        <v>0.91316863673242188</v>
      </c>
      <c r="P37" s="167">
        <v>5.0350956831876424E-2</v>
      </c>
      <c r="Q37" s="167">
        <v>4.2610030402268828E-3</v>
      </c>
      <c r="R37" s="168">
        <v>245.36689489924009</v>
      </c>
      <c r="S37" s="168">
        <v>8.5290988004519459</v>
      </c>
      <c r="T37" s="169">
        <v>242.15747652503225</v>
      </c>
      <c r="U37" s="169">
        <v>19.765490574058163</v>
      </c>
      <c r="V37" s="170">
        <v>211.22717124131199</v>
      </c>
      <c r="W37" s="170">
        <v>223.05250751341632</v>
      </c>
      <c r="X37" s="171">
        <f t="shared" si="7"/>
        <v>245.36689489924009</v>
      </c>
      <c r="Y37" s="171">
        <f t="shared" si="8"/>
        <v>8.5290988004519459</v>
      </c>
    </row>
    <row r="38" spans="1:25" ht="15" x14ac:dyDescent="0.25">
      <c r="A38">
        <v>95</v>
      </c>
      <c r="B38" t="s">
        <v>165</v>
      </c>
      <c r="C38" t="s">
        <v>20</v>
      </c>
      <c r="D38" s="161">
        <v>127.09152235140675</v>
      </c>
      <c r="E38" s="162">
        <v>0.63720575363087717</v>
      </c>
      <c r="F38" s="163">
        <f t="shared" si="0"/>
        <v>0.29747197356552657</v>
      </c>
      <c r="G38" s="163">
        <f t="shared" si="1"/>
        <v>2.5851059094041888E-2</v>
      </c>
      <c r="H38" s="179">
        <v>3.9068342811284636E-2</v>
      </c>
      <c r="I38" s="179">
        <v>1.2627304531915855E-3</v>
      </c>
      <c r="J38" s="164">
        <f t="shared" si="2"/>
        <v>0.37192329343499753</v>
      </c>
      <c r="K38" s="153">
        <f t="shared" si="3"/>
        <v>3.232106514706977</v>
      </c>
      <c r="L38" s="153">
        <f t="shared" si="4"/>
        <v>7.0266445078725646</v>
      </c>
      <c r="M38" s="165"/>
      <c r="N38" s="166">
        <f t="shared" si="5"/>
        <v>25.596171427858888</v>
      </c>
      <c r="O38" s="166">
        <f t="shared" si="6"/>
        <v>0.82729552423539299</v>
      </c>
      <c r="P38" s="167">
        <v>5.5222973820472344E-2</v>
      </c>
      <c r="Q38" s="167">
        <v>4.4547499777322407E-3</v>
      </c>
      <c r="R38" s="168">
        <v>247.06348274272639</v>
      </c>
      <c r="S38" s="168">
        <v>7.8342737878234905</v>
      </c>
      <c r="T38" s="169">
        <v>264.42375538382686</v>
      </c>
      <c r="U38" s="169">
        <v>20.230669985647776</v>
      </c>
      <c r="V38" s="170">
        <v>421.26180123226402</v>
      </c>
      <c r="W38" s="170">
        <v>233.19424384121581</v>
      </c>
      <c r="X38" s="171">
        <f t="shared" si="7"/>
        <v>247.06348274272639</v>
      </c>
      <c r="Y38" s="171">
        <f t="shared" si="8"/>
        <v>7.8342737878234905</v>
      </c>
    </row>
    <row r="39" spans="1:25" ht="15" x14ac:dyDescent="0.25">
      <c r="D39" s="172"/>
      <c r="E39" s="172"/>
      <c r="F39" s="173"/>
      <c r="G39" s="173"/>
      <c r="H39" s="173"/>
      <c r="I39" s="173"/>
      <c r="J39" s="173"/>
      <c r="K39" s="165"/>
      <c r="L39" s="165"/>
      <c r="M39" s="165"/>
      <c r="N39" s="174"/>
      <c r="O39" s="174"/>
      <c r="P39" s="174"/>
      <c r="Q39" s="174"/>
      <c r="R39" s="175"/>
      <c r="S39" s="175"/>
      <c r="T39" s="176"/>
      <c r="U39" s="176"/>
      <c r="V39" s="177"/>
      <c r="W39" s="177"/>
      <c r="X39" s="178"/>
      <c r="Y39" s="178"/>
    </row>
    <row r="40" spans="1:25" ht="15" x14ac:dyDescent="0.25">
      <c r="D40" s="172"/>
      <c r="E40" s="172"/>
      <c r="F40" s="173"/>
      <c r="G40" s="173"/>
      <c r="H40" s="173"/>
      <c r="I40" s="173"/>
      <c r="J40" s="173"/>
      <c r="K40" s="165"/>
      <c r="L40" s="165"/>
      <c r="M40" s="165"/>
      <c r="N40" s="174"/>
      <c r="O40" s="174"/>
      <c r="P40" s="174"/>
      <c r="Q40" s="174"/>
      <c r="R40" s="175"/>
      <c r="S40" s="175"/>
      <c r="T40" s="176"/>
      <c r="U40" s="176"/>
      <c r="V40" s="177"/>
      <c r="W40" s="177"/>
      <c r="X40" s="178"/>
      <c r="Y40" s="178"/>
    </row>
    <row r="41" spans="1:25" ht="15" x14ac:dyDescent="0.25">
      <c r="D41" s="172"/>
      <c r="E41" s="172"/>
      <c r="F41" s="173"/>
      <c r="G41" s="173"/>
      <c r="H41" s="173"/>
      <c r="I41" s="173"/>
      <c r="J41" s="173"/>
      <c r="K41" s="165"/>
      <c r="L41" s="165"/>
      <c r="M41" s="165"/>
      <c r="N41" s="174"/>
      <c r="O41" s="174"/>
      <c r="P41" s="174"/>
      <c r="Q41" s="174"/>
      <c r="R41" s="175"/>
      <c r="S41" s="175"/>
      <c r="T41" s="176"/>
      <c r="U41" s="176"/>
      <c r="V41" s="177"/>
      <c r="W41" s="177"/>
      <c r="X41" s="178"/>
      <c r="Y41" s="178"/>
    </row>
    <row r="42" spans="1:25" ht="15" x14ac:dyDescent="0.25">
      <c r="D42" s="172"/>
      <c r="E42" s="172"/>
      <c r="F42" s="173"/>
      <c r="G42" s="173"/>
      <c r="H42" s="173"/>
      <c r="I42" s="173"/>
      <c r="J42" s="173"/>
      <c r="K42" s="165"/>
      <c r="L42" s="165"/>
      <c r="M42" s="165"/>
      <c r="N42" s="174"/>
      <c r="O42" s="174"/>
      <c r="P42" s="174"/>
      <c r="Q42" s="174"/>
      <c r="R42" s="175"/>
      <c r="S42" s="175"/>
      <c r="T42" s="176"/>
      <c r="U42" s="176"/>
      <c r="V42" s="177"/>
      <c r="W42" s="177"/>
      <c r="X42" s="178"/>
      <c r="Y42" s="178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/>
  </sheetViews>
  <sheetFormatPr defaultRowHeight="14.4" x14ac:dyDescent="0.3"/>
  <cols>
    <col min="1" max="1" width="14.88671875" style="410" bestFit="1" customWidth="1"/>
    <col min="2" max="2" width="9.33203125" style="411" bestFit="1" customWidth="1"/>
  </cols>
  <sheetData>
    <row r="1" spans="1:11" ht="15" x14ac:dyDescent="0.25">
      <c r="A1" s="410" t="s">
        <v>251</v>
      </c>
      <c r="B1" s="411" t="s">
        <v>273</v>
      </c>
      <c r="C1">
        <v>0.3</v>
      </c>
      <c r="D1">
        <v>249.26720444694212</v>
      </c>
      <c r="E1">
        <v>1</v>
      </c>
      <c r="F1">
        <v>252.85876171197856</v>
      </c>
      <c r="G1">
        <v>20.839284101540652</v>
      </c>
      <c r="H1">
        <v>13</v>
      </c>
      <c r="I1">
        <v>219.1978614596965</v>
      </c>
      <c r="J1">
        <v>13.155497562819043</v>
      </c>
    </row>
    <row r="2" spans="1:11" ht="15" x14ac:dyDescent="0.25">
      <c r="A2" s="410" t="s">
        <v>253</v>
      </c>
      <c r="B2" s="411" t="s">
        <v>274</v>
      </c>
      <c r="C2">
        <v>37.700000000000003</v>
      </c>
      <c r="D2">
        <v>249.26720444694212</v>
      </c>
      <c r="E2">
        <v>2</v>
      </c>
      <c r="F2">
        <v>247.07980621724226</v>
      </c>
      <c r="G2">
        <v>20.415756963953175</v>
      </c>
      <c r="H2" t="s">
        <v>250</v>
      </c>
      <c r="I2" t="s">
        <v>250</v>
      </c>
      <c r="J2" t="s">
        <v>250</v>
      </c>
      <c r="K2" t="s">
        <v>250</v>
      </c>
    </row>
    <row r="3" spans="1:11" ht="15" x14ac:dyDescent="0.25">
      <c r="A3" s="410" t="s">
        <v>255</v>
      </c>
      <c r="B3" s="412">
        <v>15</v>
      </c>
      <c r="E3">
        <v>3</v>
      </c>
      <c r="F3">
        <v>256.58409535321289</v>
      </c>
      <c r="G3">
        <v>20.845422223065025</v>
      </c>
    </row>
    <row r="4" spans="1:11" ht="15" x14ac:dyDescent="0.25">
      <c r="A4" s="410" t="s">
        <v>256</v>
      </c>
      <c r="B4" s="412">
        <v>11</v>
      </c>
      <c r="E4">
        <v>4</v>
      </c>
      <c r="F4">
        <v>239.26585073239693</v>
      </c>
      <c r="G4">
        <v>19.23824588916683</v>
      </c>
    </row>
    <row r="5" spans="1:11" ht="15" x14ac:dyDescent="0.25">
      <c r="A5" s="410" t="s">
        <v>257</v>
      </c>
      <c r="B5" s="412">
        <v>2</v>
      </c>
      <c r="E5">
        <v>5</v>
      </c>
      <c r="F5">
        <v>261.22336321907756</v>
      </c>
      <c r="G5">
        <v>29.072377254621991</v>
      </c>
    </row>
    <row r="6" spans="1:11" ht="15" x14ac:dyDescent="0.25">
      <c r="A6" s="410" t="s">
        <v>258</v>
      </c>
      <c r="B6" s="412" t="b">
        <v>0</v>
      </c>
      <c r="E6">
        <v>6</v>
      </c>
      <c r="F6">
        <v>253.89796644294239</v>
      </c>
      <c r="G6">
        <v>19.556141048258702</v>
      </c>
    </row>
    <row r="7" spans="1:11" ht="15" x14ac:dyDescent="0.25">
      <c r="A7" s="410" t="s">
        <v>259</v>
      </c>
      <c r="B7" s="412">
        <v>1</v>
      </c>
      <c r="E7">
        <v>7</v>
      </c>
      <c r="F7">
        <v>250.97292566908166</v>
      </c>
      <c r="G7">
        <v>18.174379272043662</v>
      </c>
    </row>
    <row r="8" spans="1:11" ht="15" x14ac:dyDescent="0.25">
      <c r="A8" s="410" t="s">
        <v>260</v>
      </c>
      <c r="B8" s="412" t="b">
        <v>0</v>
      </c>
      <c r="E8">
        <v>8</v>
      </c>
      <c r="F8">
        <v>265.44302781733211</v>
      </c>
      <c r="G8">
        <v>20.674860813852618</v>
      </c>
    </row>
    <row r="9" spans="1:11" ht="15" x14ac:dyDescent="0.25">
      <c r="A9" s="410" t="s">
        <v>261</v>
      </c>
      <c r="B9" s="412" t="b">
        <v>1</v>
      </c>
      <c r="E9">
        <v>9</v>
      </c>
      <c r="F9">
        <v>235.4409730484729</v>
      </c>
      <c r="G9">
        <v>17.091698476106256</v>
      </c>
    </row>
    <row r="10" spans="1:11" ht="15" x14ac:dyDescent="0.25">
      <c r="A10" s="410" t="s">
        <v>262</v>
      </c>
      <c r="B10" s="412" t="b">
        <v>0</v>
      </c>
      <c r="E10">
        <v>10</v>
      </c>
      <c r="F10">
        <v>254.64345664996711</v>
      </c>
      <c r="G10">
        <v>25.644422928491458</v>
      </c>
    </row>
    <row r="11" spans="1:11" ht="15" x14ac:dyDescent="0.25">
      <c r="A11" s="410" t="s">
        <v>263</v>
      </c>
      <c r="B11" s="412" t="b">
        <v>0</v>
      </c>
      <c r="E11">
        <v>11</v>
      </c>
      <c r="F11">
        <v>238.78859729480456</v>
      </c>
      <c r="G11">
        <v>11.201352002585747</v>
      </c>
    </row>
    <row r="12" spans="1:11" ht="15" x14ac:dyDescent="0.25">
      <c r="A12" s="410" t="s">
        <v>264</v>
      </c>
      <c r="B12" s="412" t="s">
        <v>275</v>
      </c>
      <c r="E12">
        <v>12</v>
      </c>
      <c r="F12">
        <v>242.11603348378245</v>
      </c>
      <c r="G12">
        <v>12.692864778976807</v>
      </c>
    </row>
    <row r="13" spans="1:11" ht="15" x14ac:dyDescent="0.25">
      <c r="A13" s="410" t="s">
        <v>266</v>
      </c>
      <c r="B13" s="412" t="b">
        <v>0</v>
      </c>
      <c r="E13">
        <v>14</v>
      </c>
      <c r="F13">
        <v>266.78886305076287</v>
      </c>
      <c r="G13">
        <v>19.793781033127154</v>
      </c>
    </row>
    <row r="14" spans="1:11" ht="15" x14ac:dyDescent="0.25">
      <c r="A14" s="410" t="s">
        <v>267</v>
      </c>
      <c r="B14" s="412" t="b">
        <v>0</v>
      </c>
      <c r="E14">
        <v>15</v>
      </c>
      <c r="F14">
        <v>269.4158266481104</v>
      </c>
      <c r="G14">
        <v>17.933580514395963</v>
      </c>
    </row>
    <row r="15" spans="1:11" ht="15" x14ac:dyDescent="0.25">
      <c r="A15" s="410" t="s">
        <v>268</v>
      </c>
      <c r="B15" s="412" t="b">
        <v>0</v>
      </c>
      <c r="E15">
        <v>16</v>
      </c>
      <c r="F15">
        <v>245.03398141380211</v>
      </c>
      <c r="G15">
        <v>10.974770639737569</v>
      </c>
    </row>
    <row r="16" spans="1:11" ht="15" x14ac:dyDescent="0.25">
      <c r="A16" s="410" t="s">
        <v>269</v>
      </c>
      <c r="B16" s="412">
        <v>1</v>
      </c>
      <c r="E16">
        <v>17</v>
      </c>
      <c r="F16">
        <v>243.55454851466416</v>
      </c>
      <c r="G16">
        <v>16.292202366807611</v>
      </c>
    </row>
    <row r="17" spans="5:7" ht="15" x14ac:dyDescent="0.25">
      <c r="E17">
        <v>18</v>
      </c>
      <c r="F17">
        <v>254.94721865672011</v>
      </c>
      <c r="G17">
        <v>14.465159413506012</v>
      </c>
    </row>
    <row r="18" spans="5:7" ht="15" x14ac:dyDescent="0.25">
      <c r="E18">
        <v>19</v>
      </c>
      <c r="F18">
        <v>248.98315748090604</v>
      </c>
      <c r="G18">
        <v>12.695479308941325</v>
      </c>
    </row>
    <row r="19" spans="5:7" ht="15" x14ac:dyDescent="0.25">
      <c r="E19">
        <v>20</v>
      </c>
      <c r="F19">
        <v>248.5660320854586</v>
      </c>
      <c r="G19">
        <v>13.17524521590315</v>
      </c>
    </row>
    <row r="20" spans="5:7" ht="15" x14ac:dyDescent="0.25">
      <c r="E20">
        <v>21</v>
      </c>
      <c r="F20">
        <v>255.4798547576938</v>
      </c>
      <c r="G20">
        <v>13.797022578387891</v>
      </c>
    </row>
    <row r="21" spans="5:7" ht="15" x14ac:dyDescent="0.25">
      <c r="E21">
        <v>22</v>
      </c>
      <c r="F21">
        <v>242.13414327486575</v>
      </c>
      <c r="G21">
        <v>16.060820828495199</v>
      </c>
    </row>
    <row r="22" spans="5:7" ht="15" x14ac:dyDescent="0.25">
      <c r="E22">
        <v>23</v>
      </c>
      <c r="F22">
        <v>262.88129045848024</v>
      </c>
      <c r="G22">
        <v>16.053491634677041</v>
      </c>
    </row>
    <row r="23" spans="5:7" ht="15" x14ac:dyDescent="0.25">
      <c r="E23">
        <v>24</v>
      </c>
      <c r="F23">
        <v>245.80641712719063</v>
      </c>
      <c r="G23">
        <v>10.632790740731789</v>
      </c>
    </row>
    <row r="24" spans="5:7" ht="15" x14ac:dyDescent="0.25">
      <c r="E24">
        <v>25</v>
      </c>
      <c r="F24">
        <v>245.7786774421989</v>
      </c>
      <c r="G24">
        <v>11.878670183696064</v>
      </c>
    </row>
    <row r="25" spans="5:7" ht="15" x14ac:dyDescent="0.25">
      <c r="E25">
        <v>26</v>
      </c>
      <c r="F25">
        <v>253.9679291954867</v>
      </c>
      <c r="G25">
        <v>12.319040524106311</v>
      </c>
    </row>
    <row r="26" spans="5:7" ht="15" x14ac:dyDescent="0.25">
      <c r="E26">
        <v>27</v>
      </c>
      <c r="F26">
        <v>255.35177552635949</v>
      </c>
      <c r="G26">
        <v>17.026010368072093</v>
      </c>
    </row>
    <row r="27" spans="5:7" ht="15" x14ac:dyDescent="0.25">
      <c r="E27">
        <v>28</v>
      </c>
      <c r="F27">
        <v>245.35508231356411</v>
      </c>
      <c r="G27">
        <v>15.006581279213847</v>
      </c>
    </row>
    <row r="28" spans="5:7" ht="15" x14ac:dyDescent="0.25">
      <c r="E28">
        <v>29</v>
      </c>
      <c r="F28">
        <v>258.04519826574068</v>
      </c>
      <c r="G28">
        <v>18.702509225207205</v>
      </c>
    </row>
    <row r="29" spans="5:7" ht="15" x14ac:dyDescent="0.25">
      <c r="E29">
        <v>30</v>
      </c>
      <c r="F29">
        <v>239.13042930299022</v>
      </c>
      <c r="G29">
        <v>11.861546914805595</v>
      </c>
    </row>
    <row r="30" spans="5:7" x14ac:dyDescent="0.3">
      <c r="E30">
        <v>31</v>
      </c>
      <c r="F30">
        <v>249.0407483089711</v>
      </c>
      <c r="G30">
        <v>14.945696174959439</v>
      </c>
    </row>
    <row r="31" spans="5:7" x14ac:dyDescent="0.3">
      <c r="E31">
        <v>32</v>
      </c>
      <c r="F31">
        <v>266.12719715325261</v>
      </c>
      <c r="G31">
        <v>18.53216654148812</v>
      </c>
    </row>
    <row r="32" spans="5:7" x14ac:dyDescent="0.3">
      <c r="E32">
        <v>33</v>
      </c>
      <c r="F32">
        <v>239.26048425566213</v>
      </c>
      <c r="G32">
        <v>15.91946494407993</v>
      </c>
    </row>
    <row r="33" spans="5:8" x14ac:dyDescent="0.3">
      <c r="E33">
        <v>34</v>
      </c>
      <c r="F33">
        <v>246.49586866029767</v>
      </c>
      <c r="G33">
        <v>10.085138193116295</v>
      </c>
    </row>
    <row r="34" spans="5:8" x14ac:dyDescent="0.3">
      <c r="E34">
        <v>35</v>
      </c>
      <c r="F34">
        <v>251.41575745520703</v>
      </c>
      <c r="G34">
        <v>12.060473839869019</v>
      </c>
    </row>
    <row r="35" spans="5:8" x14ac:dyDescent="0.3">
      <c r="E35">
        <v>36</v>
      </c>
      <c r="F35">
        <v>256.39403400058291</v>
      </c>
      <c r="G35">
        <v>10.878350377005848</v>
      </c>
    </row>
    <row r="36" spans="5:8" x14ac:dyDescent="0.3">
      <c r="E36">
        <v>37</v>
      </c>
      <c r="F36">
        <v>245.8677037909894</v>
      </c>
      <c r="G36">
        <v>15.841982835672129</v>
      </c>
    </row>
    <row r="37" spans="5:8" x14ac:dyDescent="0.3">
      <c r="E37" t="s">
        <v>250</v>
      </c>
      <c r="F37" t="s">
        <v>250</v>
      </c>
      <c r="G37" t="s">
        <v>250</v>
      </c>
      <c r="H37" t="s">
        <v>250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/>
  </sheetViews>
  <sheetFormatPr defaultRowHeight="14.4" x14ac:dyDescent="0.3"/>
  <cols>
    <col min="1" max="1" width="14.88671875" style="410" bestFit="1" customWidth="1"/>
    <col min="2" max="2" width="9.33203125" style="411" bestFit="1" customWidth="1"/>
  </cols>
  <sheetData>
    <row r="1" spans="1:11" ht="15" x14ac:dyDescent="0.25">
      <c r="A1" s="410" t="s">
        <v>251</v>
      </c>
      <c r="B1" s="411" t="s">
        <v>273</v>
      </c>
      <c r="C1">
        <v>0.3</v>
      </c>
      <c r="D1">
        <v>249.75628208131619</v>
      </c>
      <c r="E1">
        <v>1</v>
      </c>
      <c r="F1">
        <v>252.85876171197856</v>
      </c>
      <c r="G1">
        <v>8.2414720219494946</v>
      </c>
      <c r="H1">
        <v>13</v>
      </c>
      <c r="I1">
        <v>219.1978614596965</v>
      </c>
      <c r="J1">
        <v>6.001654156301119</v>
      </c>
    </row>
    <row r="2" spans="1:11" ht="15" x14ac:dyDescent="0.25">
      <c r="A2" s="410" t="s">
        <v>253</v>
      </c>
      <c r="B2" s="411" t="s">
        <v>279</v>
      </c>
      <c r="C2">
        <v>37.700000000000003</v>
      </c>
      <c r="D2">
        <v>249.75628208131619</v>
      </c>
      <c r="E2">
        <v>2</v>
      </c>
      <c r="F2">
        <v>247.07980621724226</v>
      </c>
      <c r="G2">
        <v>8.2628189152790732</v>
      </c>
      <c r="H2" t="s">
        <v>250</v>
      </c>
      <c r="I2" t="s">
        <v>250</v>
      </c>
      <c r="J2" t="s">
        <v>250</v>
      </c>
      <c r="K2" t="s">
        <v>250</v>
      </c>
    </row>
    <row r="3" spans="1:11" ht="15" x14ac:dyDescent="0.25">
      <c r="A3" s="410" t="s">
        <v>255</v>
      </c>
      <c r="B3" s="412">
        <v>15</v>
      </c>
      <c r="E3">
        <v>3</v>
      </c>
      <c r="F3">
        <v>256.58409535321289</v>
      </c>
      <c r="G3">
        <v>8.1242066833368138</v>
      </c>
    </row>
    <row r="4" spans="1:11" ht="15" x14ac:dyDescent="0.25">
      <c r="A4" s="410" t="s">
        <v>256</v>
      </c>
      <c r="B4" s="412">
        <v>11</v>
      </c>
      <c r="E4">
        <v>4</v>
      </c>
      <c r="F4">
        <v>239.26585073239693</v>
      </c>
      <c r="G4">
        <v>8.0405314131867236</v>
      </c>
    </row>
    <row r="5" spans="1:11" ht="15" x14ac:dyDescent="0.25">
      <c r="A5" s="410" t="s">
        <v>257</v>
      </c>
      <c r="B5" s="412">
        <v>1</v>
      </c>
      <c r="E5">
        <v>5</v>
      </c>
      <c r="F5">
        <v>261.22336321907756</v>
      </c>
      <c r="G5">
        <v>11.129317414935874</v>
      </c>
    </row>
    <row r="6" spans="1:11" ht="15" x14ac:dyDescent="0.25">
      <c r="A6" s="410" t="s">
        <v>258</v>
      </c>
      <c r="B6" s="412" t="b">
        <v>1</v>
      </c>
      <c r="E6">
        <v>6</v>
      </c>
      <c r="F6">
        <v>253.89796644294239</v>
      </c>
      <c r="G6">
        <v>7.7023622214215273</v>
      </c>
    </row>
    <row r="7" spans="1:11" ht="15" x14ac:dyDescent="0.25">
      <c r="A7" s="410" t="s">
        <v>259</v>
      </c>
      <c r="B7" s="412">
        <v>1</v>
      </c>
      <c r="E7">
        <v>7</v>
      </c>
      <c r="F7">
        <v>250.97292566908166</v>
      </c>
      <c r="G7">
        <v>7.2415696727412522</v>
      </c>
    </row>
    <row r="8" spans="1:11" ht="15" x14ac:dyDescent="0.25">
      <c r="A8" s="410" t="s">
        <v>260</v>
      </c>
      <c r="B8" s="412" t="b">
        <v>0</v>
      </c>
      <c r="E8">
        <v>8</v>
      </c>
      <c r="F8">
        <v>265.44302781733211</v>
      </c>
      <c r="G8">
        <v>7.7888129079360402</v>
      </c>
    </row>
    <row r="9" spans="1:11" ht="15" x14ac:dyDescent="0.25">
      <c r="A9" s="410" t="s">
        <v>261</v>
      </c>
      <c r="B9" s="412" t="b">
        <v>1</v>
      </c>
      <c r="E9">
        <v>9</v>
      </c>
      <c r="F9">
        <v>235.4409730484729</v>
      </c>
      <c r="G9">
        <v>7.2594409778400779</v>
      </c>
    </row>
    <row r="10" spans="1:11" ht="15" x14ac:dyDescent="0.25">
      <c r="A10" s="410" t="s">
        <v>262</v>
      </c>
      <c r="B10" s="412" t="b">
        <v>0</v>
      </c>
      <c r="E10">
        <v>10</v>
      </c>
      <c r="F10">
        <v>254.64345664996711</v>
      </c>
      <c r="G10">
        <v>10.070717412441617</v>
      </c>
    </row>
    <row r="11" spans="1:11" ht="15" x14ac:dyDescent="0.25">
      <c r="A11" s="410" t="s">
        <v>263</v>
      </c>
      <c r="B11" s="412" t="b">
        <v>0</v>
      </c>
      <c r="E11">
        <v>11</v>
      </c>
      <c r="F11">
        <v>238.78859729480456</v>
      </c>
      <c r="G11">
        <v>4.6909074090990774</v>
      </c>
    </row>
    <row r="12" spans="1:11" ht="15" x14ac:dyDescent="0.25">
      <c r="A12" s="410" t="s">
        <v>264</v>
      </c>
      <c r="B12" s="412" t="s">
        <v>275</v>
      </c>
      <c r="E12">
        <v>12</v>
      </c>
      <c r="F12">
        <v>242.11603348378245</v>
      </c>
      <c r="G12">
        <v>5.2424718001284321</v>
      </c>
    </row>
    <row r="13" spans="1:11" ht="15" x14ac:dyDescent="0.25">
      <c r="A13" s="410" t="s">
        <v>266</v>
      </c>
      <c r="B13" s="412" t="b">
        <v>0</v>
      </c>
      <c r="E13">
        <v>14</v>
      </c>
      <c r="F13">
        <v>266.78886305076287</v>
      </c>
      <c r="G13">
        <v>7.4192681084146006</v>
      </c>
    </row>
    <row r="14" spans="1:11" ht="15" x14ac:dyDescent="0.25">
      <c r="A14" s="410" t="s">
        <v>267</v>
      </c>
      <c r="B14" s="412" t="b">
        <v>0</v>
      </c>
      <c r="E14">
        <v>15</v>
      </c>
      <c r="F14">
        <v>269.4158266481104</v>
      </c>
      <c r="G14">
        <v>6.6564688264655603</v>
      </c>
    </row>
    <row r="15" spans="1:11" ht="15" x14ac:dyDescent="0.25">
      <c r="A15" s="410" t="s">
        <v>268</v>
      </c>
      <c r="B15" s="412" t="b">
        <v>0</v>
      </c>
      <c r="E15">
        <v>16</v>
      </c>
      <c r="F15">
        <v>245.03398141380211</v>
      </c>
      <c r="G15">
        <v>4.4788770016367163</v>
      </c>
    </row>
    <row r="16" spans="1:11" ht="15" x14ac:dyDescent="0.25">
      <c r="A16" s="410" t="s">
        <v>269</v>
      </c>
      <c r="B16" s="412">
        <v>1</v>
      </c>
      <c r="E16">
        <v>17</v>
      </c>
      <c r="F16">
        <v>243.55454851466416</v>
      </c>
      <c r="G16">
        <v>6.6893443239581609</v>
      </c>
    </row>
    <row r="17" spans="5:7" ht="15" x14ac:dyDescent="0.25">
      <c r="E17">
        <v>18</v>
      </c>
      <c r="F17">
        <v>254.94721865672011</v>
      </c>
      <c r="G17">
        <v>5.6737859270325979</v>
      </c>
    </row>
    <row r="18" spans="5:7" ht="15" x14ac:dyDescent="0.25">
      <c r="E18">
        <v>19</v>
      </c>
      <c r="F18">
        <v>248.98315748090604</v>
      </c>
      <c r="G18">
        <v>5.0989309627961132</v>
      </c>
    </row>
    <row r="19" spans="5:7" ht="15" x14ac:dyDescent="0.25">
      <c r="E19">
        <v>20</v>
      </c>
      <c r="F19">
        <v>248.5660320854586</v>
      </c>
      <c r="G19">
        <v>5.3005010802817241</v>
      </c>
    </row>
    <row r="20" spans="5:7" ht="15" x14ac:dyDescent="0.25">
      <c r="E20">
        <v>21</v>
      </c>
      <c r="F20">
        <v>255.4798547576938</v>
      </c>
      <c r="G20">
        <v>5.4004346414998077</v>
      </c>
    </row>
    <row r="21" spans="5:7" ht="15" x14ac:dyDescent="0.25">
      <c r="E21">
        <v>22</v>
      </c>
      <c r="F21">
        <v>242.13414327486575</v>
      </c>
      <c r="G21">
        <v>6.6330260620301207</v>
      </c>
    </row>
    <row r="22" spans="5:7" ht="15" x14ac:dyDescent="0.25">
      <c r="E22">
        <v>23</v>
      </c>
      <c r="F22">
        <v>262.88129045848024</v>
      </c>
      <c r="G22">
        <v>6.1067455986231733</v>
      </c>
    </row>
    <row r="23" spans="5:7" ht="15" x14ac:dyDescent="0.25">
      <c r="E23">
        <v>24</v>
      </c>
      <c r="F23">
        <v>245.80641712719063</v>
      </c>
      <c r="G23">
        <v>4.3256766300083749</v>
      </c>
    </row>
    <row r="24" spans="5:7" ht="15" x14ac:dyDescent="0.25">
      <c r="E24">
        <v>25</v>
      </c>
      <c r="F24">
        <v>245.7786774421989</v>
      </c>
      <c r="G24">
        <v>4.8330759638372758</v>
      </c>
    </row>
    <row r="25" spans="5:7" ht="15" x14ac:dyDescent="0.25">
      <c r="E25">
        <v>26</v>
      </c>
      <c r="F25">
        <v>253.9679291954867</v>
      </c>
      <c r="G25">
        <v>4.8506284093154051</v>
      </c>
    </row>
    <row r="26" spans="5:7" ht="15" x14ac:dyDescent="0.25">
      <c r="E26">
        <v>27</v>
      </c>
      <c r="F26">
        <v>255.35177552635949</v>
      </c>
      <c r="G26">
        <v>6.6676686829281628</v>
      </c>
    </row>
    <row r="27" spans="5:7" ht="15" x14ac:dyDescent="0.25">
      <c r="E27">
        <v>28</v>
      </c>
      <c r="F27">
        <v>245.35508231356411</v>
      </c>
      <c r="G27">
        <v>6.1162708095181895</v>
      </c>
    </row>
    <row r="28" spans="5:7" ht="15" x14ac:dyDescent="0.25">
      <c r="E28">
        <v>29</v>
      </c>
      <c r="F28">
        <v>258.04519826574068</v>
      </c>
      <c r="G28">
        <v>7.2477648686750396</v>
      </c>
    </row>
    <row r="29" spans="5:7" ht="15" x14ac:dyDescent="0.25">
      <c r="E29">
        <v>30</v>
      </c>
      <c r="F29">
        <v>239.13042930299022</v>
      </c>
      <c r="G29">
        <v>4.960283368946083</v>
      </c>
    </row>
    <row r="30" spans="5:7" x14ac:dyDescent="0.3">
      <c r="E30">
        <v>31</v>
      </c>
      <c r="F30">
        <v>249.0407483089711</v>
      </c>
      <c r="G30">
        <v>6.0013055198569907</v>
      </c>
    </row>
    <row r="31" spans="5:7" x14ac:dyDescent="0.3">
      <c r="E31">
        <v>32</v>
      </c>
      <c r="F31">
        <v>266.12719715325261</v>
      </c>
      <c r="G31">
        <v>6.963649991329576</v>
      </c>
    </row>
    <row r="32" spans="5:7" x14ac:dyDescent="0.3">
      <c r="E32">
        <v>33</v>
      </c>
      <c r="F32">
        <v>239.26048425566213</v>
      </c>
      <c r="G32">
        <v>6.6536122726681279</v>
      </c>
    </row>
    <row r="33" spans="5:8" x14ac:dyDescent="0.3">
      <c r="E33">
        <v>34</v>
      </c>
      <c r="F33">
        <v>246.49586866029767</v>
      </c>
      <c r="G33">
        <v>4.0914025244840451</v>
      </c>
    </row>
    <row r="34" spans="5:8" x14ac:dyDescent="0.3">
      <c r="E34">
        <v>35</v>
      </c>
      <c r="F34">
        <v>251.41575745520703</v>
      </c>
      <c r="G34">
        <v>4.7970238468516628</v>
      </c>
    </row>
    <row r="35" spans="5:8" x14ac:dyDescent="0.3">
      <c r="E35">
        <v>36</v>
      </c>
      <c r="F35">
        <v>256.39403400058291</v>
      </c>
      <c r="G35">
        <v>4.2428250795340725</v>
      </c>
    </row>
    <row r="36" spans="5:8" x14ac:dyDescent="0.3">
      <c r="E36">
        <v>37</v>
      </c>
      <c r="F36">
        <v>245.8677037909894</v>
      </c>
      <c r="G36">
        <v>6.4432955574918855</v>
      </c>
    </row>
    <row r="37" spans="5:8" x14ac:dyDescent="0.3">
      <c r="E37" t="s">
        <v>250</v>
      </c>
      <c r="F37" t="s">
        <v>250</v>
      </c>
      <c r="G37" t="s">
        <v>250</v>
      </c>
      <c r="H37" t="s">
        <v>250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55"/>
  <sheetViews>
    <sheetView topLeftCell="B31" workbookViewId="0">
      <selection activeCell="M56" sqref="K51:M56"/>
    </sheetView>
  </sheetViews>
  <sheetFormatPr defaultRowHeight="14.4" x14ac:dyDescent="0.3"/>
  <sheetData>
    <row r="1" spans="1:25" ht="45" x14ac:dyDescent="0.25">
      <c r="A1" s="38" t="s">
        <v>0</v>
      </c>
      <c r="B1" s="38" t="s">
        <v>1</v>
      </c>
      <c r="C1" s="38" t="s">
        <v>2</v>
      </c>
      <c r="D1" s="139" t="s">
        <v>3</v>
      </c>
      <c r="E1" s="139" t="s">
        <v>4</v>
      </c>
      <c r="F1" s="140" t="s">
        <v>5</v>
      </c>
      <c r="G1" s="140" t="s">
        <v>6</v>
      </c>
      <c r="H1" s="140" t="s">
        <v>7</v>
      </c>
      <c r="I1" s="140" t="s">
        <v>6</v>
      </c>
      <c r="J1" s="140" t="s">
        <v>8</v>
      </c>
      <c r="K1" s="141" t="s">
        <v>9</v>
      </c>
      <c r="L1" s="141" t="s">
        <v>10</v>
      </c>
      <c r="M1" s="141" t="s">
        <v>11</v>
      </c>
      <c r="N1" s="142" t="s">
        <v>12</v>
      </c>
      <c r="O1" s="142" t="s">
        <v>6</v>
      </c>
      <c r="P1" s="142" t="s">
        <v>13</v>
      </c>
      <c r="Q1" s="142" t="s">
        <v>6</v>
      </c>
      <c r="R1" s="143" t="s">
        <v>14</v>
      </c>
      <c r="S1" s="143" t="s">
        <v>6</v>
      </c>
      <c r="T1" s="144" t="s">
        <v>15</v>
      </c>
      <c r="U1" s="144" t="s">
        <v>6</v>
      </c>
      <c r="V1" s="145" t="s">
        <v>16</v>
      </c>
      <c r="W1" s="145" t="s">
        <v>6</v>
      </c>
      <c r="X1" s="146" t="s">
        <v>17</v>
      </c>
      <c r="Y1" s="146" t="s">
        <v>18</v>
      </c>
    </row>
    <row r="2" spans="1:25" ht="15" x14ac:dyDescent="0.25">
      <c r="A2" s="147">
        <v>105</v>
      </c>
      <c r="B2" s="147" t="s">
        <v>166</v>
      </c>
      <c r="C2" s="147" t="s">
        <v>20</v>
      </c>
      <c r="D2" s="148">
        <v>911.58057648108411</v>
      </c>
      <c r="E2" s="149">
        <v>1.4672127890483659</v>
      </c>
      <c r="F2" s="163">
        <f t="shared" ref="F2:F50" si="0">(137.88*P2*H2)</f>
        <v>0.2353892091405298</v>
      </c>
      <c r="G2" s="163">
        <f t="shared" ref="G2:G50" si="1">SQRT(137.88^2*(P2^2*I2^2+H2^2*Q2^2))</f>
        <v>7.9673454679964773E-3</v>
      </c>
      <c r="H2" s="179">
        <v>2.6657676755286866E-2</v>
      </c>
      <c r="I2" s="179">
        <v>4.9359535703756693E-4</v>
      </c>
      <c r="J2" s="164">
        <f t="shared" ref="J2:J50" si="2">((G2/F2)^2+(I2/H2)^2-(Q2/P2)^2)/(2*I2/H2*G2/F2)</f>
        <v>0.54704325722966352</v>
      </c>
      <c r="K2" s="152">
        <f t="shared" ref="K2:K50" si="3">I2/H2*100</f>
        <v>1.8516068056818755</v>
      </c>
      <c r="L2" s="153">
        <f>((T2-R2)/R2)*100</f>
        <v>26.554364414590896</v>
      </c>
      <c r="M2" s="285" t="s">
        <v>69</v>
      </c>
      <c r="N2" s="155">
        <f t="shared" ref="N2:N50" si="4">1/H2</f>
        <v>37.512646326228548</v>
      </c>
      <c r="O2" s="155">
        <f t="shared" ref="O2:O50" si="5">I2/H2*N2</f>
        <v>0.69458671236781988</v>
      </c>
      <c r="P2" s="156">
        <v>6.4041718534227868E-2</v>
      </c>
      <c r="Q2" s="156">
        <v>1.814553050020669E-3</v>
      </c>
      <c r="R2" s="157">
        <v>169.60128849824474</v>
      </c>
      <c r="S2" s="157">
        <v>3.0993998730602321</v>
      </c>
      <c r="T2" s="158">
        <v>214.63783269791028</v>
      </c>
      <c r="U2" s="158">
        <v>6.548468699410555</v>
      </c>
      <c r="V2" s="159">
        <v>743.00857460153702</v>
      </c>
      <c r="W2" s="159">
        <v>94.986478922176829</v>
      </c>
      <c r="X2" s="160">
        <f t="shared" ref="X2:X50" si="6">IF(R2&lt;800,R2,V2)</f>
        <v>169.60128849824474</v>
      </c>
      <c r="Y2" s="160">
        <f t="shared" ref="Y2:Y50" si="7">IF(R2&lt;800,S2,W2)</f>
        <v>3.0993998730602321</v>
      </c>
    </row>
    <row r="3" spans="1:25" ht="15" x14ac:dyDescent="0.25">
      <c r="A3" s="147">
        <v>113</v>
      </c>
      <c r="B3" s="147" t="s">
        <v>167</v>
      </c>
      <c r="C3" s="147" t="s">
        <v>20</v>
      </c>
      <c r="D3" s="148">
        <v>65.4545168462964</v>
      </c>
      <c r="E3" s="149">
        <v>0.72839718424804945</v>
      </c>
      <c r="F3" s="163">
        <f t="shared" si="0"/>
        <v>0.43458558795278829</v>
      </c>
      <c r="G3" s="163">
        <f t="shared" si="1"/>
        <v>3.7702954151296209E-2</v>
      </c>
      <c r="H3" s="179">
        <v>4.0294419822341387E-2</v>
      </c>
      <c r="I3" s="179">
        <v>1.8242007382984523E-3</v>
      </c>
      <c r="J3" s="164">
        <f t="shared" si="2"/>
        <v>0.52182833824062058</v>
      </c>
      <c r="K3" s="152">
        <f t="shared" si="3"/>
        <v>4.5271795606969318</v>
      </c>
      <c r="L3" s="153">
        <f t="shared" ref="L3:L50" si="8">((T3-R3)/R3)*100</f>
        <v>43.885554810505305</v>
      </c>
      <c r="M3" s="154" t="s">
        <v>21</v>
      </c>
      <c r="N3" s="155">
        <f t="shared" si="4"/>
        <v>24.817332137030704</v>
      </c>
      <c r="O3" s="155">
        <f t="shared" si="5"/>
        <v>1.1235251880179251</v>
      </c>
      <c r="P3" s="156">
        <v>7.8222040021693626E-2</v>
      </c>
      <c r="Q3" s="156">
        <v>5.789005324375554E-3</v>
      </c>
      <c r="R3" s="157">
        <v>254.66586560208358</v>
      </c>
      <c r="S3" s="157">
        <v>11.304427221068135</v>
      </c>
      <c r="T3" s="158">
        <v>366.42739363453376</v>
      </c>
      <c r="U3" s="158">
        <v>26.685713996037805</v>
      </c>
      <c r="V3" s="159">
        <v>1152.5182899762799</v>
      </c>
      <c r="W3" s="159">
        <v>303.03453874966527</v>
      </c>
      <c r="X3" s="160">
        <f t="shared" si="6"/>
        <v>254.66586560208358</v>
      </c>
      <c r="Y3" s="160">
        <f t="shared" si="7"/>
        <v>11.304427221068135</v>
      </c>
    </row>
    <row r="4" spans="1:25" ht="15" x14ac:dyDescent="0.25">
      <c r="A4" s="147">
        <v>143</v>
      </c>
      <c r="B4" s="147" t="s">
        <v>168</v>
      </c>
      <c r="C4" s="147" t="s">
        <v>20</v>
      </c>
      <c r="D4" s="148">
        <v>127.0331235948572</v>
      </c>
      <c r="E4" s="149">
        <v>0.7393987869667501</v>
      </c>
      <c r="F4" s="163">
        <f t="shared" si="0"/>
        <v>0.3937578178719004</v>
      </c>
      <c r="G4" s="163">
        <f t="shared" si="1"/>
        <v>2.6270807465845657E-2</v>
      </c>
      <c r="H4" s="179">
        <v>4.2026184275954039E-2</v>
      </c>
      <c r="I4" s="179">
        <v>1.0278764219384892E-3</v>
      </c>
      <c r="J4" s="164">
        <f t="shared" si="2"/>
        <v>0.36658670605542515</v>
      </c>
      <c r="K4" s="152">
        <f t="shared" si="3"/>
        <v>2.4458000164592755</v>
      </c>
      <c r="L4" s="153">
        <f t="shared" si="8"/>
        <v>27.025372401744697</v>
      </c>
      <c r="M4" s="154" t="s">
        <v>21</v>
      </c>
      <c r="N4" s="155">
        <f t="shared" si="4"/>
        <v>23.794689363986969</v>
      </c>
      <c r="O4" s="155">
        <f t="shared" si="5"/>
        <v>0.58197051638082675</v>
      </c>
      <c r="P4" s="156">
        <v>6.7952893537157152E-2</v>
      </c>
      <c r="Q4" s="156">
        <v>4.2180756963400932E-3</v>
      </c>
      <c r="R4" s="157">
        <v>265.38855002017783</v>
      </c>
      <c r="S4" s="157">
        <v>6.3590827411002557</v>
      </c>
      <c r="T4" s="158">
        <v>337.11079397472139</v>
      </c>
      <c r="U4" s="158">
        <v>19.138857808828206</v>
      </c>
      <c r="V4" s="159">
        <v>867.11770832364698</v>
      </c>
      <c r="W4" s="159">
        <v>220.80313835325003</v>
      </c>
      <c r="X4" s="160">
        <f t="shared" si="6"/>
        <v>265.38855002017783</v>
      </c>
      <c r="Y4" s="160">
        <f t="shared" si="7"/>
        <v>6.3590827411002557</v>
      </c>
    </row>
    <row r="5" spans="1:25" ht="15" x14ac:dyDescent="0.25">
      <c r="A5" s="147">
        <v>150</v>
      </c>
      <c r="B5" s="147" t="s">
        <v>169</v>
      </c>
      <c r="C5" s="147" t="s">
        <v>20</v>
      </c>
      <c r="D5" s="148">
        <v>311.08272737618222</v>
      </c>
      <c r="E5" s="149">
        <v>1.1159927470028734</v>
      </c>
      <c r="F5" s="163">
        <f t="shared" si="0"/>
        <v>0.37627787337502511</v>
      </c>
      <c r="G5" s="163">
        <f t="shared" si="1"/>
        <v>1.4047476952557546E-2</v>
      </c>
      <c r="H5" s="179">
        <v>4.0830224977805613E-2</v>
      </c>
      <c r="I5" s="179">
        <v>8.3133125099191121E-4</v>
      </c>
      <c r="J5" s="164">
        <f t="shared" si="2"/>
        <v>0.54538436849538663</v>
      </c>
      <c r="K5" s="152">
        <f t="shared" si="3"/>
        <v>2.0360682593441601</v>
      </c>
      <c r="L5" s="153">
        <f t="shared" si="8"/>
        <v>25.703160623346825</v>
      </c>
      <c r="M5" s="154" t="s">
        <v>21</v>
      </c>
      <c r="N5" s="155">
        <f t="shared" si="4"/>
        <v>24.49166029684082</v>
      </c>
      <c r="O5" s="155">
        <f t="shared" si="5"/>
        <v>0.49866692149037162</v>
      </c>
      <c r="P5" s="156">
        <v>6.6838336610957352E-2</v>
      </c>
      <c r="Q5" s="156">
        <v>2.0914896526387141E-3</v>
      </c>
      <c r="R5" s="157">
        <v>257.98535285322157</v>
      </c>
      <c r="S5" s="157">
        <v>5.1490417730511284</v>
      </c>
      <c r="T5" s="158">
        <v>324.29574248179318</v>
      </c>
      <c r="U5" s="158">
        <v>10.363873687560385</v>
      </c>
      <c r="V5" s="159">
        <v>832.74014708325399</v>
      </c>
      <c r="W5" s="159">
        <v>109.48306464194204</v>
      </c>
      <c r="X5" s="160">
        <f t="shared" si="6"/>
        <v>257.98535285322157</v>
      </c>
      <c r="Y5" s="160">
        <f t="shared" si="7"/>
        <v>5.1490417730511284</v>
      </c>
    </row>
    <row r="6" spans="1:25" ht="15" x14ac:dyDescent="0.25">
      <c r="A6" s="147">
        <v>155</v>
      </c>
      <c r="B6" s="147" t="s">
        <v>170</v>
      </c>
      <c r="C6" s="147" t="s">
        <v>20</v>
      </c>
      <c r="D6" s="148">
        <v>201.84147443532166</v>
      </c>
      <c r="E6" s="149">
        <v>0.89508697184143038</v>
      </c>
      <c r="F6" s="163">
        <f t="shared" si="0"/>
        <v>0.38701207435687851</v>
      </c>
      <c r="G6" s="163">
        <f t="shared" si="1"/>
        <v>2.2961603281069862E-2</v>
      </c>
      <c r="H6" s="179">
        <v>3.9791964527920852E-2</v>
      </c>
      <c r="I6" s="179">
        <v>8.5868667660241309E-4</v>
      </c>
      <c r="J6" s="164">
        <f t="shared" si="2"/>
        <v>0.36371536601981452</v>
      </c>
      <c r="K6" s="152">
        <f t="shared" si="3"/>
        <v>2.1579398926129869</v>
      </c>
      <c r="L6" s="153">
        <f t="shared" si="8"/>
        <v>32.054280356528594</v>
      </c>
      <c r="M6" s="154" t="s">
        <v>21</v>
      </c>
      <c r="N6" s="155">
        <f t="shared" si="4"/>
        <v>25.130701936023524</v>
      </c>
      <c r="O6" s="155">
        <f t="shared" si="5"/>
        <v>0.54230544237111589</v>
      </c>
      <c r="P6" s="156">
        <v>7.0538766219211541E-2</v>
      </c>
      <c r="Q6" s="156">
        <v>3.8984605009811904E-3</v>
      </c>
      <c r="R6" s="157">
        <v>251.55143782892114</v>
      </c>
      <c r="S6" s="157">
        <v>5.3237845488832312</v>
      </c>
      <c r="T6" s="158">
        <v>332.18444095148226</v>
      </c>
      <c r="U6" s="158">
        <v>16.809387083393268</v>
      </c>
      <c r="V6" s="159">
        <v>944.07723705494698</v>
      </c>
      <c r="W6" s="159">
        <v>204.07192968117067</v>
      </c>
      <c r="X6" s="160">
        <f t="shared" si="6"/>
        <v>251.55143782892114</v>
      </c>
      <c r="Y6" s="160">
        <f t="shared" si="7"/>
        <v>5.3237845488832312</v>
      </c>
    </row>
    <row r="7" spans="1:25" s="379" customFormat="1" ht="15" x14ac:dyDescent="0.25">
      <c r="A7" s="273">
        <v>101</v>
      </c>
      <c r="B7" s="273" t="s">
        <v>60</v>
      </c>
      <c r="C7" s="273" t="s">
        <v>20</v>
      </c>
      <c r="D7" s="181">
        <v>130.1360638812572</v>
      </c>
      <c r="E7" s="215">
        <v>0.74503384237223003</v>
      </c>
      <c r="F7" s="216">
        <f t="shared" si="0"/>
        <v>0.28629515099109659</v>
      </c>
      <c r="G7" s="216">
        <f t="shared" si="1"/>
        <v>2.3413665142095866E-2</v>
      </c>
      <c r="H7" s="217">
        <v>4.0002847485918251E-2</v>
      </c>
      <c r="I7" s="217">
        <v>1.3295574659214016E-3</v>
      </c>
      <c r="J7" s="218">
        <f t="shared" si="2"/>
        <v>0.40640664114669273</v>
      </c>
      <c r="K7" s="219">
        <f t="shared" si="3"/>
        <v>3.3236570631363946</v>
      </c>
      <c r="L7" s="219">
        <f t="shared" si="8"/>
        <v>1.0995387759299304</v>
      </c>
      <c r="M7" s="220"/>
      <c r="N7" s="221">
        <f t="shared" si="4"/>
        <v>24.998220447982327</v>
      </c>
      <c r="O7" s="221">
        <f t="shared" si="5"/>
        <v>0.83085511957777114</v>
      </c>
      <c r="P7" s="302">
        <v>5.1906507815954586E-2</v>
      </c>
      <c r="Q7" s="302">
        <v>3.8786196437242413E-3</v>
      </c>
      <c r="R7" s="223">
        <v>252.85876171197856</v>
      </c>
      <c r="S7" s="223">
        <v>8.2414720219494946</v>
      </c>
      <c r="T7" s="224">
        <v>255.63904184533803</v>
      </c>
      <c r="U7" s="224">
        <v>18.482413450440763</v>
      </c>
      <c r="V7" s="225">
        <v>281.29352346462298</v>
      </c>
      <c r="W7" s="225">
        <v>203.03571440191513</v>
      </c>
      <c r="X7" s="227">
        <f t="shared" si="6"/>
        <v>252.85876171197856</v>
      </c>
      <c r="Y7" s="227">
        <f t="shared" si="7"/>
        <v>8.2414720219494946</v>
      </c>
    </row>
    <row r="8" spans="1:25" s="379" customFormat="1" ht="15" x14ac:dyDescent="0.25">
      <c r="A8" s="273">
        <v>102</v>
      </c>
      <c r="B8" s="273" t="s">
        <v>171</v>
      </c>
      <c r="C8" s="273" t="s">
        <v>20</v>
      </c>
      <c r="D8" s="181">
        <v>170.22107250543618</v>
      </c>
      <c r="E8" s="215">
        <v>1.3630052808259858</v>
      </c>
      <c r="F8" s="216">
        <f t="shared" si="0"/>
        <v>0.31224302206421956</v>
      </c>
      <c r="G8" s="216">
        <f t="shared" si="1"/>
        <v>2.1323642276485932E-2</v>
      </c>
      <c r="H8" s="217">
        <v>3.907097383683051E-2</v>
      </c>
      <c r="I8" s="217">
        <v>1.3318068496607758E-3</v>
      </c>
      <c r="J8" s="218">
        <f t="shared" si="2"/>
        <v>0.49913538766775861</v>
      </c>
      <c r="K8" s="219">
        <f t="shared" si="3"/>
        <v>3.4086860880988312</v>
      </c>
      <c r="L8" s="219">
        <f t="shared" si="8"/>
        <v>11.671636168099374</v>
      </c>
      <c r="M8" s="220"/>
      <c r="N8" s="221">
        <f t="shared" si="4"/>
        <v>25.594447790736751</v>
      </c>
      <c r="O8" s="221">
        <f t="shared" si="5"/>
        <v>0.87243438116856231</v>
      </c>
      <c r="P8" s="302">
        <v>5.7961181652484262E-2</v>
      </c>
      <c r="Q8" s="302">
        <v>3.4299396577793561E-3</v>
      </c>
      <c r="R8" s="223">
        <v>247.07980621724226</v>
      </c>
      <c r="S8" s="223">
        <v>8.2628189152790732</v>
      </c>
      <c r="T8" s="224">
        <v>275.91806224376376</v>
      </c>
      <c r="U8" s="224">
        <v>16.49973719593179</v>
      </c>
      <c r="V8" s="225">
        <v>528.29487393212196</v>
      </c>
      <c r="W8" s="225">
        <v>179.54772607384265</v>
      </c>
      <c r="X8" s="227">
        <f t="shared" si="6"/>
        <v>247.07980621724226</v>
      </c>
      <c r="Y8" s="227">
        <f t="shared" si="7"/>
        <v>8.2628189152790732</v>
      </c>
    </row>
    <row r="9" spans="1:25" s="379" customFormat="1" ht="15" x14ac:dyDescent="0.25">
      <c r="A9" s="273">
        <v>104</v>
      </c>
      <c r="B9" s="273" t="s">
        <v>172</v>
      </c>
      <c r="C9" s="273" t="s">
        <v>20</v>
      </c>
      <c r="D9" s="181">
        <v>144.16285838801772</v>
      </c>
      <c r="E9" s="215">
        <v>0.96444827104172748</v>
      </c>
      <c r="F9" s="216">
        <f t="shared" si="0"/>
        <v>0.29337794166215553</v>
      </c>
      <c r="G9" s="216">
        <f t="shared" si="1"/>
        <v>2.1978962581327463E-2</v>
      </c>
      <c r="H9" s="217">
        <v>4.0604011517739694E-2</v>
      </c>
      <c r="I9" s="217">
        <v>1.3113972099351352E-3</v>
      </c>
      <c r="J9" s="218">
        <f t="shared" si="2"/>
        <v>0.43110750227246869</v>
      </c>
      <c r="K9" s="219">
        <f t="shared" si="3"/>
        <v>3.2297232734312278</v>
      </c>
      <c r="L9" s="219">
        <f t="shared" si="8"/>
        <v>1.8047352415251394</v>
      </c>
      <c r="M9" s="220"/>
      <c r="N9" s="221">
        <f t="shared" si="4"/>
        <v>24.628108470590519</v>
      </c>
      <c r="O9" s="221">
        <f t="shared" si="5"/>
        <v>0.79541975108054963</v>
      </c>
      <c r="P9" s="302">
        <v>5.2403131492124638E-2</v>
      </c>
      <c r="Q9" s="302">
        <v>3.5423233761433131E-3</v>
      </c>
      <c r="R9" s="223">
        <v>256.58409535321289</v>
      </c>
      <c r="S9" s="223">
        <v>8.1242066833368138</v>
      </c>
      <c r="T9" s="224">
        <v>261.21475894620079</v>
      </c>
      <c r="U9" s="224">
        <v>17.254868367838306</v>
      </c>
      <c r="V9" s="225">
        <v>303.04064405753098</v>
      </c>
      <c r="W9" s="225">
        <v>185.43139327709972</v>
      </c>
      <c r="X9" s="227">
        <f t="shared" si="6"/>
        <v>256.58409535321289</v>
      </c>
      <c r="Y9" s="227">
        <f t="shared" si="7"/>
        <v>8.1242066833368138</v>
      </c>
    </row>
    <row r="10" spans="1:25" s="379" customFormat="1" ht="15" x14ac:dyDescent="0.25">
      <c r="A10" s="273">
        <v>111</v>
      </c>
      <c r="B10" s="273" t="s">
        <v>173</v>
      </c>
      <c r="C10" s="273" t="s">
        <v>20</v>
      </c>
      <c r="D10" s="181">
        <v>101.65377555289504</v>
      </c>
      <c r="E10" s="215">
        <v>0.79278887273964649</v>
      </c>
      <c r="F10" s="216">
        <f t="shared" si="0"/>
        <v>0.22534380629186671</v>
      </c>
      <c r="G10" s="216">
        <f t="shared" si="1"/>
        <v>3.1919445957939767E-2</v>
      </c>
      <c r="H10" s="217">
        <v>3.7812278091510325E-2</v>
      </c>
      <c r="I10" s="217">
        <v>1.294408492029536E-3</v>
      </c>
      <c r="J10" s="218">
        <f t="shared" si="2"/>
        <v>0.24167336630711272</v>
      </c>
      <c r="K10" s="219">
        <f t="shared" si="3"/>
        <v>3.4232491596959846</v>
      </c>
      <c r="L10" s="219">
        <f t="shared" si="8"/>
        <v>-13.758010693627471</v>
      </c>
      <c r="M10" s="220"/>
      <c r="N10" s="221">
        <f t="shared" si="4"/>
        <v>26.446436196726314</v>
      </c>
      <c r="O10" s="221">
        <f t="shared" si="5"/>
        <v>0.90532740487396823</v>
      </c>
      <c r="P10" s="302">
        <v>4.3222661701663084E-2</v>
      </c>
      <c r="Q10" s="302">
        <v>5.9409112420198201E-3</v>
      </c>
      <c r="R10" s="223">
        <v>239.26585073239693</v>
      </c>
      <c r="S10" s="223">
        <v>8.0405314131867236</v>
      </c>
      <c r="T10" s="224">
        <v>206.34762940243502</v>
      </c>
      <c r="U10" s="224">
        <v>26.450098599771856</v>
      </c>
      <c r="V10" s="225">
        <v>1.0000000176742401</v>
      </c>
      <c r="W10" s="225">
        <v>310.99289664195709</v>
      </c>
      <c r="X10" s="227">
        <f t="shared" si="6"/>
        <v>239.26585073239693</v>
      </c>
      <c r="Y10" s="227">
        <f t="shared" si="7"/>
        <v>8.0405314131867236</v>
      </c>
    </row>
    <row r="11" spans="1:25" ht="15" x14ac:dyDescent="0.25">
      <c r="A11" s="147">
        <v>124</v>
      </c>
      <c r="B11" s="147" t="s">
        <v>174</v>
      </c>
      <c r="C11" s="147" t="s">
        <v>20</v>
      </c>
      <c r="D11" s="148">
        <v>1937.044791706204</v>
      </c>
      <c r="E11" s="149">
        <v>1.7917471062020831</v>
      </c>
      <c r="F11" s="163">
        <f t="shared" si="0"/>
        <v>0.15950904718080375</v>
      </c>
      <c r="G11" s="163">
        <f t="shared" si="1"/>
        <v>1.0535287351658703E-2</v>
      </c>
      <c r="H11" s="179">
        <v>2.1169549474786581E-2</v>
      </c>
      <c r="I11" s="179">
        <v>6.9626681360412273E-4</v>
      </c>
      <c r="J11" s="164">
        <f t="shared" si="2"/>
        <v>0.49796981169497195</v>
      </c>
      <c r="K11" s="152">
        <f t="shared" si="3"/>
        <v>3.2890015653540119</v>
      </c>
      <c r="L11" s="153">
        <f t="shared" si="8"/>
        <v>11.274316253328731</v>
      </c>
      <c r="M11" s="285" t="s">
        <v>69</v>
      </c>
      <c r="N11" s="155">
        <f t="shared" si="4"/>
        <v>47.237660923819988</v>
      </c>
      <c r="O11" s="155">
        <f t="shared" si="5"/>
        <v>1.5536474072210598</v>
      </c>
      <c r="P11" s="156">
        <v>5.4647768240560002E-2</v>
      </c>
      <c r="Q11" s="156">
        <v>3.1300403950419537E-3</v>
      </c>
      <c r="R11" s="157">
        <v>135.0476248386116</v>
      </c>
      <c r="S11" s="157">
        <v>4.3955178059626459</v>
      </c>
      <c r="T11" s="158">
        <v>150.27332115552559</v>
      </c>
      <c r="U11" s="158">
        <v>9.2257600439380987</v>
      </c>
      <c r="V11" s="159">
        <v>397.84032317702503</v>
      </c>
      <c r="W11" s="159">
        <v>163.84929919709842</v>
      </c>
      <c r="X11" s="160">
        <f t="shared" si="6"/>
        <v>135.0476248386116</v>
      </c>
      <c r="Y11" s="160">
        <f t="shared" si="7"/>
        <v>4.3955178059626459</v>
      </c>
    </row>
    <row r="12" spans="1:25" s="379" customFormat="1" ht="15" x14ac:dyDescent="0.25">
      <c r="A12" s="273">
        <v>125</v>
      </c>
      <c r="B12" s="273" t="s">
        <v>175</v>
      </c>
      <c r="C12" s="273" t="s">
        <v>20</v>
      </c>
      <c r="D12" s="181">
        <v>68.637189544585183</v>
      </c>
      <c r="E12" s="215">
        <v>0.68601222845554266</v>
      </c>
      <c r="F12" s="216">
        <f t="shared" si="0"/>
        <v>0.29197036141760024</v>
      </c>
      <c r="G12" s="216">
        <f t="shared" si="1"/>
        <v>3.2962397872000858E-2</v>
      </c>
      <c r="H12" s="217">
        <v>4.1353144673119013E-2</v>
      </c>
      <c r="I12" s="217">
        <v>1.7977709476194341E-3</v>
      </c>
      <c r="J12" s="218">
        <f t="shared" si="2"/>
        <v>0.38507541071271417</v>
      </c>
      <c r="K12" s="219">
        <f t="shared" si="3"/>
        <v>4.347362121623723</v>
      </c>
      <c r="L12" s="219">
        <f t="shared" si="8"/>
        <v>-0.42654877696440102</v>
      </c>
      <c r="M12" s="220"/>
      <c r="N12" s="221">
        <f t="shared" si="4"/>
        <v>24.18195781492852</v>
      </c>
      <c r="O12" s="221">
        <f t="shared" si="5"/>
        <v>1.0512772743132301</v>
      </c>
      <c r="P12" s="302">
        <v>5.120695505519178E-2</v>
      </c>
      <c r="Q12" s="302">
        <v>5.3352726869535343E-3</v>
      </c>
      <c r="R12" s="223">
        <v>261.22336321907756</v>
      </c>
      <c r="S12" s="223">
        <v>11.129317414935874</v>
      </c>
      <c r="T12" s="224">
        <v>260.1091181581213</v>
      </c>
      <c r="U12" s="224">
        <v>25.905749228809736</v>
      </c>
      <c r="V12" s="225">
        <v>250.156899966494</v>
      </c>
      <c r="W12" s="225">
        <v>279.28765433116803</v>
      </c>
      <c r="X12" s="227">
        <f t="shared" si="6"/>
        <v>261.22336321907756</v>
      </c>
      <c r="Y12" s="227">
        <f t="shared" si="7"/>
        <v>11.129317414935874</v>
      </c>
    </row>
    <row r="13" spans="1:25" s="379" customFormat="1" ht="15" x14ac:dyDescent="0.25">
      <c r="A13" s="273">
        <v>131</v>
      </c>
      <c r="B13" s="273" t="s">
        <v>176</v>
      </c>
      <c r="C13" s="273" t="s">
        <v>20</v>
      </c>
      <c r="D13" s="181">
        <v>160.42545164459827</v>
      </c>
      <c r="E13" s="215">
        <v>0.87514596319368554</v>
      </c>
      <c r="F13" s="216">
        <f t="shared" si="0"/>
        <v>0.27498902827353638</v>
      </c>
      <c r="G13" s="216">
        <f t="shared" si="1"/>
        <v>1.7091757823660784E-2</v>
      </c>
      <c r="H13" s="217">
        <v>4.0170510953751855E-2</v>
      </c>
      <c r="I13" s="217">
        <v>1.2427857697537592E-3</v>
      </c>
      <c r="J13" s="218">
        <f t="shared" si="2"/>
        <v>0.49775720113776106</v>
      </c>
      <c r="K13" s="219">
        <f t="shared" si="3"/>
        <v>3.0937763554577966</v>
      </c>
      <c r="L13" s="219">
        <f t="shared" si="8"/>
        <v>-2.8449505202055914</v>
      </c>
      <c r="M13" s="220"/>
      <c r="N13" s="221">
        <f t="shared" si="4"/>
        <v>24.893883006648732</v>
      </c>
      <c r="O13" s="221">
        <f t="shared" si="5"/>
        <v>0.77016106641502491</v>
      </c>
      <c r="P13" s="302">
        <v>4.9648569030703762E-2</v>
      </c>
      <c r="Q13" s="302">
        <v>2.6764286334130297E-3</v>
      </c>
      <c r="R13" s="223">
        <v>253.89796644294239</v>
      </c>
      <c r="S13" s="223">
        <v>7.7023622214215273</v>
      </c>
      <c r="T13" s="224">
        <v>246.67469492583248</v>
      </c>
      <c r="U13" s="224">
        <v>13.611631833424621</v>
      </c>
      <c r="V13" s="225">
        <v>178.57362318588901</v>
      </c>
      <c r="W13" s="225">
        <v>140.10433724536995</v>
      </c>
      <c r="X13" s="227">
        <f t="shared" si="6"/>
        <v>253.89796644294239</v>
      </c>
      <c r="Y13" s="227">
        <f t="shared" si="7"/>
        <v>7.7023622214215273</v>
      </c>
    </row>
    <row r="14" spans="1:25" s="379" customFormat="1" ht="15" x14ac:dyDescent="0.25">
      <c r="A14" s="273">
        <v>138</v>
      </c>
      <c r="B14" s="273" t="s">
        <v>177</v>
      </c>
      <c r="C14" s="273" t="s">
        <v>20</v>
      </c>
      <c r="D14" s="181">
        <v>121.77812612936845</v>
      </c>
      <c r="E14" s="215">
        <v>1.1150580230212037</v>
      </c>
      <c r="F14" s="216">
        <f t="shared" si="0"/>
        <v>0.30564534709900132</v>
      </c>
      <c r="G14" s="216">
        <f t="shared" si="1"/>
        <v>3.0026760629453642E-2</v>
      </c>
      <c r="H14" s="217">
        <v>3.9698659024916982E-2</v>
      </c>
      <c r="I14" s="217">
        <v>1.167906279120969E-3</v>
      </c>
      <c r="J14" s="218">
        <f t="shared" si="2"/>
        <v>0.2994618224970233</v>
      </c>
      <c r="K14" s="219">
        <f t="shared" si="3"/>
        <v>2.9419287900579438</v>
      </c>
      <c r="L14" s="219">
        <f t="shared" si="8"/>
        <v>7.9001081695224862</v>
      </c>
      <c r="M14" s="220"/>
      <c r="N14" s="221">
        <f t="shared" si="4"/>
        <v>25.189767729241105</v>
      </c>
      <c r="O14" s="221">
        <f t="shared" si="5"/>
        <v>0.74106502897526927</v>
      </c>
      <c r="P14" s="302">
        <v>5.5839391506724109E-2</v>
      </c>
      <c r="Q14" s="302">
        <v>5.2339435762511072E-3</v>
      </c>
      <c r="R14" s="223">
        <v>250.97292566908166</v>
      </c>
      <c r="S14" s="223">
        <v>7.2415696727412522</v>
      </c>
      <c r="T14" s="224">
        <v>270.80005827315438</v>
      </c>
      <c r="U14" s="224">
        <v>23.351413119258893</v>
      </c>
      <c r="V14" s="225">
        <v>445.988070919292</v>
      </c>
      <c r="W14" s="225">
        <v>273.98273113678277</v>
      </c>
      <c r="X14" s="227">
        <f t="shared" si="6"/>
        <v>250.97292566908166</v>
      </c>
      <c r="Y14" s="227">
        <f t="shared" si="7"/>
        <v>7.2415696727412522</v>
      </c>
    </row>
    <row r="15" spans="1:25" s="379" customFormat="1" ht="15" x14ac:dyDescent="0.25">
      <c r="A15" s="273">
        <v>141</v>
      </c>
      <c r="B15" s="273" t="s">
        <v>178</v>
      </c>
      <c r="C15" s="273" t="s">
        <v>20</v>
      </c>
      <c r="D15" s="181">
        <v>212.74941706871121</v>
      </c>
      <c r="E15" s="215">
        <v>0.79421737271546833</v>
      </c>
      <c r="F15" s="216">
        <f t="shared" si="0"/>
        <v>0.30058158543052932</v>
      </c>
      <c r="G15" s="216">
        <f t="shared" si="1"/>
        <v>1.9274711621094374E-2</v>
      </c>
      <c r="H15" s="217">
        <v>4.2034990055355811E-2</v>
      </c>
      <c r="I15" s="217">
        <v>1.2589873609346724E-3</v>
      </c>
      <c r="J15" s="218">
        <f t="shared" si="2"/>
        <v>0.46707315070747751</v>
      </c>
      <c r="K15" s="219">
        <f t="shared" si="3"/>
        <v>2.9950937523161394</v>
      </c>
      <c r="L15" s="219">
        <f t="shared" si="8"/>
        <v>0.53169748372319192</v>
      </c>
      <c r="M15" s="220"/>
      <c r="N15" s="221">
        <f t="shared" si="4"/>
        <v>23.789704688477425</v>
      </c>
      <c r="O15" s="221">
        <f t="shared" si="5"/>
        <v>0.71252395881904707</v>
      </c>
      <c r="P15" s="302">
        <v>5.186210583251117E-2</v>
      </c>
      <c r="Q15" s="302">
        <v>2.9405959197720774E-3</v>
      </c>
      <c r="R15" s="223">
        <v>265.44302781733211</v>
      </c>
      <c r="S15" s="223">
        <v>7.7888129079360402</v>
      </c>
      <c r="T15" s="224">
        <v>266.85438171695552</v>
      </c>
      <c r="U15" s="224">
        <v>15.048049084897121</v>
      </c>
      <c r="V15" s="225">
        <v>279.33487563051199</v>
      </c>
      <c r="W15" s="225">
        <v>153.93260766613702</v>
      </c>
      <c r="X15" s="227">
        <f t="shared" si="6"/>
        <v>265.44302781733211</v>
      </c>
      <c r="Y15" s="227">
        <f t="shared" si="7"/>
        <v>7.7888129079360402</v>
      </c>
    </row>
    <row r="16" spans="1:25" s="379" customFormat="1" ht="15" x14ac:dyDescent="0.25">
      <c r="A16" s="273">
        <v>144</v>
      </c>
      <c r="B16" s="273" t="s">
        <v>179</v>
      </c>
      <c r="C16" s="273" t="s">
        <v>20</v>
      </c>
      <c r="D16" s="181">
        <v>326.83698525808876</v>
      </c>
      <c r="E16" s="215">
        <v>0.98196654348227608</v>
      </c>
      <c r="F16" s="216">
        <f t="shared" si="0"/>
        <v>0.26486150030543748</v>
      </c>
      <c r="G16" s="216">
        <f t="shared" si="1"/>
        <v>1.3733095288599074E-2</v>
      </c>
      <c r="H16" s="217">
        <v>3.7196711103038224E-2</v>
      </c>
      <c r="I16" s="217">
        <v>1.1679711237294642E-3</v>
      </c>
      <c r="J16" s="218">
        <f t="shared" si="2"/>
        <v>0.60558898228958447</v>
      </c>
      <c r="K16" s="219">
        <f t="shared" si="3"/>
        <v>3.139984931716354</v>
      </c>
      <c r="L16" s="219">
        <f t="shared" si="8"/>
        <v>1.332011088171712</v>
      </c>
      <c r="M16" s="220"/>
      <c r="N16" s="221">
        <f t="shared" si="4"/>
        <v>26.88409728564201</v>
      </c>
      <c r="O16" s="221">
        <f t="shared" si="5"/>
        <v>0.84415660379712443</v>
      </c>
      <c r="P16" s="302">
        <v>5.1643184953818415E-2</v>
      </c>
      <c r="Q16" s="302">
        <v>2.1308570995346413E-3</v>
      </c>
      <c r="R16" s="223">
        <v>235.4409730484729</v>
      </c>
      <c r="S16" s="223">
        <v>7.2594409778400779</v>
      </c>
      <c r="T16" s="224">
        <v>238.57707291557793</v>
      </c>
      <c r="U16" s="224">
        <v>11.024410357527366</v>
      </c>
      <c r="V16" s="225">
        <v>269.64318424698803</v>
      </c>
      <c r="W16" s="225">
        <v>111.54483520066238</v>
      </c>
      <c r="X16" s="227">
        <f t="shared" si="6"/>
        <v>235.4409730484729</v>
      </c>
      <c r="Y16" s="227">
        <f t="shared" si="7"/>
        <v>7.2594409778400779</v>
      </c>
    </row>
    <row r="17" spans="1:25" s="379" customFormat="1" ht="15" x14ac:dyDescent="0.25">
      <c r="A17" s="273">
        <v>146</v>
      </c>
      <c r="B17" s="273" t="s">
        <v>180</v>
      </c>
      <c r="C17" s="273" t="s">
        <v>20</v>
      </c>
      <c r="D17" s="181">
        <v>101.32448915550086</v>
      </c>
      <c r="E17" s="215">
        <v>0.69431927787519454</v>
      </c>
      <c r="F17" s="216">
        <f t="shared" si="0"/>
        <v>0.3137736279379757</v>
      </c>
      <c r="G17" s="216">
        <f t="shared" si="1"/>
        <v>2.4615711614313127E-2</v>
      </c>
      <c r="H17" s="217">
        <v>4.0290803685482157E-2</v>
      </c>
      <c r="I17" s="217">
        <v>1.6251107571204129E-3</v>
      </c>
      <c r="J17" s="218">
        <f t="shared" si="2"/>
        <v>0.51413962747589947</v>
      </c>
      <c r="K17" s="219">
        <f t="shared" si="3"/>
        <v>4.0334533155663594</v>
      </c>
      <c r="L17" s="219">
        <f t="shared" si="8"/>
        <v>8.8194932822895549</v>
      </c>
      <c r="M17" s="220"/>
      <c r="N17" s="221">
        <f t="shared" si="4"/>
        <v>24.819559515521068</v>
      </c>
      <c r="O17" s="221">
        <f t="shared" si="5"/>
        <v>1.0010853461877502</v>
      </c>
      <c r="P17" s="302">
        <v>5.648189173924828E-2</v>
      </c>
      <c r="Q17" s="302">
        <v>3.8005276145722626E-3</v>
      </c>
      <c r="R17" s="223">
        <v>254.64345664996711</v>
      </c>
      <c r="S17" s="223">
        <v>10.070717412441617</v>
      </c>
      <c r="T17" s="224">
        <v>277.10171920300087</v>
      </c>
      <c r="U17" s="224">
        <v>19.024872996012945</v>
      </c>
      <c r="V17" s="225">
        <v>471.36123092863602</v>
      </c>
      <c r="W17" s="225">
        <v>198.94724791072204</v>
      </c>
      <c r="X17" s="227">
        <f t="shared" si="6"/>
        <v>254.64345664996711</v>
      </c>
      <c r="Y17" s="227">
        <f t="shared" si="7"/>
        <v>10.070717412441617</v>
      </c>
    </row>
    <row r="18" spans="1:25" ht="15" x14ac:dyDescent="0.25">
      <c r="A18" s="147">
        <v>116</v>
      </c>
      <c r="B18" s="147" t="s">
        <v>181</v>
      </c>
      <c r="C18" s="147" t="s">
        <v>20</v>
      </c>
      <c r="D18" s="148">
        <v>205.44437873555572</v>
      </c>
      <c r="E18" s="149">
        <v>0.73551374173849637</v>
      </c>
      <c r="F18" s="163">
        <f>(137.88*P18*H18)</f>
        <v>0.24596765907046794</v>
      </c>
      <c r="G18" s="163">
        <f>SQRT(137.88^2*(P18^2*I18^2+H18^2*Q18^2))</f>
        <v>1.9416405050264127E-2</v>
      </c>
      <c r="H18" s="179">
        <v>3.8795899566681169E-2</v>
      </c>
      <c r="I18" s="179">
        <v>9.0369541245468243E-4</v>
      </c>
      <c r="J18" s="164">
        <f>((G18/F18)^2+(I18/H18)^2-(Q18/P18)^2)/(2*I18/H18*G18/F18)</f>
        <v>0.29508384636876744</v>
      </c>
      <c r="K18" s="152">
        <f>I18/H18*100</f>
        <v>2.3293580572901504</v>
      </c>
      <c r="L18" s="152">
        <f>((T18-R18)/R18)*100</f>
        <v>-8.997556379843008</v>
      </c>
      <c r="M18" s="154" t="s">
        <v>63</v>
      </c>
      <c r="N18" s="155">
        <f>1/H18</f>
        <v>25.775919908268438</v>
      </c>
      <c r="O18" s="155">
        <f>I18/H18*N18</f>
        <v>0.60041346722390687</v>
      </c>
      <c r="P18" s="156">
        <v>4.5982322891098479E-2</v>
      </c>
      <c r="Q18" s="156">
        <v>3.4681621710592812E-3</v>
      </c>
      <c r="R18" s="157">
        <v>245.37295977158388</v>
      </c>
      <c r="S18" s="157">
        <v>5.6082072547917647</v>
      </c>
      <c r="T18" s="158">
        <v>223.29538937524612</v>
      </c>
      <c r="U18" s="158">
        <v>15.823114267602122</v>
      </c>
      <c r="V18" s="159">
        <v>1.0000000176742401</v>
      </c>
      <c r="W18" s="159">
        <v>181.54987266253252</v>
      </c>
      <c r="X18" s="160">
        <f>IF(R18&lt;800,R18,V18)</f>
        <v>245.37295977158388</v>
      </c>
      <c r="Y18" s="160">
        <f>IF(R18&lt;800,S18,W18)</f>
        <v>5.6082072547917647</v>
      </c>
    </row>
    <row r="19" spans="1:25" ht="15" x14ac:dyDescent="0.25">
      <c r="A19" s="147">
        <v>135</v>
      </c>
      <c r="B19" s="147" t="s">
        <v>182</v>
      </c>
      <c r="C19" s="147" t="s">
        <v>20</v>
      </c>
      <c r="D19" s="148">
        <v>208.72645042729525</v>
      </c>
      <c r="E19" s="149">
        <v>0.91875693513523682</v>
      </c>
      <c r="F19" s="163">
        <f>(137.88*P19*H19)</f>
        <v>0.25133182227094697</v>
      </c>
      <c r="G19" s="163">
        <f>SQRT(137.88^2*(P19^2*I19^2+H19^2*Q19^2))</f>
        <v>1.6774674285143634E-2</v>
      </c>
      <c r="H19" s="179">
        <v>3.8711382136354527E-2</v>
      </c>
      <c r="I19" s="179">
        <v>8.3421767990128214E-4</v>
      </c>
      <c r="J19" s="164">
        <f>((G19/F19)^2+(I19/H19)^2-(Q19/P19)^2)/(2*I19/H19*G19/F19)</f>
        <v>0.32287475986805303</v>
      </c>
      <c r="K19" s="152">
        <f>I19/H19*100</f>
        <v>2.1549674381629842</v>
      </c>
      <c r="L19" s="152">
        <f>((T19-R19)/R19)*100</f>
        <v>-7.0210711154607512</v>
      </c>
      <c r="M19" s="154" t="s">
        <v>63</v>
      </c>
      <c r="N19" s="155">
        <f>1/H19</f>
        <v>25.832195721601032</v>
      </c>
      <c r="O19" s="155">
        <f>I19/H19*N19</f>
        <v>0.5566754063630337</v>
      </c>
      <c r="P19" s="156">
        <v>4.7087705424787837E-2</v>
      </c>
      <c r="Q19" s="156">
        <v>2.9744591606924524E-3</v>
      </c>
      <c r="R19" s="157">
        <v>244.84843508924197</v>
      </c>
      <c r="S19" s="157">
        <v>5.1774594132455576</v>
      </c>
      <c r="T19" s="158">
        <v>227.65745233653354</v>
      </c>
      <c r="U19" s="158">
        <v>13.611673330681207</v>
      </c>
      <c r="V19" s="159">
        <v>53.677412122649102</v>
      </c>
      <c r="W19" s="159">
        <v>155.70575439750084</v>
      </c>
      <c r="X19" s="160">
        <f>IF(R19&lt;800,R19,V19)</f>
        <v>244.84843508924197</v>
      </c>
      <c r="Y19" s="160">
        <f>IF(R19&lt;800,S19,W19)</f>
        <v>5.1774594132455576</v>
      </c>
    </row>
    <row r="20" spans="1:25" ht="15" x14ac:dyDescent="0.25">
      <c r="A20" s="147">
        <v>140</v>
      </c>
      <c r="B20" s="147" t="s">
        <v>183</v>
      </c>
      <c r="C20" s="147" t="s">
        <v>20</v>
      </c>
      <c r="D20" s="148">
        <v>146.49198159222718</v>
      </c>
      <c r="E20" s="149">
        <v>0.6481019959079023</v>
      </c>
      <c r="F20" s="163">
        <f>(137.88*P20*H20)</f>
        <v>0.25111231247540466</v>
      </c>
      <c r="G20" s="163">
        <f>SQRT(137.88^2*(P20^2*I20^2+H20^2*Q20^2))</f>
        <v>1.932936764546872E-2</v>
      </c>
      <c r="H20" s="179">
        <v>4.0867878986038005E-2</v>
      </c>
      <c r="I20" s="179">
        <v>1.0629034753140607E-3</v>
      </c>
      <c r="J20" s="164">
        <f>((G20/F20)^2+(I20/H20)^2-(Q20/P20)^2)/(2*I20/H20*G20/F20)</f>
        <v>0.33787969177154986</v>
      </c>
      <c r="K20" s="152">
        <f>I20/H20*100</f>
        <v>2.600828576587467</v>
      </c>
      <c r="L20" s="152">
        <f>((T20-R20)/R20)*100</f>
        <v>-11.90435314329938</v>
      </c>
      <c r="M20" s="154" t="s">
        <v>63</v>
      </c>
      <c r="N20" s="155">
        <f>1/H20</f>
        <v>24.469094673145072</v>
      </c>
      <c r="O20" s="155">
        <f>I20/H20*N20</f>
        <v>0.6363992066913986</v>
      </c>
      <c r="P20" s="156">
        <v>4.4564048067544715E-2</v>
      </c>
      <c r="Q20" s="156">
        <v>3.22857781338234E-3</v>
      </c>
      <c r="R20" s="157">
        <v>258.21856741617523</v>
      </c>
      <c r="S20" s="157">
        <v>6.5830995790908435</v>
      </c>
      <c r="T20" s="158">
        <v>227.47931726938515</v>
      </c>
      <c r="U20" s="158">
        <v>15.687410428043297</v>
      </c>
      <c r="V20" s="159">
        <v>1.0000000176742401</v>
      </c>
      <c r="W20" s="159">
        <v>169.00827100473896</v>
      </c>
      <c r="X20" s="160">
        <f>IF(R20&lt;800,R20,V20)</f>
        <v>258.21856741617523</v>
      </c>
      <c r="Y20" s="160">
        <f>IF(R20&lt;800,S20,W20)</f>
        <v>6.5830995790908435</v>
      </c>
    </row>
    <row r="21" spans="1:25" s="378" customFormat="1" ht="15" x14ac:dyDescent="0.25">
      <c r="A21" s="378">
        <v>98</v>
      </c>
      <c r="B21" s="378" t="s">
        <v>184</v>
      </c>
      <c r="C21" s="378" t="s">
        <v>20</v>
      </c>
      <c r="D21" s="294">
        <v>288.79700822105457</v>
      </c>
      <c r="E21" s="295">
        <v>0.88384488393241489</v>
      </c>
      <c r="F21" s="281">
        <f t="shared" si="0"/>
        <v>0.26339315983405165</v>
      </c>
      <c r="G21" s="281">
        <f t="shared" si="1"/>
        <v>1.4223535143635647E-2</v>
      </c>
      <c r="H21" s="282">
        <v>4.0239734267843663E-2</v>
      </c>
      <c r="I21" s="282">
        <v>7.284630498261361E-4</v>
      </c>
      <c r="J21" s="283">
        <f t="shared" si="2"/>
        <v>0.33523500873458045</v>
      </c>
      <c r="K21" s="284">
        <f>I21/H21*100</f>
        <v>1.8103078041652596</v>
      </c>
      <c r="L21" s="284">
        <f t="shared" si="8"/>
        <v>-6.6565155953460655</v>
      </c>
      <c r="M21" s="285"/>
      <c r="N21" s="286">
        <f t="shared" si="4"/>
        <v>24.85105874069151</v>
      </c>
      <c r="O21" s="286">
        <f t="shared" si="5"/>
        <v>0.44988065580043129</v>
      </c>
      <c r="P21" s="297">
        <v>4.7473156998349038E-2</v>
      </c>
      <c r="Q21" s="297">
        <v>2.4152611552990325E-3</v>
      </c>
      <c r="R21" s="298">
        <v>254.32697465289124</v>
      </c>
      <c r="S21" s="298">
        <v>4.5144650283057457</v>
      </c>
      <c r="T21" s="289">
        <v>237.3976599219497</v>
      </c>
      <c r="U21" s="289">
        <v>11.431387315843761</v>
      </c>
      <c r="V21" s="290">
        <v>73.094673319464107</v>
      </c>
      <c r="W21" s="290">
        <v>126.43293014529047</v>
      </c>
      <c r="X21" s="226">
        <f t="shared" si="6"/>
        <v>254.32697465289124</v>
      </c>
      <c r="Y21" s="226">
        <f t="shared" si="7"/>
        <v>4.5144650283057457</v>
      </c>
    </row>
    <row r="22" spans="1:25" ht="15" x14ac:dyDescent="0.25">
      <c r="A22">
        <v>99</v>
      </c>
      <c r="B22" t="s">
        <v>58</v>
      </c>
      <c r="C22" t="s">
        <v>20</v>
      </c>
      <c r="D22" s="161">
        <v>417.10076745137917</v>
      </c>
      <c r="E22" s="162">
        <v>1.0341273022731083</v>
      </c>
      <c r="F22" s="163">
        <f t="shared" si="0"/>
        <v>0.25261050826609766</v>
      </c>
      <c r="G22" s="163">
        <f t="shared" si="1"/>
        <v>1.2214224367279602E-2</v>
      </c>
      <c r="H22" s="179">
        <v>3.7735450080475894E-2</v>
      </c>
      <c r="I22" s="179">
        <v>7.5511189178680308E-4</v>
      </c>
      <c r="J22" s="164">
        <f t="shared" si="2"/>
        <v>0.41385413110054869</v>
      </c>
      <c r="K22" s="153">
        <f t="shared" si="3"/>
        <v>2.0010676702581418</v>
      </c>
      <c r="L22" s="153">
        <f t="shared" si="8"/>
        <v>-4.2272099536306973</v>
      </c>
      <c r="M22" s="165"/>
      <c r="N22" s="166">
        <f t="shared" si="4"/>
        <v>26.500280183948153</v>
      </c>
      <c r="O22" s="166">
        <f t="shared" si="5"/>
        <v>0.53028853928881137</v>
      </c>
      <c r="P22" s="167">
        <v>4.8551271007115884E-2</v>
      </c>
      <c r="Q22" s="167">
        <v>2.1370773488616737E-3</v>
      </c>
      <c r="R22" s="168">
        <v>238.78859729480456</v>
      </c>
      <c r="S22" s="168">
        <v>4.6909074090990774</v>
      </c>
      <c r="T22" s="169">
        <v>228.69450194182346</v>
      </c>
      <c r="U22" s="169">
        <v>9.9010157981030069</v>
      </c>
      <c r="V22" s="170">
        <v>126.21763519194801</v>
      </c>
      <c r="W22" s="170">
        <v>111.87069763475556</v>
      </c>
      <c r="X22" s="171">
        <f t="shared" si="6"/>
        <v>238.78859729480456</v>
      </c>
      <c r="Y22" s="171">
        <f t="shared" si="7"/>
        <v>4.6909074090990774</v>
      </c>
    </row>
    <row r="23" spans="1:25" ht="15" x14ac:dyDescent="0.25">
      <c r="A23">
        <v>100</v>
      </c>
      <c r="B23" t="s">
        <v>59</v>
      </c>
      <c r="C23" t="s">
        <v>20</v>
      </c>
      <c r="D23" s="161">
        <v>299.43346348783825</v>
      </c>
      <c r="E23" s="162">
        <v>1.0441292963378375</v>
      </c>
      <c r="F23" s="163">
        <f t="shared" si="0"/>
        <v>0.27663704102373488</v>
      </c>
      <c r="G23" s="163">
        <f t="shared" si="1"/>
        <v>1.6404217564574931E-2</v>
      </c>
      <c r="H23" s="179">
        <v>3.8271217463210348E-2</v>
      </c>
      <c r="I23" s="179">
        <v>8.4433484756697588E-4</v>
      </c>
      <c r="J23" s="164">
        <f t="shared" si="2"/>
        <v>0.37204651945399403</v>
      </c>
      <c r="K23" s="153">
        <f t="shared" si="3"/>
        <v>2.2061875830802209</v>
      </c>
      <c r="L23" s="153">
        <f t="shared" si="8"/>
        <v>2.4245679588076605</v>
      </c>
      <c r="M23" s="165"/>
      <c r="N23" s="166">
        <f t="shared" si="4"/>
        <v>26.12929680016811</v>
      </c>
      <c r="O23" s="166">
        <f t="shared" si="5"/>
        <v>0.57646130155148634</v>
      </c>
      <c r="P23" s="167">
        <v>5.2424799469317163E-2</v>
      </c>
      <c r="Q23" s="167">
        <v>2.8855600859997673E-3</v>
      </c>
      <c r="R23" s="168">
        <v>242.11603348378245</v>
      </c>
      <c r="S23" s="168">
        <v>5.2424718001284321</v>
      </c>
      <c r="T23" s="169">
        <v>247.98630125476626</v>
      </c>
      <c r="U23" s="169">
        <v>13.047220143049197</v>
      </c>
      <c r="V23" s="170">
        <v>303.98287012848903</v>
      </c>
      <c r="W23" s="170">
        <v>151.05147395712905</v>
      </c>
      <c r="X23" s="171">
        <f t="shared" si="6"/>
        <v>242.11603348378245</v>
      </c>
      <c r="Y23" s="171">
        <f t="shared" si="7"/>
        <v>5.2424718001284321</v>
      </c>
    </row>
    <row r="24" spans="1:25" s="378" customFormat="1" ht="15" x14ac:dyDescent="0.25">
      <c r="A24" s="378">
        <v>106</v>
      </c>
      <c r="B24" s="378" t="s">
        <v>185</v>
      </c>
      <c r="C24" s="378" t="s">
        <v>20</v>
      </c>
      <c r="D24" s="294">
        <v>450.4984566054344</v>
      </c>
      <c r="E24" s="295">
        <v>0.83602240588809051</v>
      </c>
      <c r="F24" s="281">
        <f t="shared" si="0"/>
        <v>0.28007031029942248</v>
      </c>
      <c r="G24" s="281">
        <f t="shared" si="1"/>
        <v>1.4420177968192418E-2</v>
      </c>
      <c r="H24" s="282">
        <v>4.2176691665760394E-2</v>
      </c>
      <c r="I24" s="282">
        <v>1.2268246780642053E-3</v>
      </c>
      <c r="J24" s="283">
        <f t="shared" si="2"/>
        <v>0.56494535852797656</v>
      </c>
      <c r="K24" s="284">
        <f t="shared" si="3"/>
        <v>2.9087740873240611</v>
      </c>
      <c r="L24" s="284">
        <f t="shared" si="8"/>
        <v>-5.859989714722821</v>
      </c>
      <c r="M24" s="285"/>
      <c r="N24" s="286">
        <f t="shared" si="4"/>
        <v>23.709778090817242</v>
      </c>
      <c r="O24" s="286">
        <f t="shared" si="5"/>
        <v>0.68966388126772948</v>
      </c>
      <c r="P24" s="297">
        <v>4.8160755055306315E-2</v>
      </c>
      <c r="Q24" s="297">
        <v>2.0460598214952419E-3</v>
      </c>
      <c r="R24" s="298">
        <v>266.31961508939304</v>
      </c>
      <c r="S24" s="298">
        <v>7.5888042654392072</v>
      </c>
      <c r="T24" s="289">
        <v>250.7133130368652</v>
      </c>
      <c r="U24" s="289">
        <v>11.438437573343393</v>
      </c>
      <c r="V24" s="290">
        <v>107.173345884611</v>
      </c>
      <c r="W24" s="290">
        <v>107.10615672884811</v>
      </c>
      <c r="X24" s="226">
        <f t="shared" si="6"/>
        <v>266.31961508939304</v>
      </c>
      <c r="Y24" s="226">
        <f t="shared" si="7"/>
        <v>7.5888042654392072</v>
      </c>
    </row>
    <row r="25" spans="1:25" ht="15" x14ac:dyDescent="0.25">
      <c r="A25">
        <v>107</v>
      </c>
      <c r="B25" t="s">
        <v>186</v>
      </c>
      <c r="C25" t="s">
        <v>20</v>
      </c>
      <c r="D25" s="161">
        <v>369.92387588732112</v>
      </c>
      <c r="E25" s="162">
        <v>0.89236951047455215</v>
      </c>
      <c r="F25" s="163">
        <f t="shared" si="0"/>
        <v>0.27389870777648095</v>
      </c>
      <c r="G25" s="163">
        <f t="shared" si="1"/>
        <v>1.2368400325007569E-2</v>
      </c>
      <c r="H25" s="179">
        <v>3.4586647209927671E-2</v>
      </c>
      <c r="I25" s="179">
        <v>9.6317595169872453E-4</v>
      </c>
      <c r="J25" s="164">
        <f t="shared" si="2"/>
        <v>0.61669952861415855</v>
      </c>
      <c r="K25" s="153">
        <f t="shared" si="3"/>
        <v>2.7848202395930897</v>
      </c>
      <c r="L25" s="153">
        <f t="shared" si="8"/>
        <v>12.138871305620818</v>
      </c>
      <c r="M25" s="165"/>
      <c r="N25" s="166">
        <f t="shared" si="4"/>
        <v>28.912892132341824</v>
      </c>
      <c r="O25" s="166">
        <f t="shared" si="5"/>
        <v>0.8051720719531732</v>
      </c>
      <c r="P25" s="167">
        <v>5.7435478627278859E-2</v>
      </c>
      <c r="Q25" s="167">
        <v>2.0416821283478297E-3</v>
      </c>
      <c r="R25" s="168">
        <v>219.1978614596965</v>
      </c>
      <c r="S25" s="168">
        <v>6.001654156301119</v>
      </c>
      <c r="T25" s="169">
        <v>245.80600776696207</v>
      </c>
      <c r="U25" s="169">
        <v>9.8584479356522312</v>
      </c>
      <c r="V25" s="170">
        <v>508.29355578685102</v>
      </c>
      <c r="W25" s="170">
        <v>106.87641544819333</v>
      </c>
      <c r="X25" s="171">
        <f t="shared" si="6"/>
        <v>219.1978614596965</v>
      </c>
      <c r="Y25" s="171">
        <f t="shared" si="7"/>
        <v>6.001654156301119</v>
      </c>
    </row>
    <row r="26" spans="1:25" ht="15" x14ac:dyDescent="0.25">
      <c r="A26">
        <v>108</v>
      </c>
      <c r="B26" t="s">
        <v>187</v>
      </c>
      <c r="C26" t="s">
        <v>20</v>
      </c>
      <c r="D26" s="161">
        <v>151.54671040655214</v>
      </c>
      <c r="E26" s="162">
        <v>1.084802936934701</v>
      </c>
      <c r="F26" s="163">
        <f t="shared" si="0"/>
        <v>0.31564847046382044</v>
      </c>
      <c r="G26" s="163">
        <f t="shared" si="1"/>
        <v>2.2430849215851943E-2</v>
      </c>
      <c r="H26" s="179">
        <v>4.2252554201081163E-2</v>
      </c>
      <c r="I26" s="179">
        <v>1.1995043562625057E-3</v>
      </c>
      <c r="J26" s="164">
        <f t="shared" si="2"/>
        <v>0.39949084874188728</v>
      </c>
      <c r="K26" s="153">
        <f t="shared" si="3"/>
        <v>2.8388919414292184</v>
      </c>
      <c r="L26" s="153">
        <f t="shared" si="8"/>
        <v>4.4082958957909764</v>
      </c>
      <c r="M26" s="165"/>
      <c r="N26" s="166">
        <f t="shared" si="4"/>
        <v>23.6672082648772</v>
      </c>
      <c r="O26" s="166">
        <f t="shared" si="5"/>
        <v>0.67188646819286868</v>
      </c>
      <c r="P26" s="167">
        <v>5.4181303227133583E-2</v>
      </c>
      <c r="Q26" s="167">
        <v>3.5296880143543376E-3</v>
      </c>
      <c r="R26" s="168">
        <v>266.78886305076287</v>
      </c>
      <c r="S26" s="168">
        <v>7.4192681084146006</v>
      </c>
      <c r="T26" s="169">
        <v>278.54970555105706</v>
      </c>
      <c r="U26" s="169">
        <v>17.311542311835101</v>
      </c>
      <c r="V26" s="170">
        <v>378.59302228209702</v>
      </c>
      <c r="W26" s="170">
        <v>184.76970226719305</v>
      </c>
      <c r="X26" s="171">
        <f t="shared" si="6"/>
        <v>266.78886305076287</v>
      </c>
      <c r="Y26" s="171">
        <f t="shared" si="7"/>
        <v>7.4192681084146006</v>
      </c>
    </row>
    <row r="27" spans="1:25" ht="15" x14ac:dyDescent="0.25">
      <c r="A27">
        <v>110</v>
      </c>
      <c r="B27" t="s">
        <v>188</v>
      </c>
      <c r="C27" t="s">
        <v>20</v>
      </c>
      <c r="D27" s="161">
        <v>256.86746239188136</v>
      </c>
      <c r="E27" s="162">
        <v>0.87800285052044502</v>
      </c>
      <c r="F27" s="163">
        <f t="shared" si="0"/>
        <v>0.29999575468902784</v>
      </c>
      <c r="G27" s="163">
        <f t="shared" si="1"/>
        <v>1.5622570845994822E-2</v>
      </c>
      <c r="H27" s="179">
        <v>4.2677353027422635E-2</v>
      </c>
      <c r="I27" s="179">
        <v>1.0766180068713215E-3</v>
      </c>
      <c r="J27" s="164">
        <f t="shared" si="2"/>
        <v>0.48442524776031737</v>
      </c>
      <c r="K27" s="153">
        <f t="shared" si="3"/>
        <v>2.5226916162760444</v>
      </c>
      <c r="L27" s="153">
        <f t="shared" si="8"/>
        <v>-1.1205409235557777</v>
      </c>
      <c r="M27" s="165"/>
      <c r="N27" s="166">
        <f t="shared" si="4"/>
        <v>23.431631276603376</v>
      </c>
      <c r="O27" s="166">
        <f t="shared" si="5"/>
        <v>0.59110779777158884</v>
      </c>
      <c r="P27" s="167">
        <v>5.0981940153899473E-2</v>
      </c>
      <c r="Q27" s="167">
        <v>2.3226230929975244E-3</v>
      </c>
      <c r="R27" s="168">
        <v>269.4158266481104</v>
      </c>
      <c r="S27" s="168">
        <v>6.6564688264655603</v>
      </c>
      <c r="T27" s="169">
        <v>266.39691205598223</v>
      </c>
      <c r="U27" s="169">
        <v>12.202265759800193</v>
      </c>
      <c r="V27" s="170">
        <v>240.01342009380301</v>
      </c>
      <c r="W27" s="170">
        <v>121.58330693227876</v>
      </c>
      <c r="X27" s="171">
        <f t="shared" si="6"/>
        <v>269.4158266481104</v>
      </c>
      <c r="Y27" s="171">
        <f t="shared" si="7"/>
        <v>6.6564688264655603</v>
      </c>
    </row>
    <row r="28" spans="1:25" ht="15" x14ac:dyDescent="0.25">
      <c r="A28">
        <v>112</v>
      </c>
      <c r="B28" t="s">
        <v>189</v>
      </c>
      <c r="C28" t="s">
        <v>20</v>
      </c>
      <c r="D28" s="161">
        <v>305.15558877832797</v>
      </c>
      <c r="E28" s="162">
        <v>0.95119425562154925</v>
      </c>
      <c r="F28" s="163">
        <f t="shared" si="0"/>
        <v>0.30213005162904777</v>
      </c>
      <c r="G28" s="163">
        <f t="shared" si="1"/>
        <v>1.3488276465185496E-2</v>
      </c>
      <c r="H28" s="179">
        <v>3.8741278701363943E-2</v>
      </c>
      <c r="I28" s="179">
        <v>7.2167942302392841E-4</v>
      </c>
      <c r="J28" s="164">
        <f t="shared" si="2"/>
        <v>0.41726104127326513</v>
      </c>
      <c r="K28" s="153">
        <f t="shared" si="3"/>
        <v>1.8628177675470494</v>
      </c>
      <c r="L28" s="153">
        <f t="shared" si="8"/>
        <v>9.3981215476589988</v>
      </c>
      <c r="M28" s="165"/>
      <c r="N28" s="166">
        <f t="shared" si="4"/>
        <v>25.812261069348583</v>
      </c>
      <c r="O28" s="166">
        <f t="shared" si="5"/>
        <v>0.48083538540545545</v>
      </c>
      <c r="P28" s="167">
        <v>5.6561210977261009E-2</v>
      </c>
      <c r="Q28" s="167">
        <v>2.2947912463409828E-3</v>
      </c>
      <c r="R28" s="168">
        <v>245.03398141380211</v>
      </c>
      <c r="S28" s="168">
        <v>4.4788770016367163</v>
      </c>
      <c r="T28" s="169">
        <v>268.06257282013939</v>
      </c>
      <c r="U28" s="169">
        <v>10.517971936257952</v>
      </c>
      <c r="V28" s="170">
        <v>474.46597025116603</v>
      </c>
      <c r="W28" s="170">
        <v>120.12600876967799</v>
      </c>
      <c r="X28" s="171">
        <f t="shared" si="6"/>
        <v>245.03398141380211</v>
      </c>
      <c r="Y28" s="171">
        <f t="shared" si="7"/>
        <v>4.4788770016367163</v>
      </c>
    </row>
    <row r="29" spans="1:25" ht="15" x14ac:dyDescent="0.25">
      <c r="A29">
        <v>114</v>
      </c>
      <c r="B29" t="s">
        <v>190</v>
      </c>
      <c r="C29" t="s">
        <v>20</v>
      </c>
      <c r="D29" s="161">
        <v>255.31887976445418</v>
      </c>
      <c r="E29" s="162">
        <v>1.1826750418435406</v>
      </c>
      <c r="F29" s="163">
        <f t="shared" si="0"/>
        <v>0.288928924237843</v>
      </c>
      <c r="G29" s="163">
        <f t="shared" si="1"/>
        <v>1.6363507833664807E-2</v>
      </c>
      <c r="H29" s="179">
        <v>3.8502925699101263E-2</v>
      </c>
      <c r="I29" s="179">
        <v>1.0776036944112528E-3</v>
      </c>
      <c r="J29" s="164">
        <f t="shared" si="2"/>
        <v>0.49417406844206946</v>
      </c>
      <c r="K29" s="153">
        <f t="shared" si="3"/>
        <v>2.7987579511039762</v>
      </c>
      <c r="L29" s="153">
        <f t="shared" si="8"/>
        <v>5.8144801073443952</v>
      </c>
      <c r="M29" s="165"/>
      <c r="N29" s="166">
        <f t="shared" si="4"/>
        <v>25.97205230103701</v>
      </c>
      <c r="O29" s="166">
        <f t="shared" si="5"/>
        <v>0.72689487884015647</v>
      </c>
      <c r="P29" s="167">
        <v>5.4424696341656642E-2</v>
      </c>
      <c r="Q29" s="167">
        <v>2.6796775956736199E-3</v>
      </c>
      <c r="R29" s="168">
        <v>243.55454851466416</v>
      </c>
      <c r="S29" s="168">
        <v>6.6893443239581609</v>
      </c>
      <c r="T29" s="169">
        <v>257.71597928858176</v>
      </c>
      <c r="U29" s="169">
        <v>12.890725185613757</v>
      </c>
      <c r="V29" s="170">
        <v>388.66462071793302</v>
      </c>
      <c r="W29" s="170">
        <v>140.27395881760805</v>
      </c>
      <c r="X29" s="171">
        <f t="shared" si="6"/>
        <v>243.55454851466416</v>
      </c>
      <c r="Y29" s="171">
        <f t="shared" si="7"/>
        <v>6.6893443239581609</v>
      </c>
    </row>
    <row r="30" spans="1:25" s="378" customFormat="1" ht="15" x14ac:dyDescent="0.25">
      <c r="A30" s="378">
        <v>117</v>
      </c>
      <c r="B30" s="378" t="s">
        <v>191</v>
      </c>
      <c r="C30" s="378" t="s">
        <v>20</v>
      </c>
      <c r="D30" s="294">
        <v>802.25094539166867</v>
      </c>
      <c r="E30" s="295">
        <v>1.0930027961123945</v>
      </c>
      <c r="F30" s="281">
        <f t="shared" si="0"/>
        <v>0.24583864304441358</v>
      </c>
      <c r="G30" s="281">
        <f t="shared" si="1"/>
        <v>9.7837785564791491E-3</v>
      </c>
      <c r="H30" s="282">
        <v>2.9576328100820379E-2</v>
      </c>
      <c r="I30" s="282">
        <v>5.4435804286082762E-4</v>
      </c>
      <c r="J30" s="283">
        <f t="shared" si="2"/>
        <v>0.46247038180732847</v>
      </c>
      <c r="K30" s="284">
        <f t="shared" si="3"/>
        <v>1.8405193538738447</v>
      </c>
      <c r="L30" s="284">
        <f t="shared" si="8"/>
        <v>18.780020487027809</v>
      </c>
      <c r="M30" s="285" t="s">
        <v>69</v>
      </c>
      <c r="N30" s="286">
        <f t="shared" si="4"/>
        <v>33.810823189111915</v>
      </c>
      <c r="O30" s="286">
        <f t="shared" si="5"/>
        <v>0.62229474449967059</v>
      </c>
      <c r="P30" s="297">
        <v>6.0284355185856286E-2</v>
      </c>
      <c r="Q30" s="297">
        <v>2.1271877513421187E-3</v>
      </c>
      <c r="R30" s="298">
        <v>187.90217689791771</v>
      </c>
      <c r="S30" s="298">
        <v>3.4084607648019829</v>
      </c>
      <c r="T30" s="289">
        <v>223.1902442149179</v>
      </c>
      <c r="U30" s="289">
        <v>7.9739723908310784</v>
      </c>
      <c r="V30" s="290">
        <v>613.79634444225303</v>
      </c>
      <c r="W30" s="290">
        <v>111.35217249702363</v>
      </c>
      <c r="X30" s="226">
        <f t="shared" si="6"/>
        <v>187.90217689791771</v>
      </c>
      <c r="Y30" s="226">
        <f t="shared" si="7"/>
        <v>3.4084607648019829</v>
      </c>
    </row>
    <row r="31" spans="1:25" ht="15" x14ac:dyDescent="0.25">
      <c r="A31">
        <v>118</v>
      </c>
      <c r="B31" t="s">
        <v>192</v>
      </c>
      <c r="C31" t="s">
        <v>20</v>
      </c>
      <c r="D31" s="161">
        <v>244.44105075351922</v>
      </c>
      <c r="E31" s="162">
        <v>0.88668734898506074</v>
      </c>
      <c r="F31" s="163">
        <f t="shared" si="0"/>
        <v>0.274802593613728</v>
      </c>
      <c r="G31" s="163">
        <f t="shared" si="1"/>
        <v>1.1244163316836293E-2</v>
      </c>
      <c r="H31" s="179">
        <v>4.0339822887884229E-2</v>
      </c>
      <c r="I31" s="179">
        <v>9.1562146405066566E-4</v>
      </c>
      <c r="J31" s="164">
        <f t="shared" si="2"/>
        <v>0.55472234491396166</v>
      </c>
      <c r="K31" s="153">
        <f t="shared" si="3"/>
        <v>2.2697706596170155</v>
      </c>
      <c r="L31" s="153">
        <f t="shared" si="8"/>
        <v>-3.3030399515896174</v>
      </c>
      <c r="M31" s="165"/>
      <c r="N31" s="166">
        <f t="shared" si="4"/>
        <v>24.789399863734719</v>
      </c>
      <c r="O31" s="166">
        <f t="shared" si="5"/>
        <v>0.56266252480219114</v>
      </c>
      <c r="P31" s="167">
        <v>4.9406667948085993E-2</v>
      </c>
      <c r="Q31" s="167">
        <v>1.6820300651468527E-3</v>
      </c>
      <c r="R31" s="168">
        <v>254.94721865672011</v>
      </c>
      <c r="S31" s="168">
        <v>5.6737859270325979</v>
      </c>
      <c r="T31" s="169">
        <v>246.52621016902211</v>
      </c>
      <c r="U31" s="169">
        <v>8.956000667996177</v>
      </c>
      <c r="V31" s="170">
        <v>167.17484031695199</v>
      </c>
      <c r="W31" s="170">
        <v>88.049999725689261</v>
      </c>
      <c r="X31" s="171">
        <f t="shared" si="6"/>
        <v>254.94721865672011</v>
      </c>
      <c r="Y31" s="171">
        <f t="shared" si="7"/>
        <v>5.6737859270325979</v>
      </c>
    </row>
    <row r="32" spans="1:25" ht="15" x14ac:dyDescent="0.25">
      <c r="A32">
        <v>119</v>
      </c>
      <c r="B32" t="s">
        <v>193</v>
      </c>
      <c r="C32" t="s">
        <v>20</v>
      </c>
      <c r="D32" s="161">
        <v>359.48841975605927</v>
      </c>
      <c r="E32" s="162">
        <v>0.77640075847422785</v>
      </c>
      <c r="F32" s="163">
        <f t="shared" si="0"/>
        <v>0.27834227788645222</v>
      </c>
      <c r="G32" s="163">
        <f t="shared" si="1"/>
        <v>1.190716805619486E-2</v>
      </c>
      <c r="H32" s="179">
        <v>3.9377802598832237E-2</v>
      </c>
      <c r="I32" s="179">
        <v>8.2209189313486245E-4</v>
      </c>
      <c r="J32" s="164">
        <f t="shared" si="2"/>
        <v>0.48802220387688028</v>
      </c>
      <c r="K32" s="153">
        <f t="shared" si="3"/>
        <v>2.0877038302773196</v>
      </c>
      <c r="L32" s="153">
        <f t="shared" si="8"/>
        <v>0.14399045483864228</v>
      </c>
      <c r="M32" s="165"/>
      <c r="N32" s="166">
        <f t="shared" si="4"/>
        <v>25.395017852764983</v>
      </c>
      <c r="O32" s="166">
        <f t="shared" si="5"/>
        <v>0.53017276041178363</v>
      </c>
      <c r="P32" s="167">
        <v>5.1265644880372253E-2</v>
      </c>
      <c r="Q32" s="167">
        <v>1.9141942181275069E-3</v>
      </c>
      <c r="R32" s="168">
        <v>248.98315748090604</v>
      </c>
      <c r="S32" s="168">
        <v>5.0989309627961132</v>
      </c>
      <c r="T32" s="169">
        <v>249.34166946183441</v>
      </c>
      <c r="U32" s="169">
        <v>9.4578242976763853</v>
      </c>
      <c r="V32" s="170">
        <v>252.79220936386901</v>
      </c>
      <c r="W32" s="170">
        <v>100.20307593553719</v>
      </c>
      <c r="X32" s="171">
        <f t="shared" si="6"/>
        <v>248.98315748090604</v>
      </c>
      <c r="Y32" s="171">
        <f t="shared" si="7"/>
        <v>5.0989309627961132</v>
      </c>
    </row>
    <row r="33" spans="1:25" ht="15" x14ac:dyDescent="0.25">
      <c r="A33">
        <v>120</v>
      </c>
      <c r="B33" t="s">
        <v>194</v>
      </c>
      <c r="C33" t="s">
        <v>20</v>
      </c>
      <c r="D33" s="161">
        <v>190.12089936565465</v>
      </c>
      <c r="E33" s="162">
        <v>0.92647246347727508</v>
      </c>
      <c r="F33" s="163">
        <f t="shared" si="0"/>
        <v>0.28910364069950767</v>
      </c>
      <c r="G33" s="163">
        <f t="shared" si="1"/>
        <v>2.1275152353377687E-2</v>
      </c>
      <c r="H33" s="179">
        <v>3.9310552362522677E-2</v>
      </c>
      <c r="I33" s="179">
        <v>8.5453540336425629E-4</v>
      </c>
      <c r="J33" s="164">
        <f t="shared" si="2"/>
        <v>0.29539408587621269</v>
      </c>
      <c r="K33" s="153">
        <f t="shared" si="3"/>
        <v>2.1738066549757793</v>
      </c>
      <c r="L33" s="153">
        <f t="shared" si="8"/>
        <v>3.7364617606868884</v>
      </c>
      <c r="M33" s="165"/>
      <c r="N33" s="166">
        <f t="shared" si="4"/>
        <v>25.438462191474201</v>
      </c>
      <c r="O33" s="166">
        <f t="shared" si="5"/>
        <v>0.5529829840417636</v>
      </c>
      <c r="P33" s="167">
        <v>5.3338787593211257E-2</v>
      </c>
      <c r="Q33" s="167">
        <v>3.7500439259684198E-3</v>
      </c>
      <c r="R33" s="168">
        <v>248.5660320854586</v>
      </c>
      <c r="S33" s="168">
        <v>5.3005010802817241</v>
      </c>
      <c r="T33" s="169">
        <v>257.85360682438846</v>
      </c>
      <c r="U33" s="169">
        <v>16.757713245891509</v>
      </c>
      <c r="V33" s="170">
        <v>343.23570642159399</v>
      </c>
      <c r="W33" s="170">
        <v>196.30497567219854</v>
      </c>
      <c r="X33" s="171">
        <f t="shared" si="6"/>
        <v>248.5660320854586</v>
      </c>
      <c r="Y33" s="171">
        <f t="shared" si="7"/>
        <v>5.3005010802817241</v>
      </c>
    </row>
    <row r="34" spans="1:25" ht="15" x14ac:dyDescent="0.25">
      <c r="A34">
        <v>122</v>
      </c>
      <c r="B34" t="s">
        <v>195</v>
      </c>
      <c r="C34" t="s">
        <v>20</v>
      </c>
      <c r="D34" s="161">
        <v>306.69339199268074</v>
      </c>
      <c r="E34" s="162">
        <v>0.87796916993850849</v>
      </c>
      <c r="F34" s="163">
        <f t="shared" si="0"/>
        <v>0.28755096355918958</v>
      </c>
      <c r="G34" s="163">
        <f t="shared" si="1"/>
        <v>1.4509505248668435E-2</v>
      </c>
      <c r="H34" s="179">
        <v>4.0425781928394119E-2</v>
      </c>
      <c r="I34" s="179">
        <v>8.7158072254067806E-4</v>
      </c>
      <c r="J34" s="164">
        <f t="shared" si="2"/>
        <v>0.427278864092073</v>
      </c>
      <c r="K34" s="153">
        <f t="shared" si="3"/>
        <v>2.1560021376568606</v>
      </c>
      <c r="L34" s="153">
        <f t="shared" si="8"/>
        <v>0.45014274266543713</v>
      </c>
      <c r="M34" s="165"/>
      <c r="N34" s="166">
        <f t="shared" si="4"/>
        <v>24.736689120108856</v>
      </c>
      <c r="O34" s="166">
        <f t="shared" si="5"/>
        <v>0.53332354621507894</v>
      </c>
      <c r="P34" s="167">
        <v>5.1588764082908495E-2</v>
      </c>
      <c r="Q34" s="167">
        <v>2.3535255800901499E-3</v>
      </c>
      <c r="R34" s="168">
        <v>255.4798547576938</v>
      </c>
      <c r="S34" s="168">
        <v>5.4004346414998077</v>
      </c>
      <c r="T34" s="169">
        <v>256.62987878285776</v>
      </c>
      <c r="U34" s="169">
        <v>11.442425315665453</v>
      </c>
      <c r="V34" s="170">
        <v>267.224947928483</v>
      </c>
      <c r="W34" s="170">
        <v>123.20097921500482</v>
      </c>
      <c r="X34" s="171">
        <f t="shared" si="6"/>
        <v>255.4798547576938</v>
      </c>
      <c r="Y34" s="171">
        <f t="shared" si="7"/>
        <v>5.4004346414998077</v>
      </c>
    </row>
    <row r="35" spans="1:25" ht="15" x14ac:dyDescent="0.25">
      <c r="A35">
        <v>123</v>
      </c>
      <c r="B35" t="s">
        <v>196</v>
      </c>
      <c r="C35" t="s">
        <v>20</v>
      </c>
      <c r="D35" s="161">
        <v>196.50887828246948</v>
      </c>
      <c r="E35" s="162">
        <v>0.75974890471826206</v>
      </c>
      <c r="F35" s="163">
        <f t="shared" si="0"/>
        <v>0.28657065411466603</v>
      </c>
      <c r="G35" s="163">
        <f t="shared" si="1"/>
        <v>2.006407797374388E-2</v>
      </c>
      <c r="H35" s="179">
        <v>3.8274134169251579E-2</v>
      </c>
      <c r="I35" s="179">
        <v>1.0682958336058199E-3</v>
      </c>
      <c r="J35" s="164">
        <f t="shared" si="2"/>
        <v>0.39865633311407866</v>
      </c>
      <c r="K35" s="153">
        <f t="shared" si="3"/>
        <v>2.7911691715395102</v>
      </c>
      <c r="L35" s="153">
        <f t="shared" si="8"/>
        <v>5.6672525964050191</v>
      </c>
      <c r="M35" s="165"/>
      <c r="N35" s="166">
        <f t="shared" si="4"/>
        <v>26.127305599596642</v>
      </c>
      <c r="O35" s="166">
        <f t="shared" si="5"/>
        <v>0.72925729924985772</v>
      </c>
      <c r="P35" s="167">
        <v>5.4303155322963356E-2</v>
      </c>
      <c r="Q35" s="167">
        <v>3.4868192588920302E-3</v>
      </c>
      <c r="R35" s="168">
        <v>242.13414327486575</v>
      </c>
      <c r="S35" s="168">
        <v>6.6330260620301207</v>
      </c>
      <c r="T35" s="169">
        <v>255.85649679639363</v>
      </c>
      <c r="U35" s="169">
        <v>15.834905520818504</v>
      </c>
      <c r="V35" s="170">
        <v>383.64312942478603</v>
      </c>
      <c r="W35" s="170">
        <v>182.52566991127338</v>
      </c>
      <c r="X35" s="171">
        <f t="shared" si="6"/>
        <v>242.13414327486575</v>
      </c>
      <c r="Y35" s="171">
        <f t="shared" si="7"/>
        <v>6.6330260620301207</v>
      </c>
    </row>
    <row r="36" spans="1:25" ht="15" x14ac:dyDescent="0.25">
      <c r="A36">
        <v>126</v>
      </c>
      <c r="B36" t="s">
        <v>197</v>
      </c>
      <c r="C36" t="s">
        <v>20</v>
      </c>
      <c r="D36" s="161">
        <v>163.58165977842663</v>
      </c>
      <c r="E36" s="162">
        <v>0.85174140643870333</v>
      </c>
      <c r="F36" s="163">
        <f t="shared" si="0"/>
        <v>0.30400382825030153</v>
      </c>
      <c r="G36" s="163">
        <f t="shared" si="1"/>
        <v>1.8193185277715573E-2</v>
      </c>
      <c r="H36" s="179">
        <v>4.1620991892715016E-2</v>
      </c>
      <c r="I36" s="179">
        <v>9.867050429184438E-4</v>
      </c>
      <c r="J36" s="164">
        <f t="shared" si="2"/>
        <v>0.39613683936888894</v>
      </c>
      <c r="K36" s="153">
        <f t="shared" si="3"/>
        <v>2.370690841443277</v>
      </c>
      <c r="L36" s="153">
        <f t="shared" si="8"/>
        <v>2.5263788154606908</v>
      </c>
      <c r="M36" s="165"/>
      <c r="N36" s="166">
        <f t="shared" si="4"/>
        <v>24.026337540865562</v>
      </c>
      <c r="O36" s="166">
        <f t="shared" si="5"/>
        <v>0.56959018361554781</v>
      </c>
      <c r="P36" s="167">
        <v>5.2974315283268548E-2</v>
      </c>
      <c r="Q36" s="167">
        <v>2.9109068159221181E-3</v>
      </c>
      <c r="R36" s="168">
        <v>262.88129045848024</v>
      </c>
      <c r="S36" s="168">
        <v>6.1067455986231733</v>
      </c>
      <c r="T36" s="169">
        <v>269.52266769043297</v>
      </c>
      <c r="U36" s="169">
        <v>14.166409342939733</v>
      </c>
      <c r="V36" s="170">
        <v>327.696841245082</v>
      </c>
      <c r="W36" s="170">
        <v>152.37837670302582</v>
      </c>
      <c r="X36" s="171">
        <f t="shared" si="6"/>
        <v>262.88129045848024</v>
      </c>
      <c r="Y36" s="171">
        <f t="shared" si="7"/>
        <v>6.1067455986231733</v>
      </c>
    </row>
    <row r="37" spans="1:25" ht="15" x14ac:dyDescent="0.25">
      <c r="A37">
        <v>128</v>
      </c>
      <c r="B37" t="s">
        <v>198</v>
      </c>
      <c r="C37" t="s">
        <v>20</v>
      </c>
      <c r="D37" s="161">
        <v>390.41131341006337</v>
      </c>
      <c r="E37" s="162">
        <v>0.84515171673928713</v>
      </c>
      <c r="F37" s="163">
        <f t="shared" si="0"/>
        <v>0.29073635440762602</v>
      </c>
      <c r="G37" s="163">
        <f t="shared" si="1"/>
        <v>1.3063014782730746E-2</v>
      </c>
      <c r="H37" s="179">
        <v>3.8865748374909838E-2</v>
      </c>
      <c r="I37" s="179">
        <v>6.9707783554126914E-4</v>
      </c>
      <c r="J37" s="164">
        <f t="shared" si="2"/>
        <v>0.39918127549093552</v>
      </c>
      <c r="K37" s="153">
        <f t="shared" si="3"/>
        <v>1.7935531018650717</v>
      </c>
      <c r="L37" s="153">
        <f t="shared" si="8"/>
        <v>5.423946670591218</v>
      </c>
      <c r="M37" s="165"/>
      <c r="N37" s="166">
        <f t="shared" si="4"/>
        <v>25.729595899034837</v>
      </c>
      <c r="O37" s="166">
        <f t="shared" si="5"/>
        <v>0.46147396534448765</v>
      </c>
      <c r="P37" s="167">
        <v>5.4253908558650955E-2</v>
      </c>
      <c r="Q37" s="167">
        <v>2.2350324385976852E-3</v>
      </c>
      <c r="R37" s="168">
        <v>245.80641712719063</v>
      </c>
      <c r="S37" s="168">
        <v>4.3256766300083749</v>
      </c>
      <c r="T37" s="169">
        <v>259.13882610506045</v>
      </c>
      <c r="U37" s="169">
        <v>10.276276630416749</v>
      </c>
      <c r="V37" s="170">
        <v>381.60402619032999</v>
      </c>
      <c r="W37" s="170">
        <v>116.99796864197567</v>
      </c>
      <c r="X37" s="171">
        <f t="shared" si="6"/>
        <v>245.80641712719063</v>
      </c>
      <c r="Y37" s="171">
        <f t="shared" si="7"/>
        <v>4.3256766300083749</v>
      </c>
    </row>
    <row r="38" spans="1:25" ht="15" x14ac:dyDescent="0.25">
      <c r="A38">
        <v>129</v>
      </c>
      <c r="B38" t="s">
        <v>199</v>
      </c>
      <c r="C38" t="s">
        <v>20</v>
      </c>
      <c r="D38" s="161">
        <v>688.62790043325003</v>
      </c>
      <c r="E38" s="162">
        <v>2.1504719250895019</v>
      </c>
      <c r="F38" s="163">
        <f t="shared" si="0"/>
        <v>0.28208660404825386</v>
      </c>
      <c r="G38" s="163">
        <f t="shared" si="1"/>
        <v>1.2650016648974596E-2</v>
      </c>
      <c r="H38" s="179">
        <v>3.8861278166055974E-2</v>
      </c>
      <c r="I38" s="179">
        <v>7.7884130581296551E-4</v>
      </c>
      <c r="J38" s="164">
        <f t="shared" si="2"/>
        <v>0.44691328117040857</v>
      </c>
      <c r="K38" s="153">
        <f t="shared" si="3"/>
        <v>2.0041577183461179</v>
      </c>
      <c r="L38" s="153">
        <f t="shared" si="8"/>
        <v>2.6579810908909658</v>
      </c>
      <c r="M38" s="165"/>
      <c r="N38" s="166">
        <f t="shared" si="4"/>
        <v>25.732555571820242</v>
      </c>
      <c r="O38" s="166">
        <f t="shared" si="5"/>
        <v>0.51572099862033938</v>
      </c>
      <c r="P38" s="167">
        <v>5.2645845769783484E-2</v>
      </c>
      <c r="Q38" s="167">
        <v>2.111983924462131E-3</v>
      </c>
      <c r="R38" s="168">
        <v>245.7786774421989</v>
      </c>
      <c r="S38" s="168">
        <v>4.8330759638372758</v>
      </c>
      <c r="T38" s="169">
        <v>252.31142821405444</v>
      </c>
      <c r="U38" s="169">
        <v>10.018521750580797</v>
      </c>
      <c r="V38" s="170">
        <v>313.56379253055599</v>
      </c>
      <c r="W38" s="170">
        <v>110.55680623699057</v>
      </c>
      <c r="X38" s="171">
        <f t="shared" si="6"/>
        <v>245.7786774421989</v>
      </c>
      <c r="Y38" s="171">
        <f t="shared" si="7"/>
        <v>4.8330759638372758</v>
      </c>
    </row>
    <row r="39" spans="1:25" ht="15" x14ac:dyDescent="0.25">
      <c r="A39">
        <v>130</v>
      </c>
      <c r="B39" t="s">
        <v>200</v>
      </c>
      <c r="C39" t="s">
        <v>20</v>
      </c>
      <c r="D39" s="161">
        <v>350.46294977045903</v>
      </c>
      <c r="E39" s="162">
        <v>1.3721582334205267</v>
      </c>
      <c r="F39" s="163">
        <f t="shared" si="0"/>
        <v>0.27857941373871986</v>
      </c>
      <c r="G39" s="163">
        <f t="shared" si="1"/>
        <v>1.3793195215392176E-2</v>
      </c>
      <c r="H39" s="179">
        <v>4.0181799592560005E-2</v>
      </c>
      <c r="I39" s="179">
        <v>7.8266344937981142E-4</v>
      </c>
      <c r="J39" s="164">
        <f t="shared" si="2"/>
        <v>0.3933958793816586</v>
      </c>
      <c r="K39" s="153">
        <f t="shared" si="3"/>
        <v>1.9478058656305877</v>
      </c>
      <c r="L39" s="153">
        <f t="shared" si="8"/>
        <v>-1.7474336192149749</v>
      </c>
      <c r="M39" s="165"/>
      <c r="N39" s="166">
        <f t="shared" si="4"/>
        <v>24.886889341441002</v>
      </c>
      <c r="O39" s="166">
        <f t="shared" si="5"/>
        <v>0.48474829036558137</v>
      </c>
      <c r="P39" s="167">
        <v>5.0282673647512557E-2</v>
      </c>
      <c r="Q39" s="167">
        <v>2.2888860054296129E-3</v>
      </c>
      <c r="R39" s="168">
        <v>253.9679291954867</v>
      </c>
      <c r="S39" s="168">
        <v>4.8506284093154051</v>
      </c>
      <c r="T39" s="169">
        <v>249.53000821870069</v>
      </c>
      <c r="U39" s="169">
        <v>10.953857477666684</v>
      </c>
      <c r="V39" s="170">
        <v>208.081273202777</v>
      </c>
      <c r="W39" s="170">
        <v>119.81736132970117</v>
      </c>
      <c r="X39" s="171">
        <f t="shared" si="6"/>
        <v>253.9679291954867</v>
      </c>
      <c r="Y39" s="171">
        <f t="shared" si="7"/>
        <v>4.8506284093154051</v>
      </c>
    </row>
    <row r="40" spans="1:25" ht="15" x14ac:dyDescent="0.25">
      <c r="A40">
        <v>132</v>
      </c>
      <c r="B40" t="s">
        <v>201</v>
      </c>
      <c r="C40" t="s">
        <v>20</v>
      </c>
      <c r="D40" s="161">
        <v>227.60151713343291</v>
      </c>
      <c r="E40" s="162">
        <v>0.83382876401443151</v>
      </c>
      <c r="F40" s="163">
        <f t="shared" si="0"/>
        <v>0.3045060076935831</v>
      </c>
      <c r="G40" s="163">
        <f t="shared" si="1"/>
        <v>1.9822794454620984E-2</v>
      </c>
      <c r="H40" s="179">
        <v>4.0405111318067392E-2</v>
      </c>
      <c r="I40" s="179">
        <v>1.0760793188249447E-3</v>
      </c>
      <c r="J40" s="164">
        <f t="shared" si="2"/>
        <v>0.40910893514711683</v>
      </c>
      <c r="K40" s="153">
        <f t="shared" si="3"/>
        <v>2.6632257249685369</v>
      </c>
      <c r="L40" s="153">
        <f t="shared" si="8"/>
        <v>5.7026612667900602</v>
      </c>
      <c r="M40" s="165"/>
      <c r="N40" s="166">
        <f t="shared" si="4"/>
        <v>24.749344015613289</v>
      </c>
      <c r="O40" s="166">
        <f t="shared" si="5"/>
        <v>0.6591308965847742</v>
      </c>
      <c r="P40" s="167">
        <v>5.4658572231139214E-2</v>
      </c>
      <c r="Q40" s="167">
        <v>3.2467832081679755E-3</v>
      </c>
      <c r="R40" s="168">
        <v>255.35177552635949</v>
      </c>
      <c r="S40" s="168">
        <v>6.6676686829281628</v>
      </c>
      <c r="T40" s="169">
        <v>269.91362232336189</v>
      </c>
      <c r="U40" s="169">
        <v>15.429388165871647</v>
      </c>
      <c r="V40" s="170">
        <v>398.28340411233899</v>
      </c>
      <c r="W40" s="170">
        <v>169.96038012296188</v>
      </c>
      <c r="X40" s="171">
        <f t="shared" si="6"/>
        <v>255.35177552635949</v>
      </c>
      <c r="Y40" s="171">
        <f t="shared" si="7"/>
        <v>6.6676686829281628</v>
      </c>
    </row>
    <row r="41" spans="1:25" ht="15" x14ac:dyDescent="0.25">
      <c r="A41">
        <v>134</v>
      </c>
      <c r="B41" t="s">
        <v>202</v>
      </c>
      <c r="C41" t="s">
        <v>20</v>
      </c>
      <c r="D41" s="161">
        <v>187.66818139174211</v>
      </c>
      <c r="E41" s="162">
        <v>1.0969220569265363</v>
      </c>
      <c r="F41" s="163">
        <f t="shared" si="0"/>
        <v>0.27904164365615208</v>
      </c>
      <c r="G41" s="163">
        <f t="shared" si="1"/>
        <v>1.84104912254132E-2</v>
      </c>
      <c r="H41" s="179">
        <v>3.8793018832488577E-2</v>
      </c>
      <c r="I41" s="179">
        <v>9.855610345537323E-4</v>
      </c>
      <c r="J41" s="164">
        <f t="shared" si="2"/>
        <v>0.38506459810042271</v>
      </c>
      <c r="K41" s="153">
        <f t="shared" si="3"/>
        <v>2.5405628750097158</v>
      </c>
      <c r="L41" s="153">
        <f t="shared" si="8"/>
        <v>1.8511697941135874</v>
      </c>
      <c r="M41" s="165"/>
      <c r="N41" s="166">
        <f t="shared" si="4"/>
        <v>25.777834004568753</v>
      </c>
      <c r="O41" s="166">
        <f t="shared" si="5"/>
        <v>0.65490208070170408</v>
      </c>
      <c r="P41" s="167">
        <v>5.2169199090008077E-2</v>
      </c>
      <c r="Q41" s="167">
        <v>3.1765835822791084E-3</v>
      </c>
      <c r="R41" s="168">
        <v>245.35508231356411</v>
      </c>
      <c r="S41" s="168">
        <v>6.1162708095181895</v>
      </c>
      <c r="T41" s="169">
        <v>249.89702148567534</v>
      </c>
      <c r="U41" s="169">
        <v>14.615396523745876</v>
      </c>
      <c r="V41" s="170">
        <v>292.83310714750502</v>
      </c>
      <c r="W41" s="170">
        <v>166.28586595867799</v>
      </c>
      <c r="X41" s="171">
        <f t="shared" si="6"/>
        <v>245.35508231356411</v>
      </c>
      <c r="Y41" s="171">
        <f t="shared" si="7"/>
        <v>6.1162708095181895</v>
      </c>
    </row>
    <row r="42" spans="1:25" ht="15" x14ac:dyDescent="0.25">
      <c r="A42">
        <v>136</v>
      </c>
      <c r="B42" t="s">
        <v>203</v>
      </c>
      <c r="C42" t="s">
        <v>20</v>
      </c>
      <c r="D42" s="161">
        <v>215.22860990613165</v>
      </c>
      <c r="E42" s="162">
        <v>0.72743400494853427</v>
      </c>
      <c r="F42" s="163">
        <f t="shared" si="0"/>
        <v>0.29698378594472447</v>
      </c>
      <c r="G42" s="163">
        <f t="shared" si="1"/>
        <v>2.0438221131678647E-2</v>
      </c>
      <c r="H42" s="179">
        <v>4.08398872790212E-2</v>
      </c>
      <c r="I42" s="179">
        <v>1.1701884807174419E-3</v>
      </c>
      <c r="J42" s="164">
        <f t="shared" si="2"/>
        <v>0.41635226299527278</v>
      </c>
      <c r="K42" s="153">
        <f t="shared" si="3"/>
        <v>2.8653078122440094</v>
      </c>
      <c r="L42" s="153">
        <f t="shared" si="8"/>
        <v>2.3237931180995162</v>
      </c>
      <c r="M42" s="165"/>
      <c r="N42" s="166">
        <f t="shared" si="4"/>
        <v>24.485865819558324</v>
      </c>
      <c r="O42" s="166">
        <f t="shared" si="5"/>
        <v>0.70159542622339033</v>
      </c>
      <c r="P42" s="167">
        <v>5.2740826321634425E-2</v>
      </c>
      <c r="Q42" s="167">
        <v>3.3000333404341058E-3</v>
      </c>
      <c r="R42" s="168">
        <v>258.04519826574068</v>
      </c>
      <c r="S42" s="168">
        <v>7.2477648686750396</v>
      </c>
      <c r="T42" s="169">
        <v>264.04163482462621</v>
      </c>
      <c r="U42" s="169">
        <v>16.000680656702368</v>
      </c>
      <c r="V42" s="170">
        <v>317.66322391677801</v>
      </c>
      <c r="W42" s="170">
        <v>172.74809478689545</v>
      </c>
      <c r="X42" s="171">
        <f t="shared" si="6"/>
        <v>258.04519826574068</v>
      </c>
      <c r="Y42" s="171">
        <f t="shared" si="7"/>
        <v>7.2477648686750396</v>
      </c>
    </row>
    <row r="43" spans="1:25" ht="15" x14ac:dyDescent="0.25">
      <c r="A43">
        <v>137</v>
      </c>
      <c r="B43" t="s">
        <v>204</v>
      </c>
      <c r="C43" t="s">
        <v>20</v>
      </c>
      <c r="D43" s="161">
        <v>257.86892826691684</v>
      </c>
      <c r="E43" s="162">
        <v>0.81812913867774628</v>
      </c>
      <c r="F43" s="163">
        <f t="shared" si="0"/>
        <v>0.27304154095035771</v>
      </c>
      <c r="G43" s="163">
        <f t="shared" si="1"/>
        <v>1.6273477355367053E-2</v>
      </c>
      <c r="H43" s="179">
        <v>3.7790477442012714E-2</v>
      </c>
      <c r="I43" s="179">
        <v>7.9851662926595053E-4</v>
      </c>
      <c r="J43" s="164">
        <f t="shared" si="2"/>
        <v>0.35452751648933084</v>
      </c>
      <c r="K43" s="153">
        <f t="shared" si="3"/>
        <v>2.1130101637144643</v>
      </c>
      <c r="L43" s="153">
        <f t="shared" si="8"/>
        <v>2.5057993825363822</v>
      </c>
      <c r="M43" s="165"/>
      <c r="N43" s="166">
        <f t="shared" si="4"/>
        <v>26.461692672034687</v>
      </c>
      <c r="O43" s="166">
        <f t="shared" si="5"/>
        <v>0.55913825565097852</v>
      </c>
      <c r="P43" s="167">
        <v>5.240166335456295E-2</v>
      </c>
      <c r="Q43" s="167">
        <v>2.9203136127028883E-3</v>
      </c>
      <c r="R43" s="168">
        <v>239.13042930299022</v>
      </c>
      <c r="S43" s="168">
        <v>4.960283368946083</v>
      </c>
      <c r="T43" s="169">
        <v>245.12255812392115</v>
      </c>
      <c r="U43" s="169">
        <v>12.979790990844823</v>
      </c>
      <c r="V43" s="170">
        <v>302.97678375794601</v>
      </c>
      <c r="W43" s="170">
        <v>152.87080607550973</v>
      </c>
      <c r="X43" s="171">
        <f t="shared" si="6"/>
        <v>239.13042930299022</v>
      </c>
      <c r="Y43" s="171">
        <f t="shared" si="7"/>
        <v>4.960283368946083</v>
      </c>
    </row>
    <row r="44" spans="1:25" ht="15" x14ac:dyDescent="0.25">
      <c r="A44">
        <v>142</v>
      </c>
      <c r="B44" t="s">
        <v>205</v>
      </c>
      <c r="C44" t="s">
        <v>20</v>
      </c>
      <c r="D44" s="161">
        <v>179.50633853984627</v>
      </c>
      <c r="E44" s="162">
        <v>0.70671320040616981</v>
      </c>
      <c r="F44" s="163">
        <f t="shared" si="0"/>
        <v>0.26883591200312512</v>
      </c>
      <c r="G44" s="163">
        <f t="shared" si="1"/>
        <v>2.1646095129388958E-2</v>
      </c>
      <c r="H44" s="179">
        <v>3.9387087910732935E-2</v>
      </c>
      <c r="I44" s="179">
        <v>9.6758883906790209E-4</v>
      </c>
      <c r="J44" s="164">
        <f t="shared" si="2"/>
        <v>0.30510174944406032</v>
      </c>
      <c r="K44" s="153">
        <f t="shared" si="3"/>
        <v>2.4566143129465412</v>
      </c>
      <c r="L44" s="153">
        <f t="shared" si="8"/>
        <v>-2.9224815155557846</v>
      </c>
      <c r="M44" s="165"/>
      <c r="N44" s="166">
        <f t="shared" si="4"/>
        <v>25.389031102436523</v>
      </c>
      <c r="O44" s="166">
        <f t="shared" si="5"/>
        <v>0.62371057198090463</v>
      </c>
      <c r="P44" s="167">
        <v>4.9503070287925957E-2</v>
      </c>
      <c r="Q44" s="167">
        <v>3.795833992629736E-3</v>
      </c>
      <c r="R44" s="168">
        <v>249.0407483089711</v>
      </c>
      <c r="S44" s="168">
        <v>6.0013055198569907</v>
      </c>
      <c r="T44" s="169">
        <v>241.76257847343962</v>
      </c>
      <c r="U44" s="169">
        <v>17.322238404230212</v>
      </c>
      <c r="V44" s="170">
        <v>171.727017032845</v>
      </c>
      <c r="W44" s="170">
        <v>198.70234658876532</v>
      </c>
      <c r="X44" s="171">
        <f t="shared" si="6"/>
        <v>249.0407483089711</v>
      </c>
      <c r="Y44" s="171">
        <f t="shared" si="7"/>
        <v>6.0013055198569907</v>
      </c>
    </row>
    <row r="45" spans="1:25" ht="15" x14ac:dyDescent="0.25">
      <c r="A45">
        <v>147</v>
      </c>
      <c r="B45" t="s">
        <v>206</v>
      </c>
      <c r="C45" t="s">
        <v>20</v>
      </c>
      <c r="D45" s="161">
        <v>190.60944460092435</v>
      </c>
      <c r="E45" s="162">
        <v>0.93849687067674137</v>
      </c>
      <c r="F45" s="163">
        <f t="shared" si="0"/>
        <v>0.36917919831711976</v>
      </c>
      <c r="G45" s="163">
        <f t="shared" si="1"/>
        <v>1.870494408120232E-2</v>
      </c>
      <c r="H45" s="179">
        <v>4.2145585375316409E-2</v>
      </c>
      <c r="I45" s="179">
        <v>1.125727106418849E-3</v>
      </c>
      <c r="J45" s="164">
        <f t="shared" si="2"/>
        <v>0.52718353936265572</v>
      </c>
      <c r="K45" s="153">
        <f t="shared" si="3"/>
        <v>2.671043945395426</v>
      </c>
      <c r="L45" s="153">
        <f t="shared" si="8"/>
        <v>19.884389730825941</v>
      </c>
      <c r="M45" s="165"/>
      <c r="N45" s="166">
        <f t="shared" si="4"/>
        <v>23.727277509489152</v>
      </c>
      <c r="O45" s="166">
        <f t="shared" si="5"/>
        <v>0.63376600932438054</v>
      </c>
      <c r="P45" s="167">
        <v>6.3530731717442931E-2</v>
      </c>
      <c r="Q45" s="167">
        <v>2.7352369849683754E-3</v>
      </c>
      <c r="R45" s="168">
        <v>266.12719715325261</v>
      </c>
      <c r="S45" s="168">
        <v>6.963649991329576</v>
      </c>
      <c r="T45" s="169">
        <v>319.04496621492888</v>
      </c>
      <c r="U45" s="169">
        <v>13.871583248937689</v>
      </c>
      <c r="V45" s="170">
        <v>726.04510018714996</v>
      </c>
      <c r="W45" s="170">
        <v>143.18156976571052</v>
      </c>
      <c r="X45" s="171">
        <f t="shared" si="6"/>
        <v>266.12719715325261</v>
      </c>
      <c r="Y45" s="171">
        <f t="shared" si="7"/>
        <v>6.963649991329576</v>
      </c>
    </row>
    <row r="46" spans="1:25" ht="15" x14ac:dyDescent="0.25">
      <c r="A46">
        <v>148</v>
      </c>
      <c r="B46" t="s">
        <v>207</v>
      </c>
      <c r="C46" t="s">
        <v>20</v>
      </c>
      <c r="D46" s="161">
        <v>257.99919398136575</v>
      </c>
      <c r="E46" s="162">
        <v>0.93704559950810318</v>
      </c>
      <c r="F46" s="163">
        <f t="shared" si="0"/>
        <v>0.28121785803754967</v>
      </c>
      <c r="G46" s="163">
        <f t="shared" si="1"/>
        <v>1.6353864434549802E-2</v>
      </c>
      <c r="H46" s="179">
        <v>3.7811414167248265E-2</v>
      </c>
      <c r="I46" s="179">
        <v>1.0711338114842738E-3</v>
      </c>
      <c r="J46" s="164">
        <f t="shared" si="2"/>
        <v>0.48712824364213586</v>
      </c>
      <c r="K46" s="153">
        <f t="shared" si="3"/>
        <v>2.8328319241021021</v>
      </c>
      <c r="L46" s="153">
        <f t="shared" si="8"/>
        <v>5.1670395806858647</v>
      </c>
      <c r="M46" s="165"/>
      <c r="N46" s="166">
        <f t="shared" si="4"/>
        <v>26.447040451245183</v>
      </c>
      <c r="O46" s="166">
        <f t="shared" si="5"/>
        <v>0.74920020488307015</v>
      </c>
      <c r="P46" s="167">
        <v>5.394096364325212E-2</v>
      </c>
      <c r="Q46" s="167">
        <v>2.7395220519979536E-3</v>
      </c>
      <c r="R46" s="168">
        <v>239.26048425566213</v>
      </c>
      <c r="S46" s="168">
        <v>6.6536122726681279</v>
      </c>
      <c r="T46" s="169">
        <v>251.62316817809287</v>
      </c>
      <c r="U46" s="169">
        <v>12.96066605529235</v>
      </c>
      <c r="V46" s="170">
        <v>368.58561738540197</v>
      </c>
      <c r="W46" s="170">
        <v>143.40671265985344</v>
      </c>
      <c r="X46" s="171">
        <f t="shared" si="6"/>
        <v>239.26048425566213</v>
      </c>
      <c r="Y46" s="171">
        <f t="shared" si="7"/>
        <v>6.6536122726681279</v>
      </c>
    </row>
    <row r="47" spans="1:25" ht="15" x14ac:dyDescent="0.25">
      <c r="A47">
        <v>149</v>
      </c>
      <c r="B47" t="s">
        <v>208</v>
      </c>
      <c r="C47" t="s">
        <v>20</v>
      </c>
      <c r="D47" s="161">
        <v>488.10843589254131</v>
      </c>
      <c r="E47" s="162">
        <v>1.1030830068951361</v>
      </c>
      <c r="F47" s="163">
        <f t="shared" si="0"/>
        <v>0.26289816438328256</v>
      </c>
      <c r="G47" s="163">
        <f t="shared" si="1"/>
        <v>9.8100420054985423E-3</v>
      </c>
      <c r="H47" s="179">
        <v>3.8976858641359635E-2</v>
      </c>
      <c r="I47" s="179">
        <v>6.5939534876557221E-4</v>
      </c>
      <c r="J47" s="164">
        <f t="shared" si="2"/>
        <v>0.45337308289730444</v>
      </c>
      <c r="K47" s="153">
        <f t="shared" si="3"/>
        <v>1.6917611417403093</v>
      </c>
      <c r="L47" s="153">
        <f t="shared" si="8"/>
        <v>-3.852442730797935</v>
      </c>
      <c r="M47" s="165"/>
      <c r="N47" s="166">
        <f t="shared" si="4"/>
        <v>25.65624924269466</v>
      </c>
      <c r="O47" s="166">
        <f t="shared" si="5"/>
        <v>0.43404245511595063</v>
      </c>
      <c r="P47" s="167">
        <v>4.8919211131885763E-2</v>
      </c>
      <c r="Q47" s="167">
        <v>1.6270347224145319E-3</v>
      </c>
      <c r="R47" s="168">
        <v>246.49586866029767</v>
      </c>
      <c r="S47" s="168">
        <v>4.0914025244840451</v>
      </c>
      <c r="T47" s="169">
        <v>236.99975648637681</v>
      </c>
      <c r="U47" s="169">
        <v>7.8873742040675587</v>
      </c>
      <c r="V47" s="170">
        <v>143.960719899769</v>
      </c>
      <c r="W47" s="170">
        <v>85.171161308360666</v>
      </c>
      <c r="X47" s="171">
        <f t="shared" si="6"/>
        <v>246.49586866029767</v>
      </c>
      <c r="Y47" s="171">
        <f t="shared" si="7"/>
        <v>4.0914025244840451</v>
      </c>
    </row>
    <row r="48" spans="1:25" ht="15" x14ac:dyDescent="0.25">
      <c r="A48">
        <v>152</v>
      </c>
      <c r="B48" t="s">
        <v>209</v>
      </c>
      <c r="C48" t="s">
        <v>20</v>
      </c>
      <c r="D48" s="161">
        <v>337.17261832121716</v>
      </c>
      <c r="E48" s="162">
        <v>1.1529479928757436</v>
      </c>
      <c r="F48" s="163">
        <f t="shared" si="0"/>
        <v>0.29328931532871266</v>
      </c>
      <c r="G48" s="163">
        <f t="shared" si="1"/>
        <v>1.3987259554210674E-2</v>
      </c>
      <c r="H48" s="179">
        <v>3.9770080527529991E-2</v>
      </c>
      <c r="I48" s="179">
        <v>7.7370782631226644E-4</v>
      </c>
      <c r="J48" s="164">
        <f t="shared" si="2"/>
        <v>0.40792857410578726</v>
      </c>
      <c r="K48" s="153">
        <f t="shared" si="3"/>
        <v>1.9454519982092662</v>
      </c>
      <c r="L48" s="153">
        <f t="shared" si="8"/>
        <v>3.869853647250205</v>
      </c>
      <c r="M48" s="165"/>
      <c r="N48" s="166">
        <f t="shared" si="4"/>
        <v>25.144530429295241</v>
      </c>
      <c r="O48" s="166">
        <f t="shared" si="5"/>
        <v>0.48917476967706119</v>
      </c>
      <c r="P48" s="167">
        <v>5.3485800071583857E-2</v>
      </c>
      <c r="Q48" s="167">
        <v>2.3289075637713012E-3</v>
      </c>
      <c r="R48" s="168">
        <v>251.41575745520703</v>
      </c>
      <c r="S48" s="168">
        <v>4.7970238468516628</v>
      </c>
      <c r="T48" s="169">
        <v>261.14517931484909</v>
      </c>
      <c r="U48" s="169">
        <v>10.981631213152456</v>
      </c>
      <c r="V48" s="170">
        <v>349.46135572596501</v>
      </c>
      <c r="W48" s="170">
        <v>121.91217047684117</v>
      </c>
      <c r="X48" s="171">
        <f t="shared" si="6"/>
        <v>251.41575745520703</v>
      </c>
      <c r="Y48" s="171">
        <f t="shared" si="7"/>
        <v>4.7970238468516628</v>
      </c>
    </row>
    <row r="49" spans="1:25" ht="15" x14ac:dyDescent="0.25">
      <c r="A49">
        <v>153</v>
      </c>
      <c r="B49" t="s">
        <v>210</v>
      </c>
      <c r="C49" t="s">
        <v>20</v>
      </c>
      <c r="D49" s="161">
        <v>476.82215900238856</v>
      </c>
      <c r="E49" s="162">
        <v>1.3627491642833689</v>
      </c>
      <c r="F49" s="163">
        <f t="shared" si="0"/>
        <v>0.28994300303811782</v>
      </c>
      <c r="G49" s="163">
        <f t="shared" si="1"/>
        <v>1.1009020088763659E-2</v>
      </c>
      <c r="H49" s="179">
        <v>4.0573332552625643E-2</v>
      </c>
      <c r="I49" s="179">
        <v>6.8485024450543129E-4</v>
      </c>
      <c r="J49" s="164">
        <f t="shared" si="2"/>
        <v>0.44454824807026422</v>
      </c>
      <c r="K49" s="153">
        <f t="shared" si="3"/>
        <v>1.6879319528834518</v>
      </c>
      <c r="L49" s="153">
        <f t="shared" si="8"/>
        <v>0.8270453036637192</v>
      </c>
      <c r="M49" s="165"/>
      <c r="N49" s="166">
        <f t="shared" si="4"/>
        <v>24.646730674709797</v>
      </c>
      <c r="O49" s="166">
        <f t="shared" si="5"/>
        <v>0.41602004239955381</v>
      </c>
      <c r="P49" s="167">
        <v>5.182874315997283E-2</v>
      </c>
      <c r="Q49" s="167">
        <v>1.7627710328974539E-3</v>
      </c>
      <c r="R49" s="168">
        <v>256.39403400058291</v>
      </c>
      <c r="S49" s="168">
        <v>4.2428250795340725</v>
      </c>
      <c r="T49" s="169">
        <v>258.51452881765869</v>
      </c>
      <c r="U49" s="169">
        <v>8.6657878718416708</v>
      </c>
      <c r="V49" s="170">
        <v>277.86163303301498</v>
      </c>
      <c r="W49" s="170">
        <v>92.276471460370018</v>
      </c>
      <c r="X49" s="171">
        <f t="shared" si="6"/>
        <v>256.39403400058291</v>
      </c>
      <c r="Y49" s="171">
        <f t="shared" si="7"/>
        <v>4.2428250795340725</v>
      </c>
    </row>
    <row r="50" spans="1:25" ht="15" x14ac:dyDescent="0.25">
      <c r="A50">
        <v>154</v>
      </c>
      <c r="B50" t="s">
        <v>211</v>
      </c>
      <c r="C50" t="s">
        <v>20</v>
      </c>
      <c r="D50" s="161">
        <v>239.31110505802653</v>
      </c>
      <c r="E50" s="162">
        <v>0.90483855107802869</v>
      </c>
      <c r="F50" s="163">
        <f t="shared" si="0"/>
        <v>0.28383270283452794</v>
      </c>
      <c r="G50" s="163">
        <f t="shared" si="1"/>
        <v>1.6293319622582861E-2</v>
      </c>
      <c r="H50" s="179">
        <v>3.8875624697546809E-2</v>
      </c>
      <c r="I50" s="179">
        <v>1.0383395720207362E-3</v>
      </c>
      <c r="J50" s="164">
        <f t="shared" si="2"/>
        <v>0.46528053116319434</v>
      </c>
      <c r="K50" s="153">
        <f t="shared" si="3"/>
        <v>2.6709270400129652</v>
      </c>
      <c r="L50" s="153">
        <f t="shared" si="8"/>
        <v>3.1828717188935416</v>
      </c>
      <c r="M50" s="165"/>
      <c r="N50" s="166">
        <f t="shared" si="4"/>
        <v>25.723059314931177</v>
      </c>
      <c r="O50" s="166">
        <f t="shared" si="5"/>
        <v>0.68704414676107062</v>
      </c>
      <c r="P50" s="167">
        <v>5.29521718199144E-2</v>
      </c>
      <c r="Q50" s="167">
        <v>2.6906320404879321E-3</v>
      </c>
      <c r="R50" s="168">
        <v>245.8677037909894</v>
      </c>
      <c r="S50" s="168">
        <v>6.4432955574918855</v>
      </c>
      <c r="T50" s="169">
        <v>253.69335740084574</v>
      </c>
      <c r="U50" s="169">
        <v>12.886383552577351</v>
      </c>
      <c r="V50" s="170">
        <v>326.74794861576902</v>
      </c>
      <c r="W50" s="170">
        <v>140.84753539025553</v>
      </c>
      <c r="X50" s="171">
        <f t="shared" si="6"/>
        <v>245.8677037909894</v>
      </c>
      <c r="Y50" s="171">
        <f t="shared" si="7"/>
        <v>6.4432955574918855</v>
      </c>
    </row>
    <row r="51" spans="1:25" ht="15" x14ac:dyDescent="0.25">
      <c r="D51" s="172"/>
      <c r="E51" s="172"/>
      <c r="F51" s="173"/>
      <c r="G51" s="173"/>
      <c r="H51" s="173"/>
      <c r="I51" s="173"/>
      <c r="J51" s="173"/>
      <c r="K51" s="165"/>
      <c r="L51" s="165"/>
      <c r="M51" s="165"/>
      <c r="N51" s="174"/>
      <c r="O51" s="174"/>
      <c r="P51" s="174"/>
      <c r="Q51" s="174"/>
      <c r="R51" s="175"/>
      <c r="S51" s="175"/>
      <c r="T51" s="176"/>
      <c r="U51" s="176"/>
      <c r="V51" s="177"/>
      <c r="W51" s="177"/>
      <c r="X51" s="178"/>
      <c r="Y51" s="178"/>
    </row>
    <row r="52" spans="1:25" ht="15" x14ac:dyDescent="0.25">
      <c r="D52" s="172"/>
      <c r="E52" s="172"/>
      <c r="F52" s="173"/>
      <c r="G52" s="173"/>
      <c r="H52" s="173"/>
      <c r="I52" s="173"/>
      <c r="J52" s="173"/>
      <c r="K52" s="165"/>
      <c r="L52" s="165"/>
      <c r="M52" s="165"/>
      <c r="N52" s="174"/>
      <c r="O52" s="174"/>
      <c r="P52" s="174"/>
      <c r="Q52" s="174"/>
      <c r="R52" s="175"/>
      <c r="S52" s="175"/>
      <c r="T52" s="176"/>
      <c r="U52" s="176"/>
      <c r="V52" s="177"/>
      <c r="W52" s="177"/>
      <c r="X52" s="178"/>
      <c r="Y52" s="178"/>
    </row>
    <row r="53" spans="1:25" ht="15" x14ac:dyDescent="0.25">
      <c r="D53" s="172"/>
      <c r="E53" s="172"/>
      <c r="F53" s="173"/>
      <c r="G53" s="173"/>
      <c r="H53" s="173"/>
      <c r="I53" s="173"/>
      <c r="J53" s="173"/>
      <c r="K53" s="165"/>
      <c r="L53" s="165"/>
      <c r="M53" s="165"/>
      <c r="N53" s="174"/>
      <c r="O53" s="174"/>
      <c r="P53" s="174"/>
      <c r="Q53" s="174"/>
      <c r="R53" s="175"/>
      <c r="S53" s="175"/>
      <c r="T53" s="176"/>
      <c r="U53" s="176"/>
      <c r="V53" s="177"/>
      <c r="W53" s="177"/>
      <c r="X53" s="178"/>
      <c r="Y53" s="178"/>
    </row>
    <row r="54" spans="1:25" ht="15" x14ac:dyDescent="0.25">
      <c r="D54" s="172"/>
      <c r="E54" s="172"/>
      <c r="F54" s="173"/>
      <c r="G54" s="173"/>
      <c r="H54" s="173"/>
      <c r="I54" s="173"/>
      <c r="J54" s="173"/>
      <c r="K54" s="165"/>
      <c r="L54" s="165"/>
      <c r="M54" s="165"/>
      <c r="N54" s="174"/>
      <c r="O54" s="174"/>
      <c r="P54" s="174"/>
      <c r="Q54" s="174"/>
      <c r="R54" s="175"/>
      <c r="S54" s="175"/>
      <c r="T54" s="176"/>
      <c r="U54" s="176"/>
      <c r="V54" s="177"/>
      <c r="W54" s="177"/>
      <c r="X54" s="178"/>
      <c r="Y54" s="178"/>
    </row>
    <row r="55" spans="1:25" ht="15" x14ac:dyDescent="0.25">
      <c r="K55" s="2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4.4" x14ac:dyDescent="0.3"/>
  <cols>
    <col min="1" max="1" width="14.88671875" style="410" bestFit="1" customWidth="1"/>
    <col min="2" max="2" width="10.33203125" style="411" bestFit="1" customWidth="1"/>
  </cols>
  <sheetData>
    <row r="1" spans="1:11" ht="15" x14ac:dyDescent="0.25">
      <c r="A1" s="410" t="s">
        <v>251</v>
      </c>
      <c r="B1" s="411" t="s">
        <v>324</v>
      </c>
      <c r="C1">
        <v>0.3</v>
      </c>
      <c r="D1">
        <v>293.45868119439467</v>
      </c>
      <c r="E1">
        <v>1</v>
      </c>
      <c r="F1">
        <v>288.90216213613871</v>
      </c>
      <c r="G1">
        <v>6.6609734582014015</v>
      </c>
      <c r="H1">
        <v>9</v>
      </c>
      <c r="I1">
        <v>322.17763679692354</v>
      </c>
      <c r="J1">
        <v>10.547060559842528</v>
      </c>
    </row>
    <row r="2" spans="1:11" ht="15" x14ac:dyDescent="0.25">
      <c r="A2" s="410" t="s">
        <v>253</v>
      </c>
      <c r="B2" s="411" t="s">
        <v>325</v>
      </c>
      <c r="C2">
        <v>36.700000000000003</v>
      </c>
      <c r="D2">
        <v>293.45868119439467</v>
      </c>
      <c r="E2">
        <v>2</v>
      </c>
      <c r="F2">
        <v>289.3948176336479</v>
      </c>
      <c r="G2">
        <v>9.0636151206640836</v>
      </c>
      <c r="H2">
        <v>12</v>
      </c>
      <c r="I2">
        <v>263.75876058665466</v>
      </c>
      <c r="J2">
        <v>10.325620628952315</v>
      </c>
    </row>
    <row r="3" spans="1:11" ht="15" x14ac:dyDescent="0.25">
      <c r="A3" s="410" t="s">
        <v>255</v>
      </c>
      <c r="B3" s="412">
        <v>15</v>
      </c>
      <c r="E3">
        <v>3</v>
      </c>
      <c r="F3">
        <v>310.52612020702816</v>
      </c>
      <c r="G3">
        <v>8.0187788432347293</v>
      </c>
      <c r="H3" t="s">
        <v>250</v>
      </c>
      <c r="I3" t="s">
        <v>250</v>
      </c>
      <c r="J3" t="s">
        <v>250</v>
      </c>
      <c r="K3" t="s">
        <v>250</v>
      </c>
    </row>
    <row r="4" spans="1:11" ht="15" x14ac:dyDescent="0.25">
      <c r="A4" s="410" t="s">
        <v>256</v>
      </c>
      <c r="B4" s="412">
        <v>11</v>
      </c>
      <c r="E4">
        <v>4</v>
      </c>
      <c r="F4">
        <v>309.92233551109109</v>
      </c>
      <c r="G4">
        <v>11.614276240704266</v>
      </c>
    </row>
    <row r="5" spans="1:11" ht="15" x14ac:dyDescent="0.25">
      <c r="A5" s="410" t="s">
        <v>257</v>
      </c>
      <c r="B5" s="412">
        <v>1</v>
      </c>
      <c r="E5">
        <v>5</v>
      </c>
      <c r="F5">
        <v>274.60542917211831</v>
      </c>
      <c r="G5">
        <v>9.5172974924805551</v>
      </c>
    </row>
    <row r="6" spans="1:11" ht="15" x14ac:dyDescent="0.25">
      <c r="A6" s="410" t="s">
        <v>258</v>
      </c>
      <c r="B6" s="412" t="b">
        <v>1</v>
      </c>
      <c r="E6">
        <v>6</v>
      </c>
      <c r="F6">
        <v>286.11311849587429</v>
      </c>
      <c r="G6">
        <v>9.0658343699187647</v>
      </c>
    </row>
    <row r="7" spans="1:11" ht="15" x14ac:dyDescent="0.25">
      <c r="A7" s="410" t="s">
        <v>259</v>
      </c>
      <c r="B7" s="412">
        <v>1</v>
      </c>
      <c r="E7">
        <v>7</v>
      </c>
      <c r="F7">
        <v>303.21891135772404</v>
      </c>
      <c r="G7">
        <v>12.076154781852113</v>
      </c>
    </row>
    <row r="8" spans="1:11" ht="15" x14ac:dyDescent="0.25">
      <c r="A8" s="410" t="s">
        <v>260</v>
      </c>
      <c r="B8" s="412" t="b">
        <v>0</v>
      </c>
      <c r="E8">
        <v>8</v>
      </c>
      <c r="F8">
        <v>279.34835173053381</v>
      </c>
      <c r="G8">
        <v>9.7684257590073962</v>
      </c>
    </row>
    <row r="9" spans="1:11" ht="15" x14ac:dyDescent="0.25">
      <c r="A9" s="410" t="s">
        <v>261</v>
      </c>
      <c r="B9" s="412" t="b">
        <v>1</v>
      </c>
      <c r="E9">
        <v>10</v>
      </c>
      <c r="F9">
        <v>299.75796536220361</v>
      </c>
      <c r="G9">
        <v>5.3123390878679917</v>
      </c>
    </row>
    <row r="10" spans="1:11" ht="15" x14ac:dyDescent="0.25">
      <c r="A10" s="410" t="s">
        <v>262</v>
      </c>
      <c r="B10" s="412" t="b">
        <v>0</v>
      </c>
      <c r="E10">
        <v>11</v>
      </c>
      <c r="F10">
        <v>290.40132280865112</v>
      </c>
      <c r="G10">
        <v>9.8634690639166838</v>
      </c>
    </row>
    <row r="11" spans="1:11" ht="15" x14ac:dyDescent="0.25">
      <c r="A11" s="410" t="s">
        <v>263</v>
      </c>
      <c r="B11" s="412" t="b">
        <v>0</v>
      </c>
      <c r="E11">
        <v>13</v>
      </c>
      <c r="F11">
        <v>285.32294602616901</v>
      </c>
      <c r="G11">
        <v>12.186470197905903</v>
      </c>
    </row>
    <row r="12" spans="1:11" ht="15" x14ac:dyDescent="0.25">
      <c r="A12" s="410" t="s">
        <v>264</v>
      </c>
      <c r="B12" s="412" t="s">
        <v>326</v>
      </c>
      <c r="E12">
        <v>14</v>
      </c>
      <c r="F12">
        <v>311.89005173585821</v>
      </c>
      <c r="G12">
        <v>8.8649314426126651</v>
      </c>
    </row>
    <row r="13" spans="1:11" ht="15" x14ac:dyDescent="0.25">
      <c r="A13" s="410" t="s">
        <v>266</v>
      </c>
      <c r="B13" s="412" t="b">
        <v>0</v>
      </c>
      <c r="E13">
        <v>15</v>
      </c>
      <c r="F13">
        <v>288.15363077159094</v>
      </c>
      <c r="G13">
        <v>8.1682197525460527</v>
      </c>
    </row>
    <row r="14" spans="1:11" ht="15" x14ac:dyDescent="0.25">
      <c r="A14" s="410" t="s">
        <v>267</v>
      </c>
      <c r="B14" s="412" t="b">
        <v>0</v>
      </c>
      <c r="E14">
        <v>16</v>
      </c>
      <c r="F14">
        <v>290.39318531326398</v>
      </c>
      <c r="G14">
        <v>11.86280097918384</v>
      </c>
    </row>
    <row r="15" spans="1:11" ht="15" x14ac:dyDescent="0.25">
      <c r="A15" s="410" t="s">
        <v>268</v>
      </c>
      <c r="B15" s="412" t="b">
        <v>0</v>
      </c>
      <c r="E15">
        <v>17</v>
      </c>
      <c r="F15">
        <v>304.12299771031343</v>
      </c>
      <c r="G15">
        <v>12.075757611857954</v>
      </c>
    </row>
    <row r="16" spans="1:11" ht="15" x14ac:dyDescent="0.25">
      <c r="A16" s="410" t="s">
        <v>269</v>
      </c>
      <c r="B16" s="412">
        <v>1</v>
      </c>
      <c r="E16">
        <v>18</v>
      </c>
      <c r="F16">
        <v>282.70791977126896</v>
      </c>
      <c r="G16">
        <v>10.838825105865292</v>
      </c>
    </row>
    <row r="17" spans="5:7" ht="15" x14ac:dyDescent="0.25">
      <c r="E17">
        <v>19</v>
      </c>
      <c r="F17">
        <v>294.83283909797888</v>
      </c>
      <c r="G17">
        <v>11.098939638722165</v>
      </c>
    </row>
    <row r="18" spans="5:7" ht="15" x14ac:dyDescent="0.25">
      <c r="E18">
        <v>20</v>
      </c>
      <c r="F18">
        <v>304.18729387762914</v>
      </c>
      <c r="G18">
        <v>8.3159949766475822</v>
      </c>
    </row>
    <row r="19" spans="5:7" ht="15" x14ac:dyDescent="0.25">
      <c r="E19">
        <v>21</v>
      </c>
      <c r="F19">
        <v>269.0119816857586</v>
      </c>
      <c r="G19">
        <v>11.163755188188826</v>
      </c>
    </row>
    <row r="20" spans="5:7" ht="15" x14ac:dyDescent="0.25">
      <c r="E20">
        <v>22</v>
      </c>
      <c r="F20">
        <v>296.86361793305974</v>
      </c>
      <c r="G20">
        <v>10.401617774097002</v>
      </c>
    </row>
    <row r="21" spans="5:7" ht="15" x14ac:dyDescent="0.25">
      <c r="E21">
        <v>23</v>
      </c>
      <c r="F21">
        <v>296.70885620718121</v>
      </c>
      <c r="G21">
        <v>8.8435794081908572</v>
      </c>
    </row>
    <row r="22" spans="5:7" ht="15" x14ac:dyDescent="0.25">
      <c r="E22">
        <v>24</v>
      </c>
      <c r="F22">
        <v>301.66053070366536</v>
      </c>
      <c r="G22">
        <v>9.4411545417133027</v>
      </c>
    </row>
    <row r="23" spans="5:7" ht="15" x14ac:dyDescent="0.25">
      <c r="E23">
        <v>25</v>
      </c>
      <c r="F23">
        <v>283.78817199184823</v>
      </c>
      <c r="G23">
        <v>6.3245947567401926</v>
      </c>
    </row>
    <row r="24" spans="5:7" ht="15" x14ac:dyDescent="0.25">
      <c r="E24">
        <v>26</v>
      </c>
      <c r="F24">
        <v>310.00487076103383</v>
      </c>
      <c r="G24">
        <v>12.304541356218927</v>
      </c>
    </row>
    <row r="25" spans="5:7" ht="15" x14ac:dyDescent="0.25">
      <c r="E25">
        <v>27</v>
      </c>
      <c r="F25">
        <v>278.5265835082335</v>
      </c>
      <c r="G25">
        <v>9.9862989833699451</v>
      </c>
    </row>
    <row r="26" spans="5:7" ht="15" x14ac:dyDescent="0.25">
      <c r="E26">
        <v>28</v>
      </c>
      <c r="F26">
        <v>308.36422361339743</v>
      </c>
      <c r="G26">
        <v>11.45503370296832</v>
      </c>
    </row>
    <row r="27" spans="5:7" ht="15" x14ac:dyDescent="0.25">
      <c r="E27">
        <v>29</v>
      </c>
      <c r="F27">
        <v>277.50446951215707</v>
      </c>
      <c r="G27">
        <v>9.9240798620536772</v>
      </c>
    </row>
    <row r="28" spans="5:7" ht="15" x14ac:dyDescent="0.25">
      <c r="E28">
        <v>30</v>
      </c>
      <c r="F28">
        <v>287.48130347215977</v>
      </c>
      <c r="G28">
        <v>6.2034618119033098</v>
      </c>
    </row>
    <row r="29" spans="5:7" ht="15" x14ac:dyDescent="0.25">
      <c r="E29">
        <v>31</v>
      </c>
      <c r="F29">
        <v>303.24236290204396</v>
      </c>
      <c r="G29">
        <v>10.162163535810324</v>
      </c>
    </row>
    <row r="30" spans="5:7" x14ac:dyDescent="0.3">
      <c r="E30">
        <v>32</v>
      </c>
      <c r="F30">
        <v>295.53498185735123</v>
      </c>
      <c r="G30">
        <v>8.1624048875863142</v>
      </c>
    </row>
    <row r="31" spans="5:7" x14ac:dyDescent="0.3">
      <c r="E31">
        <v>33</v>
      </c>
      <c r="F31">
        <v>285.2794141759029</v>
      </c>
      <c r="G31">
        <v>12.885746941153565</v>
      </c>
    </row>
    <row r="32" spans="5:7" x14ac:dyDescent="0.3">
      <c r="E32">
        <v>34</v>
      </c>
      <c r="F32">
        <v>296.733869097781</v>
      </c>
      <c r="G32">
        <v>8.2637479644545238</v>
      </c>
    </row>
    <row r="33" spans="5:8" x14ac:dyDescent="0.3">
      <c r="E33">
        <v>35</v>
      </c>
      <c r="F33">
        <v>293.13287230155464</v>
      </c>
      <c r="G33">
        <v>11.677318490536519</v>
      </c>
    </row>
    <row r="34" spans="5:8" x14ac:dyDescent="0.3">
      <c r="E34">
        <v>36</v>
      </c>
      <c r="F34">
        <v>304.2436001159848</v>
      </c>
      <c r="G34">
        <v>9.4875637736676239</v>
      </c>
    </row>
    <row r="35" spans="5:8" x14ac:dyDescent="0.3">
      <c r="E35" t="s">
        <v>250</v>
      </c>
      <c r="F35" t="s">
        <v>250</v>
      </c>
      <c r="G35" t="s">
        <v>250</v>
      </c>
      <c r="H35" t="s">
        <v>250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3"/>
  <sheetViews>
    <sheetView workbookViewId="0"/>
  </sheetViews>
  <sheetFormatPr defaultRowHeight="14.4" x14ac:dyDescent="0.3"/>
  <cols>
    <col min="1" max="1" width="14.88671875" style="410" bestFit="1" customWidth="1"/>
    <col min="2" max="2" width="14.109375" style="411" bestFit="1" customWidth="1"/>
  </cols>
  <sheetData>
    <row r="1" spans="1:11" x14ac:dyDescent="0.25">
      <c r="A1" s="410" t="s">
        <v>251</v>
      </c>
      <c r="B1" s="411" t="s">
        <v>276</v>
      </c>
      <c r="C1">
        <v>0.3</v>
      </c>
      <c r="D1">
        <v>249.76265865410573</v>
      </c>
      <c r="E1">
        <v>2</v>
      </c>
      <c r="F1">
        <v>240.31905146825002</v>
      </c>
      <c r="G1">
        <v>7.0927205902957322</v>
      </c>
      <c r="H1">
        <v>1</v>
      </c>
      <c r="I1">
        <v>222.94629665859966</v>
      </c>
      <c r="J1">
        <v>10.01799674460419</v>
      </c>
    </row>
    <row r="2" spans="1:11" x14ac:dyDescent="0.25">
      <c r="A2" s="410" t="s">
        <v>253</v>
      </c>
      <c r="B2" s="411" t="s">
        <v>277</v>
      </c>
      <c r="C2">
        <v>24.7</v>
      </c>
      <c r="D2">
        <v>249.76265865410573</v>
      </c>
      <c r="E2">
        <v>3</v>
      </c>
      <c r="F2">
        <v>247.90735573855989</v>
      </c>
      <c r="G2">
        <v>7.3728217701489864</v>
      </c>
      <c r="H2">
        <v>11</v>
      </c>
      <c r="I2">
        <v>226.33606556263746</v>
      </c>
      <c r="J2">
        <v>7.3252863693489152</v>
      </c>
    </row>
    <row r="3" spans="1:11" x14ac:dyDescent="0.25">
      <c r="A3" s="410" t="s">
        <v>255</v>
      </c>
      <c r="B3" s="412">
        <v>15</v>
      </c>
      <c r="E3">
        <v>4</v>
      </c>
      <c r="F3">
        <v>256.51268363231168</v>
      </c>
      <c r="G3">
        <v>6.9069692752606224</v>
      </c>
      <c r="H3" t="s">
        <v>250</v>
      </c>
      <c r="I3" t="s">
        <v>250</v>
      </c>
      <c r="J3" t="s">
        <v>250</v>
      </c>
      <c r="K3" t="s">
        <v>250</v>
      </c>
    </row>
    <row r="4" spans="1:11" x14ac:dyDescent="0.25">
      <c r="A4" s="410" t="s">
        <v>256</v>
      </c>
      <c r="B4" s="412">
        <v>11</v>
      </c>
      <c r="E4">
        <v>5</v>
      </c>
      <c r="F4">
        <v>244.75995831305724</v>
      </c>
      <c r="G4">
        <v>8.4293212467179011</v>
      </c>
    </row>
    <row r="5" spans="1:11" x14ac:dyDescent="0.25">
      <c r="A5" s="410" t="s">
        <v>257</v>
      </c>
      <c r="B5" s="412">
        <v>1</v>
      </c>
      <c r="E5">
        <v>6</v>
      </c>
      <c r="F5">
        <v>262.84831067677925</v>
      </c>
      <c r="G5">
        <v>5.7691521947023414</v>
      </c>
    </row>
    <row r="6" spans="1:11" x14ac:dyDescent="0.25">
      <c r="A6" s="410" t="s">
        <v>258</v>
      </c>
      <c r="B6" s="412" t="b">
        <v>1</v>
      </c>
      <c r="E6">
        <v>7</v>
      </c>
      <c r="F6">
        <v>245.20567912663702</v>
      </c>
      <c r="G6">
        <v>8.4792724060365163</v>
      </c>
    </row>
    <row r="7" spans="1:11" x14ac:dyDescent="0.25">
      <c r="A7" s="410" t="s">
        <v>259</v>
      </c>
      <c r="B7" s="412">
        <v>1</v>
      </c>
      <c r="E7">
        <v>8</v>
      </c>
      <c r="F7">
        <v>244.43866219457863</v>
      </c>
      <c r="G7">
        <v>7.2420061406040208</v>
      </c>
    </row>
    <row r="8" spans="1:11" x14ac:dyDescent="0.25">
      <c r="A8" s="410" t="s">
        <v>260</v>
      </c>
      <c r="B8" s="412" t="b">
        <v>0</v>
      </c>
      <c r="E8">
        <v>9</v>
      </c>
      <c r="F8">
        <v>240.26699920620501</v>
      </c>
      <c r="G8">
        <v>7.3441787796539879</v>
      </c>
    </row>
    <row r="9" spans="1:11" x14ac:dyDescent="0.25">
      <c r="A9" s="410" t="s">
        <v>261</v>
      </c>
      <c r="B9" s="412" t="b">
        <v>1</v>
      </c>
      <c r="E9">
        <v>10</v>
      </c>
      <c r="F9">
        <v>238.25134785483687</v>
      </c>
      <c r="G9">
        <v>4.8180929483248809</v>
      </c>
    </row>
    <row r="10" spans="1:11" x14ac:dyDescent="0.25">
      <c r="A10" s="410" t="s">
        <v>262</v>
      </c>
      <c r="B10" s="412" t="b">
        <v>0</v>
      </c>
      <c r="E10">
        <v>12</v>
      </c>
      <c r="F10">
        <v>248.61210849924035</v>
      </c>
      <c r="G10">
        <v>4.2563617799181284</v>
      </c>
    </row>
    <row r="11" spans="1:11" x14ac:dyDescent="0.25">
      <c r="A11" s="410" t="s">
        <v>263</v>
      </c>
      <c r="B11" s="412" t="b">
        <v>0</v>
      </c>
      <c r="E11">
        <v>13</v>
      </c>
      <c r="F11">
        <v>254.22764010457271</v>
      </c>
      <c r="G11">
        <v>6.0628857449272244</v>
      </c>
    </row>
    <row r="12" spans="1:11" x14ac:dyDescent="0.25">
      <c r="A12" s="410" t="s">
        <v>264</v>
      </c>
      <c r="B12" s="412" t="s">
        <v>278</v>
      </c>
      <c r="E12">
        <v>14</v>
      </c>
      <c r="F12">
        <v>248.03884558213335</v>
      </c>
      <c r="G12">
        <v>5.6383281394497615</v>
      </c>
    </row>
    <row r="13" spans="1:11" x14ac:dyDescent="0.25">
      <c r="A13" s="410" t="s">
        <v>266</v>
      </c>
      <c r="B13" s="412" t="b">
        <v>0</v>
      </c>
      <c r="E13">
        <v>15</v>
      </c>
      <c r="F13">
        <v>261.10260944001982</v>
      </c>
      <c r="G13">
        <v>4.9655297630977051</v>
      </c>
    </row>
    <row r="14" spans="1:11" x14ac:dyDescent="0.25">
      <c r="A14" s="410" t="s">
        <v>267</v>
      </c>
      <c r="B14" s="412" t="b">
        <v>0</v>
      </c>
      <c r="E14">
        <v>16</v>
      </c>
      <c r="F14">
        <v>259.85171542027541</v>
      </c>
      <c r="G14">
        <v>7.2890227300525963</v>
      </c>
    </row>
    <row r="15" spans="1:11" x14ac:dyDescent="0.25">
      <c r="A15" s="410" t="s">
        <v>268</v>
      </c>
      <c r="B15" s="412" t="b">
        <v>0</v>
      </c>
      <c r="E15">
        <v>17</v>
      </c>
      <c r="F15">
        <v>250.1776705327548</v>
      </c>
      <c r="G15">
        <v>5.9460223616503143</v>
      </c>
    </row>
    <row r="16" spans="1:11" x14ac:dyDescent="0.25">
      <c r="A16" s="410" t="s">
        <v>269</v>
      </c>
      <c r="B16" s="412">
        <v>1</v>
      </c>
      <c r="E16">
        <v>18</v>
      </c>
      <c r="F16">
        <v>242.60524360710838</v>
      </c>
      <c r="G16">
        <v>8.2484188244846504</v>
      </c>
    </row>
    <row r="17" spans="5:8" x14ac:dyDescent="0.25">
      <c r="E17">
        <v>19</v>
      </c>
      <c r="F17">
        <v>243.74532573926643</v>
      </c>
      <c r="G17">
        <v>5.1759369947062392</v>
      </c>
    </row>
    <row r="18" spans="5:8" x14ac:dyDescent="0.25">
      <c r="E18">
        <v>20</v>
      </c>
      <c r="F18">
        <v>234.60902371828894</v>
      </c>
      <c r="G18">
        <v>8.3103974515935395</v>
      </c>
    </row>
    <row r="19" spans="5:8" x14ac:dyDescent="0.25">
      <c r="E19">
        <v>21</v>
      </c>
      <c r="F19">
        <v>245.53506554347115</v>
      </c>
      <c r="G19">
        <v>5.2530925677879647</v>
      </c>
    </row>
    <row r="20" spans="5:8" x14ac:dyDescent="0.25">
      <c r="E20">
        <v>22</v>
      </c>
      <c r="F20">
        <v>253.05596018994495</v>
      </c>
      <c r="G20">
        <v>3.9136334870908946</v>
      </c>
    </row>
    <row r="21" spans="5:8" x14ac:dyDescent="0.25">
      <c r="E21">
        <v>23</v>
      </c>
      <c r="F21">
        <v>257.73552207997358</v>
      </c>
      <c r="G21">
        <v>6.4347718352637298</v>
      </c>
    </row>
    <row r="22" spans="5:8" x14ac:dyDescent="0.25">
      <c r="E22">
        <v>24</v>
      </c>
      <c r="F22">
        <v>252.32885675800023</v>
      </c>
      <c r="G22">
        <v>3.3846923450900239</v>
      </c>
    </row>
    <row r="23" spans="5:8" x14ac:dyDescent="0.25">
      <c r="E23" t="s">
        <v>250</v>
      </c>
      <c r="F23" t="s">
        <v>250</v>
      </c>
      <c r="G23" t="s">
        <v>250</v>
      </c>
      <c r="H23" t="s">
        <v>250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3"/>
  <sheetViews>
    <sheetView workbookViewId="0"/>
  </sheetViews>
  <sheetFormatPr defaultRowHeight="14.4" x14ac:dyDescent="0.3"/>
  <cols>
    <col min="1" max="1" width="14.88671875" style="410" bestFit="1" customWidth="1"/>
    <col min="2" max="2" width="14.109375" style="411" bestFit="1" customWidth="1"/>
  </cols>
  <sheetData>
    <row r="1" spans="1:11" x14ac:dyDescent="0.25">
      <c r="A1" s="410" t="s">
        <v>251</v>
      </c>
      <c r="B1" s="411" t="s">
        <v>276</v>
      </c>
      <c r="C1">
        <v>0.3</v>
      </c>
      <c r="D1">
        <v>249.76265865410573</v>
      </c>
      <c r="E1">
        <v>2</v>
      </c>
      <c r="F1">
        <v>240.31905146825002</v>
      </c>
      <c r="G1">
        <v>7.0927205902957322</v>
      </c>
      <c r="H1">
        <v>1</v>
      </c>
      <c r="I1">
        <v>222.94629665859966</v>
      </c>
      <c r="J1">
        <v>10.01799674460419</v>
      </c>
    </row>
    <row r="2" spans="1:11" x14ac:dyDescent="0.25">
      <c r="A2" s="410" t="s">
        <v>253</v>
      </c>
      <c r="B2" s="411" t="s">
        <v>283</v>
      </c>
      <c r="C2">
        <v>24.7</v>
      </c>
      <c r="D2">
        <v>249.76265865410573</v>
      </c>
      <c r="E2">
        <v>3</v>
      </c>
      <c r="F2">
        <v>247.90735573855989</v>
      </c>
      <c r="G2">
        <v>7.3728217701489864</v>
      </c>
      <c r="H2">
        <v>11</v>
      </c>
      <c r="I2">
        <v>226.33606556263746</v>
      </c>
      <c r="J2">
        <v>7.3252863693489152</v>
      </c>
    </row>
    <row r="3" spans="1:11" x14ac:dyDescent="0.25">
      <c r="A3" s="410" t="s">
        <v>255</v>
      </c>
      <c r="B3" s="412">
        <v>15</v>
      </c>
      <c r="E3">
        <v>4</v>
      </c>
      <c r="F3">
        <v>256.51268363231168</v>
      </c>
      <c r="G3">
        <v>6.9069692752606224</v>
      </c>
      <c r="H3" t="s">
        <v>250</v>
      </c>
      <c r="I3" t="s">
        <v>250</v>
      </c>
      <c r="J3" t="s">
        <v>250</v>
      </c>
      <c r="K3" t="s">
        <v>250</v>
      </c>
    </row>
    <row r="4" spans="1:11" x14ac:dyDescent="0.25">
      <c r="A4" s="410" t="s">
        <v>256</v>
      </c>
      <c r="B4" s="412">
        <v>11</v>
      </c>
      <c r="E4">
        <v>5</v>
      </c>
      <c r="F4">
        <v>244.75995831305724</v>
      </c>
      <c r="G4">
        <v>8.4293212467179011</v>
      </c>
    </row>
    <row r="5" spans="1:11" x14ac:dyDescent="0.25">
      <c r="A5" s="410" t="s">
        <v>257</v>
      </c>
      <c r="B5" s="412">
        <v>1</v>
      </c>
      <c r="E5">
        <v>6</v>
      </c>
      <c r="F5">
        <v>262.84831067677925</v>
      </c>
      <c r="G5">
        <v>5.7691521947023414</v>
      </c>
    </row>
    <row r="6" spans="1:11" x14ac:dyDescent="0.25">
      <c r="A6" s="410" t="s">
        <v>258</v>
      </c>
      <c r="B6" s="412" t="b">
        <v>1</v>
      </c>
      <c r="E6">
        <v>7</v>
      </c>
      <c r="F6">
        <v>245.20567912663702</v>
      </c>
      <c r="G6">
        <v>8.4792724060365163</v>
      </c>
    </row>
    <row r="7" spans="1:11" x14ac:dyDescent="0.25">
      <c r="A7" s="410" t="s">
        <v>259</v>
      </c>
      <c r="B7" s="412">
        <v>1</v>
      </c>
      <c r="E7">
        <v>8</v>
      </c>
      <c r="F7">
        <v>244.43866219457863</v>
      </c>
      <c r="G7">
        <v>7.2420061406040208</v>
      </c>
    </row>
    <row r="8" spans="1:11" x14ac:dyDescent="0.25">
      <c r="A8" s="410" t="s">
        <v>260</v>
      </c>
      <c r="B8" s="412" t="b">
        <v>0</v>
      </c>
      <c r="E8">
        <v>9</v>
      </c>
      <c r="F8">
        <v>240.26699920620501</v>
      </c>
      <c r="G8">
        <v>7.3441787796539879</v>
      </c>
    </row>
    <row r="9" spans="1:11" x14ac:dyDescent="0.25">
      <c r="A9" s="410" t="s">
        <v>261</v>
      </c>
      <c r="B9" s="412" t="b">
        <v>1</v>
      </c>
      <c r="E9">
        <v>10</v>
      </c>
      <c r="F9">
        <v>238.25134785483687</v>
      </c>
      <c r="G9">
        <v>4.8180929483248809</v>
      </c>
    </row>
    <row r="10" spans="1:11" x14ac:dyDescent="0.25">
      <c r="A10" s="410" t="s">
        <v>262</v>
      </c>
      <c r="B10" s="412" t="b">
        <v>0</v>
      </c>
      <c r="E10">
        <v>12</v>
      </c>
      <c r="F10">
        <v>248.61210849924035</v>
      </c>
      <c r="G10">
        <v>4.2563617799181284</v>
      </c>
    </row>
    <row r="11" spans="1:11" x14ac:dyDescent="0.25">
      <c r="A11" s="410" t="s">
        <v>263</v>
      </c>
      <c r="B11" s="412" t="b">
        <v>0</v>
      </c>
      <c r="E11">
        <v>13</v>
      </c>
      <c r="F11">
        <v>254.22764010457271</v>
      </c>
      <c r="G11">
        <v>6.0628857449272244</v>
      </c>
    </row>
    <row r="12" spans="1:11" x14ac:dyDescent="0.25">
      <c r="A12" s="410" t="s">
        <v>264</v>
      </c>
      <c r="B12" s="412" t="s">
        <v>278</v>
      </c>
      <c r="E12">
        <v>14</v>
      </c>
      <c r="F12">
        <v>248.03884558213335</v>
      </c>
      <c r="G12">
        <v>5.6383281394497615</v>
      </c>
    </row>
    <row r="13" spans="1:11" x14ac:dyDescent="0.25">
      <c r="A13" s="410" t="s">
        <v>266</v>
      </c>
      <c r="B13" s="412" t="b">
        <v>0</v>
      </c>
      <c r="E13">
        <v>15</v>
      </c>
      <c r="F13">
        <v>261.10260944001982</v>
      </c>
      <c r="G13">
        <v>4.9655297630977051</v>
      </c>
    </row>
    <row r="14" spans="1:11" x14ac:dyDescent="0.25">
      <c r="A14" s="410" t="s">
        <v>267</v>
      </c>
      <c r="B14" s="412" t="b">
        <v>0</v>
      </c>
      <c r="E14">
        <v>16</v>
      </c>
      <c r="F14">
        <v>259.85171542027541</v>
      </c>
      <c r="G14">
        <v>7.2890227300525963</v>
      </c>
    </row>
    <row r="15" spans="1:11" x14ac:dyDescent="0.25">
      <c r="A15" s="410" t="s">
        <v>268</v>
      </c>
      <c r="B15" s="412" t="b">
        <v>0</v>
      </c>
      <c r="E15">
        <v>17</v>
      </c>
      <c r="F15">
        <v>250.1776705327548</v>
      </c>
      <c r="G15">
        <v>5.9460223616503143</v>
      </c>
    </row>
    <row r="16" spans="1:11" x14ac:dyDescent="0.25">
      <c r="A16" s="410" t="s">
        <v>269</v>
      </c>
      <c r="B16" s="412">
        <v>1</v>
      </c>
      <c r="E16">
        <v>18</v>
      </c>
      <c r="F16">
        <v>242.60524360710838</v>
      </c>
      <c r="G16">
        <v>8.2484188244846504</v>
      </c>
    </row>
    <row r="17" spans="5:8" x14ac:dyDescent="0.25">
      <c r="E17">
        <v>19</v>
      </c>
      <c r="F17">
        <v>243.74532573926643</v>
      </c>
      <c r="G17">
        <v>5.1759369947062392</v>
      </c>
    </row>
    <row r="18" spans="5:8" x14ac:dyDescent="0.25">
      <c r="E18">
        <v>20</v>
      </c>
      <c r="F18">
        <v>234.60902371828894</v>
      </c>
      <c r="G18">
        <v>8.3103974515935395</v>
      </c>
    </row>
    <row r="19" spans="5:8" x14ac:dyDescent="0.25">
      <c r="E19">
        <v>21</v>
      </c>
      <c r="F19">
        <v>245.53506554347115</v>
      </c>
      <c r="G19">
        <v>5.2530925677879647</v>
      </c>
    </row>
    <row r="20" spans="5:8" x14ac:dyDescent="0.25">
      <c r="E20">
        <v>22</v>
      </c>
      <c r="F20">
        <v>253.05596018994495</v>
      </c>
      <c r="G20">
        <v>3.9136334870908946</v>
      </c>
    </row>
    <row r="21" spans="5:8" x14ac:dyDescent="0.25">
      <c r="E21">
        <v>23</v>
      </c>
      <c r="F21">
        <v>257.73552207997358</v>
      </c>
      <c r="G21">
        <v>6.4347718352637298</v>
      </c>
    </row>
    <row r="22" spans="5:8" x14ac:dyDescent="0.25">
      <c r="E22">
        <v>24</v>
      </c>
      <c r="F22">
        <v>252.32885675800023</v>
      </c>
      <c r="G22">
        <v>3.3846923450900239</v>
      </c>
    </row>
    <row r="23" spans="5:8" x14ac:dyDescent="0.25">
      <c r="E23" t="s">
        <v>250</v>
      </c>
      <c r="F23" t="s">
        <v>250</v>
      </c>
      <c r="G23" t="s">
        <v>250</v>
      </c>
      <c r="H23" t="s">
        <v>250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opLeftCell="B20" workbookViewId="0">
      <selection activeCell="M41" sqref="K34:M41"/>
    </sheetView>
  </sheetViews>
  <sheetFormatPr defaultRowHeight="14.4" x14ac:dyDescent="0.3"/>
  <sheetData>
    <row r="1" spans="1:25" ht="45" x14ac:dyDescent="0.25">
      <c r="A1" s="183" t="s">
        <v>0</v>
      </c>
      <c r="B1" s="183" t="s">
        <v>1</v>
      </c>
      <c r="C1" s="183" t="s">
        <v>2</v>
      </c>
      <c r="D1" s="184" t="s">
        <v>3</v>
      </c>
      <c r="E1" s="184" t="s">
        <v>4</v>
      </c>
      <c r="F1" s="185" t="s">
        <v>5</v>
      </c>
      <c r="G1" s="185" t="s">
        <v>6</v>
      </c>
      <c r="H1" s="185" t="s">
        <v>7</v>
      </c>
      <c r="I1" s="185" t="s">
        <v>6</v>
      </c>
      <c r="J1" s="185" t="s">
        <v>8</v>
      </c>
      <c r="K1" s="186" t="s">
        <v>9</v>
      </c>
      <c r="L1" s="186" t="s">
        <v>10</v>
      </c>
      <c r="M1" s="186" t="s">
        <v>11</v>
      </c>
      <c r="N1" s="187" t="s">
        <v>12</v>
      </c>
      <c r="O1" s="187" t="s">
        <v>6</v>
      </c>
      <c r="P1" s="187" t="s">
        <v>13</v>
      </c>
      <c r="Q1" s="187" t="s">
        <v>6</v>
      </c>
      <c r="R1" s="188" t="s">
        <v>14</v>
      </c>
      <c r="S1" s="188" t="s">
        <v>6</v>
      </c>
      <c r="T1" s="189" t="s">
        <v>15</v>
      </c>
      <c r="U1" s="189" t="s">
        <v>6</v>
      </c>
      <c r="V1" s="190" t="s">
        <v>16</v>
      </c>
      <c r="W1" s="190" t="s">
        <v>6</v>
      </c>
      <c r="X1" s="191" t="s">
        <v>17</v>
      </c>
      <c r="Y1" s="191" t="s">
        <v>18</v>
      </c>
    </row>
    <row r="2" spans="1:25" ht="15" x14ac:dyDescent="0.25">
      <c r="A2" s="204">
        <v>16</v>
      </c>
      <c r="B2" s="204" t="s">
        <v>74</v>
      </c>
      <c r="C2" s="204" t="s">
        <v>20</v>
      </c>
      <c r="D2" s="205">
        <v>117.17651450958341</v>
      </c>
      <c r="E2" s="206">
        <v>0.76105640585113488</v>
      </c>
      <c r="F2" s="194">
        <v>5.1826347700876504E-2</v>
      </c>
      <c r="G2" s="194">
        <v>3.6656309785960343E-2</v>
      </c>
      <c r="H2" s="195">
        <v>3.9132607716817619E-2</v>
      </c>
      <c r="I2" s="195">
        <v>1.3007154572901509E-3</v>
      </c>
      <c r="J2" s="196">
        <v>4.6994320473160177E-2</v>
      </c>
      <c r="K2" s="207">
        <v>3.3238660369959345</v>
      </c>
      <c r="L2" s="197">
        <v>-79.26741518023303</v>
      </c>
      <c r="M2" s="376" t="s">
        <v>249</v>
      </c>
      <c r="N2" s="209">
        <v>25.554136520532474</v>
      </c>
      <c r="O2" s="209">
        <v>0.84938526485355348</v>
      </c>
      <c r="P2" s="210">
        <v>9.6052913004698471E-3</v>
      </c>
      <c r="Q2" s="210">
        <v>6.7862301661027538E-3</v>
      </c>
      <c r="R2" s="211">
        <v>247.46218485278197</v>
      </c>
      <c r="S2" s="211">
        <v>8.0694425153526179</v>
      </c>
      <c r="T2" s="212">
        <v>51.305307371451526</v>
      </c>
      <c r="U2" s="212">
        <v>35.386255376616511</v>
      </c>
      <c r="V2" s="213">
        <v>1.0000000176742401</v>
      </c>
      <c r="W2" s="213">
        <v>355.25754080073307</v>
      </c>
      <c r="X2" s="214">
        <v>247.46218485278197</v>
      </c>
      <c r="Y2" s="214">
        <v>8.0694425153526179</v>
      </c>
    </row>
    <row r="3" spans="1:25" ht="15" x14ac:dyDescent="0.25">
      <c r="A3" s="204">
        <v>42</v>
      </c>
      <c r="B3" s="204" t="s">
        <v>66</v>
      </c>
      <c r="C3" s="204" t="s">
        <v>20</v>
      </c>
      <c r="D3" s="205">
        <v>109.66642819968273</v>
      </c>
      <c r="E3" s="206">
        <v>0.6097972942293054</v>
      </c>
      <c r="F3" s="194">
        <v>0.38081773739291075</v>
      </c>
      <c r="G3" s="194">
        <v>2.8037634740425935E-2</v>
      </c>
      <c r="H3" s="195">
        <v>3.9731810249937403E-2</v>
      </c>
      <c r="I3" s="195">
        <v>1.351558816377812E-3</v>
      </c>
      <c r="J3" s="196">
        <v>0.46203235776119966</v>
      </c>
      <c r="K3" s="207">
        <v>3.4017045985966408</v>
      </c>
      <c r="L3" s="197">
        <v>30.440964953917216</v>
      </c>
      <c r="M3" s="208" t="s">
        <v>21</v>
      </c>
      <c r="N3" s="209">
        <v>25.168750019427456</v>
      </c>
      <c r="O3" s="209">
        <v>0.8561665268201567</v>
      </c>
      <c r="P3" s="210">
        <v>6.9514842148289402E-2</v>
      </c>
      <c r="Q3" s="210">
        <v>4.5389804870940124E-3</v>
      </c>
      <c r="R3" s="211">
        <v>251.17847562011687</v>
      </c>
      <c r="S3" s="211">
        <v>8.3800348066992516</v>
      </c>
      <c r="T3" s="212">
        <v>327.63962735542015</v>
      </c>
      <c r="U3" s="212">
        <v>20.617448920221218</v>
      </c>
      <c r="V3" s="213">
        <v>914.05640075611097</v>
      </c>
      <c r="W3" s="213">
        <v>237.60130618849774</v>
      </c>
      <c r="X3" s="214">
        <v>251.17847562011687</v>
      </c>
      <c r="Y3" s="214">
        <v>8.3800348066992516</v>
      </c>
    </row>
    <row r="4" spans="1:25" s="393" customFormat="1" ht="15" x14ac:dyDescent="0.25">
      <c r="A4" s="380">
        <v>40</v>
      </c>
      <c r="B4" s="380" t="s">
        <v>94</v>
      </c>
      <c r="C4" s="380" t="s">
        <v>20</v>
      </c>
      <c r="D4" s="381">
        <v>99.908372002156113</v>
      </c>
      <c r="E4" s="382">
        <v>0.78320542337210131</v>
      </c>
      <c r="F4" s="383">
        <v>0.2521121002317393</v>
      </c>
      <c r="G4" s="383">
        <v>3.1761113966391363E-2</v>
      </c>
      <c r="H4" s="384">
        <v>3.5188390062303218E-2</v>
      </c>
      <c r="I4" s="384">
        <v>1.6086741195335155E-3</v>
      </c>
      <c r="J4" s="385">
        <v>0.36288301534412942</v>
      </c>
      <c r="K4" s="386">
        <v>4.5716047727254887</v>
      </c>
      <c r="L4" s="386">
        <v>2.3970385051625334</v>
      </c>
      <c r="M4" s="377"/>
      <c r="N4" s="387">
        <v>28.418464107890081</v>
      </c>
      <c r="O4" s="387">
        <v>1.299179861491583</v>
      </c>
      <c r="P4" s="388">
        <v>5.196285662605505E-2</v>
      </c>
      <c r="Q4" s="388">
        <v>6.1000575883769772E-3</v>
      </c>
      <c r="R4" s="389">
        <v>222.94629665859966</v>
      </c>
      <c r="S4" s="389">
        <v>10.01799674460419</v>
      </c>
      <c r="T4" s="390">
        <v>228.29040523534019</v>
      </c>
      <c r="U4" s="390">
        <v>25.75623769474333</v>
      </c>
      <c r="V4" s="391">
        <v>283.77575926252899</v>
      </c>
      <c r="W4" s="391">
        <v>319.32231446160154</v>
      </c>
      <c r="X4" s="392">
        <v>222.94629665859966</v>
      </c>
      <c r="Y4" s="392">
        <v>10.01799674460419</v>
      </c>
    </row>
    <row r="5" spans="1:25" ht="15" x14ac:dyDescent="0.25">
      <c r="A5" s="204">
        <v>17</v>
      </c>
      <c r="B5" s="204" t="s">
        <v>86</v>
      </c>
      <c r="C5" s="204" t="s">
        <v>20</v>
      </c>
      <c r="D5" s="205">
        <v>36.199802416900674</v>
      </c>
      <c r="E5" s="206">
        <v>0.34107597382976046</v>
      </c>
      <c r="F5" s="194">
        <v>1.9922314528019869</v>
      </c>
      <c r="G5" s="194">
        <v>0.12789425000701987</v>
      </c>
      <c r="H5" s="195">
        <v>0.16725136124553019</v>
      </c>
      <c r="I5" s="195">
        <v>4.5687461514580365E-3</v>
      </c>
      <c r="J5" s="196">
        <v>0.42551624040643216</v>
      </c>
      <c r="K5" s="207">
        <v>2.731664554138352</v>
      </c>
      <c r="L5" s="207">
        <v>11.624929198790992</v>
      </c>
      <c r="M5" s="208" t="s">
        <v>212</v>
      </c>
      <c r="N5" s="209">
        <v>5.9790245804455306</v>
      </c>
      <c r="O5" s="209">
        <v>0.16332689514724988</v>
      </c>
      <c r="P5" s="210">
        <v>8.6391070686392443E-2</v>
      </c>
      <c r="Q5" s="210">
        <v>5.0188595951515163E-3</v>
      </c>
      <c r="R5" s="211">
        <v>996.98118274247656</v>
      </c>
      <c r="S5" s="211">
        <v>25.232765018423034</v>
      </c>
      <c r="T5" s="212">
        <v>1112.8795393615585</v>
      </c>
      <c r="U5" s="212">
        <v>43.39960197414424</v>
      </c>
      <c r="V5" s="213">
        <v>1346.9473175165001</v>
      </c>
      <c r="W5" s="213">
        <v>262.71879721502387</v>
      </c>
      <c r="X5" s="214">
        <v>1346.9473175165001</v>
      </c>
      <c r="Y5" s="214">
        <v>262.71879721502387</v>
      </c>
    </row>
    <row r="6" spans="1:25" ht="15" x14ac:dyDescent="0.25">
      <c r="A6" s="182">
        <v>8</v>
      </c>
      <c r="B6" s="182" t="s">
        <v>213</v>
      </c>
      <c r="C6" s="182" t="s">
        <v>20</v>
      </c>
      <c r="D6" s="192">
        <v>88.049388663624782</v>
      </c>
      <c r="E6" s="193">
        <v>0.56348163711592103</v>
      </c>
      <c r="F6" s="194">
        <v>0.31722841099596083</v>
      </c>
      <c r="G6" s="194">
        <v>2.7757765468060077E-2</v>
      </c>
      <c r="H6" s="195">
        <v>3.7981841926644562E-2</v>
      </c>
      <c r="I6" s="195">
        <v>1.1420113071227717E-3</v>
      </c>
      <c r="J6" s="196">
        <v>0.34362278687432057</v>
      </c>
      <c r="K6" s="197">
        <v>3.0067296613165087</v>
      </c>
      <c r="L6" s="197">
        <v>16.415377400794021</v>
      </c>
      <c r="M6" s="182"/>
      <c r="N6" s="198">
        <v>26.32837032841454</v>
      </c>
      <c r="O6" s="198">
        <v>0.79162292000569456</v>
      </c>
      <c r="P6" s="199">
        <v>6.0575189174616677E-2</v>
      </c>
      <c r="Q6" s="199">
        <v>4.9776302532592367E-3</v>
      </c>
      <c r="R6" s="200">
        <v>240.31905146825002</v>
      </c>
      <c r="S6" s="200">
        <v>7.0927205902957322</v>
      </c>
      <c r="T6" s="201">
        <v>279.76833073277169</v>
      </c>
      <c r="U6" s="201">
        <v>21.397021516743294</v>
      </c>
      <c r="V6" s="202">
        <v>624.18334195178295</v>
      </c>
      <c r="W6" s="202">
        <v>260.56470958474284</v>
      </c>
      <c r="X6" s="203">
        <v>240.31905146825002</v>
      </c>
      <c r="Y6" s="203">
        <v>7.0927205902957322</v>
      </c>
    </row>
    <row r="7" spans="1:25" ht="15" x14ac:dyDescent="0.25">
      <c r="A7" s="182">
        <v>9</v>
      </c>
      <c r="B7" s="182" t="s">
        <v>68</v>
      </c>
      <c r="C7" s="182" t="s">
        <v>20</v>
      </c>
      <c r="D7" s="192">
        <v>117.0608766950585</v>
      </c>
      <c r="E7" s="193">
        <v>0.6396943375173334</v>
      </c>
      <c r="F7" s="194">
        <v>0.31707280529963688</v>
      </c>
      <c r="G7" s="194">
        <v>2.3807588021338845E-2</v>
      </c>
      <c r="H7" s="195">
        <v>3.9204367400888077E-2</v>
      </c>
      <c r="I7" s="195">
        <v>1.1885090546891446E-3</v>
      </c>
      <c r="J7" s="196">
        <v>0.40374916822505058</v>
      </c>
      <c r="K7" s="197">
        <v>3.0315730962724881</v>
      </c>
      <c r="L7" s="197">
        <v>12.803581182467907</v>
      </c>
      <c r="M7" s="182"/>
      <c r="N7" s="198">
        <v>25.507362222540223</v>
      </c>
      <c r="O7" s="198">
        <v>0.77327433070730156</v>
      </c>
      <c r="P7" s="199">
        <v>5.8657462254821657E-2</v>
      </c>
      <c r="Q7" s="199">
        <v>4.0293865121151101E-3</v>
      </c>
      <c r="R7" s="200">
        <v>247.90735573855989</v>
      </c>
      <c r="S7" s="200">
        <v>7.3728217701489864</v>
      </c>
      <c r="T7" s="201">
        <v>279.64837528785591</v>
      </c>
      <c r="U7" s="201">
        <v>18.354202834131438</v>
      </c>
      <c r="V7" s="202">
        <v>554.40594139304699</v>
      </c>
      <c r="W7" s="202">
        <v>210.92714266155639</v>
      </c>
      <c r="X7" s="203">
        <v>247.90735573855989</v>
      </c>
      <c r="Y7" s="203">
        <v>7.3728217701489864</v>
      </c>
    </row>
    <row r="8" spans="1:25" ht="15" x14ac:dyDescent="0.25">
      <c r="A8" s="182">
        <v>10</v>
      </c>
      <c r="B8" s="182" t="s">
        <v>70</v>
      </c>
      <c r="C8" s="182" t="s">
        <v>20</v>
      </c>
      <c r="D8" s="192">
        <v>113.26720763304689</v>
      </c>
      <c r="E8" s="193">
        <v>0.6299715856625866</v>
      </c>
      <c r="F8" s="194">
        <v>0.31321706946699546</v>
      </c>
      <c r="G8" s="194">
        <v>2.5366329861701922E-2</v>
      </c>
      <c r="H8" s="195">
        <v>4.0592484409124052E-2</v>
      </c>
      <c r="I8" s="195">
        <v>1.1149002301096911E-3</v>
      </c>
      <c r="J8" s="196">
        <v>0.33913933070434849</v>
      </c>
      <c r="K8" s="197">
        <v>2.7465681057429756</v>
      </c>
      <c r="L8" s="197">
        <v>7.8587904145061742</v>
      </c>
      <c r="M8" s="182"/>
      <c r="N8" s="198">
        <v>24.635102151452156</v>
      </c>
      <c r="O8" s="198">
        <v>0.67661985850898643</v>
      </c>
      <c r="P8" s="199">
        <v>5.5962681330852332E-2</v>
      </c>
      <c r="Q8" s="199">
        <v>4.2636207200619737E-3</v>
      </c>
      <c r="R8" s="200">
        <v>256.51268363231168</v>
      </c>
      <c r="S8" s="200">
        <v>6.9069692752606224</v>
      </c>
      <c r="T8" s="201">
        <v>276.67147782560033</v>
      </c>
      <c r="U8" s="201">
        <v>19.613316079838246</v>
      </c>
      <c r="V8" s="202">
        <v>450.88818230545002</v>
      </c>
      <c r="W8" s="202">
        <v>223.18890613295562</v>
      </c>
      <c r="X8" s="203">
        <v>256.51268363231168</v>
      </c>
      <c r="Y8" s="203">
        <v>6.9069692752606224</v>
      </c>
    </row>
    <row r="9" spans="1:25" ht="15" x14ac:dyDescent="0.25">
      <c r="A9" s="182">
        <v>11</v>
      </c>
      <c r="B9" s="182" t="s">
        <v>85</v>
      </c>
      <c r="C9" s="182" t="s">
        <v>20</v>
      </c>
      <c r="D9" s="192">
        <v>80.888793950616915</v>
      </c>
      <c r="E9" s="193">
        <v>0.61140923452385454</v>
      </c>
      <c r="F9" s="194">
        <v>0.3147171799899896</v>
      </c>
      <c r="G9" s="194">
        <v>3.8395089422037898E-2</v>
      </c>
      <c r="H9" s="195">
        <v>3.8697126421616837E-2</v>
      </c>
      <c r="I9" s="195">
        <v>1.3581549836916358E-3</v>
      </c>
      <c r="J9" s="196">
        <v>0.28768378433645175</v>
      </c>
      <c r="K9" s="197">
        <v>3.5097050072765832</v>
      </c>
      <c r="L9" s="197">
        <v>13.51150218754189</v>
      </c>
      <c r="M9" s="182"/>
      <c r="N9" s="198">
        <v>25.841712097810547</v>
      </c>
      <c r="O9" s="198">
        <v>0.90696786346285529</v>
      </c>
      <c r="P9" s="199">
        <v>5.898484738566967E-2</v>
      </c>
      <c r="Q9" s="199">
        <v>6.8918643568785789E-3</v>
      </c>
      <c r="R9" s="200">
        <v>244.75995831305724</v>
      </c>
      <c r="S9" s="200">
        <v>8.4293212467179011</v>
      </c>
      <c r="T9" s="201">
        <v>277.83070543475259</v>
      </c>
      <c r="U9" s="201">
        <v>29.653315344761168</v>
      </c>
      <c r="V9" s="202">
        <v>566.53681128995299</v>
      </c>
      <c r="W9" s="202">
        <v>360.76948547369466</v>
      </c>
      <c r="X9" s="203">
        <v>244.75995831305724</v>
      </c>
      <c r="Y9" s="203">
        <v>8.4293212467179011</v>
      </c>
    </row>
    <row r="10" spans="1:25" ht="15" x14ac:dyDescent="0.25">
      <c r="A10" s="182">
        <v>12</v>
      </c>
      <c r="B10" s="182" t="s">
        <v>71</v>
      </c>
      <c r="C10" s="182" t="s">
        <v>20</v>
      </c>
      <c r="D10" s="192">
        <v>137.25586880482896</v>
      </c>
      <c r="E10" s="193">
        <v>0.86120132490366874</v>
      </c>
      <c r="F10" s="194">
        <v>0.30327046404777941</v>
      </c>
      <c r="G10" s="194">
        <v>2.3473925118906516E-2</v>
      </c>
      <c r="H10" s="195">
        <v>4.1615663156949652E-2</v>
      </c>
      <c r="I10" s="195">
        <v>9.3215319853112559E-4</v>
      </c>
      <c r="J10" s="196">
        <v>0.28938423992351803</v>
      </c>
      <c r="K10" s="197">
        <v>2.239909514395086</v>
      </c>
      <c r="L10" s="197">
        <v>2.321928876585357</v>
      </c>
      <c r="M10" s="182"/>
      <c r="N10" s="198">
        <v>24.029414026843494</v>
      </c>
      <c r="O10" s="198">
        <v>0.53823713104065474</v>
      </c>
      <c r="P10" s="199">
        <v>5.2853289401777248E-2</v>
      </c>
      <c r="Q10" s="199">
        <v>3.9159416941133033E-3</v>
      </c>
      <c r="R10" s="200">
        <v>262.84831067677925</v>
      </c>
      <c r="S10" s="200">
        <v>5.7691521947023414</v>
      </c>
      <c r="T10" s="201">
        <v>268.95146150400018</v>
      </c>
      <c r="U10" s="201">
        <v>18.288625743216365</v>
      </c>
      <c r="V10" s="202">
        <v>322.503827243724</v>
      </c>
      <c r="W10" s="202">
        <v>204.9892429037566</v>
      </c>
      <c r="X10" s="203">
        <v>262.84831067677925</v>
      </c>
      <c r="Y10" s="203">
        <v>5.7691521947023414</v>
      </c>
    </row>
    <row r="11" spans="1:25" ht="15" x14ac:dyDescent="0.25">
      <c r="A11" s="182">
        <v>14</v>
      </c>
      <c r="B11" s="182" t="s">
        <v>72</v>
      </c>
      <c r="C11" s="182" t="s">
        <v>20</v>
      </c>
      <c r="D11" s="192">
        <v>93.486985157592045</v>
      </c>
      <c r="E11" s="193">
        <v>0.66724559391665905</v>
      </c>
      <c r="F11" s="194">
        <v>0.32908847540680447</v>
      </c>
      <c r="G11" s="194">
        <v>3.1352798002402406E-2</v>
      </c>
      <c r="H11" s="195">
        <v>3.8768944644502333E-2</v>
      </c>
      <c r="I11" s="195">
        <v>1.3662977121104579E-3</v>
      </c>
      <c r="J11" s="196">
        <v>0.36991141338816036</v>
      </c>
      <c r="K11" s="197">
        <v>3.5242066159884677</v>
      </c>
      <c r="L11" s="197">
        <v>17.807111084096842</v>
      </c>
      <c r="M11" s="182"/>
      <c r="N11" s="198">
        <v>25.793841157391576</v>
      </c>
      <c r="O11" s="198">
        <v>0.90902825658635023</v>
      </c>
      <c r="P11" s="199">
        <v>6.1564083705912952E-2</v>
      </c>
      <c r="Q11" s="199">
        <v>5.4492671438349898E-3</v>
      </c>
      <c r="R11" s="200">
        <v>245.20567912663702</v>
      </c>
      <c r="S11" s="200">
        <v>8.4792724060365163</v>
      </c>
      <c r="T11" s="201">
        <v>288.86972679323134</v>
      </c>
      <c r="U11" s="201">
        <v>23.952581301316552</v>
      </c>
      <c r="V11" s="202">
        <v>659.00063322468395</v>
      </c>
      <c r="W11" s="202">
        <v>285.2532993064579</v>
      </c>
      <c r="X11" s="203">
        <v>245.20567912663702</v>
      </c>
      <c r="Y11" s="203">
        <v>8.4792724060365163</v>
      </c>
    </row>
    <row r="12" spans="1:25" ht="15" x14ac:dyDescent="0.25">
      <c r="A12" s="182">
        <v>15</v>
      </c>
      <c r="B12" s="182" t="s">
        <v>73</v>
      </c>
      <c r="C12" s="182" t="s">
        <v>20</v>
      </c>
      <c r="D12" s="192">
        <v>77.713475057515609</v>
      </c>
      <c r="E12" s="193">
        <v>0.78816713854219544</v>
      </c>
      <c r="F12" s="194">
        <v>0.29273433420839029</v>
      </c>
      <c r="G12" s="194">
        <v>2.9137312104244726E-2</v>
      </c>
      <c r="H12" s="195">
        <v>3.8645359614095591E-2</v>
      </c>
      <c r="I12" s="195">
        <v>1.1667934163251169E-3</v>
      </c>
      <c r="J12" s="196">
        <v>0.30333379176266945</v>
      </c>
      <c r="K12" s="197">
        <v>3.0192329117298167</v>
      </c>
      <c r="L12" s="197">
        <v>6.656352356776801</v>
      </c>
      <c r="M12" s="182"/>
      <c r="N12" s="198">
        <v>25.876327972770575</v>
      </c>
      <c r="O12" s="198">
        <v>0.78126661050103807</v>
      </c>
      <c r="P12" s="199">
        <v>5.4938277058797072E-2</v>
      </c>
      <c r="Q12" s="199">
        <v>5.2106398762469357E-3</v>
      </c>
      <c r="R12" s="200">
        <v>244.43866219457863</v>
      </c>
      <c r="S12" s="200">
        <v>7.2420061406040208</v>
      </c>
      <c r="T12" s="201">
        <v>260.70936084644114</v>
      </c>
      <c r="U12" s="201">
        <v>22.886011568821147</v>
      </c>
      <c r="V12" s="202">
        <v>409.71202964339301</v>
      </c>
      <c r="W12" s="202">
        <v>272.76306410734901</v>
      </c>
      <c r="X12" s="203">
        <v>244.43866219457863</v>
      </c>
      <c r="Y12" s="203">
        <v>7.2420061406040208</v>
      </c>
    </row>
    <row r="13" spans="1:25" s="378" customFormat="1" ht="15" x14ac:dyDescent="0.25">
      <c r="A13" s="413">
        <v>18</v>
      </c>
      <c r="B13" s="413" t="s">
        <v>75</v>
      </c>
      <c r="C13" s="413" t="s">
        <v>20</v>
      </c>
      <c r="D13" s="414">
        <v>302.46773582002777</v>
      </c>
      <c r="E13" s="415">
        <v>0.32249243911011249</v>
      </c>
      <c r="F13" s="416">
        <v>0.25521176617508973</v>
      </c>
      <c r="G13" s="416">
        <v>1.6222766271908665E-2</v>
      </c>
      <c r="H13" s="417">
        <v>3.8622163969600123E-2</v>
      </c>
      <c r="I13" s="417">
        <v>9.2270465741851057E-4</v>
      </c>
      <c r="J13" s="418">
        <v>0.37583904103135085</v>
      </c>
      <c r="K13" s="419">
        <v>2.3890547876726438</v>
      </c>
      <c r="L13" s="419">
        <v>-5.5235585850347269</v>
      </c>
      <c r="M13" s="413"/>
      <c r="N13" s="420">
        <v>25.891868741148468</v>
      </c>
      <c r="O13" s="420">
        <v>0.61857092977832417</v>
      </c>
      <c r="P13" s="421">
        <v>4.7925076523078751E-2</v>
      </c>
      <c r="Q13" s="421">
        <v>2.8230537541763189E-3</v>
      </c>
      <c r="R13" s="422">
        <v>244.29469079973012</v>
      </c>
      <c r="S13" s="422">
        <v>5.7271338151325022</v>
      </c>
      <c r="T13" s="423">
        <v>230.80093043327759</v>
      </c>
      <c r="U13" s="423">
        <v>13.123141762475317</v>
      </c>
      <c r="V13" s="424">
        <v>95.572126780634093</v>
      </c>
      <c r="W13" s="424">
        <v>147.7799510768258</v>
      </c>
      <c r="X13" s="425">
        <v>244.29469079973012</v>
      </c>
      <c r="Y13" s="425">
        <v>5.7271338151325022</v>
      </c>
    </row>
    <row r="14" spans="1:25" ht="15" x14ac:dyDescent="0.25">
      <c r="A14" s="182">
        <v>20</v>
      </c>
      <c r="B14" s="182" t="s">
        <v>76</v>
      </c>
      <c r="C14" s="182" t="s">
        <v>20</v>
      </c>
      <c r="D14" s="192">
        <v>104.14138412987742</v>
      </c>
      <c r="E14" s="193">
        <v>0.66673999104579884</v>
      </c>
      <c r="F14" s="194">
        <v>0.29105017129073307</v>
      </c>
      <c r="G14" s="194">
        <v>2.5156624064197452E-2</v>
      </c>
      <c r="H14" s="195">
        <v>3.7973460935024544E-2</v>
      </c>
      <c r="I14" s="195">
        <v>1.1824894806945446E-3</v>
      </c>
      <c r="J14" s="196">
        <v>0.36027373709411759</v>
      </c>
      <c r="K14" s="197">
        <v>3.1139892218880796</v>
      </c>
      <c r="L14" s="197">
        <v>7.9572588655102843</v>
      </c>
      <c r="M14" s="182"/>
      <c r="N14" s="198">
        <v>26.33418117224225</v>
      </c>
      <c r="O14" s="198">
        <v>0.82004356337610351</v>
      </c>
      <c r="P14" s="199">
        <v>5.5588685385714431E-2</v>
      </c>
      <c r="Q14" s="199">
        <v>4.4820959652472816E-3</v>
      </c>
      <c r="R14" s="200">
        <v>240.26699920620501</v>
      </c>
      <c r="S14" s="200">
        <v>7.3441787796539879</v>
      </c>
      <c r="T14" s="201">
        <v>259.38566630143629</v>
      </c>
      <c r="U14" s="201">
        <v>19.78514105799777</v>
      </c>
      <c r="V14" s="202">
        <v>435.97743437519102</v>
      </c>
      <c r="W14" s="202">
        <v>234.62566486051824</v>
      </c>
      <c r="X14" s="203">
        <v>240.26699920620501</v>
      </c>
      <c r="Y14" s="203">
        <v>7.3441787796539879</v>
      </c>
    </row>
    <row r="15" spans="1:25" ht="15" x14ac:dyDescent="0.25">
      <c r="A15" s="182">
        <v>21</v>
      </c>
      <c r="B15" s="182" t="s">
        <v>77</v>
      </c>
      <c r="C15" s="182" t="s">
        <v>20</v>
      </c>
      <c r="D15" s="192">
        <v>319.53153262687596</v>
      </c>
      <c r="E15" s="193">
        <v>0.37622784382130064</v>
      </c>
      <c r="F15" s="194">
        <v>0.29425748882293046</v>
      </c>
      <c r="G15" s="194">
        <v>1.0844325574756409E-2</v>
      </c>
      <c r="H15" s="195">
        <v>3.7648970748948761E-2</v>
      </c>
      <c r="I15" s="195">
        <v>7.7552076296697858E-4</v>
      </c>
      <c r="J15" s="196">
        <v>0.5589401387277303</v>
      </c>
      <c r="K15" s="197">
        <v>2.05987241494147</v>
      </c>
      <c r="L15" s="197">
        <v>9.9280346082833812</v>
      </c>
      <c r="M15" s="182"/>
      <c r="N15" s="198">
        <v>26.561151078158549</v>
      </c>
      <c r="O15" s="198">
        <v>0.54712582414991684</v>
      </c>
      <c r="P15" s="199">
        <v>5.6685651410686148E-2</v>
      </c>
      <c r="Q15" s="199">
        <v>1.732254319486187E-3</v>
      </c>
      <c r="R15" s="200">
        <v>238.25134785483687</v>
      </c>
      <c r="S15" s="200">
        <v>4.8180929483248809</v>
      </c>
      <c r="T15" s="201">
        <v>261.90502412456669</v>
      </c>
      <c r="U15" s="201">
        <v>8.5076922542063542</v>
      </c>
      <c r="V15" s="202">
        <v>479.32475882081502</v>
      </c>
      <c r="W15" s="202">
        <v>90.678768427884592</v>
      </c>
      <c r="X15" s="203">
        <v>238.25134785483687</v>
      </c>
      <c r="Y15" s="203">
        <v>4.8180929483248809</v>
      </c>
    </row>
    <row r="16" spans="1:25" ht="15" x14ac:dyDescent="0.25">
      <c r="A16" s="182">
        <v>22</v>
      </c>
      <c r="B16" s="182" t="s">
        <v>78</v>
      </c>
      <c r="C16" s="182" t="s">
        <v>20</v>
      </c>
      <c r="D16" s="192">
        <v>119.18466288848207</v>
      </c>
      <c r="E16" s="193">
        <v>0.60870110191085991</v>
      </c>
      <c r="F16" s="194">
        <v>0.27983480816768608</v>
      </c>
      <c r="G16" s="194">
        <v>2.2107850954891539E-2</v>
      </c>
      <c r="H16" s="195">
        <v>3.5732856940974701E-2</v>
      </c>
      <c r="I16" s="195">
        <v>1.1769016105551708E-3</v>
      </c>
      <c r="J16" s="196">
        <v>0.41689589915682079</v>
      </c>
      <c r="K16" s="197">
        <v>3.2936118500103002</v>
      </c>
      <c r="L16" s="197">
        <v>10.68783456222131</v>
      </c>
      <c r="M16" s="182"/>
      <c r="N16" s="198">
        <v>27.985447725376378</v>
      </c>
      <c r="O16" s="198">
        <v>0.92173202256143438</v>
      </c>
      <c r="P16" s="199">
        <v>5.6797957613268821E-2</v>
      </c>
      <c r="Q16" s="199">
        <v>4.0786790502294508E-3</v>
      </c>
      <c r="R16" s="200">
        <v>226.33606556263746</v>
      </c>
      <c r="S16" s="200">
        <v>7.3252863693489152</v>
      </c>
      <c r="T16" s="201">
        <v>250.52648980461291</v>
      </c>
      <c r="U16" s="201">
        <v>17.539714547741678</v>
      </c>
      <c r="V16" s="202">
        <v>483.69714144249798</v>
      </c>
      <c r="W16" s="202">
        <v>213.50767467169723</v>
      </c>
      <c r="X16" s="203">
        <v>226.33606556263746</v>
      </c>
      <c r="Y16" s="203">
        <v>7.3252863693489152</v>
      </c>
    </row>
    <row r="17" spans="1:25" ht="15" x14ac:dyDescent="0.25">
      <c r="A17" s="182">
        <v>23</v>
      </c>
      <c r="B17" s="182" t="s">
        <v>87</v>
      </c>
      <c r="C17" s="182" t="s">
        <v>20</v>
      </c>
      <c r="D17" s="192">
        <v>404.63142630347795</v>
      </c>
      <c r="E17" s="193">
        <v>0.21400902449755538</v>
      </c>
      <c r="F17" s="194">
        <v>0.29223266891230554</v>
      </c>
      <c r="G17" s="194">
        <v>1.3151035656850557E-2</v>
      </c>
      <c r="H17" s="195">
        <v>3.9317980729567756E-2</v>
      </c>
      <c r="I17" s="195">
        <v>6.8620641180529101E-4</v>
      </c>
      <c r="J17" s="196">
        <v>0.38782194077931986</v>
      </c>
      <c r="K17" s="197">
        <v>1.7452737884101275</v>
      </c>
      <c r="L17" s="197">
        <v>4.7073897750071136</v>
      </c>
      <c r="M17" s="182"/>
      <c r="N17" s="198">
        <v>25.433656089260552</v>
      </c>
      <c r="O17" s="198">
        <v>0.44388693316024069</v>
      </c>
      <c r="P17" s="199">
        <v>5.3905897876141015E-2</v>
      </c>
      <c r="Q17" s="199">
        <v>2.2360073652923089E-3</v>
      </c>
      <c r="R17" s="200">
        <v>248.61210849924035</v>
      </c>
      <c r="S17" s="200">
        <v>4.2563617799181284</v>
      </c>
      <c r="T17" s="201">
        <v>260.31524947416318</v>
      </c>
      <c r="U17" s="201">
        <v>10.333540592176979</v>
      </c>
      <c r="V17" s="202">
        <v>367.12031926339898</v>
      </c>
      <c r="W17" s="202">
        <v>117.04901062838998</v>
      </c>
      <c r="X17" s="203">
        <v>248.61210849924035</v>
      </c>
      <c r="Y17" s="203">
        <v>4.2563617799181284</v>
      </c>
    </row>
    <row r="18" spans="1:25" ht="15" x14ac:dyDescent="0.25">
      <c r="A18" s="182">
        <v>24</v>
      </c>
      <c r="B18" s="182" t="s">
        <v>79</v>
      </c>
      <c r="C18" s="182" t="s">
        <v>20</v>
      </c>
      <c r="D18" s="192">
        <v>130.64691091876495</v>
      </c>
      <c r="E18" s="193">
        <v>0.40416907631521526</v>
      </c>
      <c r="F18" s="194">
        <v>0.33919113602528017</v>
      </c>
      <c r="G18" s="194">
        <v>2.3684560344986793E-2</v>
      </c>
      <c r="H18" s="195">
        <v>4.0223705571183106E-2</v>
      </c>
      <c r="I18" s="195">
        <v>9.783042196837748E-4</v>
      </c>
      <c r="J18" s="196">
        <v>0.34831406905383727</v>
      </c>
      <c r="K18" s="197">
        <v>2.4321583648042795</v>
      </c>
      <c r="L18" s="197">
        <v>16.650835265526503</v>
      </c>
      <c r="M18" s="182"/>
      <c r="N18" s="198">
        <v>24.860961609574222</v>
      </c>
      <c r="O18" s="198">
        <v>0.60465795735804007</v>
      </c>
      <c r="P18" s="199">
        <v>6.1159107999944576E-2</v>
      </c>
      <c r="Q18" s="199">
        <v>4.0031022313527309E-3</v>
      </c>
      <c r="R18" s="200">
        <v>254.22764010457271</v>
      </c>
      <c r="S18" s="200">
        <v>6.0628857449272244</v>
      </c>
      <c r="T18" s="201">
        <v>296.55866565782071</v>
      </c>
      <c r="U18" s="201">
        <v>17.957781044993876</v>
      </c>
      <c r="V18" s="202">
        <v>644.83452155891496</v>
      </c>
      <c r="W18" s="202">
        <v>209.55079392007616</v>
      </c>
      <c r="X18" s="203">
        <v>254.22764010457271</v>
      </c>
      <c r="Y18" s="203">
        <v>6.0628857449272244</v>
      </c>
    </row>
    <row r="19" spans="1:25" ht="15" x14ac:dyDescent="0.25">
      <c r="A19" s="182">
        <v>26</v>
      </c>
      <c r="B19" s="182" t="s">
        <v>80</v>
      </c>
      <c r="C19" s="182" t="s">
        <v>20</v>
      </c>
      <c r="D19" s="192">
        <v>279.59477431432543</v>
      </c>
      <c r="E19" s="193">
        <v>0.28375112982743128</v>
      </c>
      <c r="F19" s="194">
        <v>0.29014719635613717</v>
      </c>
      <c r="G19" s="194">
        <v>1.8629336351399552E-2</v>
      </c>
      <c r="H19" s="195">
        <v>3.9225563961490892E-2</v>
      </c>
      <c r="I19" s="195">
        <v>9.0892482414940375E-4</v>
      </c>
      <c r="J19" s="196">
        <v>0.36089408407890056</v>
      </c>
      <c r="K19" s="197">
        <v>2.3171746492713963</v>
      </c>
      <c r="L19" s="197">
        <v>4.2882000841430248</v>
      </c>
      <c r="M19" s="182"/>
      <c r="N19" s="198">
        <v>25.493578651456357</v>
      </c>
      <c r="O19" s="198">
        <v>0.5907307417036114</v>
      </c>
      <c r="P19" s="199">
        <v>5.3647304691070014E-2</v>
      </c>
      <c r="Q19" s="199">
        <v>3.2123695070062977E-3</v>
      </c>
      <c r="R19" s="200">
        <v>248.03884558213335</v>
      </c>
      <c r="S19" s="200">
        <v>5.6383281394497615</v>
      </c>
      <c r="T19" s="201">
        <v>258.67524756709378</v>
      </c>
      <c r="U19" s="201">
        <v>14.661825005750053</v>
      </c>
      <c r="V19" s="202">
        <v>356.27314732874999</v>
      </c>
      <c r="W19" s="202">
        <v>168.15903356963912</v>
      </c>
      <c r="X19" s="203">
        <v>248.03884558213335</v>
      </c>
      <c r="Y19" s="203">
        <v>5.6383281394497615</v>
      </c>
    </row>
    <row r="20" spans="1:25" ht="15" x14ac:dyDescent="0.25">
      <c r="A20" s="182">
        <v>27</v>
      </c>
      <c r="B20" s="182" t="s">
        <v>88</v>
      </c>
      <c r="C20" s="182" t="s">
        <v>20</v>
      </c>
      <c r="D20" s="192">
        <v>210.2249659777568</v>
      </c>
      <c r="E20" s="193">
        <v>0.43929555722735841</v>
      </c>
      <c r="F20" s="194">
        <v>0.32340053696022963</v>
      </c>
      <c r="G20" s="194">
        <v>1.8491480950577694E-2</v>
      </c>
      <c r="H20" s="195">
        <v>4.1333638930353779E-2</v>
      </c>
      <c r="I20" s="195">
        <v>8.0209033528193501E-4</v>
      </c>
      <c r="J20" s="196">
        <v>0.33938190587310885</v>
      </c>
      <c r="K20" s="197">
        <v>1.9405267865078093</v>
      </c>
      <c r="L20" s="197">
        <v>8.9667357419806937</v>
      </c>
      <c r="M20" s="182"/>
      <c r="N20" s="198">
        <v>24.193369513992629</v>
      </c>
      <c r="O20" s="198">
        <v>0.46947881597784114</v>
      </c>
      <c r="P20" s="199">
        <v>5.674607406224591E-2</v>
      </c>
      <c r="Q20" s="199">
        <v>3.0520681337683131E-3</v>
      </c>
      <c r="R20" s="200">
        <v>261.10260944001982</v>
      </c>
      <c r="S20" s="200">
        <v>4.9655297630977051</v>
      </c>
      <c r="T20" s="201">
        <v>284.51499044392233</v>
      </c>
      <c r="U20" s="201">
        <v>14.187644528213262</v>
      </c>
      <c r="V20" s="202">
        <v>481.67865813605499</v>
      </c>
      <c r="W20" s="202">
        <v>159.76743669984788</v>
      </c>
      <c r="X20" s="203">
        <v>261.10260944001982</v>
      </c>
      <c r="Y20" s="203">
        <v>4.9655297630977051</v>
      </c>
    </row>
    <row r="21" spans="1:25" ht="15" x14ac:dyDescent="0.25">
      <c r="A21" s="182">
        <v>28</v>
      </c>
      <c r="B21" s="182" t="s">
        <v>89</v>
      </c>
      <c r="C21" s="182" t="s">
        <v>20</v>
      </c>
      <c r="D21" s="192">
        <v>97.584952675606644</v>
      </c>
      <c r="E21" s="193">
        <v>0.71382469956853312</v>
      </c>
      <c r="F21" s="194">
        <v>0.29068294398662159</v>
      </c>
      <c r="G21" s="194">
        <v>3.1427544582080254E-2</v>
      </c>
      <c r="H21" s="195">
        <v>4.1131599527622797E-2</v>
      </c>
      <c r="I21" s="195">
        <v>1.177179603386865E-3</v>
      </c>
      <c r="J21" s="196">
        <v>0.26471358443563381</v>
      </c>
      <c r="K21" s="197">
        <v>2.8619835282513266</v>
      </c>
      <c r="L21" s="197">
        <v>-0.29051435659258568</v>
      </c>
      <c r="M21" s="182"/>
      <c r="N21" s="198">
        <v>24.312207924917406</v>
      </c>
      <c r="O21" s="198">
        <v>0.69581138616534977</v>
      </c>
      <c r="P21" s="199">
        <v>5.1255759895777957E-2</v>
      </c>
      <c r="Q21" s="199">
        <v>5.3438952995000536E-3</v>
      </c>
      <c r="R21" s="200">
        <v>259.85171542027541</v>
      </c>
      <c r="S21" s="200">
        <v>7.2890227300525963</v>
      </c>
      <c r="T21" s="201">
        <v>259.0968088811274</v>
      </c>
      <c r="U21" s="201">
        <v>24.724117044231203</v>
      </c>
      <c r="V21" s="202">
        <v>252.34865176676001</v>
      </c>
      <c r="W21" s="202">
        <v>279.73913570696601</v>
      </c>
      <c r="X21" s="203">
        <v>259.85171542027541</v>
      </c>
      <c r="Y21" s="203">
        <v>7.2890227300525963</v>
      </c>
    </row>
    <row r="22" spans="1:25" ht="15" x14ac:dyDescent="0.25">
      <c r="A22" s="182">
        <v>29</v>
      </c>
      <c r="B22" s="182" t="s">
        <v>64</v>
      </c>
      <c r="C22" s="182" t="s">
        <v>20</v>
      </c>
      <c r="D22" s="192">
        <v>72.899003229803995</v>
      </c>
      <c r="E22" s="193">
        <v>0.42739805868270703</v>
      </c>
      <c r="F22" s="194">
        <v>2.3093401277864332</v>
      </c>
      <c r="G22" s="194">
        <v>9.2723936324181064E-2</v>
      </c>
      <c r="H22" s="195">
        <v>0.205327761551132</v>
      </c>
      <c r="I22" s="195">
        <v>3.7008676009835425E-3</v>
      </c>
      <c r="J22" s="196">
        <v>0.44890239023742623</v>
      </c>
      <c r="K22" s="197">
        <v>1.8024194940935589</v>
      </c>
      <c r="L22" s="197">
        <v>0.93378058800693153</v>
      </c>
      <c r="M22" s="182"/>
      <c r="N22" s="198">
        <v>4.8702620261652916</v>
      </c>
      <c r="O22" s="198">
        <v>8.7782552173039166E-2</v>
      </c>
      <c r="P22" s="199">
        <v>8.1571595081650489E-2</v>
      </c>
      <c r="Q22" s="199">
        <v>2.9266901160488238E-3</v>
      </c>
      <c r="R22" s="200">
        <v>1203.9165242665115</v>
      </c>
      <c r="S22" s="200">
        <v>19.793864495565316</v>
      </c>
      <c r="T22" s="201">
        <v>1215.1584630659199</v>
      </c>
      <c r="U22" s="201">
        <v>28.449875183369436</v>
      </c>
      <c r="V22" s="202">
        <v>1235.2502445088901</v>
      </c>
      <c r="W22" s="202">
        <v>153.20189332729197</v>
      </c>
      <c r="X22" s="392">
        <v>1235.2502445088901</v>
      </c>
      <c r="Y22" s="392">
        <v>153.20189332729197</v>
      </c>
    </row>
    <row r="23" spans="1:25" ht="15" x14ac:dyDescent="0.25">
      <c r="A23" s="182">
        <v>30</v>
      </c>
      <c r="B23" s="182" t="s">
        <v>90</v>
      </c>
      <c r="C23" s="182" t="s">
        <v>20</v>
      </c>
      <c r="D23" s="192">
        <v>353.108581348879</v>
      </c>
      <c r="E23" s="193">
        <v>0.23185464332068637</v>
      </c>
      <c r="F23" s="194">
        <v>0.32792902261329443</v>
      </c>
      <c r="G23" s="194">
        <v>1.548512600468031E-2</v>
      </c>
      <c r="H23" s="195">
        <v>3.9570409733093122E-2</v>
      </c>
      <c r="I23" s="195">
        <v>9.5884463699969142E-4</v>
      </c>
      <c r="J23" s="196">
        <v>0.5131481969812467</v>
      </c>
      <c r="K23" s="197">
        <v>2.4231354779169756</v>
      </c>
      <c r="L23" s="197">
        <v>15.111613687543032</v>
      </c>
      <c r="M23" s="182"/>
      <c r="N23" s="198">
        <v>25.271408781084471</v>
      </c>
      <c r="O23" s="198">
        <v>0.61236047194388377</v>
      </c>
      <c r="P23" s="199">
        <v>6.0104644485364497E-2</v>
      </c>
      <c r="Q23" s="199">
        <v>2.4360267074581246E-3</v>
      </c>
      <c r="R23" s="200">
        <v>250.1776705327548</v>
      </c>
      <c r="S23" s="200">
        <v>5.9460223616503143</v>
      </c>
      <c r="T23" s="201">
        <v>287.98355363615889</v>
      </c>
      <c r="U23" s="201">
        <v>11.840493170151902</v>
      </c>
      <c r="V23" s="202">
        <v>607.34391532594702</v>
      </c>
      <c r="W23" s="202">
        <v>127.51898521583601</v>
      </c>
      <c r="X23" s="203">
        <v>250.1776705327548</v>
      </c>
      <c r="Y23" s="203">
        <v>5.9460223616503143</v>
      </c>
    </row>
    <row r="24" spans="1:25" ht="15" x14ac:dyDescent="0.25">
      <c r="A24" s="182">
        <v>32</v>
      </c>
      <c r="B24" s="182" t="s">
        <v>65</v>
      </c>
      <c r="C24" s="182" t="s">
        <v>20</v>
      </c>
      <c r="D24" s="192">
        <v>96.161678179276748</v>
      </c>
      <c r="E24" s="193">
        <v>0.74666527321890352</v>
      </c>
      <c r="F24" s="194">
        <v>0.31558041583049717</v>
      </c>
      <c r="G24" s="194">
        <v>2.6809459561178479E-2</v>
      </c>
      <c r="H24" s="195">
        <v>3.8350010987283627E-2</v>
      </c>
      <c r="I24" s="195">
        <v>1.3285633649331035E-3</v>
      </c>
      <c r="J24" s="196">
        <v>0.40779205921106171</v>
      </c>
      <c r="K24" s="197">
        <v>3.4643102589296211</v>
      </c>
      <c r="L24" s="197">
        <v>14.794378417842449</v>
      </c>
      <c r="M24" s="182"/>
      <c r="N24" s="198">
        <v>26.075611825289627</v>
      </c>
      <c r="O24" s="198">
        <v>0.90334009554217398</v>
      </c>
      <c r="P24" s="199">
        <v>5.9681987401069989E-2</v>
      </c>
      <c r="Q24" s="199">
        <v>4.6294314822303536E-3</v>
      </c>
      <c r="R24" s="200">
        <v>242.60524360710838</v>
      </c>
      <c r="S24" s="200">
        <v>8.2484188244846504</v>
      </c>
      <c r="T24" s="201">
        <v>278.49718140787252</v>
      </c>
      <c r="U24" s="201">
        <v>20.691909500804364</v>
      </c>
      <c r="V24" s="202">
        <v>592.06447158415597</v>
      </c>
      <c r="W24" s="202">
        <v>242.33753073439561</v>
      </c>
      <c r="X24" s="203">
        <v>242.60524360710838</v>
      </c>
      <c r="Y24" s="203">
        <v>8.2484188244846504</v>
      </c>
    </row>
    <row r="25" spans="1:25" ht="15" x14ac:dyDescent="0.25">
      <c r="A25" s="182">
        <v>33</v>
      </c>
      <c r="B25" s="182" t="s">
        <v>91</v>
      </c>
      <c r="C25" s="182" t="s">
        <v>20</v>
      </c>
      <c r="D25" s="192">
        <v>257.32700896790021</v>
      </c>
      <c r="E25" s="193">
        <v>0.7615595422219108</v>
      </c>
      <c r="F25" s="194">
        <v>0.63786877566431488</v>
      </c>
      <c r="G25" s="194">
        <v>2.6040887926382844E-2</v>
      </c>
      <c r="H25" s="195">
        <v>8.2187060694908956E-2</v>
      </c>
      <c r="I25" s="195">
        <v>1.3064104813324188E-3</v>
      </c>
      <c r="J25" s="196">
        <v>0.3893603847118291</v>
      </c>
      <c r="K25" s="197">
        <v>1.5895573710587072</v>
      </c>
      <c r="L25" s="197">
        <v>-1.6093523498088613</v>
      </c>
      <c r="M25" s="182"/>
      <c r="N25" s="198">
        <v>12.167365416706581</v>
      </c>
      <c r="O25" s="198">
        <v>0.19340725384490742</v>
      </c>
      <c r="P25" s="199">
        <v>5.6289400068283681E-2</v>
      </c>
      <c r="Q25" s="199">
        <v>2.1166595412063561E-3</v>
      </c>
      <c r="R25" s="200">
        <v>509.18030990696485</v>
      </c>
      <c r="S25" s="200">
        <v>7.7823278588291167</v>
      </c>
      <c r="T25" s="201">
        <v>500.98580462471307</v>
      </c>
      <c r="U25" s="201">
        <v>16.14383074216995</v>
      </c>
      <c r="V25" s="202">
        <v>463.80154709769801</v>
      </c>
      <c r="W25" s="202">
        <v>110.80134207013235</v>
      </c>
      <c r="X25" s="214">
        <v>509.18030990696485</v>
      </c>
      <c r="Y25" s="214">
        <v>7.7823278588291167</v>
      </c>
    </row>
    <row r="26" spans="1:25" ht="15" x14ac:dyDescent="0.25">
      <c r="A26" s="182">
        <v>34</v>
      </c>
      <c r="B26" s="182" t="s">
        <v>92</v>
      </c>
      <c r="C26" s="182" t="s">
        <v>20</v>
      </c>
      <c r="D26" s="192">
        <v>400.49358495611966</v>
      </c>
      <c r="E26" s="193">
        <v>0.278236612638883</v>
      </c>
      <c r="F26" s="194">
        <v>0.30440049302562822</v>
      </c>
      <c r="G26" s="194">
        <v>1.4306226660488402E-2</v>
      </c>
      <c r="H26" s="195">
        <v>3.8533658947989241E-2</v>
      </c>
      <c r="I26" s="195">
        <v>8.3382968794173365E-4</v>
      </c>
      <c r="J26" s="196">
        <v>0.46042336504913461</v>
      </c>
      <c r="K26" s="197">
        <v>2.1638995898811331</v>
      </c>
      <c r="L26" s="197">
        <v>10.702221328316138</v>
      </c>
      <c r="M26" s="182"/>
      <c r="N26" s="198">
        <v>25.951337799240626</v>
      </c>
      <c r="O26" s="198">
        <v>0.56156089220643535</v>
      </c>
      <c r="P26" s="199">
        <v>5.7293298671043429E-2</v>
      </c>
      <c r="Q26" s="199">
        <v>2.3902841488926984E-3</v>
      </c>
      <c r="R26" s="200">
        <v>243.74532573926643</v>
      </c>
      <c r="S26" s="200">
        <v>5.1759369947062392</v>
      </c>
      <c r="T26" s="201">
        <v>269.83148997730785</v>
      </c>
      <c r="U26" s="201">
        <v>11.136380417502441</v>
      </c>
      <c r="V26" s="202">
        <v>502.84075310220197</v>
      </c>
      <c r="W26" s="202">
        <v>125.12480349151305</v>
      </c>
      <c r="X26" s="203">
        <v>243.74532573926643</v>
      </c>
      <c r="Y26" s="203">
        <v>5.1759369947062392</v>
      </c>
    </row>
    <row r="27" spans="1:25" ht="15" x14ac:dyDescent="0.25">
      <c r="A27" s="182">
        <v>35</v>
      </c>
      <c r="B27" s="182" t="s">
        <v>93</v>
      </c>
      <c r="C27" s="182" t="s">
        <v>20</v>
      </c>
      <c r="D27" s="192">
        <v>87.630009921792109</v>
      </c>
      <c r="E27" s="193">
        <v>0.82930925813208445</v>
      </c>
      <c r="F27" s="194">
        <v>0.30738209445179798</v>
      </c>
      <c r="G27" s="194">
        <v>3.1417185409983298E-2</v>
      </c>
      <c r="H27" s="195">
        <v>3.7062867450299082E-2</v>
      </c>
      <c r="I27" s="195">
        <v>1.3368869232274906E-3</v>
      </c>
      <c r="J27" s="196">
        <v>0.35291242532952771</v>
      </c>
      <c r="K27" s="197">
        <v>3.6070790394732462</v>
      </c>
      <c r="L27" s="197">
        <v>16.001423053920671</v>
      </c>
      <c r="M27" s="182"/>
      <c r="N27" s="198">
        <v>26.981182752278666</v>
      </c>
      <c r="O27" s="198">
        <v>0.97323258765941445</v>
      </c>
      <c r="P27" s="199">
        <v>6.0150366007993505E-2</v>
      </c>
      <c r="Q27" s="199">
        <v>5.7523242274133968E-3</v>
      </c>
      <c r="R27" s="200">
        <v>234.60902371828894</v>
      </c>
      <c r="S27" s="200">
        <v>8.3103974515935395</v>
      </c>
      <c r="T27" s="201">
        <v>272.14980612612544</v>
      </c>
      <c r="U27" s="201">
        <v>24.400271184455377</v>
      </c>
      <c r="V27" s="202">
        <v>608.98801302463005</v>
      </c>
      <c r="W27" s="202">
        <v>301.11785037688725</v>
      </c>
      <c r="X27" s="203">
        <v>234.60902371828894</v>
      </c>
      <c r="Y27" s="203">
        <v>8.3103974515935395</v>
      </c>
    </row>
    <row r="28" spans="1:25" ht="15" x14ac:dyDescent="0.25">
      <c r="A28" s="182">
        <v>36</v>
      </c>
      <c r="B28" s="182" t="s">
        <v>81</v>
      </c>
      <c r="C28" s="182" t="s">
        <v>20</v>
      </c>
      <c r="D28" s="192">
        <v>325.82085711783049</v>
      </c>
      <c r="E28" s="193">
        <v>1.1844024490191232</v>
      </c>
      <c r="F28" s="194">
        <v>0.25603561245255785</v>
      </c>
      <c r="G28" s="194">
        <v>1.3289876679689333E-2</v>
      </c>
      <c r="H28" s="195">
        <v>3.8822021298209074E-2</v>
      </c>
      <c r="I28" s="195">
        <v>8.4649422048581476E-4</v>
      </c>
      <c r="J28" s="196">
        <v>0.42007349396210314</v>
      </c>
      <c r="K28" s="197">
        <v>2.1804486015385938</v>
      </c>
      <c r="L28" s="197">
        <v>-5.7294939524362052</v>
      </c>
      <c r="M28" s="182"/>
      <c r="N28" s="198">
        <v>25.758576358468272</v>
      </c>
      <c r="O28" s="198">
        <v>0.56165251798447224</v>
      </c>
      <c r="P28" s="199">
        <v>4.7832266273907756E-2</v>
      </c>
      <c r="Q28" s="199">
        <v>2.2531153322593029E-3</v>
      </c>
      <c r="R28" s="200">
        <v>245.53506554347115</v>
      </c>
      <c r="S28" s="200">
        <v>5.2530925677879647</v>
      </c>
      <c r="T28" s="201">
        <v>231.4671488120477</v>
      </c>
      <c r="U28" s="201">
        <v>10.743577193707591</v>
      </c>
      <c r="V28" s="202">
        <v>90.980975312032399</v>
      </c>
      <c r="W28" s="202">
        <v>117.94497501663778</v>
      </c>
      <c r="X28" s="203">
        <v>245.53506554347115</v>
      </c>
      <c r="Y28" s="203">
        <v>5.2530925677879647</v>
      </c>
    </row>
    <row r="29" spans="1:25" ht="15" x14ac:dyDescent="0.25">
      <c r="A29" s="182">
        <v>38</v>
      </c>
      <c r="B29" s="182" t="s">
        <v>82</v>
      </c>
      <c r="C29" s="182" t="s">
        <v>20</v>
      </c>
      <c r="D29" s="192">
        <v>197.32649912718142</v>
      </c>
      <c r="E29" s="193">
        <v>0.48999959585568748</v>
      </c>
      <c r="F29" s="194">
        <v>0.62762676248989246</v>
      </c>
      <c r="G29" s="194">
        <v>2.4614434815480844E-2</v>
      </c>
      <c r="H29" s="195">
        <v>7.6952577230243208E-2</v>
      </c>
      <c r="I29" s="195">
        <v>1.1277886754196196E-3</v>
      </c>
      <c r="J29" s="196">
        <v>0.37369401789863976</v>
      </c>
      <c r="K29" s="197">
        <v>1.4655632286950699</v>
      </c>
      <c r="L29" s="197">
        <v>3.4929806385686755</v>
      </c>
      <c r="M29" s="182"/>
      <c r="N29" s="198">
        <v>12.995016359334993</v>
      </c>
      <c r="O29" s="198">
        <v>0.19045018132532246</v>
      </c>
      <c r="P29" s="199">
        <v>5.9153031956140197E-2</v>
      </c>
      <c r="Q29" s="199">
        <v>2.151808939517864E-3</v>
      </c>
      <c r="R29" s="200">
        <v>477.92267225957568</v>
      </c>
      <c r="S29" s="200">
        <v>6.7509260911697888</v>
      </c>
      <c r="T29" s="201">
        <v>494.61641866893268</v>
      </c>
      <c r="U29" s="201">
        <v>15.355535158994805</v>
      </c>
      <c r="V29" s="202">
        <v>572.73293668798306</v>
      </c>
      <c r="W29" s="202">
        <v>112.64110175951687</v>
      </c>
      <c r="X29" s="214">
        <v>477.92267225957568</v>
      </c>
      <c r="Y29" s="214">
        <v>6.7509260911697888</v>
      </c>
    </row>
    <row r="30" spans="1:25" ht="15" x14ac:dyDescent="0.25">
      <c r="A30" s="182">
        <v>39</v>
      </c>
      <c r="B30" s="182" t="s">
        <v>83</v>
      </c>
      <c r="C30" s="182" t="s">
        <v>20</v>
      </c>
      <c r="D30" s="192">
        <v>544.58800016913779</v>
      </c>
      <c r="E30" s="193">
        <v>0.20756829834229362</v>
      </c>
      <c r="F30" s="194">
        <v>0.28959508553387253</v>
      </c>
      <c r="G30" s="194">
        <v>1.2510173558652856E-2</v>
      </c>
      <c r="H30" s="195">
        <v>4.0034661064616429E-2</v>
      </c>
      <c r="I30" s="195">
        <v>6.3138718171531865E-4</v>
      </c>
      <c r="J30" s="196">
        <v>0.36507950857994548</v>
      </c>
      <c r="K30" s="197">
        <v>1.577101353989864</v>
      </c>
      <c r="L30" s="197">
        <v>2.0488224143255627</v>
      </c>
      <c r="M30" s="182"/>
      <c r="N30" s="198">
        <v>24.97835559007201</v>
      </c>
      <c r="O30" s="198">
        <v>0.39393398421542852</v>
      </c>
      <c r="P30" s="199">
        <v>5.2463076759518328E-2</v>
      </c>
      <c r="Q30" s="199">
        <v>2.1099130078780313E-3</v>
      </c>
      <c r="R30" s="200">
        <v>253.05596018994495</v>
      </c>
      <c r="S30" s="200">
        <v>3.9136334870908946</v>
      </c>
      <c r="T30" s="201">
        <v>258.24062742310332</v>
      </c>
      <c r="U30" s="201">
        <v>9.8500826866126374</v>
      </c>
      <c r="V30" s="202">
        <v>305.64600677573299</v>
      </c>
      <c r="W30" s="202">
        <v>110.44841086826995</v>
      </c>
      <c r="X30" s="203">
        <v>253.05596018994495</v>
      </c>
      <c r="Y30" s="203">
        <v>3.9136334870908946</v>
      </c>
    </row>
    <row r="31" spans="1:25" ht="15" x14ac:dyDescent="0.25">
      <c r="A31" s="182">
        <v>41</v>
      </c>
      <c r="B31" s="182" t="s">
        <v>95</v>
      </c>
      <c r="C31" s="182" t="s">
        <v>20</v>
      </c>
      <c r="D31" s="192">
        <v>253.17436635848802</v>
      </c>
      <c r="E31" s="193">
        <v>0.37006159588361565</v>
      </c>
      <c r="F31" s="194">
        <v>0.31305230277611129</v>
      </c>
      <c r="G31" s="194">
        <v>1.4290033157795156E-2</v>
      </c>
      <c r="H31" s="195">
        <v>4.0789889685523724E-2</v>
      </c>
      <c r="I31" s="195">
        <v>1.0388767170854552E-3</v>
      </c>
      <c r="J31" s="196">
        <v>0.5579498287136726</v>
      </c>
      <c r="K31" s="197">
        <v>2.54689758931648</v>
      </c>
      <c r="L31" s="197">
        <v>7.29761638675354</v>
      </c>
      <c r="M31" s="182"/>
      <c r="N31" s="198">
        <v>24.515879001136369</v>
      </c>
      <c r="O31" s="198">
        <v>0.62439433127968735</v>
      </c>
      <c r="P31" s="199">
        <v>5.5662549868626718E-2</v>
      </c>
      <c r="Q31" s="199">
        <v>2.1085890480492769E-3</v>
      </c>
      <c r="R31" s="200">
        <v>257.73552207997358</v>
      </c>
      <c r="S31" s="200">
        <v>6.4347718352637298</v>
      </c>
      <c r="T31" s="201">
        <v>276.54407177376652</v>
      </c>
      <c r="U31" s="201">
        <v>11.050479457845041</v>
      </c>
      <c r="V31" s="202">
        <v>438.93332321460701</v>
      </c>
      <c r="W31" s="202">
        <v>110.37887038134038</v>
      </c>
      <c r="X31" s="203">
        <v>257.73552207997358</v>
      </c>
      <c r="Y31" s="203">
        <v>6.4347718352637298</v>
      </c>
    </row>
    <row r="32" spans="1:25" ht="15" x14ac:dyDescent="0.25">
      <c r="A32" s="182">
        <v>44</v>
      </c>
      <c r="B32" s="182" t="s">
        <v>96</v>
      </c>
      <c r="C32" s="182" t="s">
        <v>20</v>
      </c>
      <c r="D32" s="192">
        <v>1081.0530512252581</v>
      </c>
      <c r="E32" s="193">
        <v>0.10516490375620766</v>
      </c>
      <c r="F32" s="194">
        <v>0.27867858990844691</v>
      </c>
      <c r="G32" s="194">
        <v>9.2043355566011134E-3</v>
      </c>
      <c r="H32" s="195">
        <v>3.991736395451085E-2</v>
      </c>
      <c r="I32" s="195">
        <v>5.4599142894292589E-4</v>
      </c>
      <c r="J32" s="196">
        <v>0.41412851265985751</v>
      </c>
      <c r="K32" s="197">
        <v>1.3678043208592843</v>
      </c>
      <c r="L32" s="197">
        <v>-1.0779943818836644</v>
      </c>
      <c r="M32" s="182"/>
      <c r="N32" s="198">
        <v>25.051754448003706</v>
      </c>
      <c r="O32" s="198">
        <v>0.34265897979085264</v>
      </c>
      <c r="P32" s="199">
        <v>5.0633794635206959E-2</v>
      </c>
      <c r="Q32" s="199">
        <v>1.5222112781389668E-3</v>
      </c>
      <c r="R32" s="200">
        <v>252.32885675800023</v>
      </c>
      <c r="S32" s="200">
        <v>3.3846923450900239</v>
      </c>
      <c r="T32" s="201">
        <v>249.60876585827771</v>
      </c>
      <c r="U32" s="201">
        <v>7.3090504638318148</v>
      </c>
      <c r="V32" s="202">
        <v>224.19357541743</v>
      </c>
      <c r="W32" s="202">
        <v>79.683837155807737</v>
      </c>
      <c r="X32" s="203">
        <v>252.32885675800023</v>
      </c>
      <c r="Y32" s="203">
        <v>3.3846923450900239</v>
      </c>
    </row>
    <row r="34" spans="11:11" ht="15" x14ac:dyDescent="0.25">
      <c r="K34" s="165"/>
    </row>
    <row r="35" spans="11:11" ht="15" x14ac:dyDescent="0.25">
      <c r="K35" s="165"/>
    </row>
    <row r="36" spans="11:11" ht="15" x14ac:dyDescent="0.25">
      <c r="K36" s="16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6"/>
  <sheetViews>
    <sheetView workbookViewId="0"/>
  </sheetViews>
  <sheetFormatPr defaultRowHeight="14.4" x14ac:dyDescent="0.3"/>
  <cols>
    <col min="1" max="1" width="14.88671875" style="410" bestFit="1" customWidth="1"/>
    <col min="2" max="2" width="13.109375" style="411" bestFit="1" customWidth="1"/>
  </cols>
  <sheetData>
    <row r="1" spans="1:8" x14ac:dyDescent="0.25">
      <c r="A1" s="410" t="s">
        <v>251</v>
      </c>
      <c r="B1" s="411" t="s">
        <v>284</v>
      </c>
      <c r="C1">
        <v>0.3</v>
      </c>
      <c r="D1">
        <v>284.67334724080564</v>
      </c>
      <c r="E1">
        <v>1</v>
      </c>
      <c r="F1">
        <v>281.2261582751396</v>
      </c>
      <c r="G1">
        <v>9.3526244394554734</v>
      </c>
    </row>
    <row r="2" spans="1:8" x14ac:dyDescent="0.25">
      <c r="A2" s="410" t="s">
        <v>253</v>
      </c>
      <c r="B2" s="411" t="s">
        <v>285</v>
      </c>
      <c r="C2">
        <v>4.7</v>
      </c>
      <c r="D2">
        <v>284.67334724080564</v>
      </c>
      <c r="E2">
        <v>2</v>
      </c>
      <c r="F2">
        <v>284.86313374021194</v>
      </c>
      <c r="G2">
        <v>6.2629131178336621</v>
      </c>
    </row>
    <row r="3" spans="1:8" x14ac:dyDescent="0.25">
      <c r="A3" s="410" t="s">
        <v>255</v>
      </c>
      <c r="B3" s="412">
        <v>15</v>
      </c>
      <c r="E3">
        <v>3</v>
      </c>
      <c r="F3">
        <v>289.04492396553479</v>
      </c>
      <c r="G3">
        <v>10.20910810643668</v>
      </c>
    </row>
    <row r="4" spans="1:8" x14ac:dyDescent="0.25">
      <c r="A4" s="410" t="s">
        <v>256</v>
      </c>
      <c r="B4" s="412">
        <v>8</v>
      </c>
      <c r="E4">
        <v>4</v>
      </c>
      <c r="F4">
        <v>284.28614492660751</v>
      </c>
      <c r="G4">
        <v>7.2470225000391491</v>
      </c>
    </row>
    <row r="5" spans="1:8" x14ac:dyDescent="0.25">
      <c r="A5" s="410" t="s">
        <v>257</v>
      </c>
      <c r="B5" s="412">
        <v>1</v>
      </c>
      <c r="E5" t="s">
        <v>250</v>
      </c>
      <c r="F5" t="s">
        <v>250</v>
      </c>
      <c r="G5" t="s">
        <v>250</v>
      </c>
      <c r="H5" t="s">
        <v>250</v>
      </c>
    </row>
    <row r="6" spans="1:8" x14ac:dyDescent="0.25">
      <c r="A6" s="410" t="s">
        <v>258</v>
      </c>
      <c r="B6" s="412" t="b">
        <v>1</v>
      </c>
    </row>
    <row r="7" spans="1:8" x14ac:dyDescent="0.25">
      <c r="A7" s="410" t="s">
        <v>259</v>
      </c>
      <c r="B7" s="412">
        <v>1</v>
      </c>
    </row>
    <row r="8" spans="1:8" x14ac:dyDescent="0.25">
      <c r="A8" s="410" t="s">
        <v>260</v>
      </c>
      <c r="B8" s="412" t="b">
        <v>0</v>
      </c>
    </row>
    <row r="9" spans="1:8" x14ac:dyDescent="0.25">
      <c r="A9" s="410" t="s">
        <v>261</v>
      </c>
      <c r="B9" s="412" t="b">
        <v>1</v>
      </c>
    </row>
    <row r="10" spans="1:8" x14ac:dyDescent="0.25">
      <c r="A10" s="410" t="s">
        <v>262</v>
      </c>
      <c r="B10" s="412" t="b">
        <v>0</v>
      </c>
    </row>
    <row r="11" spans="1:8" x14ac:dyDescent="0.25">
      <c r="A11" s="410" t="s">
        <v>263</v>
      </c>
      <c r="B11" s="412" t="b">
        <v>0</v>
      </c>
    </row>
    <row r="12" spans="1:8" x14ac:dyDescent="0.25">
      <c r="A12" s="410" t="s">
        <v>264</v>
      </c>
      <c r="B12" s="412" t="s">
        <v>286</v>
      </c>
    </row>
    <row r="13" spans="1:8" x14ac:dyDescent="0.25">
      <c r="A13" s="410" t="s">
        <v>266</v>
      </c>
      <c r="B13" s="412" t="b">
        <v>0</v>
      </c>
    </row>
    <row r="14" spans="1:8" x14ac:dyDescent="0.25">
      <c r="A14" s="410" t="s">
        <v>267</v>
      </c>
      <c r="B14" s="412" t="b">
        <v>0</v>
      </c>
    </row>
    <row r="15" spans="1:8" x14ac:dyDescent="0.25">
      <c r="A15" s="410" t="s">
        <v>268</v>
      </c>
      <c r="B15" s="412" t="b">
        <v>0</v>
      </c>
    </row>
    <row r="16" spans="1:8" x14ac:dyDescent="0.25">
      <c r="A16" s="410" t="s">
        <v>269</v>
      </c>
      <c r="B16" s="412">
        <v>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6"/>
  <sheetViews>
    <sheetView workbookViewId="0"/>
  </sheetViews>
  <sheetFormatPr defaultRowHeight="14.4" x14ac:dyDescent="0.3"/>
  <cols>
    <col min="1" max="1" width="14.88671875" style="410" bestFit="1" customWidth="1"/>
    <col min="2" max="2" width="10.33203125" style="411" bestFit="1" customWidth="1"/>
  </cols>
  <sheetData>
    <row r="1" spans="1:8" x14ac:dyDescent="0.25">
      <c r="A1" s="410" t="s">
        <v>251</v>
      </c>
      <c r="B1" s="411" t="s">
        <v>284</v>
      </c>
      <c r="C1">
        <v>0.3</v>
      </c>
      <c r="D1">
        <v>262.70621710906937</v>
      </c>
      <c r="E1">
        <v>1</v>
      </c>
      <c r="F1">
        <v>257.43377064147438</v>
      </c>
      <c r="G1">
        <v>4.7206078799938904</v>
      </c>
    </row>
    <row r="2" spans="1:8" x14ac:dyDescent="0.25">
      <c r="A2" s="410" t="s">
        <v>253</v>
      </c>
      <c r="B2" s="411" t="s">
        <v>287</v>
      </c>
      <c r="C2">
        <v>5.7</v>
      </c>
      <c r="D2">
        <v>262.70621710906937</v>
      </c>
      <c r="E2">
        <v>2</v>
      </c>
      <c r="F2">
        <v>258.74313261449521</v>
      </c>
      <c r="G2">
        <v>5.6497894216910503</v>
      </c>
    </row>
    <row r="3" spans="1:8" x14ac:dyDescent="0.25">
      <c r="A3" s="410" t="s">
        <v>255</v>
      </c>
      <c r="B3" s="412">
        <v>15</v>
      </c>
      <c r="E3">
        <v>3</v>
      </c>
      <c r="F3">
        <v>263.6582637784187</v>
      </c>
      <c r="G3">
        <v>5.3547892358900944</v>
      </c>
    </row>
    <row r="4" spans="1:8" x14ac:dyDescent="0.25">
      <c r="A4" s="410" t="s">
        <v>256</v>
      </c>
      <c r="B4" s="412">
        <v>8</v>
      </c>
      <c r="E4">
        <v>4</v>
      </c>
      <c r="F4">
        <v>264.3381677028284</v>
      </c>
      <c r="G4">
        <v>5.9366351521942065</v>
      </c>
    </row>
    <row r="5" spans="1:8" x14ac:dyDescent="0.25">
      <c r="A5" s="410" t="s">
        <v>257</v>
      </c>
      <c r="B5" s="412">
        <v>1</v>
      </c>
      <c r="E5">
        <v>5</v>
      </c>
      <c r="F5">
        <v>268.40251985644909</v>
      </c>
      <c r="G5">
        <v>4.5003940559119844</v>
      </c>
    </row>
    <row r="6" spans="1:8" x14ac:dyDescent="0.25">
      <c r="A6" s="410" t="s">
        <v>258</v>
      </c>
      <c r="B6" s="412" t="b">
        <v>1</v>
      </c>
      <c r="E6" t="s">
        <v>250</v>
      </c>
      <c r="F6" t="s">
        <v>250</v>
      </c>
      <c r="G6" t="s">
        <v>250</v>
      </c>
      <c r="H6" t="s">
        <v>250</v>
      </c>
    </row>
    <row r="7" spans="1:8" x14ac:dyDescent="0.25">
      <c r="A7" s="410" t="s">
        <v>259</v>
      </c>
      <c r="B7" s="412">
        <v>1</v>
      </c>
    </row>
    <row r="8" spans="1:8" x14ac:dyDescent="0.25">
      <c r="A8" s="410" t="s">
        <v>260</v>
      </c>
      <c r="B8" s="412" t="b">
        <v>0</v>
      </c>
    </row>
    <row r="9" spans="1:8" x14ac:dyDescent="0.25">
      <c r="A9" s="410" t="s">
        <v>261</v>
      </c>
      <c r="B9" s="412" t="b">
        <v>1</v>
      </c>
    </row>
    <row r="10" spans="1:8" x14ac:dyDescent="0.25">
      <c r="A10" s="410" t="s">
        <v>262</v>
      </c>
      <c r="B10" s="412" t="b">
        <v>0</v>
      </c>
    </row>
    <row r="11" spans="1:8" x14ac:dyDescent="0.25">
      <c r="A11" s="410" t="s">
        <v>263</v>
      </c>
      <c r="B11" s="412" t="b">
        <v>0</v>
      </c>
    </row>
    <row r="12" spans="1:8" x14ac:dyDescent="0.25">
      <c r="A12" s="410" t="s">
        <v>264</v>
      </c>
      <c r="B12" s="412" t="s">
        <v>288</v>
      </c>
    </row>
    <row r="13" spans="1:8" x14ac:dyDescent="0.25">
      <c r="A13" s="410" t="s">
        <v>266</v>
      </c>
      <c r="B13" s="412" t="b">
        <v>0</v>
      </c>
    </row>
    <row r="14" spans="1:8" x14ac:dyDescent="0.25">
      <c r="A14" s="410" t="s">
        <v>267</v>
      </c>
      <c r="B14" s="412" t="b">
        <v>0</v>
      </c>
    </row>
    <row r="15" spans="1:8" x14ac:dyDescent="0.25">
      <c r="A15" s="410" t="s">
        <v>268</v>
      </c>
      <c r="B15" s="412" t="b">
        <v>0</v>
      </c>
    </row>
    <row r="16" spans="1:8" x14ac:dyDescent="0.25">
      <c r="A16" s="410" t="s">
        <v>269</v>
      </c>
      <c r="B16" s="412">
        <v>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"/>
  <sheetViews>
    <sheetView workbookViewId="0"/>
  </sheetViews>
  <sheetFormatPr defaultRowHeight="14.4" x14ac:dyDescent="0.3"/>
  <cols>
    <col min="1" max="1" width="14.88671875" style="410" bestFit="1" customWidth="1"/>
    <col min="2" max="2" width="13.109375" style="411" bestFit="1" customWidth="1"/>
  </cols>
  <sheetData>
    <row r="1" spans="1:11" x14ac:dyDescent="0.25">
      <c r="A1" s="410" t="s">
        <v>251</v>
      </c>
      <c r="B1" s="411" t="s">
        <v>284</v>
      </c>
      <c r="C1">
        <v>0.3</v>
      </c>
      <c r="D1">
        <v>1417.6474931256673</v>
      </c>
      <c r="E1">
        <v>2</v>
      </c>
      <c r="F1">
        <v>1391.3324047362501</v>
      </c>
      <c r="G1">
        <v>57.308040062486079</v>
      </c>
      <c r="H1">
        <v>1</v>
      </c>
      <c r="I1">
        <v>1086.4097373806601</v>
      </c>
      <c r="J1">
        <v>36.19816416497946</v>
      </c>
    </row>
    <row r="2" spans="1:11" x14ac:dyDescent="0.25">
      <c r="A2" s="410" t="s">
        <v>253</v>
      </c>
      <c r="B2" s="411" t="s">
        <v>289</v>
      </c>
      <c r="C2">
        <v>8.6999999999999993</v>
      </c>
      <c r="D2">
        <v>1417.6474931256673</v>
      </c>
      <c r="E2">
        <v>3</v>
      </c>
      <c r="F2">
        <v>1400.88413020755</v>
      </c>
      <c r="G2">
        <v>74.123373714179991</v>
      </c>
      <c r="H2" t="s">
        <v>250</v>
      </c>
      <c r="I2" t="s">
        <v>250</v>
      </c>
      <c r="J2" t="s">
        <v>250</v>
      </c>
      <c r="K2" t="s">
        <v>250</v>
      </c>
    </row>
    <row r="3" spans="1:11" x14ac:dyDescent="0.25">
      <c r="A3" s="410" t="s">
        <v>255</v>
      </c>
      <c r="B3" s="412">
        <v>15</v>
      </c>
      <c r="E3">
        <v>4</v>
      </c>
      <c r="F3">
        <v>1412.54595228228</v>
      </c>
      <c r="G3">
        <v>62.569818237697838</v>
      </c>
    </row>
    <row r="4" spans="1:11" x14ac:dyDescent="0.25">
      <c r="A4" s="410" t="s">
        <v>256</v>
      </c>
      <c r="B4" s="412">
        <v>11</v>
      </c>
      <c r="E4">
        <v>5</v>
      </c>
      <c r="F4">
        <v>1443.4221412095001</v>
      </c>
      <c r="G4">
        <v>53.382194803212109</v>
      </c>
    </row>
    <row r="5" spans="1:11" x14ac:dyDescent="0.25">
      <c r="A5" s="410" t="s">
        <v>257</v>
      </c>
      <c r="B5" s="412">
        <v>1</v>
      </c>
      <c r="E5">
        <v>6</v>
      </c>
      <c r="F5">
        <v>1452.0255294476599</v>
      </c>
      <c r="G5">
        <v>57.531107872118575</v>
      </c>
    </row>
    <row r="6" spans="1:11" x14ac:dyDescent="0.25">
      <c r="A6" s="410" t="s">
        <v>258</v>
      </c>
      <c r="B6" s="412" t="b">
        <v>1</v>
      </c>
      <c r="E6">
        <v>7</v>
      </c>
      <c r="F6">
        <v>1455.7739682040899</v>
      </c>
      <c r="G6">
        <v>61.786309120572596</v>
      </c>
    </row>
    <row r="7" spans="1:11" x14ac:dyDescent="0.25">
      <c r="A7" s="410" t="s">
        <v>259</v>
      </c>
      <c r="B7" s="412">
        <v>1</v>
      </c>
      <c r="E7">
        <v>8</v>
      </c>
      <c r="F7">
        <v>1390.36765176828</v>
      </c>
      <c r="G7">
        <v>39.99766900407046</v>
      </c>
    </row>
    <row r="8" spans="1:11" x14ac:dyDescent="0.25">
      <c r="A8" s="410" t="s">
        <v>260</v>
      </c>
      <c r="B8" s="412" t="b">
        <v>0</v>
      </c>
      <c r="E8" t="s">
        <v>250</v>
      </c>
      <c r="F8" t="s">
        <v>250</v>
      </c>
      <c r="G8" t="s">
        <v>250</v>
      </c>
      <c r="H8" t="s">
        <v>250</v>
      </c>
    </row>
    <row r="9" spans="1:11" x14ac:dyDescent="0.25">
      <c r="A9" s="410" t="s">
        <v>261</v>
      </c>
      <c r="B9" s="412" t="b">
        <v>1</v>
      </c>
    </row>
    <row r="10" spans="1:11" x14ac:dyDescent="0.25">
      <c r="A10" s="410" t="s">
        <v>262</v>
      </c>
      <c r="B10" s="412" t="b">
        <v>0</v>
      </c>
    </row>
    <row r="11" spans="1:11" x14ac:dyDescent="0.25">
      <c r="A11" s="410" t="s">
        <v>263</v>
      </c>
      <c r="B11" s="412" t="b">
        <v>0</v>
      </c>
    </row>
    <row r="12" spans="1:11" x14ac:dyDescent="0.25">
      <c r="A12" s="410" t="s">
        <v>264</v>
      </c>
      <c r="B12" s="412" t="s">
        <v>290</v>
      </c>
    </row>
    <row r="13" spans="1:11" x14ac:dyDescent="0.25">
      <c r="A13" s="410" t="s">
        <v>266</v>
      </c>
      <c r="B13" s="412" t="b">
        <v>0</v>
      </c>
    </row>
    <row r="14" spans="1:11" x14ac:dyDescent="0.25">
      <c r="A14" s="410" t="s">
        <v>267</v>
      </c>
      <c r="B14" s="412" t="b">
        <v>0</v>
      </c>
    </row>
    <row r="15" spans="1:11" x14ac:dyDescent="0.25">
      <c r="A15" s="410" t="s">
        <v>268</v>
      </c>
      <c r="B15" s="412" t="b">
        <v>0</v>
      </c>
    </row>
    <row r="16" spans="1:11" x14ac:dyDescent="0.25">
      <c r="A16" s="410" t="s">
        <v>269</v>
      </c>
      <c r="B16" s="412">
        <v>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opLeftCell="B4" workbookViewId="0">
      <selection activeCell="M26" sqref="J21:M26"/>
    </sheetView>
  </sheetViews>
  <sheetFormatPr defaultRowHeight="14.4" x14ac:dyDescent="0.3"/>
  <sheetData>
    <row r="1" spans="1:25" ht="45" x14ac:dyDescent="0.25">
      <c r="A1" s="38" t="s">
        <v>0</v>
      </c>
      <c r="B1" s="38" t="s">
        <v>1</v>
      </c>
      <c r="C1" s="38" t="s">
        <v>2</v>
      </c>
      <c r="D1" s="139" t="s">
        <v>3</v>
      </c>
      <c r="E1" s="139" t="s">
        <v>4</v>
      </c>
      <c r="F1" s="140" t="s">
        <v>5</v>
      </c>
      <c r="G1" s="140" t="s">
        <v>6</v>
      </c>
      <c r="H1" s="140" t="s">
        <v>7</v>
      </c>
      <c r="I1" s="140" t="s">
        <v>6</v>
      </c>
      <c r="J1" s="140" t="s">
        <v>8</v>
      </c>
      <c r="K1" s="141" t="s">
        <v>9</v>
      </c>
      <c r="L1" s="141" t="s">
        <v>10</v>
      </c>
      <c r="M1" s="141" t="s">
        <v>11</v>
      </c>
      <c r="N1" s="142" t="s">
        <v>12</v>
      </c>
      <c r="O1" s="142" t="s">
        <v>6</v>
      </c>
      <c r="P1" s="142" t="s">
        <v>13</v>
      </c>
      <c r="Q1" s="142" t="s">
        <v>6</v>
      </c>
      <c r="R1" s="143" t="s">
        <v>14</v>
      </c>
      <c r="S1" s="143" t="s">
        <v>6</v>
      </c>
      <c r="T1" s="144" t="s">
        <v>15</v>
      </c>
      <c r="U1" s="144" t="s">
        <v>6</v>
      </c>
      <c r="V1" s="145" t="s">
        <v>16</v>
      </c>
      <c r="W1" s="145" t="s">
        <v>6</v>
      </c>
      <c r="X1" s="146" t="s">
        <v>17</v>
      </c>
      <c r="Y1" s="146" t="s">
        <v>18</v>
      </c>
    </row>
    <row r="2" spans="1:25" s="378" customFormat="1" ht="15" x14ac:dyDescent="0.25">
      <c r="A2" s="378">
        <v>17</v>
      </c>
      <c r="B2" s="378" t="s">
        <v>107</v>
      </c>
      <c r="C2" s="378" t="s">
        <v>20</v>
      </c>
      <c r="D2" s="294">
        <v>60.715513225349326</v>
      </c>
      <c r="E2" s="295">
        <v>0.41873863848543097</v>
      </c>
      <c r="F2" s="281">
        <f t="shared" ref="F2:F20" si="0">(137.88*P2*H2)</f>
        <v>0.21377727970767507</v>
      </c>
      <c r="G2" s="281">
        <f t="shared" ref="G2:G20" si="1">SQRT(137.88^2*(P2^2*I2^2+H2^2*Q2^2))</f>
        <v>7.2462438299175425E-2</v>
      </c>
      <c r="H2" s="282">
        <v>4.5866011298695435E-2</v>
      </c>
      <c r="I2" s="282">
        <v>1.5346498175628984E-3</v>
      </c>
      <c r="J2" s="283">
        <f t="shared" ref="J2:J20" si="2">((G2/F2)^2+(I2/H2)^2-(Q2/P2)^2)/(2*I2/H2*G2/F2)</f>
        <v>9.8711311307807054E-2</v>
      </c>
      <c r="K2" s="284">
        <f t="shared" ref="K2:K20" si="3">I2/H2*100</f>
        <v>3.3459413062294092</v>
      </c>
      <c r="L2" s="284">
        <f>((T2-R2)/R2)*100</f>
        <v>-31.955315655216211</v>
      </c>
      <c r="M2" s="285" t="s">
        <v>21</v>
      </c>
      <c r="N2" s="286">
        <f t="shared" ref="N2:N20" si="4">1/H2</f>
        <v>21.802637109376086</v>
      </c>
      <c r="O2" s="286">
        <f t="shared" ref="O2:O20" si="5">I2/H2*N2</f>
        <v>0.72950344088991614</v>
      </c>
      <c r="P2" s="287">
        <v>3.3804093789498321E-2</v>
      </c>
      <c r="Q2" s="287">
        <v>1.1402352246261235E-2</v>
      </c>
      <c r="R2" s="298">
        <v>289.10044588025568</v>
      </c>
      <c r="S2" s="298">
        <v>9.4594404287094935</v>
      </c>
      <c r="T2" s="289">
        <v>196.71748583858246</v>
      </c>
      <c r="U2" s="289">
        <v>60.618313653368482</v>
      </c>
      <c r="V2" s="290">
        <v>1.0000000176742401</v>
      </c>
      <c r="W2" s="290">
        <v>596.8906924728692</v>
      </c>
      <c r="X2" s="226">
        <f t="shared" ref="X2:X20" si="6">IF(R2&lt;800,R2,V2)</f>
        <v>289.10044588025568</v>
      </c>
      <c r="Y2" s="226">
        <f t="shared" ref="Y2:Y20" si="7">IF(R2&lt;800,S2,W2)</f>
        <v>9.4594404287094935</v>
      </c>
    </row>
    <row r="3" spans="1:25" s="379" customFormat="1" ht="15" x14ac:dyDescent="0.25">
      <c r="A3" s="379">
        <v>21</v>
      </c>
      <c r="B3" s="379" t="s">
        <v>77</v>
      </c>
      <c r="C3" s="379" t="s">
        <v>20</v>
      </c>
      <c r="D3" s="181">
        <v>94.137983567067636</v>
      </c>
      <c r="E3" s="215">
        <v>0.4488375172002092</v>
      </c>
      <c r="F3" s="216">
        <f t="shared" si="0"/>
        <v>0.38501652356210386</v>
      </c>
      <c r="G3" s="216">
        <f t="shared" si="1"/>
        <v>2.0208065537362388E-2</v>
      </c>
      <c r="H3" s="217">
        <v>4.5085256024136794E-2</v>
      </c>
      <c r="I3" s="217">
        <v>1.1748410873180285E-3</v>
      </c>
      <c r="J3" s="218">
        <f t="shared" si="2"/>
        <v>0.49647709025298209</v>
      </c>
      <c r="K3" s="219">
        <f t="shared" si="3"/>
        <v>2.6058210397853054</v>
      </c>
      <c r="L3" s="219">
        <f t="shared" ref="L3:L20" si="8">((T3-R3)/R3)*100</f>
        <v>16.334377161263649</v>
      </c>
      <c r="M3" s="220" t="s">
        <v>21</v>
      </c>
      <c r="N3" s="221">
        <f t="shared" si="4"/>
        <v>22.180200096116589</v>
      </c>
      <c r="O3" s="221">
        <f t="shared" si="5"/>
        <v>0.57797632077108663</v>
      </c>
      <c r="P3" s="222">
        <v>6.1936056954733469E-2</v>
      </c>
      <c r="Q3" s="222">
        <v>2.8218477663181471E-3</v>
      </c>
      <c r="R3" s="223">
        <v>284.28614492660751</v>
      </c>
      <c r="S3" s="223">
        <v>7.2470225000391491</v>
      </c>
      <c r="T3" s="224">
        <v>330.72251605613616</v>
      </c>
      <c r="U3" s="224">
        <v>14.814933205972906</v>
      </c>
      <c r="V3" s="225">
        <v>671.90154766333603</v>
      </c>
      <c r="W3" s="225">
        <v>147.71551979265865</v>
      </c>
      <c r="X3" s="227">
        <f t="shared" si="6"/>
        <v>284.28614492660751</v>
      </c>
      <c r="Y3" s="227">
        <f t="shared" si="7"/>
        <v>7.2470225000391491</v>
      </c>
    </row>
    <row r="4" spans="1:25" s="378" customFormat="1" ht="15" x14ac:dyDescent="0.25">
      <c r="A4" s="378">
        <v>28</v>
      </c>
      <c r="B4" s="378" t="s">
        <v>89</v>
      </c>
      <c r="C4" s="378" t="s">
        <v>20</v>
      </c>
      <c r="D4" s="294">
        <v>1162.1632019587801</v>
      </c>
      <c r="E4" s="295">
        <v>0.12615311409235055</v>
      </c>
      <c r="F4" s="281">
        <f t="shared" si="0"/>
        <v>0.44393715214995727</v>
      </c>
      <c r="G4" s="281">
        <f t="shared" si="1"/>
        <v>1.6971722344559712E-2</v>
      </c>
      <c r="H4" s="282">
        <v>3.9861875383114427E-2</v>
      </c>
      <c r="I4" s="282">
        <v>1.265668761117934E-3</v>
      </c>
      <c r="J4" s="283">
        <f t="shared" si="2"/>
        <v>0.83053493988224714</v>
      </c>
      <c r="K4" s="284">
        <f t="shared" si="3"/>
        <v>3.1751360139319331</v>
      </c>
      <c r="L4" s="284">
        <f>((T4-R4)/R4)*100</f>
        <v>48.034622235313542</v>
      </c>
      <c r="M4" s="285" t="s">
        <v>21</v>
      </c>
      <c r="N4" s="286">
        <f t="shared" si="4"/>
        <v>25.086627018647548</v>
      </c>
      <c r="O4" s="286">
        <f t="shared" si="5"/>
        <v>0.79653452914985712</v>
      </c>
      <c r="P4" s="287">
        <v>8.0772307482641179E-2</v>
      </c>
      <c r="Q4" s="287">
        <v>1.719871550844783E-3</v>
      </c>
      <c r="R4" s="298">
        <v>251.98486462963103</v>
      </c>
      <c r="S4" s="298">
        <v>7.8465113833223388</v>
      </c>
      <c r="T4" s="289">
        <v>373.02484244464051</v>
      </c>
      <c r="U4" s="289">
        <v>11.93459093949313</v>
      </c>
      <c r="V4" s="290">
        <v>1215.9100134355499</v>
      </c>
      <c r="W4" s="290">
        <v>90.029251864453727</v>
      </c>
      <c r="X4" s="226">
        <f t="shared" si="6"/>
        <v>251.98486462963103</v>
      </c>
      <c r="Y4" s="226">
        <f t="shared" si="7"/>
        <v>7.8465113833223388</v>
      </c>
    </row>
    <row r="5" spans="1:25" s="379" customFormat="1" ht="15" x14ac:dyDescent="0.25">
      <c r="A5" s="379">
        <v>15</v>
      </c>
      <c r="B5" s="379" t="s">
        <v>100</v>
      </c>
      <c r="C5" s="379" t="s">
        <v>20</v>
      </c>
      <c r="D5" s="181">
        <v>675.0727924726275</v>
      </c>
      <c r="E5" s="215">
        <v>0.76325809962114444</v>
      </c>
      <c r="F5" s="216">
        <f t="shared" si="0"/>
        <v>3.2552123509703561</v>
      </c>
      <c r="G5" s="216">
        <f t="shared" si="1"/>
        <v>0.16163080064456786</v>
      </c>
      <c r="H5" s="217">
        <v>0.26718510910307375</v>
      </c>
      <c r="I5" s="217">
        <v>1.3063783057796905E-2</v>
      </c>
      <c r="J5" s="218">
        <f t="shared" si="2"/>
        <v>0.98471807569296799</v>
      </c>
      <c r="K5" s="219">
        <f t="shared" si="3"/>
        <v>4.8894128500092435</v>
      </c>
      <c r="L5" s="219">
        <f t="shared" si="8"/>
        <v>-3.6766357537938603</v>
      </c>
      <c r="M5" s="220" t="s">
        <v>25</v>
      </c>
      <c r="N5" s="221">
        <f t="shared" si="4"/>
        <v>3.7427235498151337</v>
      </c>
      <c r="O5" s="221">
        <f t="shared" si="5"/>
        <v>0.18299720618498325</v>
      </c>
      <c r="P5" s="222">
        <v>8.8362053420552936E-2</v>
      </c>
      <c r="Q5" s="222">
        <v>7.6409794904608839E-4</v>
      </c>
      <c r="R5" s="223">
        <v>1526.5471311598908</v>
      </c>
      <c r="S5" s="223">
        <v>66.460117206129794</v>
      </c>
      <c r="T5" s="224">
        <v>1470.4215535371518</v>
      </c>
      <c r="U5" s="224">
        <v>38.568504300708739</v>
      </c>
      <c r="V5" s="225">
        <v>1390.36765176828</v>
      </c>
      <c r="W5" s="225">
        <v>39.99766900407046</v>
      </c>
      <c r="X5" s="227">
        <f t="shared" si="6"/>
        <v>1390.36765176828</v>
      </c>
      <c r="Y5" s="227">
        <f t="shared" si="7"/>
        <v>39.99766900407046</v>
      </c>
    </row>
    <row r="6" spans="1:25" ht="15" x14ac:dyDescent="0.25">
      <c r="A6">
        <v>24</v>
      </c>
      <c r="B6" t="s">
        <v>79</v>
      </c>
      <c r="C6" t="s">
        <v>20</v>
      </c>
      <c r="D6" s="181">
        <v>788.69852581212103</v>
      </c>
      <c r="E6" s="215">
        <v>0.25716864890685087</v>
      </c>
      <c r="F6" s="216">
        <f t="shared" si="0"/>
        <v>0.29031464387532591</v>
      </c>
      <c r="G6" s="216">
        <f t="shared" si="1"/>
        <v>7.3428753330476715E-3</v>
      </c>
      <c r="H6" s="217">
        <v>4.0741173862298342E-2</v>
      </c>
      <c r="I6" s="217">
        <v>7.6209385460547497E-4</v>
      </c>
      <c r="J6" s="218">
        <f t="shared" si="2"/>
        <v>0.73956731521126673</v>
      </c>
      <c r="K6" s="219">
        <f t="shared" si="3"/>
        <v>1.8705741203758304</v>
      </c>
      <c r="L6" s="219">
        <f t="shared" si="8"/>
        <v>0.53343988154701361</v>
      </c>
      <c r="M6" s="220"/>
      <c r="N6" s="221">
        <f t="shared" si="4"/>
        <v>24.545193601439021</v>
      </c>
      <c r="O6" s="221">
        <f t="shared" si="5"/>
        <v>0.45913603930466257</v>
      </c>
      <c r="P6" s="222">
        <v>5.1681383371429489E-2</v>
      </c>
      <c r="Q6" s="222">
        <v>8.7983190315293772E-4</v>
      </c>
      <c r="R6" s="223">
        <v>257.43377064147438</v>
      </c>
      <c r="S6" s="223">
        <v>4.7206078799938904</v>
      </c>
      <c r="T6" s="224">
        <v>258.80702504264627</v>
      </c>
      <c r="U6" s="224">
        <v>5.7783047032322878</v>
      </c>
      <c r="V6" s="225">
        <v>271.33841785830202</v>
      </c>
      <c r="W6" s="225">
        <v>46.056936511291447</v>
      </c>
      <c r="X6" s="227">
        <f t="shared" si="6"/>
        <v>257.43377064147438</v>
      </c>
      <c r="Y6" s="227">
        <f t="shared" si="7"/>
        <v>4.7206078799938904</v>
      </c>
    </row>
    <row r="7" spans="1:25" ht="15" x14ac:dyDescent="0.25">
      <c r="A7">
        <v>8</v>
      </c>
      <c r="B7" t="s">
        <v>214</v>
      </c>
      <c r="C7" t="s">
        <v>20</v>
      </c>
      <c r="D7" s="181">
        <v>838.12989105792133</v>
      </c>
      <c r="E7" s="215">
        <v>0.28157715655472332</v>
      </c>
      <c r="F7" s="216">
        <f t="shared" si="0"/>
        <v>0.31351379684418312</v>
      </c>
      <c r="G7" s="216">
        <f t="shared" si="1"/>
        <v>1.1626832454320184E-2</v>
      </c>
      <c r="H7" s="217">
        <v>4.0952578427510947E-2</v>
      </c>
      <c r="I7" s="217">
        <v>9.1228598378660479E-4</v>
      </c>
      <c r="J7" s="218">
        <f t="shared" si="2"/>
        <v>0.60068252159219693</v>
      </c>
      <c r="K7" s="219">
        <f t="shared" si="3"/>
        <v>2.2276643347412608</v>
      </c>
      <c r="L7" s="219">
        <f t="shared" si="8"/>
        <v>7.0176740677162579</v>
      </c>
      <c r="M7" s="220"/>
      <c r="N7" s="221">
        <f t="shared" si="4"/>
        <v>24.418486903579783</v>
      </c>
      <c r="O7" s="221">
        <f t="shared" si="5"/>
        <v>0.54396192383451247</v>
      </c>
      <c r="P7" s="222">
        <v>5.5523154499066286E-2</v>
      </c>
      <c r="Q7" s="222">
        <v>1.6462305245259637E-3</v>
      </c>
      <c r="R7" s="223">
        <v>258.74313261449521</v>
      </c>
      <c r="S7" s="223">
        <v>5.6497894216910503</v>
      </c>
      <c r="T7" s="224">
        <v>276.90088233397933</v>
      </c>
      <c r="U7" s="224">
        <v>8.9878680113885583</v>
      </c>
      <c r="V7" s="225">
        <v>433.350481428075</v>
      </c>
      <c r="W7" s="225">
        <v>86.175740058273917</v>
      </c>
      <c r="X7" s="227">
        <f t="shared" si="6"/>
        <v>258.74313261449521</v>
      </c>
      <c r="Y7" s="227">
        <f t="shared" si="7"/>
        <v>5.6497894216910503</v>
      </c>
    </row>
    <row r="8" spans="1:25" ht="15" x14ac:dyDescent="0.25">
      <c r="A8">
        <v>29</v>
      </c>
      <c r="B8" t="s">
        <v>64</v>
      </c>
      <c r="C8" t="s">
        <v>20</v>
      </c>
      <c r="D8" s="181">
        <v>547.16016506938536</v>
      </c>
      <c r="E8" s="215">
        <v>0.2138935432440312</v>
      </c>
      <c r="F8" s="216">
        <f t="shared" si="0"/>
        <v>0.34289303601789101</v>
      </c>
      <c r="G8" s="216">
        <f t="shared" si="1"/>
        <v>1.2079936971434857E-2</v>
      </c>
      <c r="H8" s="217">
        <v>4.1746539892378566E-2</v>
      </c>
      <c r="I8" s="217">
        <v>8.6531103952192719E-4</v>
      </c>
      <c r="J8" s="218">
        <f t="shared" si="2"/>
        <v>0.5883635445064016</v>
      </c>
      <c r="K8" s="219">
        <f t="shared" si="3"/>
        <v>2.0727730771284887</v>
      </c>
      <c r="L8" s="219">
        <f t="shared" si="8"/>
        <v>13.541518751400867</v>
      </c>
      <c r="M8" s="220"/>
      <c r="N8" s="221">
        <f t="shared" si="4"/>
        <v>23.954081046668119</v>
      </c>
      <c r="O8" s="221">
        <f t="shared" si="5"/>
        <v>0.49651374280887484</v>
      </c>
      <c r="P8" s="222">
        <v>5.9571276291780197E-2</v>
      </c>
      <c r="Q8" s="222">
        <v>1.6969723985842623E-3</v>
      </c>
      <c r="R8" s="223">
        <v>263.6582637784187</v>
      </c>
      <c r="S8" s="223">
        <v>5.3547892358900944</v>
      </c>
      <c r="T8" s="224">
        <v>299.36159700759123</v>
      </c>
      <c r="U8" s="224">
        <v>9.1338349043626366</v>
      </c>
      <c r="V8" s="225">
        <v>588.03775686040296</v>
      </c>
      <c r="W8" s="225">
        <v>88.831734559484744</v>
      </c>
      <c r="X8" s="227">
        <f t="shared" si="6"/>
        <v>263.6582637784187</v>
      </c>
      <c r="Y8" s="227">
        <f t="shared" si="7"/>
        <v>5.3547892358900944</v>
      </c>
    </row>
    <row r="9" spans="1:25" ht="15" x14ac:dyDescent="0.25">
      <c r="A9">
        <v>9</v>
      </c>
      <c r="B9" t="s">
        <v>101</v>
      </c>
      <c r="C9" t="s">
        <v>20</v>
      </c>
      <c r="D9" s="181">
        <v>415.82233797810409</v>
      </c>
      <c r="E9" s="215">
        <v>0.48242013381812376</v>
      </c>
      <c r="F9" s="216">
        <f t="shared" si="0"/>
        <v>0.32375202922443058</v>
      </c>
      <c r="G9" s="216">
        <f t="shared" si="1"/>
        <v>1.0311604678256418E-2</v>
      </c>
      <c r="H9" s="217">
        <v>4.1856415252790241E-2</v>
      </c>
      <c r="I9" s="217">
        <v>9.5943603441115723E-4</v>
      </c>
      <c r="J9" s="218">
        <f t="shared" si="2"/>
        <v>0.71968133442817706</v>
      </c>
      <c r="K9" s="219">
        <f t="shared" si="3"/>
        <v>2.2922078458383965</v>
      </c>
      <c r="L9" s="219">
        <f t="shared" si="8"/>
        <v>7.7349671487965708</v>
      </c>
      <c r="M9" s="220"/>
      <c r="N9" s="221">
        <f t="shared" si="4"/>
        <v>23.891200284604825</v>
      </c>
      <c r="O9" s="221">
        <f t="shared" si="5"/>
        <v>0.54763596738867715</v>
      </c>
      <c r="P9" s="222">
        <v>5.6098234499188465E-2</v>
      </c>
      <c r="Q9" s="222">
        <v>1.2405462106090473E-3</v>
      </c>
      <c r="R9" s="223">
        <v>264.3381677028284</v>
      </c>
      <c r="S9" s="223">
        <v>5.9366351521942065</v>
      </c>
      <c r="T9" s="224">
        <v>284.78463813637296</v>
      </c>
      <c r="U9" s="224">
        <v>7.909509040239131</v>
      </c>
      <c r="V9" s="225">
        <v>456.25847531467099</v>
      </c>
      <c r="W9" s="225">
        <v>64.939233403234425</v>
      </c>
      <c r="X9" s="227">
        <f t="shared" si="6"/>
        <v>264.3381677028284</v>
      </c>
      <c r="Y9" s="227">
        <f t="shared" si="7"/>
        <v>5.9366351521942065</v>
      </c>
    </row>
    <row r="10" spans="1:25" ht="15" x14ac:dyDescent="0.25">
      <c r="A10">
        <v>20</v>
      </c>
      <c r="B10" t="s">
        <v>76</v>
      </c>
      <c r="C10" t="s">
        <v>20</v>
      </c>
      <c r="D10" s="181">
        <v>419.66920505401987</v>
      </c>
      <c r="E10" s="215">
        <v>0.35146783194379128</v>
      </c>
      <c r="F10" s="216">
        <f t="shared" si="0"/>
        <v>0.31887343025574583</v>
      </c>
      <c r="G10" s="216">
        <f t="shared" si="1"/>
        <v>1.0411694643911954E-2</v>
      </c>
      <c r="H10" s="217">
        <v>4.2513473554425828E-2</v>
      </c>
      <c r="I10" s="217">
        <v>7.2777982970958772E-4</v>
      </c>
      <c r="J10" s="218">
        <f t="shared" si="2"/>
        <v>0.52428850483466682</v>
      </c>
      <c r="K10" s="219">
        <f t="shared" si="3"/>
        <v>1.7118804201634634</v>
      </c>
      <c r="L10" s="219">
        <f t="shared" si="8"/>
        <v>4.7067664450615183</v>
      </c>
      <c r="M10" s="220"/>
      <c r="N10" s="221">
        <f t="shared" si="4"/>
        <v>23.52195472147902</v>
      </c>
      <c r="O10" s="221">
        <f t="shared" si="5"/>
        <v>0.40266773731671468</v>
      </c>
      <c r="P10" s="222">
        <v>5.4398943924850243E-2</v>
      </c>
      <c r="Q10" s="222">
        <v>1.5125124830661356E-3</v>
      </c>
      <c r="R10" s="223">
        <v>268.40251985644909</v>
      </c>
      <c r="S10" s="223">
        <v>4.5003940559119844</v>
      </c>
      <c r="T10" s="224">
        <v>281.03559959875201</v>
      </c>
      <c r="U10" s="224">
        <v>8.0158247596687175</v>
      </c>
      <c r="V10" s="225">
        <v>387.60196265351698</v>
      </c>
      <c r="W10" s="225">
        <v>79.175952485181611</v>
      </c>
      <c r="X10" s="227">
        <f t="shared" si="6"/>
        <v>268.40251985644909</v>
      </c>
      <c r="Y10" s="227">
        <f t="shared" si="7"/>
        <v>4.5003940559119844</v>
      </c>
    </row>
    <row r="11" spans="1:25" ht="15" x14ac:dyDescent="0.25">
      <c r="A11">
        <v>18</v>
      </c>
      <c r="B11" t="s">
        <v>75</v>
      </c>
      <c r="C11" t="s">
        <v>20</v>
      </c>
      <c r="D11" s="181">
        <v>78.710362601695039</v>
      </c>
      <c r="E11" s="215">
        <v>0.46019675513643293</v>
      </c>
      <c r="F11" s="216">
        <f t="shared" si="0"/>
        <v>0.31775255531862345</v>
      </c>
      <c r="G11" s="216">
        <f t="shared" si="1"/>
        <v>2.9385457519930363E-2</v>
      </c>
      <c r="H11" s="217">
        <v>4.4589308209755957E-2</v>
      </c>
      <c r="I11" s="217">
        <v>1.5154683396184285E-3</v>
      </c>
      <c r="J11" s="218">
        <f t="shared" si="2"/>
        <v>0.36751301880580689</v>
      </c>
      <c r="K11" s="219">
        <f t="shared" si="3"/>
        <v>3.3987258391392814</v>
      </c>
      <c r="L11" s="219">
        <f t="shared" si="8"/>
        <v>-0.37474189599526847</v>
      </c>
      <c r="M11" s="220"/>
      <c r="N11" s="221">
        <f t="shared" si="4"/>
        <v>22.426900980293841</v>
      </c>
      <c r="O11" s="221">
        <f t="shared" si="5"/>
        <v>0.76222887853542753</v>
      </c>
      <c r="P11" s="222">
        <v>5.1684110054874596E-2</v>
      </c>
      <c r="Q11" s="222">
        <v>4.4452068794529898E-3</v>
      </c>
      <c r="R11" s="223">
        <v>281.2261582751396</v>
      </c>
      <c r="S11" s="223">
        <v>9.3526244394554734</v>
      </c>
      <c r="T11" s="224">
        <v>280.17228603758468</v>
      </c>
      <c r="U11" s="224">
        <v>22.642715020743477</v>
      </c>
      <c r="V11" s="225">
        <v>271.45935654605699</v>
      </c>
      <c r="W11" s="225">
        <v>232.69494054270484</v>
      </c>
      <c r="X11" s="227">
        <f t="shared" si="6"/>
        <v>281.2261582751396</v>
      </c>
      <c r="Y11" s="227">
        <f t="shared" si="7"/>
        <v>9.3526244394554734</v>
      </c>
    </row>
    <row r="12" spans="1:25" ht="15" x14ac:dyDescent="0.25">
      <c r="A12">
        <v>22</v>
      </c>
      <c r="B12" t="s">
        <v>78</v>
      </c>
      <c r="C12" t="s">
        <v>20</v>
      </c>
      <c r="D12" s="181">
        <v>119.0107187634399</v>
      </c>
      <c r="E12" s="215">
        <v>0.48984962394542542</v>
      </c>
      <c r="F12" s="216">
        <f t="shared" si="0"/>
        <v>0.34440193810205566</v>
      </c>
      <c r="G12" s="216">
        <f t="shared" si="1"/>
        <v>2.0165874164851241E-2</v>
      </c>
      <c r="H12" s="217">
        <v>4.5178797958301695E-2</v>
      </c>
      <c r="I12" s="217">
        <v>1.015394424333779E-3</v>
      </c>
      <c r="J12" s="218">
        <f t="shared" si="2"/>
        <v>0.38383859102532153</v>
      </c>
      <c r="K12" s="219">
        <f t="shared" si="3"/>
        <v>2.247502081111032</v>
      </c>
      <c r="L12" s="219">
        <f t="shared" si="8"/>
        <v>5.4899093954003169</v>
      </c>
      <c r="M12" s="220"/>
      <c r="N12" s="221">
        <f t="shared" si="4"/>
        <v>22.134276368374426</v>
      </c>
      <c r="O12" s="221">
        <f t="shared" si="5"/>
        <v>0.49746832201808255</v>
      </c>
      <c r="P12" s="222">
        <v>5.528784217982799E-2</v>
      </c>
      <c r="Q12" s="222">
        <v>2.9893108080304986E-3</v>
      </c>
      <c r="R12" s="223">
        <v>284.86313374021194</v>
      </c>
      <c r="S12" s="223">
        <v>6.2629131178336621</v>
      </c>
      <c r="T12" s="224">
        <v>300.5018616834476</v>
      </c>
      <c r="U12" s="224">
        <v>15.230628802876314</v>
      </c>
      <c r="V12" s="225">
        <v>423.88186023765297</v>
      </c>
      <c r="W12" s="225">
        <v>156.48232262635423</v>
      </c>
      <c r="X12" s="227">
        <f t="shared" si="6"/>
        <v>284.86313374021194</v>
      </c>
      <c r="Y12" s="227">
        <f t="shared" si="7"/>
        <v>6.2629131178336621</v>
      </c>
    </row>
    <row r="13" spans="1:25" ht="15" x14ac:dyDescent="0.25">
      <c r="A13">
        <v>23</v>
      </c>
      <c r="B13" t="s">
        <v>87</v>
      </c>
      <c r="C13" t="s">
        <v>20</v>
      </c>
      <c r="D13" s="181">
        <v>89.734537399695355</v>
      </c>
      <c r="E13" s="215">
        <v>0.6101212105143673</v>
      </c>
      <c r="F13" s="216">
        <f t="shared" si="0"/>
        <v>0.31457765539993315</v>
      </c>
      <c r="G13" s="216">
        <f t="shared" si="1"/>
        <v>1.7852979175255988E-2</v>
      </c>
      <c r="H13" s="217">
        <v>4.5857003754325804E-2</v>
      </c>
      <c r="I13" s="217">
        <v>1.6562576904221133E-3</v>
      </c>
      <c r="J13" s="218">
        <f t="shared" si="2"/>
        <v>0.63641353233523468</v>
      </c>
      <c r="K13" s="219">
        <f t="shared" si="3"/>
        <v>3.6117878509798507</v>
      </c>
      <c r="L13" s="219">
        <f t="shared" si="8"/>
        <v>-3.9170319261799</v>
      </c>
      <c r="M13" s="220"/>
      <c r="N13" s="221">
        <f t="shared" si="4"/>
        <v>21.806919731550657</v>
      </c>
      <c r="O13" s="221">
        <f t="shared" si="5"/>
        <v>0.78761967753707451</v>
      </c>
      <c r="P13" s="222">
        <v>4.9753188864561551E-2</v>
      </c>
      <c r="Q13" s="222">
        <v>2.1779812427559502E-3</v>
      </c>
      <c r="R13" s="223">
        <v>289.04492396553479</v>
      </c>
      <c r="S13" s="223">
        <v>10.20910810643668</v>
      </c>
      <c r="T13" s="224">
        <v>277.72294201280238</v>
      </c>
      <c r="U13" s="224">
        <v>13.789685554321457</v>
      </c>
      <c r="V13" s="225">
        <v>183.47894764515499</v>
      </c>
      <c r="W13" s="225">
        <v>114.0118618591309</v>
      </c>
      <c r="X13" s="227">
        <f t="shared" si="6"/>
        <v>289.04492396553479</v>
      </c>
      <c r="Y13" s="227">
        <f t="shared" si="7"/>
        <v>10.20910810643668</v>
      </c>
    </row>
    <row r="14" spans="1:25" ht="15" x14ac:dyDescent="0.25">
      <c r="A14">
        <v>12</v>
      </c>
      <c r="B14" t="s">
        <v>104</v>
      </c>
      <c r="C14" t="s">
        <v>20</v>
      </c>
      <c r="D14" s="181">
        <v>976.1873193150966</v>
      </c>
      <c r="E14" s="215">
        <v>0.17792745914077024</v>
      </c>
      <c r="F14" s="216">
        <f t="shared" si="0"/>
        <v>1.8809554346051989</v>
      </c>
      <c r="G14" s="216">
        <f t="shared" si="1"/>
        <v>4.3784590865268348E-2</v>
      </c>
      <c r="H14" s="217">
        <v>0.18027738891684209</v>
      </c>
      <c r="I14" s="217">
        <v>3.8595827999697253E-3</v>
      </c>
      <c r="J14" s="218">
        <f t="shared" si="2"/>
        <v>0.91972144529974287</v>
      </c>
      <c r="K14" s="219">
        <f t="shared" si="3"/>
        <v>2.1409134130237839</v>
      </c>
      <c r="L14" s="219">
        <f t="shared" si="8"/>
        <v>0.54981014048069021</v>
      </c>
      <c r="M14" s="220"/>
      <c r="N14" s="221">
        <f t="shared" si="4"/>
        <v>5.5470073424531217</v>
      </c>
      <c r="O14" s="221">
        <f t="shared" si="5"/>
        <v>0.11875662421599303</v>
      </c>
      <c r="P14" s="222">
        <v>7.5672132336685086E-2</v>
      </c>
      <c r="Q14" s="222">
        <v>6.9150869081328762E-4</v>
      </c>
      <c r="R14" s="223">
        <v>1068.5242792995609</v>
      </c>
      <c r="S14" s="223">
        <v>21.080867520889509</v>
      </c>
      <c r="T14" s="224">
        <v>1074.3991341406481</v>
      </c>
      <c r="U14" s="224">
        <v>15.431731787433996</v>
      </c>
      <c r="V14" s="225">
        <v>1086.4097373806601</v>
      </c>
      <c r="W14" s="225">
        <v>36.19816416497946</v>
      </c>
      <c r="X14" s="227">
        <f t="shared" si="6"/>
        <v>1086.4097373806601</v>
      </c>
      <c r="Y14" s="227">
        <f t="shared" si="7"/>
        <v>36.19816416497946</v>
      </c>
    </row>
    <row r="15" spans="1:25" ht="15" x14ac:dyDescent="0.25">
      <c r="A15">
        <v>11</v>
      </c>
      <c r="B15" t="s">
        <v>103</v>
      </c>
      <c r="C15" t="s">
        <v>20</v>
      </c>
      <c r="D15" s="181">
        <v>342.03649239883765</v>
      </c>
      <c r="E15" s="215">
        <v>0.65021570857517974</v>
      </c>
      <c r="F15" s="216">
        <f t="shared" si="0"/>
        <v>2.9708045552074407</v>
      </c>
      <c r="G15" s="216">
        <f t="shared" si="1"/>
        <v>6.6738577274746289E-2</v>
      </c>
      <c r="H15" s="217">
        <v>0.24371859214996686</v>
      </c>
      <c r="I15" s="217">
        <v>4.5681161267107431E-3</v>
      </c>
      <c r="J15" s="218">
        <f t="shared" si="2"/>
        <v>0.83434489279318225</v>
      </c>
      <c r="K15" s="219">
        <f t="shared" si="3"/>
        <v>1.8743404376387722</v>
      </c>
      <c r="L15" s="219">
        <f t="shared" si="8"/>
        <v>-0.41704771959388559</v>
      </c>
      <c r="M15" s="220"/>
      <c r="N15" s="221">
        <f t="shared" si="4"/>
        <v>4.1030927972235789</v>
      </c>
      <c r="O15" s="221">
        <f t="shared" si="5"/>
        <v>7.6905927492205373E-2</v>
      </c>
      <c r="P15" s="222">
        <v>8.8406489501237639E-2</v>
      </c>
      <c r="Q15" s="222">
        <v>1.094787729346897E-3</v>
      </c>
      <c r="R15" s="223">
        <v>1406.045362487587</v>
      </c>
      <c r="S15" s="223">
        <v>23.67811976940709</v>
      </c>
      <c r="T15" s="224">
        <v>1400.1814823668769</v>
      </c>
      <c r="U15" s="224">
        <v>17.065866481486736</v>
      </c>
      <c r="V15" s="225">
        <v>1391.3324047362501</v>
      </c>
      <c r="W15" s="225">
        <v>57.308040062486079</v>
      </c>
      <c r="X15" s="227">
        <f t="shared" si="6"/>
        <v>1391.3324047362501</v>
      </c>
      <c r="Y15" s="227">
        <f t="shared" si="7"/>
        <v>57.308040062486079</v>
      </c>
    </row>
    <row r="16" spans="1:25" ht="15" x14ac:dyDescent="0.25">
      <c r="A16">
        <v>26</v>
      </c>
      <c r="B16" t="s">
        <v>80</v>
      </c>
      <c r="C16" t="s">
        <v>20</v>
      </c>
      <c r="D16" s="181">
        <v>197.01563654637573</v>
      </c>
      <c r="E16" s="215">
        <v>0.45583467537953298</v>
      </c>
      <c r="F16" s="216">
        <f t="shared" si="0"/>
        <v>3.0449456147460512</v>
      </c>
      <c r="G16" s="216">
        <f t="shared" si="1"/>
        <v>7.4959174151555494E-2</v>
      </c>
      <c r="H16" s="217">
        <v>0.24855973280139015</v>
      </c>
      <c r="I16" s="217">
        <v>4.6635181404635342E-3</v>
      </c>
      <c r="J16" s="218">
        <f t="shared" si="2"/>
        <v>0.76214506892718537</v>
      </c>
      <c r="K16" s="219">
        <f t="shared" si="3"/>
        <v>1.8762162671738483</v>
      </c>
      <c r="L16" s="219">
        <f t="shared" si="8"/>
        <v>-0.84722275093539989</v>
      </c>
      <c r="M16" s="220"/>
      <c r="N16" s="221">
        <f t="shared" si="4"/>
        <v>4.0231778041016915</v>
      </c>
      <c r="O16" s="221">
        <f t="shared" si="5"/>
        <v>7.5483516417883562E-2</v>
      </c>
      <c r="P16" s="222">
        <v>8.8847966434168063E-2</v>
      </c>
      <c r="Q16" s="222">
        <v>1.4160208698158609E-3</v>
      </c>
      <c r="R16" s="223">
        <v>1431.0899513068341</v>
      </c>
      <c r="S16" s="223">
        <v>24.078894835700215</v>
      </c>
      <c r="T16" s="224">
        <v>1418.9654316530123</v>
      </c>
      <c r="U16" s="224">
        <v>18.816637445543542</v>
      </c>
      <c r="V16" s="225">
        <v>1400.88413020755</v>
      </c>
      <c r="W16" s="225">
        <v>74.123373714179991</v>
      </c>
      <c r="X16" s="227">
        <f t="shared" si="6"/>
        <v>1400.88413020755</v>
      </c>
      <c r="Y16" s="227">
        <f t="shared" si="7"/>
        <v>74.123373714179991</v>
      </c>
    </row>
    <row r="17" spans="1:25" ht="15" x14ac:dyDescent="0.25">
      <c r="A17">
        <v>10</v>
      </c>
      <c r="B17" t="s">
        <v>102</v>
      </c>
      <c r="C17" t="s">
        <v>20</v>
      </c>
      <c r="D17" s="181">
        <v>213.30522649200921</v>
      </c>
      <c r="E17" s="215">
        <v>0.47342869157791412</v>
      </c>
      <c r="F17" s="216">
        <f t="shared" si="0"/>
        <v>2.8070482447237586</v>
      </c>
      <c r="G17" s="216">
        <f t="shared" si="1"/>
        <v>5.3510392245662279E-2</v>
      </c>
      <c r="H17" s="217">
        <v>0.22774875211219475</v>
      </c>
      <c r="I17" s="217">
        <v>3.0942853530118476E-3</v>
      </c>
      <c r="J17" s="218">
        <f t="shared" si="2"/>
        <v>0.71271532620474753</v>
      </c>
      <c r="K17" s="219">
        <f t="shared" si="3"/>
        <v>1.3586398714876493</v>
      </c>
      <c r="L17" s="219">
        <f t="shared" si="8"/>
        <v>2.6223683268645424</v>
      </c>
      <c r="M17" s="220"/>
      <c r="N17" s="221">
        <f t="shared" si="4"/>
        <v>4.3908034214271998</v>
      </c>
      <c r="O17" s="221">
        <f t="shared" si="5"/>
        <v>5.9655205962153818E-2</v>
      </c>
      <c r="P17" s="222">
        <v>8.9390753097217113E-2</v>
      </c>
      <c r="Q17" s="222">
        <v>1.195307582628634E-3</v>
      </c>
      <c r="R17" s="223">
        <v>1322.732139856221</v>
      </c>
      <c r="S17" s="223">
        <v>16.247369752263285</v>
      </c>
      <c r="T17" s="224">
        <v>1357.4190485410682</v>
      </c>
      <c r="U17" s="224">
        <v>14.271830028598503</v>
      </c>
      <c r="V17" s="225">
        <v>1412.54595228228</v>
      </c>
      <c r="W17" s="225">
        <v>62.569818237697838</v>
      </c>
      <c r="X17" s="227">
        <f t="shared" si="6"/>
        <v>1412.54595228228</v>
      </c>
      <c r="Y17" s="227">
        <f t="shared" si="7"/>
        <v>62.569818237697838</v>
      </c>
    </row>
    <row r="18" spans="1:25" ht="15" x14ac:dyDescent="0.25">
      <c r="A18">
        <v>14</v>
      </c>
      <c r="B18" t="s">
        <v>105</v>
      </c>
      <c r="C18" t="s">
        <v>20</v>
      </c>
      <c r="D18" s="181">
        <v>304.49147621246465</v>
      </c>
      <c r="E18" s="215">
        <v>0.53654669904620611</v>
      </c>
      <c r="F18" s="216">
        <f t="shared" si="0"/>
        <v>3.2348934790935386</v>
      </c>
      <c r="G18" s="216">
        <f t="shared" si="1"/>
        <v>6.0335902937823857E-2</v>
      </c>
      <c r="H18" s="217">
        <v>0.25825126857139186</v>
      </c>
      <c r="I18" s="217">
        <v>3.8467820287895671E-3</v>
      </c>
      <c r="J18" s="218">
        <f t="shared" si="2"/>
        <v>0.79861834663414588</v>
      </c>
      <c r="K18" s="219">
        <f t="shared" si="3"/>
        <v>1.489550099819219</v>
      </c>
      <c r="L18" s="219">
        <f t="shared" si="8"/>
        <v>-1.0382012279213573</v>
      </c>
      <c r="M18" s="220"/>
      <c r="N18" s="221">
        <f t="shared" si="4"/>
        <v>3.8721978231969714</v>
      </c>
      <c r="O18" s="221">
        <f t="shared" si="5"/>
        <v>5.7678326540628114E-2</v>
      </c>
      <c r="P18" s="222">
        <v>9.0848183115898443E-2</v>
      </c>
      <c r="Q18" s="222">
        <v>1.0197918545293333E-3</v>
      </c>
      <c r="R18" s="223">
        <v>1480.9365322124672</v>
      </c>
      <c r="S18" s="223">
        <v>19.708900885186118</v>
      </c>
      <c r="T18" s="224">
        <v>1465.5614309503014</v>
      </c>
      <c r="U18" s="224">
        <v>14.466492167621018</v>
      </c>
      <c r="V18" s="225">
        <v>1443.4221412095001</v>
      </c>
      <c r="W18" s="225">
        <v>53.382194803212109</v>
      </c>
      <c r="X18" s="227">
        <f t="shared" si="6"/>
        <v>1443.4221412095001</v>
      </c>
      <c r="Y18" s="227">
        <f t="shared" si="7"/>
        <v>53.382194803212109</v>
      </c>
    </row>
    <row r="19" spans="1:25" ht="15" x14ac:dyDescent="0.25">
      <c r="A19">
        <v>27</v>
      </c>
      <c r="B19" t="s">
        <v>88</v>
      </c>
      <c r="C19" t="s">
        <v>20</v>
      </c>
      <c r="D19" s="181">
        <v>458.69878662872145</v>
      </c>
      <c r="E19" s="215">
        <v>0.24511475842323377</v>
      </c>
      <c r="F19" s="216">
        <f t="shared" si="0"/>
        <v>2.8252502207320735</v>
      </c>
      <c r="G19" s="216">
        <f t="shared" si="1"/>
        <v>5.2858413039223742E-2</v>
      </c>
      <c r="H19" s="217">
        <v>0.22453138423379104</v>
      </c>
      <c r="I19" s="217">
        <v>3.2148031938582121E-3</v>
      </c>
      <c r="J19" s="218">
        <f t="shared" si="2"/>
        <v>0.76527959665248335</v>
      </c>
      <c r="K19" s="219">
        <f t="shared" si="3"/>
        <v>1.431783447480478</v>
      </c>
      <c r="L19" s="219">
        <f t="shared" si="8"/>
        <v>4.3226474242190251</v>
      </c>
      <c r="M19" s="220"/>
      <c r="N19" s="221">
        <f t="shared" si="4"/>
        <v>4.4537203714860638</v>
      </c>
      <c r="O19" s="221">
        <f t="shared" si="5"/>
        <v>6.3767631076003514E-2</v>
      </c>
      <c r="P19" s="222">
        <v>9.1259605908180566E-2</v>
      </c>
      <c r="Q19" s="222">
        <v>1.0990512990118942E-3</v>
      </c>
      <c r="R19" s="223">
        <v>1305.816318499529</v>
      </c>
      <c r="S19" s="223">
        <v>16.924532246269948</v>
      </c>
      <c r="T19" s="224">
        <v>1362.2621539561806</v>
      </c>
      <c r="U19" s="224">
        <v>14.030856473437863</v>
      </c>
      <c r="V19" s="225">
        <v>1452.0255294476599</v>
      </c>
      <c r="W19" s="225">
        <v>57.531107872118575</v>
      </c>
      <c r="X19" s="227">
        <f t="shared" si="6"/>
        <v>1452.0255294476599</v>
      </c>
      <c r="Y19" s="227">
        <f t="shared" si="7"/>
        <v>57.531107872118575</v>
      </c>
    </row>
    <row r="20" spans="1:25" ht="15" x14ac:dyDescent="0.25">
      <c r="A20">
        <v>16</v>
      </c>
      <c r="B20" t="s">
        <v>106</v>
      </c>
      <c r="C20" t="s">
        <v>20</v>
      </c>
      <c r="D20" s="181">
        <v>241.45701392270377</v>
      </c>
      <c r="E20" s="215">
        <v>0.49604119350608195</v>
      </c>
      <c r="F20" s="216">
        <f t="shared" si="0"/>
        <v>3.0533677632258369</v>
      </c>
      <c r="G20" s="216">
        <f t="shared" si="1"/>
        <v>7.5094711992307495E-2</v>
      </c>
      <c r="H20" s="217">
        <v>0.24218294391451134</v>
      </c>
      <c r="I20" s="217">
        <v>5.0699044189262818E-3</v>
      </c>
      <c r="J20" s="218">
        <f t="shared" si="2"/>
        <v>0.85118895156989094</v>
      </c>
      <c r="K20" s="219">
        <f t="shared" si="3"/>
        <v>2.0934192709771988</v>
      </c>
      <c r="L20" s="219">
        <f t="shared" si="8"/>
        <v>1.6448803757400623</v>
      </c>
      <c r="M20" s="220"/>
      <c r="N20" s="221">
        <f t="shared" si="4"/>
        <v>4.1291099358053556</v>
      </c>
      <c r="O20" s="221">
        <f t="shared" si="5"/>
        <v>8.6439583115983556E-2</v>
      </c>
      <c r="P20" s="222">
        <v>9.1439593623466625E-2</v>
      </c>
      <c r="Q20" s="222">
        <v>1.18034099272442E-3</v>
      </c>
      <c r="R20" s="223">
        <v>1398.0806504757381</v>
      </c>
      <c r="S20" s="223">
        <v>26.311548853100412</v>
      </c>
      <c r="T20" s="224">
        <v>1421.0774047324326</v>
      </c>
      <c r="U20" s="224">
        <v>18.811492664931421</v>
      </c>
      <c r="V20" s="225">
        <v>1455.7739682040899</v>
      </c>
      <c r="W20" s="225">
        <v>61.786309120572596</v>
      </c>
      <c r="X20" s="227">
        <f t="shared" si="6"/>
        <v>1455.7739682040899</v>
      </c>
      <c r="Y20" s="227">
        <f t="shared" si="7"/>
        <v>61.786309120572596</v>
      </c>
    </row>
    <row r="21" spans="1:25" ht="15" x14ac:dyDescent="0.25">
      <c r="D21" s="228"/>
      <c r="E21" s="228"/>
      <c r="F21" s="229"/>
      <c r="G21" s="229"/>
      <c r="H21" s="229"/>
      <c r="I21" s="229"/>
      <c r="J21" s="229"/>
      <c r="K21" s="220"/>
      <c r="L21" s="220"/>
      <c r="M21" s="220"/>
      <c r="N21" s="230"/>
      <c r="O21" s="230"/>
      <c r="P21" s="230"/>
      <c r="Q21" s="230"/>
      <c r="R21" s="231"/>
      <c r="S21" s="231"/>
      <c r="T21" s="232"/>
      <c r="U21" s="232"/>
      <c r="V21" s="233"/>
      <c r="W21" s="233"/>
      <c r="X21" s="234"/>
      <c r="Y21" s="234"/>
    </row>
    <row r="22" spans="1:25" ht="15" x14ac:dyDescent="0.25">
      <c r="D22" s="228"/>
      <c r="E22" s="228"/>
      <c r="F22" s="229"/>
      <c r="G22" s="229"/>
      <c r="H22" s="229"/>
      <c r="I22" s="229"/>
      <c r="J22" s="229"/>
      <c r="K22" s="165"/>
      <c r="L22" s="220"/>
      <c r="M22" s="220"/>
      <c r="N22" s="230"/>
      <c r="O22" s="230"/>
      <c r="P22" s="230"/>
      <c r="Q22" s="230"/>
      <c r="R22" s="231"/>
      <c r="S22" s="231"/>
      <c r="T22" s="232"/>
      <c r="U22" s="232"/>
      <c r="V22" s="233"/>
      <c r="W22" s="233"/>
      <c r="X22" s="234"/>
      <c r="Y22" s="234"/>
    </row>
    <row r="23" spans="1:25" ht="15" x14ac:dyDescent="0.25">
      <c r="D23" s="228"/>
      <c r="E23" s="228"/>
      <c r="F23" s="229"/>
      <c r="G23" s="229"/>
      <c r="H23" s="229"/>
      <c r="I23" s="229"/>
      <c r="J23" s="229"/>
      <c r="K23" s="165"/>
      <c r="L23" s="220"/>
      <c r="M23" s="220"/>
      <c r="N23" s="230"/>
      <c r="O23" s="230"/>
      <c r="P23" s="230"/>
      <c r="Q23" s="230"/>
      <c r="R23" s="231"/>
      <c r="S23" s="231"/>
      <c r="T23" s="232"/>
      <c r="U23" s="232"/>
      <c r="V23" s="233"/>
      <c r="W23" s="233"/>
      <c r="X23" s="234"/>
      <c r="Y23" s="234"/>
    </row>
    <row r="24" spans="1:25" ht="15" x14ac:dyDescent="0.25">
      <c r="K24" s="16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5"/>
  <sheetViews>
    <sheetView workbookViewId="0"/>
  </sheetViews>
  <sheetFormatPr defaultRowHeight="14.4" x14ac:dyDescent="0.3"/>
  <cols>
    <col min="1" max="1" width="14.88671875" style="410" bestFit="1" customWidth="1"/>
    <col min="2" max="2" width="17.6640625" style="411" bestFit="1" customWidth="1"/>
  </cols>
  <sheetData>
    <row r="1" spans="1:7" x14ac:dyDescent="0.25">
      <c r="A1" s="410" t="s">
        <v>251</v>
      </c>
      <c r="B1" s="411" t="s">
        <v>291</v>
      </c>
      <c r="C1">
        <v>0.3</v>
      </c>
      <c r="D1">
        <v>261.04143352319574</v>
      </c>
      <c r="E1">
        <v>1</v>
      </c>
      <c r="F1">
        <v>263.06676398399821</v>
      </c>
      <c r="G1">
        <v>7.1210132507510195</v>
      </c>
    </row>
    <row r="2" spans="1:7" x14ac:dyDescent="0.25">
      <c r="A2" s="410" t="s">
        <v>253</v>
      </c>
      <c r="B2" s="411" t="s">
        <v>292</v>
      </c>
      <c r="C2">
        <v>24.7</v>
      </c>
      <c r="D2">
        <v>261.04143352319574</v>
      </c>
      <c r="E2">
        <v>2</v>
      </c>
      <c r="F2">
        <v>251.90340130193533</v>
      </c>
      <c r="G2">
        <v>6.8158388750383345</v>
      </c>
    </row>
    <row r="3" spans="1:7" x14ac:dyDescent="0.25">
      <c r="A3" s="410" t="s">
        <v>255</v>
      </c>
      <c r="B3" s="412">
        <v>15</v>
      </c>
      <c r="E3">
        <v>3</v>
      </c>
      <c r="F3">
        <v>250.79519031170688</v>
      </c>
      <c r="G3">
        <v>3.1646363116489065</v>
      </c>
    </row>
    <row r="4" spans="1:7" x14ac:dyDescent="0.25">
      <c r="A4" s="410" t="s">
        <v>256</v>
      </c>
      <c r="B4" s="412">
        <v>8</v>
      </c>
      <c r="E4">
        <v>4</v>
      </c>
      <c r="F4">
        <v>264.68451051312178</v>
      </c>
      <c r="G4">
        <v>7.6008037829173949</v>
      </c>
    </row>
    <row r="5" spans="1:7" x14ac:dyDescent="0.25">
      <c r="A5" s="410" t="s">
        <v>257</v>
      </c>
      <c r="B5" s="412">
        <v>1</v>
      </c>
      <c r="E5">
        <v>5</v>
      </c>
      <c r="F5">
        <v>259.55511678795779</v>
      </c>
      <c r="G5">
        <v>4.6421090764917592</v>
      </c>
    </row>
    <row r="6" spans="1:7" x14ac:dyDescent="0.25">
      <c r="A6" s="410" t="s">
        <v>258</v>
      </c>
      <c r="B6" s="412" t="b">
        <v>1</v>
      </c>
      <c r="E6">
        <v>6</v>
      </c>
      <c r="F6">
        <v>249.64582056078038</v>
      </c>
      <c r="G6">
        <v>7.6073211869704895</v>
      </c>
    </row>
    <row r="7" spans="1:7" x14ac:dyDescent="0.25">
      <c r="A7" s="410" t="s">
        <v>259</v>
      </c>
      <c r="B7" s="412">
        <v>1</v>
      </c>
      <c r="E7">
        <v>7</v>
      </c>
      <c r="F7">
        <v>255.36117459160221</v>
      </c>
      <c r="G7">
        <v>3.6408146076118753</v>
      </c>
    </row>
    <row r="8" spans="1:7" x14ac:dyDescent="0.25">
      <c r="A8" s="410" t="s">
        <v>260</v>
      </c>
      <c r="B8" s="412" t="b">
        <v>0</v>
      </c>
      <c r="E8">
        <v>8</v>
      </c>
      <c r="F8">
        <v>268.41454392843275</v>
      </c>
      <c r="G8">
        <v>5.8435012440932841</v>
      </c>
    </row>
    <row r="9" spans="1:7" x14ac:dyDescent="0.25">
      <c r="A9" s="410" t="s">
        <v>261</v>
      </c>
      <c r="B9" s="412" t="b">
        <v>1</v>
      </c>
      <c r="E9">
        <v>9</v>
      </c>
      <c r="F9">
        <v>264.84616263140515</v>
      </c>
      <c r="G9">
        <v>6.97749330189896</v>
      </c>
    </row>
    <row r="10" spans="1:7" x14ac:dyDescent="0.25">
      <c r="A10" s="410" t="s">
        <v>262</v>
      </c>
      <c r="B10" s="412" t="b">
        <v>0</v>
      </c>
      <c r="E10">
        <v>10</v>
      </c>
      <c r="F10">
        <v>253.49903593122036</v>
      </c>
      <c r="G10">
        <v>4.0315588944445633</v>
      </c>
    </row>
    <row r="11" spans="1:7" x14ac:dyDescent="0.25">
      <c r="A11" s="410" t="s">
        <v>263</v>
      </c>
      <c r="B11" s="412" t="b">
        <v>0</v>
      </c>
      <c r="E11">
        <v>11</v>
      </c>
      <c r="F11">
        <v>253.83935428889868</v>
      </c>
      <c r="G11">
        <v>6.5659648159091288</v>
      </c>
    </row>
    <row r="12" spans="1:7" x14ac:dyDescent="0.25">
      <c r="A12" s="410" t="s">
        <v>264</v>
      </c>
      <c r="B12" s="412" t="s">
        <v>293</v>
      </c>
      <c r="E12">
        <v>12</v>
      </c>
      <c r="F12">
        <v>281.5671691731186</v>
      </c>
      <c r="G12">
        <v>6.4460231870339122</v>
      </c>
    </row>
    <row r="13" spans="1:7" x14ac:dyDescent="0.25">
      <c r="A13" s="410" t="s">
        <v>266</v>
      </c>
      <c r="B13" s="412" t="b">
        <v>0</v>
      </c>
      <c r="E13">
        <v>13</v>
      </c>
      <c r="F13">
        <v>260.76205891417828</v>
      </c>
      <c r="G13">
        <v>4.9658487684792672</v>
      </c>
    </row>
    <row r="14" spans="1:7" x14ac:dyDescent="0.25">
      <c r="A14" s="410" t="s">
        <v>267</v>
      </c>
      <c r="B14" s="412" t="b">
        <v>0</v>
      </c>
      <c r="E14">
        <v>14</v>
      </c>
      <c r="F14">
        <v>269.18214804677405</v>
      </c>
      <c r="G14">
        <v>5.5682786662673438</v>
      </c>
    </row>
    <row r="15" spans="1:7" x14ac:dyDescent="0.25">
      <c r="A15" s="410" t="s">
        <v>268</v>
      </c>
      <c r="B15" s="412" t="b">
        <v>0</v>
      </c>
      <c r="E15">
        <v>15</v>
      </c>
      <c r="F15">
        <v>279.80237934095476</v>
      </c>
      <c r="G15">
        <v>9.7455238030960771</v>
      </c>
    </row>
    <row r="16" spans="1:7" x14ac:dyDescent="0.25">
      <c r="A16" s="410" t="s">
        <v>269</v>
      </c>
      <c r="B16" s="412">
        <v>1</v>
      </c>
      <c r="E16">
        <v>16</v>
      </c>
      <c r="F16">
        <v>270.80443992886023</v>
      </c>
      <c r="G16">
        <v>6.4574947771441789</v>
      </c>
    </row>
    <row r="17" spans="5:8" x14ac:dyDescent="0.25">
      <c r="E17">
        <v>17</v>
      </c>
      <c r="F17">
        <v>273.39992251367266</v>
      </c>
      <c r="G17">
        <v>8.6087817011917327</v>
      </c>
    </row>
    <row r="18" spans="5:8" x14ac:dyDescent="0.25">
      <c r="E18">
        <v>18</v>
      </c>
      <c r="F18">
        <v>280.81223745729358</v>
      </c>
      <c r="G18">
        <v>6.1614084040182684</v>
      </c>
    </row>
    <row r="19" spans="5:8" x14ac:dyDescent="0.25">
      <c r="E19">
        <v>19</v>
      </c>
      <c r="F19">
        <v>268.09472136365196</v>
      </c>
      <c r="G19">
        <v>4.8513631592067368</v>
      </c>
    </row>
    <row r="20" spans="5:8" x14ac:dyDescent="0.25">
      <c r="E20">
        <v>20</v>
      </c>
      <c r="F20">
        <v>254.83264550171776</v>
      </c>
      <c r="G20">
        <v>6.5282712438281578</v>
      </c>
    </row>
    <row r="21" spans="5:8" x14ac:dyDescent="0.25">
      <c r="E21">
        <v>21</v>
      </c>
      <c r="F21">
        <v>253.57715767522976</v>
      </c>
      <c r="G21">
        <v>7.4108878237888325</v>
      </c>
    </row>
    <row r="22" spans="5:8" x14ac:dyDescent="0.25">
      <c r="E22">
        <v>22</v>
      </c>
      <c r="F22">
        <v>253.29667966695106</v>
      </c>
      <c r="G22">
        <v>9.4637934644127828</v>
      </c>
    </row>
    <row r="23" spans="5:8" x14ac:dyDescent="0.25">
      <c r="E23">
        <v>23</v>
      </c>
      <c r="F23">
        <v>269.28977182814259</v>
      </c>
      <c r="G23">
        <v>5.8409255539300124</v>
      </c>
    </row>
    <row r="24" spans="5:8" x14ac:dyDescent="0.25">
      <c r="E24">
        <v>24</v>
      </c>
      <c r="F24">
        <v>265.61782240043004</v>
      </c>
      <c r="G24">
        <v>6.4377364410776483</v>
      </c>
    </row>
    <row r="25" spans="5:8" x14ac:dyDescent="0.25">
      <c r="E25" t="s">
        <v>250</v>
      </c>
      <c r="F25" t="s">
        <v>250</v>
      </c>
      <c r="G25" t="s">
        <v>250</v>
      </c>
      <c r="H25" t="s">
        <v>250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36"/>
  <sheetViews>
    <sheetView topLeftCell="B16" workbookViewId="0">
      <selection activeCell="M46" sqref="M46"/>
    </sheetView>
  </sheetViews>
  <sheetFormatPr defaultRowHeight="14.4" x14ac:dyDescent="0.3"/>
  <sheetData>
    <row r="1" spans="1:25" ht="45" x14ac:dyDescent="0.25">
      <c r="A1" s="236" t="s">
        <v>0</v>
      </c>
      <c r="B1" s="236" t="s">
        <v>1</v>
      </c>
      <c r="C1" s="236" t="s">
        <v>2</v>
      </c>
      <c r="D1" s="237" t="s">
        <v>3</v>
      </c>
      <c r="E1" s="237" t="s">
        <v>4</v>
      </c>
      <c r="F1" s="238" t="s">
        <v>5</v>
      </c>
      <c r="G1" s="238" t="s">
        <v>6</v>
      </c>
      <c r="H1" s="238" t="s">
        <v>7</v>
      </c>
      <c r="I1" s="238" t="s">
        <v>6</v>
      </c>
      <c r="J1" s="238" t="s">
        <v>8</v>
      </c>
      <c r="K1" s="239" t="s">
        <v>9</v>
      </c>
      <c r="L1" s="239" t="s">
        <v>10</v>
      </c>
      <c r="M1" s="239" t="s">
        <v>11</v>
      </c>
      <c r="N1" s="240" t="s">
        <v>12</v>
      </c>
      <c r="O1" s="240" t="s">
        <v>6</v>
      </c>
      <c r="P1" s="240" t="s">
        <v>13</v>
      </c>
      <c r="Q1" s="240" t="s">
        <v>6</v>
      </c>
      <c r="R1" s="241" t="s">
        <v>14</v>
      </c>
      <c r="S1" s="241" t="s">
        <v>6</v>
      </c>
      <c r="T1" s="242" t="s">
        <v>15</v>
      </c>
      <c r="U1" s="242" t="s">
        <v>6</v>
      </c>
      <c r="V1" s="243" t="s">
        <v>16</v>
      </c>
      <c r="W1" s="243" t="s">
        <v>6</v>
      </c>
      <c r="X1" s="244" t="s">
        <v>17</v>
      </c>
      <c r="Y1" s="244" t="s">
        <v>18</v>
      </c>
    </row>
    <row r="2" spans="1:25" s="393" customFormat="1" ht="15" x14ac:dyDescent="0.25">
      <c r="A2" s="396">
        <v>9</v>
      </c>
      <c r="B2" s="396" t="s">
        <v>101</v>
      </c>
      <c r="C2" s="396" t="s">
        <v>20</v>
      </c>
      <c r="D2" s="397">
        <v>105.97532002621864</v>
      </c>
      <c r="E2" s="398">
        <v>0.61576787681111211</v>
      </c>
      <c r="F2" s="399">
        <v>0.39502381325983205</v>
      </c>
      <c r="G2" s="399">
        <v>2.711577720907379E-2</v>
      </c>
      <c r="H2" s="400">
        <v>4.6105855867661402E-2</v>
      </c>
      <c r="I2" s="400">
        <v>1.1444889699794159E-3</v>
      </c>
      <c r="J2" s="401">
        <v>0.36162358166267372</v>
      </c>
      <c r="K2" s="402">
        <v>2.4823071786466051</v>
      </c>
      <c r="L2" s="402">
        <v>16.33087062080374</v>
      </c>
      <c r="M2" s="403"/>
      <c r="N2" s="404">
        <v>21.689218889468634</v>
      </c>
      <c r="O2" s="404">
        <v>0.53839303748565537</v>
      </c>
      <c r="P2" s="405">
        <v>6.213923667207049E-2</v>
      </c>
      <c r="Q2" s="405">
        <v>3.976780714007081E-3</v>
      </c>
      <c r="R2" s="406">
        <v>290.57865626993106</v>
      </c>
      <c r="S2" s="406">
        <v>7.0529074060796448</v>
      </c>
      <c r="T2" s="407">
        <v>338.03268067704352</v>
      </c>
      <c r="U2" s="407">
        <v>19.736509436096224</v>
      </c>
      <c r="V2" s="408">
        <v>678.90410246411295</v>
      </c>
      <c r="W2" s="408">
        <v>208.17294285389508</v>
      </c>
      <c r="X2" s="409">
        <v>290.57865626993106</v>
      </c>
      <c r="Y2" s="409">
        <v>7.0529074060796448</v>
      </c>
    </row>
    <row r="3" spans="1:25" ht="15" x14ac:dyDescent="0.25">
      <c r="A3" s="259">
        <v>18</v>
      </c>
      <c r="B3" s="259" t="s">
        <v>75</v>
      </c>
      <c r="C3" s="259" t="s">
        <v>20</v>
      </c>
      <c r="D3" s="260">
        <v>106.11349094550138</v>
      </c>
      <c r="E3" s="261">
        <v>0.6545700389537249</v>
      </c>
      <c r="F3" s="248">
        <v>0.39769780362819823</v>
      </c>
      <c r="G3" s="248">
        <v>2.4816409606516487E-2</v>
      </c>
      <c r="H3" s="249">
        <v>4.173992969751953E-2</v>
      </c>
      <c r="I3" s="249">
        <v>1.3414793363900025E-3</v>
      </c>
      <c r="J3" s="250">
        <v>0.5150465920158328</v>
      </c>
      <c r="K3" s="262">
        <v>3.2138993671321932</v>
      </c>
      <c r="L3" s="262">
        <v>28.966132209547112</v>
      </c>
      <c r="M3" s="263" t="s">
        <v>21</v>
      </c>
      <c r="N3" s="264">
        <v>23.957874563919709</v>
      </c>
      <c r="O3" s="264">
        <v>0.76998197898814025</v>
      </c>
      <c r="P3" s="265">
        <v>6.9103525483541817E-2</v>
      </c>
      <c r="Q3" s="265">
        <v>3.6961446829511611E-3</v>
      </c>
      <c r="R3" s="266">
        <v>263.61735789491337</v>
      </c>
      <c r="S3" s="266">
        <v>8.3015058901519367</v>
      </c>
      <c r="T3" s="267">
        <v>339.97711031006895</v>
      </c>
      <c r="U3" s="267">
        <v>18.028333228918832</v>
      </c>
      <c r="V3" s="268">
        <v>901.83207706486905</v>
      </c>
      <c r="W3" s="268">
        <v>193.48157901954329</v>
      </c>
      <c r="X3" s="269">
        <v>263.61735789491337</v>
      </c>
      <c r="Y3" s="269">
        <v>8.3015058901519367</v>
      </c>
    </row>
    <row r="4" spans="1:25" s="393" customFormat="1" ht="15" x14ac:dyDescent="0.25">
      <c r="A4" s="396">
        <v>20</v>
      </c>
      <c r="B4" s="396" t="s">
        <v>76</v>
      </c>
      <c r="C4" s="396" t="s">
        <v>20</v>
      </c>
      <c r="D4" s="397">
        <v>123.17409041960316</v>
      </c>
      <c r="E4" s="398">
        <v>0.69298263288137452</v>
      </c>
      <c r="F4" s="399">
        <v>0.33249504002056995</v>
      </c>
      <c r="G4" s="399">
        <v>2.0196150344977019E-2</v>
      </c>
      <c r="H4" s="400">
        <v>4.1650960440225517E-2</v>
      </c>
      <c r="I4" s="400">
        <v>1.1506197084876519E-3</v>
      </c>
      <c r="J4" s="401">
        <v>0.45480304564111673</v>
      </c>
      <c r="K4" s="402">
        <v>2.7625286339769741</v>
      </c>
      <c r="L4" s="402">
        <v>10.796553807365678</v>
      </c>
      <c r="M4" s="403" t="s">
        <v>21</v>
      </c>
      <c r="N4" s="404">
        <v>24.009050197897082</v>
      </c>
      <c r="O4" s="404">
        <v>0.66325688646281233</v>
      </c>
      <c r="P4" s="405">
        <v>5.789737530030218E-2</v>
      </c>
      <c r="Q4" s="405">
        <v>3.1319953691024468E-3</v>
      </c>
      <c r="R4" s="406">
        <v>263.06676398399821</v>
      </c>
      <c r="S4" s="406">
        <v>7.1210132507510195</v>
      </c>
      <c r="T4" s="407">
        <v>291.46890870682626</v>
      </c>
      <c r="U4" s="407">
        <v>15.389797474218293</v>
      </c>
      <c r="V4" s="408">
        <v>525.88056775922598</v>
      </c>
      <c r="W4" s="408">
        <v>163.95132257385302</v>
      </c>
      <c r="X4" s="409">
        <v>263.06676398399821</v>
      </c>
      <c r="Y4" s="409">
        <v>7.1210132507510195</v>
      </c>
    </row>
    <row r="5" spans="1:25" ht="15" x14ac:dyDescent="0.25">
      <c r="A5" s="259">
        <v>33</v>
      </c>
      <c r="B5" s="259" t="s">
        <v>91</v>
      </c>
      <c r="C5" s="259" t="s">
        <v>20</v>
      </c>
      <c r="D5" s="260">
        <v>142.26868394599165</v>
      </c>
      <c r="E5" s="261">
        <v>0.56600691532907332</v>
      </c>
      <c r="F5" s="248">
        <v>0.27460444449359428</v>
      </c>
      <c r="G5" s="248">
        <v>1.5199100238206495E-2</v>
      </c>
      <c r="H5" s="249">
        <v>4.2891024425470638E-2</v>
      </c>
      <c r="I5" s="249">
        <v>8.2872938280426631E-4</v>
      </c>
      <c r="J5" s="250">
        <v>0.34908886867738537</v>
      </c>
      <c r="K5" s="262">
        <v>1.9321743742546964</v>
      </c>
      <c r="L5" s="262">
        <v>-9.0007715655272129</v>
      </c>
      <c r="M5" s="263" t="s">
        <v>215</v>
      </c>
      <c r="N5" s="264">
        <v>23.314901273520402</v>
      </c>
      <c r="O5" s="264">
        <v>0.45048454778974306</v>
      </c>
      <c r="P5" s="265">
        <v>4.643440319580841E-2</v>
      </c>
      <c r="Q5" s="265">
        <v>2.4084149477116091E-3</v>
      </c>
      <c r="R5" s="266">
        <v>270.73676989671912</v>
      </c>
      <c r="S5" s="266">
        <v>5.1227836095208241</v>
      </c>
      <c r="T5" s="267">
        <v>246.36837169442839</v>
      </c>
      <c r="U5" s="267">
        <v>12.10799858206869</v>
      </c>
      <c r="V5" s="268">
        <v>20.235273348472301</v>
      </c>
      <c r="W5" s="268">
        <v>126.07459443901159</v>
      </c>
      <c r="X5" s="269">
        <v>270.73676989671912</v>
      </c>
      <c r="Y5" s="269">
        <v>5.1227836095208241</v>
      </c>
    </row>
    <row r="6" spans="1:25" ht="15" x14ac:dyDescent="0.25">
      <c r="A6" s="259">
        <v>38</v>
      </c>
      <c r="B6" s="259" t="s">
        <v>82</v>
      </c>
      <c r="C6" s="259" t="s">
        <v>20</v>
      </c>
      <c r="D6" s="260">
        <v>744.3518084871165</v>
      </c>
      <c r="E6" s="261">
        <v>0.17166058400269055</v>
      </c>
      <c r="F6" s="248">
        <v>0.23782595245928068</v>
      </c>
      <c r="G6" s="248">
        <v>8.906390513352281E-3</v>
      </c>
      <c r="H6" s="249">
        <v>3.6357910679622234E-2</v>
      </c>
      <c r="I6" s="249">
        <v>9.4542718465977281E-4</v>
      </c>
      <c r="J6" s="250">
        <v>0.69436317231929312</v>
      </c>
      <c r="K6" s="262">
        <v>2.6003341968427871</v>
      </c>
      <c r="L6" s="262">
        <v>-5.901481693961431</v>
      </c>
      <c r="M6" s="263" t="s">
        <v>215</v>
      </c>
      <c r="N6" s="264">
        <v>27.504330730436521</v>
      </c>
      <c r="O6" s="264">
        <v>0.71520451759628045</v>
      </c>
      <c r="P6" s="265">
        <v>4.7441569863077522E-2</v>
      </c>
      <c r="Q6" s="265">
        <v>1.2785203166103547E-3</v>
      </c>
      <c r="R6" s="266">
        <v>230.22535974727185</v>
      </c>
      <c r="S6" s="266">
        <v>5.8809911102516468</v>
      </c>
      <c r="T6" s="267">
        <v>216.63865228692976</v>
      </c>
      <c r="U6" s="267">
        <v>7.3058720210044186</v>
      </c>
      <c r="V6" s="268">
        <v>71.512050625194505</v>
      </c>
      <c r="W6" s="268">
        <v>66.927349130739699</v>
      </c>
      <c r="X6" s="269">
        <v>230.22535974727185</v>
      </c>
      <c r="Y6" s="269">
        <v>5.8809911102516468</v>
      </c>
    </row>
    <row r="7" spans="1:25" ht="15" x14ac:dyDescent="0.25">
      <c r="A7" s="259">
        <v>39</v>
      </c>
      <c r="B7" s="259" t="s">
        <v>83</v>
      </c>
      <c r="C7" s="259" t="s">
        <v>20</v>
      </c>
      <c r="D7" s="260">
        <v>156.54698846835635</v>
      </c>
      <c r="E7" s="261">
        <v>0.71370637564881445</v>
      </c>
      <c r="F7" s="248">
        <v>0.27937049239135636</v>
      </c>
      <c r="G7" s="248">
        <v>1.5375655094294133E-2</v>
      </c>
      <c r="H7" s="249">
        <v>4.2297381087597903E-2</v>
      </c>
      <c r="I7" s="249">
        <v>1.0453373189993232E-3</v>
      </c>
      <c r="J7" s="250">
        <v>0.44904501748564801</v>
      </c>
      <c r="K7" s="262">
        <v>2.4713996283467972</v>
      </c>
      <c r="L7" s="262">
        <v>-6.3310445494278182</v>
      </c>
      <c r="M7" s="263" t="s">
        <v>215</v>
      </c>
      <c r="N7" s="264">
        <v>23.642125689271385</v>
      </c>
      <c r="O7" s="264">
        <v>0.58429140641793575</v>
      </c>
      <c r="P7" s="265">
        <v>4.7903338373876433E-2</v>
      </c>
      <c r="Q7" s="265">
        <v>2.3556885547737715E-3</v>
      </c>
      <c r="R7" s="266">
        <v>267.0661238509212</v>
      </c>
      <c r="S7" s="266">
        <v>6.465424023019037</v>
      </c>
      <c r="T7" s="267">
        <v>250.15804857348931</v>
      </c>
      <c r="U7" s="267">
        <v>12.203016802651685</v>
      </c>
      <c r="V7" s="268">
        <v>94.497931303747805</v>
      </c>
      <c r="W7" s="268">
        <v>123.31453663042498</v>
      </c>
      <c r="X7" s="269">
        <v>267.0661238509212</v>
      </c>
      <c r="Y7" s="269">
        <v>6.465424023019037</v>
      </c>
    </row>
    <row r="8" spans="1:25" ht="15" x14ac:dyDescent="0.25">
      <c r="A8" s="245">
        <v>8</v>
      </c>
      <c r="B8" s="245" t="s">
        <v>99</v>
      </c>
      <c r="C8" s="245" t="s">
        <v>20</v>
      </c>
      <c r="D8" s="246">
        <v>115.82075422532324</v>
      </c>
      <c r="E8" s="247">
        <v>0.63722346281150122</v>
      </c>
      <c r="F8" s="248">
        <v>0.27313957274920003</v>
      </c>
      <c r="G8" s="248">
        <v>2.2060349507496788E-2</v>
      </c>
      <c r="H8" s="249">
        <v>3.9848735156514915E-2</v>
      </c>
      <c r="I8" s="249">
        <v>1.0994039151240671E-3</v>
      </c>
      <c r="J8" s="250">
        <v>0.341597729347</v>
      </c>
      <c r="K8" s="251">
        <v>2.7589430650832698</v>
      </c>
      <c r="L8" s="251">
        <v>-2.6608039418067677</v>
      </c>
      <c r="M8" s="235"/>
      <c r="N8" s="253">
        <v>25.094899400753221</v>
      </c>
      <c r="O8" s="253">
        <v>0.69235398670670401</v>
      </c>
      <c r="P8" s="254">
        <v>4.9712866989453805E-2</v>
      </c>
      <c r="Q8" s="254">
        <v>3.7735785131611009E-3</v>
      </c>
      <c r="R8" s="255">
        <v>251.90340130193533</v>
      </c>
      <c r="S8" s="255">
        <v>6.8158388750383345</v>
      </c>
      <c r="T8" s="256">
        <v>245.20074567054812</v>
      </c>
      <c r="U8" s="256">
        <v>17.594068645958064</v>
      </c>
      <c r="V8" s="257">
        <v>181.59011534107</v>
      </c>
      <c r="W8" s="257">
        <v>197.53723109873991</v>
      </c>
      <c r="X8" s="258">
        <v>251.90340130193533</v>
      </c>
      <c r="Y8" s="258">
        <v>6.8158388750383345</v>
      </c>
    </row>
    <row r="9" spans="1:25" ht="15" x14ac:dyDescent="0.25">
      <c r="A9" s="245">
        <v>10</v>
      </c>
      <c r="B9" s="245" t="s">
        <v>102</v>
      </c>
      <c r="C9" s="245" t="s">
        <v>20</v>
      </c>
      <c r="D9" s="246">
        <v>1199.5495810827726</v>
      </c>
      <c r="E9" s="247">
        <v>0.32517985444385827</v>
      </c>
      <c r="F9" s="248">
        <v>0.28871619195936837</v>
      </c>
      <c r="G9" s="248">
        <v>7.0155196687507783E-3</v>
      </c>
      <c r="H9" s="249">
        <v>3.9669994607144321E-2</v>
      </c>
      <c r="I9" s="249">
        <v>5.1037232093521464E-4</v>
      </c>
      <c r="J9" s="250">
        <v>0.52946379253952036</v>
      </c>
      <c r="K9" s="251">
        <v>1.2865449718092468</v>
      </c>
      <c r="L9" s="251">
        <v>2.6927113116888641</v>
      </c>
      <c r="M9" s="235"/>
      <c r="N9" s="253">
        <v>25.207969144011585</v>
      </c>
      <c r="O9" s="253">
        <v>0.32431185951750752</v>
      </c>
      <c r="P9" s="254">
        <v>5.2784659546622308E-2</v>
      </c>
      <c r="Q9" s="254">
        <v>1.088084326263238E-3</v>
      </c>
      <c r="R9" s="255">
        <v>250.79519031170688</v>
      </c>
      <c r="S9" s="255">
        <v>3.1646363116489065</v>
      </c>
      <c r="T9" s="256">
        <v>257.54838077040182</v>
      </c>
      <c r="U9" s="256">
        <v>5.5275473575055232</v>
      </c>
      <c r="V9" s="257">
        <v>319.55160315914702</v>
      </c>
      <c r="W9" s="257">
        <v>56.958388382134416</v>
      </c>
      <c r="X9" s="258">
        <v>250.79519031170688</v>
      </c>
      <c r="Y9" s="258">
        <v>3.1646363116489065</v>
      </c>
    </row>
    <row r="10" spans="1:25" ht="15" x14ac:dyDescent="0.25">
      <c r="A10" s="245">
        <v>11</v>
      </c>
      <c r="B10" s="245" t="s">
        <v>103</v>
      </c>
      <c r="C10" s="245" t="s">
        <v>20</v>
      </c>
      <c r="D10" s="246">
        <v>118.71448012999322</v>
      </c>
      <c r="E10" s="247">
        <v>0.62952821076887466</v>
      </c>
      <c r="F10" s="248">
        <v>0.3176326180022766</v>
      </c>
      <c r="G10" s="248">
        <v>2.1343683796153323E-2</v>
      </c>
      <c r="H10" s="249">
        <v>4.1912390176343087E-2</v>
      </c>
      <c r="I10" s="249">
        <v>1.228452928288139E-3</v>
      </c>
      <c r="J10" s="250">
        <v>0.43618608553329069</v>
      </c>
      <c r="K10" s="251">
        <v>2.9310018424611908</v>
      </c>
      <c r="L10" s="251">
        <v>5.8164924751099427</v>
      </c>
      <c r="M10" s="235"/>
      <c r="N10" s="253">
        <v>23.85929305851035</v>
      </c>
      <c r="O10" s="253">
        <v>0.6993163191431534</v>
      </c>
      <c r="P10" s="254">
        <v>5.4964387277764641E-2</v>
      </c>
      <c r="Q10" s="254">
        <v>3.3235248268018163E-3</v>
      </c>
      <c r="R10" s="255">
        <v>264.68451051312178</v>
      </c>
      <c r="S10" s="255">
        <v>7.6008037829173949</v>
      </c>
      <c r="T10" s="256">
        <v>280.07986514989909</v>
      </c>
      <c r="U10" s="256">
        <v>16.44769150717039</v>
      </c>
      <c r="V10" s="257">
        <v>410.774752657455</v>
      </c>
      <c r="W10" s="257">
        <v>173.97763019339487</v>
      </c>
      <c r="X10" s="258">
        <v>264.68451051312178</v>
      </c>
      <c r="Y10" s="258">
        <v>7.6008037829173949</v>
      </c>
    </row>
    <row r="11" spans="1:25" ht="15" x14ac:dyDescent="0.25">
      <c r="A11" s="245">
        <v>12</v>
      </c>
      <c r="B11" s="245" t="s">
        <v>104</v>
      </c>
      <c r="C11" s="245" t="s">
        <v>20</v>
      </c>
      <c r="D11" s="246">
        <v>988.40787788285627</v>
      </c>
      <c r="E11" s="247">
        <v>5.3973603175274137E-2</v>
      </c>
      <c r="F11" s="248">
        <v>0.28435411664233057</v>
      </c>
      <c r="G11" s="248">
        <v>7.6449102033426045E-3</v>
      </c>
      <c r="H11" s="249">
        <v>4.1083699851424627E-2</v>
      </c>
      <c r="I11" s="249">
        <v>7.4966767322362374E-4</v>
      </c>
      <c r="J11" s="250">
        <v>0.6787133123025384</v>
      </c>
      <c r="K11" s="251">
        <v>1.8247326212943991</v>
      </c>
      <c r="L11" s="251">
        <v>-2.0995375040950091</v>
      </c>
      <c r="M11" s="252"/>
      <c r="N11" s="253">
        <v>24.340553640894242</v>
      </c>
      <c r="O11" s="253">
        <v>0.44415002248905877</v>
      </c>
      <c r="P11" s="254">
        <v>5.0198263918927663E-2</v>
      </c>
      <c r="Q11" s="254">
        <v>9.9114272814735272E-4</v>
      </c>
      <c r="R11" s="255">
        <v>259.55511678795779</v>
      </c>
      <c r="S11" s="255">
        <v>4.6421090764917592</v>
      </c>
      <c r="T11" s="256">
        <v>254.10565976719701</v>
      </c>
      <c r="U11" s="256">
        <v>6.0439034403049394</v>
      </c>
      <c r="V11" s="257">
        <v>204.183987467592</v>
      </c>
      <c r="W11" s="257">
        <v>51.883836702119041</v>
      </c>
      <c r="X11" s="258">
        <v>259.55511678795779</v>
      </c>
      <c r="Y11" s="258">
        <v>4.6421090764917592</v>
      </c>
    </row>
    <row r="12" spans="1:25" ht="15" x14ac:dyDescent="0.25">
      <c r="A12" s="245">
        <v>14</v>
      </c>
      <c r="B12" s="245" t="s">
        <v>105</v>
      </c>
      <c r="C12" s="245" t="s">
        <v>20</v>
      </c>
      <c r="D12" s="246">
        <v>132.24926746768523</v>
      </c>
      <c r="E12" s="247">
        <v>0.8710919208991571</v>
      </c>
      <c r="F12" s="248">
        <v>0.27667192482975883</v>
      </c>
      <c r="G12" s="248">
        <v>2.3130925836601091E-2</v>
      </c>
      <c r="H12" s="249">
        <v>3.9484648121914621E-2</v>
      </c>
      <c r="I12" s="249">
        <v>1.2266414292446653E-3</v>
      </c>
      <c r="J12" s="250">
        <v>0.37158778738988291</v>
      </c>
      <c r="K12" s="251">
        <v>3.1066287470948981</v>
      </c>
      <c r="L12" s="251">
        <v>-0.65363585057236451</v>
      </c>
      <c r="M12" s="252"/>
      <c r="N12" s="253">
        <v>25.326298892479777</v>
      </c>
      <c r="O12" s="253">
        <v>0.78679408196895351</v>
      </c>
      <c r="P12" s="254">
        <v>5.0820103447897953E-2</v>
      </c>
      <c r="Q12" s="254">
        <v>3.9445510626060151E-3</v>
      </c>
      <c r="R12" s="255">
        <v>249.64582056078038</v>
      </c>
      <c r="S12" s="255">
        <v>7.6073211869704895</v>
      </c>
      <c r="T12" s="256">
        <v>248.01404597813956</v>
      </c>
      <c r="U12" s="256">
        <v>18.396856423201655</v>
      </c>
      <c r="V12" s="257">
        <v>232.678634777296</v>
      </c>
      <c r="W12" s="257">
        <v>206.48710808399147</v>
      </c>
      <c r="X12" s="258">
        <v>249.64582056078038</v>
      </c>
      <c r="Y12" s="258">
        <v>7.6073211869704895</v>
      </c>
    </row>
    <row r="13" spans="1:25" ht="15" x14ac:dyDescent="0.25">
      <c r="A13" s="245">
        <v>15</v>
      </c>
      <c r="B13" s="245" t="s">
        <v>100</v>
      </c>
      <c r="C13" s="245" t="s">
        <v>20</v>
      </c>
      <c r="D13" s="246">
        <v>447.66516767953385</v>
      </c>
      <c r="E13" s="247">
        <v>0.36486253423085202</v>
      </c>
      <c r="F13" s="248">
        <v>0.27431831315202426</v>
      </c>
      <c r="G13" s="248">
        <v>8.9899635679596898E-3</v>
      </c>
      <c r="H13" s="249">
        <v>4.0406628212139056E-2</v>
      </c>
      <c r="I13" s="249">
        <v>5.8758333704488292E-4</v>
      </c>
      <c r="J13" s="250">
        <v>0.44372482777978473</v>
      </c>
      <c r="K13" s="251">
        <v>1.4541756217816753</v>
      </c>
      <c r="L13" s="251">
        <v>-3.6108731757937647</v>
      </c>
      <c r="M13" s="235"/>
      <c r="N13" s="253">
        <v>24.748414907323983</v>
      </c>
      <c r="O13" s="253">
        <v>0.35988541635968735</v>
      </c>
      <c r="P13" s="254">
        <v>4.9238057953028186E-2</v>
      </c>
      <c r="Q13" s="254">
        <v>1.4460759267770123E-3</v>
      </c>
      <c r="R13" s="255">
        <v>255.36117459160221</v>
      </c>
      <c r="S13" s="255">
        <v>3.6408146076118753</v>
      </c>
      <c r="T13" s="256">
        <v>246.14040643688216</v>
      </c>
      <c r="U13" s="256">
        <v>7.1632468607658533</v>
      </c>
      <c r="V13" s="257">
        <v>159.18236038759099</v>
      </c>
      <c r="W13" s="257">
        <v>75.698469895663635</v>
      </c>
      <c r="X13" s="258">
        <v>255.36117459160221</v>
      </c>
      <c r="Y13" s="258">
        <v>3.6408146076118753</v>
      </c>
    </row>
    <row r="14" spans="1:25" ht="15" x14ac:dyDescent="0.25">
      <c r="A14" s="245">
        <v>16</v>
      </c>
      <c r="B14" s="245" t="s">
        <v>106</v>
      </c>
      <c r="C14" s="245" t="s">
        <v>20</v>
      </c>
      <c r="D14" s="246">
        <v>223.66620731216685</v>
      </c>
      <c r="E14" s="247">
        <v>0.84844761082574049</v>
      </c>
      <c r="F14" s="248">
        <v>0.28567253207958454</v>
      </c>
      <c r="G14" s="248">
        <v>1.5676085835405352E-2</v>
      </c>
      <c r="H14" s="249">
        <v>4.2515418025312786E-2</v>
      </c>
      <c r="I14" s="249">
        <v>9.4498175486075475E-4</v>
      </c>
      <c r="J14" s="250">
        <v>0.4050492397082926</v>
      </c>
      <c r="K14" s="251">
        <v>2.2226801446433679</v>
      </c>
      <c r="L14" s="251">
        <v>-4.9427677684513247</v>
      </c>
      <c r="M14" s="235"/>
      <c r="N14" s="253">
        <v>23.520878929253879</v>
      </c>
      <c r="O14" s="253">
        <v>0.52279390580613161</v>
      </c>
      <c r="P14" s="254">
        <v>4.8732731654027431E-2</v>
      </c>
      <c r="Q14" s="254">
        <v>2.444984941024457E-3</v>
      </c>
      <c r="R14" s="255">
        <v>268.41454392843275</v>
      </c>
      <c r="S14" s="255">
        <v>5.8435012440932841</v>
      </c>
      <c r="T14" s="256">
        <v>255.14743636530255</v>
      </c>
      <c r="U14" s="256">
        <v>12.380471310936363</v>
      </c>
      <c r="V14" s="257">
        <v>134.99218988569001</v>
      </c>
      <c r="W14" s="257">
        <v>127.98879763847373</v>
      </c>
      <c r="X14" s="258">
        <v>268.41454392843275</v>
      </c>
      <c r="Y14" s="258">
        <v>5.8435012440932841</v>
      </c>
    </row>
    <row r="15" spans="1:25" ht="15" x14ac:dyDescent="0.25">
      <c r="A15" s="245">
        <v>17</v>
      </c>
      <c r="B15" s="245" t="s">
        <v>107</v>
      </c>
      <c r="C15" s="245" t="s">
        <v>20</v>
      </c>
      <c r="D15" s="246">
        <v>95.476207667781324</v>
      </c>
      <c r="E15" s="247">
        <v>0.65142006491461935</v>
      </c>
      <c r="F15" s="248">
        <v>0.28994365864454252</v>
      </c>
      <c r="G15" s="248">
        <v>2.3800619898501123E-2</v>
      </c>
      <c r="H15" s="249">
        <v>4.193851695365932E-2</v>
      </c>
      <c r="I15" s="249">
        <v>1.1277408628531417E-3</v>
      </c>
      <c r="J15" s="250">
        <v>0.32758317998800041</v>
      </c>
      <c r="K15" s="251">
        <v>2.6890337207184944</v>
      </c>
      <c r="L15" s="251">
        <v>-2.3904887607701428</v>
      </c>
      <c r="M15" s="235"/>
      <c r="N15" s="253">
        <v>23.84442924161975</v>
      </c>
      <c r="O15" s="253">
        <v>0.64118474282001625</v>
      </c>
      <c r="P15" s="254">
        <v>5.0141725069670337E-2</v>
      </c>
      <c r="Q15" s="254">
        <v>3.8888758618370513E-3</v>
      </c>
      <c r="R15" s="255">
        <v>264.84616263140515</v>
      </c>
      <c r="S15" s="255">
        <v>6.97749330189896</v>
      </c>
      <c r="T15" s="256">
        <v>258.5150448803704</v>
      </c>
      <c r="U15" s="256">
        <v>18.734729955058448</v>
      </c>
      <c r="V15" s="257">
        <v>201.56831139737901</v>
      </c>
      <c r="W15" s="257">
        <v>203.57270475141186</v>
      </c>
      <c r="X15" s="258">
        <v>264.84616263140515</v>
      </c>
      <c r="Y15" s="258">
        <v>6.97749330189896</v>
      </c>
    </row>
    <row r="16" spans="1:25" ht="15" x14ac:dyDescent="0.25">
      <c r="A16" s="245">
        <v>21</v>
      </c>
      <c r="B16" s="245" t="s">
        <v>77</v>
      </c>
      <c r="C16" s="245" t="s">
        <v>20</v>
      </c>
      <c r="D16" s="246">
        <v>260.78392398671696</v>
      </c>
      <c r="E16" s="247">
        <v>1.0440103192563313</v>
      </c>
      <c r="F16" s="248">
        <v>0.29600751265754932</v>
      </c>
      <c r="G16" s="248">
        <v>1.1899576461163616E-2</v>
      </c>
      <c r="H16" s="249">
        <v>4.0106145008728694E-2</v>
      </c>
      <c r="I16" s="249">
        <v>6.5045681281344914E-4</v>
      </c>
      <c r="J16" s="250">
        <v>0.40343983424911573</v>
      </c>
      <c r="K16" s="251">
        <v>1.6218382810711023</v>
      </c>
      <c r="L16" s="251">
        <v>3.8572162354062591</v>
      </c>
      <c r="M16" s="235"/>
      <c r="N16" s="253">
        <v>24.933834946798306</v>
      </c>
      <c r="O16" s="253">
        <v>0.40438648010625944</v>
      </c>
      <c r="P16" s="254">
        <v>5.3529173655465959E-2</v>
      </c>
      <c r="Q16" s="254">
        <v>1.9689892016265926E-3</v>
      </c>
      <c r="R16" s="255">
        <v>253.49903593122036</v>
      </c>
      <c r="S16" s="255">
        <v>4.0315588944445633</v>
      </c>
      <c r="T16" s="256">
        <v>263.27704190175774</v>
      </c>
      <c r="U16" s="256">
        <v>9.322961604461165</v>
      </c>
      <c r="V16" s="257">
        <v>351.29355368582401</v>
      </c>
      <c r="W16" s="257">
        <v>103.07142352877703</v>
      </c>
      <c r="X16" s="258">
        <v>253.49903593122036</v>
      </c>
      <c r="Y16" s="258">
        <v>4.0315588944445633</v>
      </c>
    </row>
    <row r="17" spans="1:25" ht="15" x14ac:dyDescent="0.25">
      <c r="A17" s="245">
        <v>22</v>
      </c>
      <c r="B17" s="245" t="s">
        <v>78</v>
      </c>
      <c r="C17" s="245" t="s">
        <v>20</v>
      </c>
      <c r="D17" s="246">
        <v>150.84519962534873</v>
      </c>
      <c r="E17" s="247">
        <v>0.49499474260925475</v>
      </c>
      <c r="F17" s="248">
        <v>0.29399188929188996</v>
      </c>
      <c r="G17" s="248">
        <v>1.7666065385300821E-2</v>
      </c>
      <c r="H17" s="249">
        <v>4.016105385244325E-2</v>
      </c>
      <c r="I17" s="249">
        <v>1.0594169960893827E-3</v>
      </c>
      <c r="J17" s="250">
        <v>0.43899275333507665</v>
      </c>
      <c r="K17" s="251">
        <v>2.6379213055061097</v>
      </c>
      <c r="L17" s="251">
        <v>3.0953741721121464</v>
      </c>
      <c r="M17" s="235"/>
      <c r="N17" s="253">
        <v>24.89974500355806</v>
      </c>
      <c r="O17" s="253">
        <v>0.65683567846555113</v>
      </c>
      <c r="P17" s="254">
        <v>5.3091986339442503E-2</v>
      </c>
      <c r="Q17" s="254">
        <v>2.8664673364734222E-3</v>
      </c>
      <c r="R17" s="255">
        <v>253.83935428889868</v>
      </c>
      <c r="S17" s="255">
        <v>6.5659648159091288</v>
      </c>
      <c r="T17" s="256">
        <v>261.69663210021349</v>
      </c>
      <c r="U17" s="256">
        <v>13.862392460417846</v>
      </c>
      <c r="V17" s="257">
        <v>332.72996952896199</v>
      </c>
      <c r="W17" s="257">
        <v>150.0519779119262</v>
      </c>
      <c r="X17" s="258">
        <v>253.83935428889868</v>
      </c>
      <c r="Y17" s="258">
        <v>6.5659648159091288</v>
      </c>
    </row>
    <row r="18" spans="1:25" ht="15" x14ac:dyDescent="0.25">
      <c r="A18" s="245">
        <v>23</v>
      </c>
      <c r="B18" s="245" t="s">
        <v>87</v>
      </c>
      <c r="C18" s="245" t="s">
        <v>20</v>
      </c>
      <c r="D18" s="246">
        <v>198.12121411271826</v>
      </c>
      <c r="E18" s="247">
        <v>0.52657423959438099</v>
      </c>
      <c r="F18" s="248">
        <v>0.31981752595479646</v>
      </c>
      <c r="G18" s="248">
        <v>2.084308641481206E-2</v>
      </c>
      <c r="H18" s="249">
        <v>4.4644565949596718E-2</v>
      </c>
      <c r="I18" s="249">
        <v>1.0445475359909303E-3</v>
      </c>
      <c r="J18" s="250">
        <v>0.35900445194919778</v>
      </c>
      <c r="K18" s="251">
        <v>2.3396969234065672</v>
      </c>
      <c r="L18" s="251">
        <v>6.9261298703771207E-2</v>
      </c>
      <c r="M18" s="235"/>
      <c r="N18" s="253">
        <v>22.399142621948442</v>
      </c>
      <c r="O18" s="253">
        <v>0.52407205079517682</v>
      </c>
      <c r="P18" s="254">
        <v>5.1955601804904147E-2</v>
      </c>
      <c r="Q18" s="254">
        <v>3.1603129861442641E-3</v>
      </c>
      <c r="R18" s="255">
        <v>281.5671691731186</v>
      </c>
      <c r="S18" s="255">
        <v>6.4460231870339122</v>
      </c>
      <c r="T18" s="256">
        <v>281.76218625121135</v>
      </c>
      <c r="U18" s="256">
        <v>16.035335420976153</v>
      </c>
      <c r="V18" s="257">
        <v>283.45638947641299</v>
      </c>
      <c r="W18" s="257">
        <v>165.43416430680401</v>
      </c>
      <c r="X18" s="258">
        <v>281.5671691731186</v>
      </c>
      <c r="Y18" s="258">
        <v>6.4460231870339122</v>
      </c>
    </row>
    <row r="19" spans="1:25" ht="15" x14ac:dyDescent="0.25">
      <c r="A19" s="245">
        <v>24</v>
      </c>
      <c r="B19" s="245" t="s">
        <v>79</v>
      </c>
      <c r="C19" s="245" t="s">
        <v>20</v>
      </c>
      <c r="D19" s="246">
        <v>298.64224023357355</v>
      </c>
      <c r="E19" s="247">
        <v>1.2353646271831238</v>
      </c>
      <c r="F19" s="248">
        <v>0.28772818115143711</v>
      </c>
      <c r="G19" s="248">
        <v>1.4503440312429242E-2</v>
      </c>
      <c r="H19" s="249">
        <v>4.1278630686759951E-2</v>
      </c>
      <c r="I19" s="249">
        <v>8.0209949176984253E-4</v>
      </c>
      <c r="J19" s="250">
        <v>0.38549107472768884</v>
      </c>
      <c r="K19" s="251">
        <v>1.9431349306533914</v>
      </c>
      <c r="L19" s="251">
        <v>-1.5310636712304364</v>
      </c>
      <c r="M19" s="235"/>
      <c r="N19" s="253">
        <v>24.225609797680335</v>
      </c>
      <c r="O19" s="253">
        <v>0.47073628614251695</v>
      </c>
      <c r="P19" s="254">
        <v>5.0554037165440942E-2</v>
      </c>
      <c r="Q19" s="254">
        <v>2.3513129661677269E-3</v>
      </c>
      <c r="R19" s="255">
        <v>260.76205891417828</v>
      </c>
      <c r="S19" s="255">
        <v>4.9658487684792672</v>
      </c>
      <c r="T19" s="256">
        <v>256.76962576179079</v>
      </c>
      <c r="U19" s="256">
        <v>11.436068358770283</v>
      </c>
      <c r="V19" s="257">
        <v>220.54761938467001</v>
      </c>
      <c r="W19" s="257">
        <v>123.0851836216054</v>
      </c>
      <c r="X19" s="258">
        <v>260.76205891417828</v>
      </c>
      <c r="Y19" s="258">
        <v>4.9658487684792672</v>
      </c>
    </row>
    <row r="20" spans="1:25" ht="15" x14ac:dyDescent="0.25">
      <c r="A20" s="245">
        <v>26</v>
      </c>
      <c r="B20" s="245" t="s">
        <v>80</v>
      </c>
      <c r="C20" s="245" t="s">
        <v>20</v>
      </c>
      <c r="D20" s="246">
        <v>232.77249574466066</v>
      </c>
      <c r="E20" s="247">
        <v>0.16996584657161745</v>
      </c>
      <c r="F20" s="248">
        <v>0.32880119527168467</v>
      </c>
      <c r="G20" s="248">
        <v>1.4787139062387628E-2</v>
      </c>
      <c r="H20" s="249">
        <v>4.2639558509500144E-2</v>
      </c>
      <c r="I20" s="249">
        <v>9.0058136450273248E-4</v>
      </c>
      <c r="J20" s="250">
        <v>0.46963395266964691</v>
      </c>
      <c r="K20" s="251">
        <v>2.1120794773287392</v>
      </c>
      <c r="L20" s="251">
        <v>7.2323079018289969</v>
      </c>
      <c r="M20" s="235"/>
      <c r="N20" s="253">
        <v>23.452400422419917</v>
      </c>
      <c r="O20" s="253">
        <v>0.49533333626288956</v>
      </c>
      <c r="P20" s="254">
        <v>5.5926728248345166E-2</v>
      </c>
      <c r="Q20" s="254">
        <v>2.2205605930567252E-3</v>
      </c>
      <c r="R20" s="255">
        <v>269.18214804677405</v>
      </c>
      <c r="S20" s="255">
        <v>5.5682786662673438</v>
      </c>
      <c r="T20" s="256">
        <v>288.65022981027391</v>
      </c>
      <c r="U20" s="256">
        <v>11.299365520988102</v>
      </c>
      <c r="V20" s="257">
        <v>449.46078005992001</v>
      </c>
      <c r="W20" s="257">
        <v>116.24034892929912</v>
      </c>
      <c r="X20" s="258">
        <v>269.18214804677405</v>
      </c>
      <c r="Y20" s="258">
        <v>5.5682786662673438</v>
      </c>
    </row>
    <row r="21" spans="1:25" ht="15" x14ac:dyDescent="0.25">
      <c r="A21" s="245">
        <v>27</v>
      </c>
      <c r="B21" s="245" t="s">
        <v>88</v>
      </c>
      <c r="C21" s="245" t="s">
        <v>20</v>
      </c>
      <c r="D21" s="246">
        <v>104.1002805556184</v>
      </c>
      <c r="E21" s="247">
        <v>0.64096150116222728</v>
      </c>
      <c r="F21" s="248">
        <v>0.32257467666204598</v>
      </c>
      <c r="G21" s="248">
        <v>2.6139540723981679E-2</v>
      </c>
      <c r="H21" s="249">
        <v>4.4358629253421954E-2</v>
      </c>
      <c r="I21" s="249">
        <v>1.5787837300811349E-3</v>
      </c>
      <c r="J21" s="250">
        <v>0.43921467549239251</v>
      </c>
      <c r="K21" s="251">
        <v>3.559135520309936</v>
      </c>
      <c r="L21" s="251">
        <v>1.457732244783297</v>
      </c>
      <c r="M21" s="235"/>
      <c r="N21" s="253">
        <v>22.543527986110099</v>
      </c>
      <c r="O21" s="253">
        <v>0.80235471208465581</v>
      </c>
      <c r="P21" s="254">
        <v>5.2741305852489484E-2</v>
      </c>
      <c r="Q21" s="254">
        <v>3.8395441863646666E-3</v>
      </c>
      <c r="R21" s="255">
        <v>279.80237934095476</v>
      </c>
      <c r="S21" s="255">
        <v>9.7455238030960771</v>
      </c>
      <c r="T21" s="256">
        <v>283.88114884627873</v>
      </c>
      <c r="U21" s="256">
        <v>20.068164875222525</v>
      </c>
      <c r="V21" s="257">
        <v>317.68389945563399</v>
      </c>
      <c r="W21" s="257">
        <v>200.9901047398846</v>
      </c>
      <c r="X21" s="258">
        <v>279.80237934095476</v>
      </c>
      <c r="Y21" s="258">
        <v>9.7455238030960771</v>
      </c>
    </row>
    <row r="22" spans="1:25" ht="15" x14ac:dyDescent="0.25">
      <c r="A22" s="245">
        <v>28</v>
      </c>
      <c r="B22" s="245" t="s">
        <v>89</v>
      </c>
      <c r="C22" s="245" t="s">
        <v>20</v>
      </c>
      <c r="D22" s="246">
        <v>146.77446613548435</v>
      </c>
      <c r="E22" s="247">
        <v>0.92847061985768697</v>
      </c>
      <c r="F22" s="248">
        <v>0.32724480654733373</v>
      </c>
      <c r="G22" s="248">
        <v>2.4239468797204313E-2</v>
      </c>
      <c r="H22" s="249">
        <v>4.2901971684340429E-2</v>
      </c>
      <c r="I22" s="249">
        <v>1.044660919544101E-3</v>
      </c>
      <c r="J22" s="250">
        <v>0.32873637441212616</v>
      </c>
      <c r="K22" s="251">
        <v>2.4349951261690168</v>
      </c>
      <c r="L22" s="251">
        <v>6.1504908400136271</v>
      </c>
      <c r="M22" s="235"/>
      <c r="N22" s="253">
        <v>23.308952030403027</v>
      </c>
      <c r="O22" s="253">
        <v>0.56757184590138776</v>
      </c>
      <c r="P22" s="254">
        <v>5.5321536829201629E-2</v>
      </c>
      <c r="Q22" s="254">
        <v>3.8699962185545621E-3</v>
      </c>
      <c r="R22" s="255">
        <v>270.80443992886023</v>
      </c>
      <c r="S22" s="255">
        <v>6.4574947771441789</v>
      </c>
      <c r="T22" s="256">
        <v>287.46024220103499</v>
      </c>
      <c r="U22" s="256">
        <v>18.543938326385529</v>
      </c>
      <c r="V22" s="257">
        <v>425.24110638344501</v>
      </c>
      <c r="W22" s="257">
        <v>202.58382923067347</v>
      </c>
      <c r="X22" s="258">
        <v>270.80443992886023</v>
      </c>
      <c r="Y22" s="258">
        <v>6.4574947771441789</v>
      </c>
    </row>
    <row r="23" spans="1:25" ht="15" x14ac:dyDescent="0.25">
      <c r="A23" s="245">
        <v>29</v>
      </c>
      <c r="B23" s="245" t="s">
        <v>64</v>
      </c>
      <c r="C23" s="245" t="s">
        <v>20</v>
      </c>
      <c r="D23" s="246">
        <v>111.59741467158946</v>
      </c>
      <c r="E23" s="247">
        <v>0.77930575145692993</v>
      </c>
      <c r="F23" s="248">
        <v>0.33101691132252536</v>
      </c>
      <c r="G23" s="248">
        <v>2.3568717249166826E-2</v>
      </c>
      <c r="H23" s="249">
        <v>4.3321940296083647E-2</v>
      </c>
      <c r="I23" s="249">
        <v>1.3932460860506494E-3</v>
      </c>
      <c r="J23" s="250">
        <v>0.45168343955070944</v>
      </c>
      <c r="K23" s="251">
        <v>3.2160288217206201</v>
      </c>
      <c r="L23" s="251">
        <v>6.196784021338928</v>
      </c>
      <c r="M23" s="252"/>
      <c r="N23" s="253">
        <v>23.082991970477398</v>
      </c>
      <c r="O23" s="253">
        <v>0.7423556746860096</v>
      </c>
      <c r="P23" s="254">
        <v>5.5416744314984639E-2</v>
      </c>
      <c r="Q23" s="254">
        <v>3.5202897790319976E-3</v>
      </c>
      <c r="R23" s="255">
        <v>273.39992251367266</v>
      </c>
      <c r="S23" s="255">
        <v>8.6087817011917327</v>
      </c>
      <c r="T23" s="256">
        <v>290.34192522635294</v>
      </c>
      <c r="U23" s="256">
        <v>17.979693479647519</v>
      </c>
      <c r="V23" s="257">
        <v>429.075604095193</v>
      </c>
      <c r="W23" s="257">
        <v>184.27763211083399</v>
      </c>
      <c r="X23" s="258">
        <v>273.39992251367266</v>
      </c>
      <c r="Y23" s="258">
        <v>8.6087817011917327</v>
      </c>
    </row>
    <row r="24" spans="1:25" ht="15" x14ac:dyDescent="0.25">
      <c r="A24" s="245">
        <v>30</v>
      </c>
      <c r="B24" s="245" t="s">
        <v>90</v>
      </c>
      <c r="C24" s="245" t="s">
        <v>20</v>
      </c>
      <c r="D24" s="246">
        <v>216.01041295246304</v>
      </c>
      <c r="E24" s="247">
        <v>0.79913412016159957</v>
      </c>
      <c r="F24" s="248">
        <v>0.33661114140748399</v>
      </c>
      <c r="G24" s="248">
        <v>1.5911946662610314E-2</v>
      </c>
      <c r="H24" s="249">
        <v>4.4522240002226363E-2</v>
      </c>
      <c r="I24" s="249">
        <v>9.9831014407165204E-4</v>
      </c>
      <c r="J24" s="250">
        <v>0.47434426024347814</v>
      </c>
      <c r="K24" s="251">
        <v>2.2422729494781279</v>
      </c>
      <c r="L24" s="251">
        <v>4.9101754313993782</v>
      </c>
      <c r="M24" s="235"/>
      <c r="N24" s="253">
        <v>22.460684816172645</v>
      </c>
      <c r="O24" s="253">
        <v>0.5036298599005804</v>
      </c>
      <c r="P24" s="254">
        <v>5.4834035050519425E-2</v>
      </c>
      <c r="Q24" s="254">
        <v>2.2818925493851413E-3</v>
      </c>
      <c r="R24" s="255">
        <v>280.81223745729358</v>
      </c>
      <c r="S24" s="255">
        <v>6.1614084040182684</v>
      </c>
      <c r="T24" s="256">
        <v>294.60061094928449</v>
      </c>
      <c r="U24" s="256">
        <v>12.087824562443677</v>
      </c>
      <c r="V24" s="257">
        <v>405.46223330317702</v>
      </c>
      <c r="W24" s="257">
        <v>119.45099436216437</v>
      </c>
      <c r="X24" s="258">
        <v>280.81223745729358</v>
      </c>
      <c r="Y24" s="258">
        <v>6.1614084040182684</v>
      </c>
    </row>
    <row r="25" spans="1:25" ht="15" x14ac:dyDescent="0.25">
      <c r="A25" s="245">
        <v>32</v>
      </c>
      <c r="B25" s="245" t="s">
        <v>65</v>
      </c>
      <c r="C25" s="245" t="s">
        <v>20</v>
      </c>
      <c r="D25" s="246">
        <v>861.9994931229279</v>
      </c>
      <c r="E25" s="247">
        <v>5.4588172438019771E-2</v>
      </c>
      <c r="F25" s="248">
        <v>0.28783279424754427</v>
      </c>
      <c r="G25" s="248">
        <v>8.7245280101598075E-3</v>
      </c>
      <c r="H25" s="249">
        <v>4.2463699204840458E-2</v>
      </c>
      <c r="I25" s="249">
        <v>7.8449923209378985E-4</v>
      </c>
      <c r="J25" s="250">
        <v>0.60949904640803321</v>
      </c>
      <c r="K25" s="251">
        <v>1.8474585275989437</v>
      </c>
      <c r="L25" s="251">
        <v>-4.1935218666778216</v>
      </c>
      <c r="M25" s="235"/>
      <c r="N25" s="253">
        <v>23.549526271277127</v>
      </c>
      <c r="O25" s="253">
        <v>0.43506773130786286</v>
      </c>
      <c r="P25" s="254">
        <v>4.9161052726049086E-2</v>
      </c>
      <c r="Q25" s="254">
        <v>1.1813518152149892E-3</v>
      </c>
      <c r="R25" s="255">
        <v>268.09472136365196</v>
      </c>
      <c r="S25" s="255">
        <v>4.8513631592067368</v>
      </c>
      <c r="T25" s="256">
        <v>256.85211059985824</v>
      </c>
      <c r="U25" s="256">
        <v>6.8787950801927567</v>
      </c>
      <c r="V25" s="257">
        <v>155.51910881601799</v>
      </c>
      <c r="W25" s="257">
        <v>61.840821950822352</v>
      </c>
      <c r="X25" s="258">
        <v>268.09472136365196</v>
      </c>
      <c r="Y25" s="258">
        <v>4.8513631592067368</v>
      </c>
    </row>
    <row r="26" spans="1:25" ht="15" x14ac:dyDescent="0.25">
      <c r="A26" s="245">
        <v>34</v>
      </c>
      <c r="B26" s="245" t="s">
        <v>92</v>
      </c>
      <c r="C26" s="245" t="s">
        <v>20</v>
      </c>
      <c r="D26" s="246">
        <v>159.63899942966722</v>
      </c>
      <c r="E26" s="247">
        <v>0.85511134841674075</v>
      </c>
      <c r="F26" s="248">
        <v>0.31278018279591852</v>
      </c>
      <c r="G26" s="248">
        <v>2.0582680451559292E-2</v>
      </c>
      <c r="H26" s="249">
        <v>4.0321333521338466E-2</v>
      </c>
      <c r="I26" s="249">
        <v>1.0534974561066052E-3</v>
      </c>
      <c r="J26" s="250">
        <v>0.39704149908306191</v>
      </c>
      <c r="K26" s="251">
        <v>2.6127545001682138</v>
      </c>
      <c r="L26" s="251">
        <v>8.4372918946878386</v>
      </c>
      <c r="M26" s="235"/>
      <c r="N26" s="253">
        <v>24.800767054759973</v>
      </c>
      <c r="O26" s="253">
        <v>0.64798315729947686</v>
      </c>
      <c r="P26" s="254">
        <v>5.626043264336248E-2</v>
      </c>
      <c r="Q26" s="254">
        <v>3.3979277077186964E-3</v>
      </c>
      <c r="R26" s="255">
        <v>254.83264550171776</v>
      </c>
      <c r="S26" s="255">
        <v>6.5282712438281578</v>
      </c>
      <c r="T26" s="256">
        <v>276.33361964565279</v>
      </c>
      <c r="U26" s="256">
        <v>15.919881481302895</v>
      </c>
      <c r="V26" s="257">
        <v>462.660817719612</v>
      </c>
      <c r="W26" s="257">
        <v>177.87225279102972</v>
      </c>
      <c r="X26" s="258">
        <v>254.83264550171776</v>
      </c>
      <c r="Y26" s="258">
        <v>6.5282712438281578</v>
      </c>
    </row>
    <row r="27" spans="1:25" ht="15" x14ac:dyDescent="0.25">
      <c r="A27" s="245">
        <v>35</v>
      </c>
      <c r="B27" s="245" t="s">
        <v>93</v>
      </c>
      <c r="C27" s="245" t="s">
        <v>20</v>
      </c>
      <c r="D27" s="246">
        <v>161.12063131571662</v>
      </c>
      <c r="E27" s="247">
        <v>0.37327208664735445</v>
      </c>
      <c r="F27" s="248">
        <v>0.27642570976131597</v>
      </c>
      <c r="G27" s="248">
        <v>1.6974936844867696E-2</v>
      </c>
      <c r="H27" s="249">
        <v>4.0118749346119004E-2</v>
      </c>
      <c r="I27" s="249">
        <v>1.1956965075026404E-3</v>
      </c>
      <c r="J27" s="250">
        <v>0.48533749133967152</v>
      </c>
      <c r="K27" s="251">
        <v>2.9803932749421795</v>
      </c>
      <c r="L27" s="251">
        <v>-2.2710855843073174</v>
      </c>
      <c r="M27" s="252"/>
      <c r="N27" s="253">
        <v>24.926001340984914</v>
      </c>
      <c r="O27" s="253">
        <v>0.74289286767871188</v>
      </c>
      <c r="P27" s="254">
        <v>4.9972349957885624E-2</v>
      </c>
      <c r="Q27" s="254">
        <v>2.6830782848329803E-3</v>
      </c>
      <c r="R27" s="255">
        <v>253.57715767522976</v>
      </c>
      <c r="S27" s="255">
        <v>7.4108878237888325</v>
      </c>
      <c r="T27" s="256">
        <v>247.81820340217138</v>
      </c>
      <c r="U27" s="256">
        <v>13.503381411525197</v>
      </c>
      <c r="V27" s="257">
        <v>193.70724099115299</v>
      </c>
      <c r="W27" s="257">
        <v>140.45239987131691</v>
      </c>
      <c r="X27" s="258">
        <v>253.57715767522976</v>
      </c>
      <c r="Y27" s="258">
        <v>7.4108878237888325</v>
      </c>
    </row>
    <row r="28" spans="1:25" ht="15" x14ac:dyDescent="0.25">
      <c r="A28" s="245">
        <v>36</v>
      </c>
      <c r="B28" s="245" t="s">
        <v>81</v>
      </c>
      <c r="C28" s="245" t="s">
        <v>20</v>
      </c>
      <c r="D28" s="246">
        <v>100.89988817150676</v>
      </c>
      <c r="E28" s="247">
        <v>0.56703940427040178</v>
      </c>
      <c r="F28" s="248">
        <v>0.30493630835846125</v>
      </c>
      <c r="G28" s="248">
        <v>2.6833132608257801E-2</v>
      </c>
      <c r="H28" s="249">
        <v>4.0073497105430955E-2</v>
      </c>
      <c r="I28" s="249">
        <v>1.5268524833761052E-3</v>
      </c>
      <c r="J28" s="250">
        <v>0.43298973184879691</v>
      </c>
      <c r="K28" s="251">
        <v>3.8101303696032525</v>
      </c>
      <c r="L28" s="251">
        <v>6.6924757305690532</v>
      </c>
      <c r="M28" s="252"/>
      <c r="N28" s="253">
        <v>24.954148557812669</v>
      </c>
      <c r="O28" s="253">
        <v>0.95078559267713258</v>
      </c>
      <c r="P28" s="254">
        <v>5.5188757901421637E-2</v>
      </c>
      <c r="Q28" s="254">
        <v>4.3775373422635681E-3</v>
      </c>
      <c r="R28" s="255">
        <v>253.29667966695106</v>
      </c>
      <c r="S28" s="255">
        <v>9.4637934644127828</v>
      </c>
      <c r="T28" s="256">
        <v>270.248498479999</v>
      </c>
      <c r="U28" s="256">
        <v>20.8791095333169</v>
      </c>
      <c r="V28" s="257">
        <v>419.87808880848399</v>
      </c>
      <c r="W28" s="257">
        <v>229.15223395404573</v>
      </c>
      <c r="X28" s="258">
        <v>253.29667966695106</v>
      </c>
      <c r="Y28" s="258">
        <v>9.4637934644127828</v>
      </c>
    </row>
    <row r="29" spans="1:25" ht="15" x14ac:dyDescent="0.25">
      <c r="A29" s="245">
        <v>40</v>
      </c>
      <c r="B29" s="245" t="s">
        <v>94</v>
      </c>
      <c r="C29" s="245" t="s">
        <v>20</v>
      </c>
      <c r="D29" s="246">
        <v>128.19823453241094</v>
      </c>
      <c r="E29" s="247">
        <v>0.72823126500958324</v>
      </c>
      <c r="F29" s="248">
        <v>0.30090237793366503</v>
      </c>
      <c r="G29" s="248">
        <v>1.9370825093819981E-2</v>
      </c>
      <c r="H29" s="249">
        <v>4.2656965106178411E-2</v>
      </c>
      <c r="I29" s="249">
        <v>9.4469347508350425E-4</v>
      </c>
      <c r="J29" s="250">
        <v>0.34401585766097192</v>
      </c>
      <c r="K29" s="251">
        <v>2.2146288952625826</v>
      </c>
      <c r="L29" s="251">
        <v>-0.81138380493927464</v>
      </c>
      <c r="M29" s="235"/>
      <c r="N29" s="253">
        <v>23.442830438379232</v>
      </c>
      <c r="O29" s="253">
        <v>0.51917169675575847</v>
      </c>
      <c r="P29" s="254">
        <v>5.1160454194981241E-2</v>
      </c>
      <c r="Q29" s="254">
        <v>3.0924718726473908E-3</v>
      </c>
      <c r="R29" s="255">
        <v>269.28977182814259</v>
      </c>
      <c r="S29" s="255">
        <v>5.8409255539300124</v>
      </c>
      <c r="T29" s="256">
        <v>267.10479823117112</v>
      </c>
      <c r="U29" s="256">
        <v>15.119357041309142</v>
      </c>
      <c r="V29" s="257">
        <v>248.06586410479301</v>
      </c>
      <c r="W29" s="257">
        <v>161.88301687521692</v>
      </c>
      <c r="X29" s="258">
        <v>269.28977182814259</v>
      </c>
      <c r="Y29" s="258">
        <v>5.8409255539300124</v>
      </c>
    </row>
    <row r="30" spans="1:25" ht="15" x14ac:dyDescent="0.25">
      <c r="A30" s="245">
        <v>41</v>
      </c>
      <c r="B30" s="245" t="s">
        <v>95</v>
      </c>
      <c r="C30" s="245" t="s">
        <v>20</v>
      </c>
      <c r="D30" s="246">
        <v>122.88122758405376</v>
      </c>
      <c r="E30" s="247">
        <v>0.60749927304458096</v>
      </c>
      <c r="F30" s="248">
        <v>0.28575535363980548</v>
      </c>
      <c r="G30" s="248">
        <v>1.791037497767508E-2</v>
      </c>
      <c r="H30" s="249">
        <v>4.2063244316555032E-2</v>
      </c>
      <c r="I30" s="249">
        <v>1.0406269443084856E-3</v>
      </c>
      <c r="J30" s="250">
        <v>0.39471351532407961</v>
      </c>
      <c r="K30" s="251">
        <v>2.4739578727618996</v>
      </c>
      <c r="L30" s="251">
        <v>-3.9172741602885344</v>
      </c>
      <c r="M30" s="235"/>
      <c r="N30" s="253">
        <v>23.773724928926256</v>
      </c>
      <c r="O30" s="253">
        <v>0.58815193952792943</v>
      </c>
      <c r="P30" s="254">
        <v>4.9270881740649704E-2</v>
      </c>
      <c r="Q30" s="254">
        <v>2.83742003047256E-3</v>
      </c>
      <c r="R30" s="255">
        <v>265.61782240043004</v>
      </c>
      <c r="S30" s="255">
        <v>6.4377364410776483</v>
      </c>
      <c r="T30" s="256">
        <v>255.21284407841691</v>
      </c>
      <c r="U30" s="256">
        <v>14.144130279780494</v>
      </c>
      <c r="V30" s="257">
        <v>160.74134667516699</v>
      </c>
      <c r="W30" s="257">
        <v>148.53185524439093</v>
      </c>
      <c r="X30" s="258">
        <v>265.61782240043004</v>
      </c>
      <c r="Y30" s="258">
        <v>6.4377364410776483</v>
      </c>
    </row>
    <row r="32" spans="1:25" ht="15" x14ac:dyDescent="0.25">
      <c r="A32" s="235"/>
      <c r="B32" s="235"/>
      <c r="C32" s="235"/>
      <c r="D32" s="235"/>
      <c r="E32" s="235"/>
      <c r="F32" s="235"/>
      <c r="G32" s="394"/>
      <c r="H32" s="235"/>
      <c r="I32" s="235"/>
      <c r="J32" s="235"/>
      <c r="K32" s="165"/>
      <c r="L32" s="235"/>
      <c r="M32" s="235"/>
      <c r="N32" s="39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</row>
    <row r="33" spans="7:11" ht="15" x14ac:dyDescent="0.25">
      <c r="G33" s="394"/>
      <c r="K33" s="165"/>
    </row>
    <row r="34" spans="7:11" ht="15" x14ac:dyDescent="0.25">
      <c r="G34" s="394"/>
      <c r="K34" s="165"/>
    </row>
    <row r="35" spans="7:11" ht="15" x14ac:dyDescent="0.25">
      <c r="G35" s="394"/>
    </row>
    <row r="36" spans="7:11" ht="15" x14ac:dyDescent="0.25">
      <c r="G36" s="394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4"/>
  <sheetViews>
    <sheetView workbookViewId="0"/>
  </sheetViews>
  <sheetFormatPr defaultRowHeight="14.4" x14ac:dyDescent="0.3"/>
  <cols>
    <col min="1" max="1" width="14.88671875" style="410" bestFit="1" customWidth="1"/>
    <col min="2" max="2" width="17.6640625" style="411" bestFit="1" customWidth="1"/>
  </cols>
  <sheetData>
    <row r="1" spans="1:11" x14ac:dyDescent="0.25">
      <c r="A1" s="410" t="s">
        <v>251</v>
      </c>
      <c r="B1" s="411" t="s">
        <v>294</v>
      </c>
      <c r="C1">
        <v>0.3</v>
      </c>
      <c r="D1">
        <v>251.72193222394222</v>
      </c>
      <c r="E1">
        <v>1</v>
      </c>
      <c r="F1">
        <v>237.7455146729659</v>
      </c>
      <c r="G1">
        <v>8.2258934839738664</v>
      </c>
      <c r="H1">
        <v>15</v>
      </c>
      <c r="I1">
        <v>281.52915327194557</v>
      </c>
      <c r="J1">
        <v>7.6000420265799473</v>
      </c>
    </row>
    <row r="2" spans="1:11" x14ac:dyDescent="0.25">
      <c r="A2" s="410" t="s">
        <v>253</v>
      </c>
      <c r="B2" s="411" t="s">
        <v>295</v>
      </c>
      <c r="C2">
        <v>24.7</v>
      </c>
      <c r="D2">
        <v>251.72193222394222</v>
      </c>
      <c r="E2">
        <v>2</v>
      </c>
      <c r="F2">
        <v>226.02828187373123</v>
      </c>
      <c r="G2">
        <v>10.447096551120145</v>
      </c>
      <c r="H2" t="s">
        <v>250</v>
      </c>
      <c r="I2" t="s">
        <v>250</v>
      </c>
      <c r="J2" t="s">
        <v>250</v>
      </c>
      <c r="K2" t="s">
        <v>250</v>
      </c>
    </row>
    <row r="3" spans="1:11" x14ac:dyDescent="0.25">
      <c r="A3" s="410" t="s">
        <v>255</v>
      </c>
      <c r="B3" s="412">
        <v>15</v>
      </c>
      <c r="E3">
        <v>3</v>
      </c>
      <c r="F3">
        <v>262.48949781731</v>
      </c>
      <c r="G3">
        <v>9.150370432301564</v>
      </c>
    </row>
    <row r="4" spans="1:11" x14ac:dyDescent="0.25">
      <c r="A4" s="410" t="s">
        <v>256</v>
      </c>
      <c r="B4" s="412">
        <v>11</v>
      </c>
      <c r="E4">
        <v>4</v>
      </c>
      <c r="F4">
        <v>244.86860393446665</v>
      </c>
      <c r="G4">
        <v>7.5637602663275656</v>
      </c>
    </row>
    <row r="5" spans="1:11" x14ac:dyDescent="0.25">
      <c r="A5" s="410" t="s">
        <v>257</v>
      </c>
      <c r="B5" s="412">
        <v>1</v>
      </c>
      <c r="E5">
        <v>5</v>
      </c>
      <c r="F5">
        <v>272.94913299839925</v>
      </c>
      <c r="G5">
        <v>5.3151522523885868</v>
      </c>
    </row>
    <row r="6" spans="1:11" x14ac:dyDescent="0.25">
      <c r="A6" s="410" t="s">
        <v>258</v>
      </c>
      <c r="B6" s="412" t="b">
        <v>1</v>
      </c>
      <c r="E6">
        <v>6</v>
      </c>
      <c r="F6">
        <v>256.05261874967994</v>
      </c>
      <c r="G6">
        <v>5.5220235161946736</v>
      </c>
    </row>
    <row r="7" spans="1:11" x14ac:dyDescent="0.25">
      <c r="A7" s="410" t="s">
        <v>259</v>
      </c>
      <c r="B7" s="412">
        <v>1</v>
      </c>
      <c r="E7">
        <v>7</v>
      </c>
      <c r="F7">
        <v>239.83475106815877</v>
      </c>
      <c r="G7">
        <v>9.9350547317231985</v>
      </c>
    </row>
    <row r="8" spans="1:11" x14ac:dyDescent="0.25">
      <c r="A8" s="410" t="s">
        <v>260</v>
      </c>
      <c r="B8" s="412" t="b">
        <v>0</v>
      </c>
      <c r="E8">
        <v>8</v>
      </c>
      <c r="F8">
        <v>239.77703668687215</v>
      </c>
      <c r="G8">
        <v>7.0195447102278896</v>
      </c>
    </row>
    <row r="9" spans="1:11" x14ac:dyDescent="0.25">
      <c r="A9" s="410" t="s">
        <v>261</v>
      </c>
      <c r="B9" s="412" t="b">
        <v>1</v>
      </c>
      <c r="E9">
        <v>9</v>
      </c>
      <c r="F9">
        <v>248.83663161180613</v>
      </c>
      <c r="G9">
        <v>9.6733252822771494</v>
      </c>
    </row>
    <row r="10" spans="1:11" x14ac:dyDescent="0.25">
      <c r="A10" s="410" t="s">
        <v>262</v>
      </c>
      <c r="B10" s="412" t="b">
        <v>0</v>
      </c>
      <c r="E10">
        <v>10</v>
      </c>
      <c r="F10">
        <v>244.34563030927441</v>
      </c>
      <c r="G10">
        <v>4.4280660291174225</v>
      </c>
    </row>
    <row r="11" spans="1:11" x14ac:dyDescent="0.25">
      <c r="A11" s="410" t="s">
        <v>263</v>
      </c>
      <c r="B11" s="412" t="b">
        <v>0</v>
      </c>
      <c r="E11">
        <v>11</v>
      </c>
      <c r="F11">
        <v>244.44307776308804</v>
      </c>
      <c r="G11">
        <v>8.7088996274417383</v>
      </c>
    </row>
    <row r="12" spans="1:11" x14ac:dyDescent="0.25">
      <c r="A12" s="410" t="s">
        <v>264</v>
      </c>
      <c r="B12" s="412" t="s">
        <v>296</v>
      </c>
      <c r="E12">
        <v>12</v>
      </c>
      <c r="F12">
        <v>251.45795244733617</v>
      </c>
      <c r="G12">
        <v>7.8855061131510409</v>
      </c>
    </row>
    <row r="13" spans="1:11" x14ac:dyDescent="0.25">
      <c r="A13" s="410" t="s">
        <v>266</v>
      </c>
      <c r="B13" s="412" t="b">
        <v>0</v>
      </c>
      <c r="E13">
        <v>13</v>
      </c>
      <c r="F13">
        <v>237.07945450967898</v>
      </c>
      <c r="G13">
        <v>6.7280376923187966</v>
      </c>
    </row>
    <row r="14" spans="1:11" x14ac:dyDescent="0.25">
      <c r="A14" s="410" t="s">
        <v>267</v>
      </c>
      <c r="B14" s="412" t="b">
        <v>0</v>
      </c>
      <c r="E14">
        <v>14</v>
      </c>
      <c r="F14">
        <v>248.87964516308756</v>
      </c>
      <c r="G14">
        <v>4.8225128939669792</v>
      </c>
    </row>
    <row r="15" spans="1:11" x14ac:dyDescent="0.25">
      <c r="A15" s="410" t="s">
        <v>268</v>
      </c>
      <c r="B15" s="412" t="b">
        <v>0</v>
      </c>
      <c r="E15">
        <v>16</v>
      </c>
      <c r="F15">
        <v>273.05913642545926</v>
      </c>
      <c r="G15">
        <v>10.217927749230064</v>
      </c>
    </row>
    <row r="16" spans="1:11" x14ac:dyDescent="0.25">
      <c r="A16" s="410" t="s">
        <v>269</v>
      </c>
      <c r="B16" s="412">
        <v>1</v>
      </c>
      <c r="E16">
        <v>17</v>
      </c>
      <c r="F16">
        <v>240.93616073260347</v>
      </c>
      <c r="G16">
        <v>7.8229470932841014</v>
      </c>
    </row>
    <row r="17" spans="5:8" x14ac:dyDescent="0.25">
      <c r="E17">
        <v>18</v>
      </c>
      <c r="F17">
        <v>245.61110535198858</v>
      </c>
      <c r="G17">
        <v>8.2876494326174122</v>
      </c>
    </row>
    <row r="18" spans="5:8" x14ac:dyDescent="0.25">
      <c r="E18">
        <v>19</v>
      </c>
      <c r="F18">
        <v>254.20783917212125</v>
      </c>
      <c r="G18">
        <v>6.9732110063702892</v>
      </c>
    </row>
    <row r="19" spans="5:8" x14ac:dyDescent="0.25">
      <c r="E19">
        <v>20</v>
      </c>
      <c r="F19">
        <v>248.84033709683879</v>
      </c>
      <c r="G19">
        <v>5.5775746908823276</v>
      </c>
    </row>
    <row r="20" spans="5:8" x14ac:dyDescent="0.25">
      <c r="E20">
        <v>21</v>
      </c>
      <c r="F20">
        <v>268.8646213452476</v>
      </c>
      <c r="G20">
        <v>7.9751918380153235</v>
      </c>
    </row>
    <row r="21" spans="5:8" x14ac:dyDescent="0.25">
      <c r="E21">
        <v>22</v>
      </c>
      <c r="F21">
        <v>262.52391285882908</v>
      </c>
      <c r="G21">
        <v>5.9160214485205493</v>
      </c>
    </row>
    <row r="22" spans="5:8" x14ac:dyDescent="0.25">
      <c r="E22">
        <v>23</v>
      </c>
      <c r="F22">
        <v>281.30894316014087</v>
      </c>
      <c r="G22">
        <v>9.2195225489634662</v>
      </c>
    </row>
    <row r="23" spans="5:8" x14ac:dyDescent="0.25">
      <c r="E23">
        <v>24</v>
      </c>
      <c r="F23">
        <v>252.79919603613843</v>
      </c>
      <c r="G23">
        <v>5.8352228226115113</v>
      </c>
    </row>
    <row r="24" spans="5:8" x14ac:dyDescent="0.25">
      <c r="E24" t="s">
        <v>250</v>
      </c>
      <c r="F24" t="s">
        <v>250</v>
      </c>
      <c r="G24" t="s">
        <v>250</v>
      </c>
      <c r="H24" t="s">
        <v>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A34" workbookViewId="0">
      <selection activeCell="J51" sqref="J51"/>
    </sheetView>
  </sheetViews>
  <sheetFormatPr defaultRowHeight="14.4" x14ac:dyDescent="0.3"/>
  <sheetData>
    <row r="1" spans="1:25" ht="45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6</v>
      </c>
      <c r="J1" s="4" t="s">
        <v>8</v>
      </c>
      <c r="K1" s="5" t="s">
        <v>9</v>
      </c>
      <c r="L1" s="5" t="s">
        <v>10</v>
      </c>
      <c r="M1" s="5" t="s">
        <v>11</v>
      </c>
      <c r="N1" s="6" t="s">
        <v>12</v>
      </c>
      <c r="O1" s="6" t="s">
        <v>6</v>
      </c>
      <c r="P1" s="6" t="s">
        <v>13</v>
      </c>
      <c r="Q1" s="6" t="s">
        <v>6</v>
      </c>
      <c r="R1" s="7" t="s">
        <v>14</v>
      </c>
      <c r="S1" s="7" t="s">
        <v>6</v>
      </c>
      <c r="T1" s="8" t="s">
        <v>15</v>
      </c>
      <c r="U1" s="8" t="s">
        <v>6</v>
      </c>
      <c r="V1" s="9" t="s">
        <v>16</v>
      </c>
      <c r="W1" s="9" t="s">
        <v>6</v>
      </c>
      <c r="X1" s="10" t="s">
        <v>17</v>
      </c>
      <c r="Y1" s="10" t="s">
        <v>18</v>
      </c>
    </row>
    <row r="2" spans="1:25" ht="15" x14ac:dyDescent="0.25">
      <c r="A2" s="27">
        <v>68</v>
      </c>
      <c r="B2" s="27" t="s">
        <v>19</v>
      </c>
      <c r="C2" s="27" t="s">
        <v>20</v>
      </c>
      <c r="D2" s="28">
        <v>57.201943073649794</v>
      </c>
      <c r="E2" s="29">
        <v>0.35376214296646263</v>
      </c>
      <c r="F2" s="24">
        <v>0.47418175124923329</v>
      </c>
      <c r="G2" s="24">
        <v>4.9513763234985866E-2</v>
      </c>
      <c r="H2" s="25">
        <v>4.9420979568915731E-2</v>
      </c>
      <c r="I2" s="25">
        <v>2.2752013882430659E-3</v>
      </c>
      <c r="J2" s="26">
        <v>0.44088710356126226</v>
      </c>
      <c r="K2" s="30">
        <v>4.6037156852999681</v>
      </c>
      <c r="L2" s="30">
        <v>26.72153855392428</v>
      </c>
      <c r="M2" s="31" t="s">
        <v>21</v>
      </c>
      <c r="N2" s="32">
        <v>20.234321713626436</v>
      </c>
      <c r="O2" s="32">
        <v>0.93153064254427753</v>
      </c>
      <c r="P2" s="33">
        <v>6.9587656697909561E-2</v>
      </c>
      <c r="Q2" s="33">
        <v>6.5219586898201398E-3</v>
      </c>
      <c r="R2" s="34">
        <v>310.97578672281242</v>
      </c>
      <c r="S2" s="34">
        <v>13.976624768686088</v>
      </c>
      <c r="T2" s="35">
        <v>394.07330146531808</v>
      </c>
      <c r="U2" s="35">
        <v>34.103960416802394</v>
      </c>
      <c r="V2" s="36">
        <v>916.210499153255</v>
      </c>
      <c r="W2" s="36">
        <v>341.40407851206317</v>
      </c>
      <c r="X2" s="37">
        <v>310.97578672281242</v>
      </c>
      <c r="Y2" s="37">
        <v>13.976624768686088</v>
      </c>
    </row>
    <row r="3" spans="1:25" ht="15" x14ac:dyDescent="0.25">
      <c r="A3" s="27">
        <v>78</v>
      </c>
      <c r="B3" s="27" t="s">
        <v>22</v>
      </c>
      <c r="C3" s="27" t="s">
        <v>20</v>
      </c>
      <c r="D3" s="28">
        <v>84.746994968517015</v>
      </c>
      <c r="E3" s="29">
        <v>0.37379032713210913</v>
      </c>
      <c r="F3" s="24">
        <v>-7.9374789890550038E-2</v>
      </c>
      <c r="G3" s="24">
        <v>3.1722811295014294E-2</v>
      </c>
      <c r="H3" s="25">
        <v>4.6225829511813046E-2</v>
      </c>
      <c r="I3" s="25">
        <v>1.7684714643644232E-3</v>
      </c>
      <c r="J3" s="26">
        <v>-0.1</v>
      </c>
      <c r="K3" s="30">
        <v>3.8257214268323492</v>
      </c>
      <c r="L3" s="30">
        <v>128.82571315008011</v>
      </c>
      <c r="M3" s="31" t="s">
        <v>21</v>
      </c>
      <c r="N3" s="32">
        <v>21.632927100733784</v>
      </c>
      <c r="O3" s="32">
        <v>0.82761552734379451</v>
      </c>
      <c r="P3" s="33">
        <v>-1.2453648414116116E-2</v>
      </c>
      <c r="Q3" s="33">
        <v>4.9543506103852586E-3</v>
      </c>
      <c r="R3" s="34">
        <v>291.31795084398993</v>
      </c>
      <c r="S3" s="34">
        <v>10.896946599917685</v>
      </c>
      <c r="T3" s="35">
        <v>-83.97447686497992</v>
      </c>
      <c r="U3" s="35">
        <v>34.987967564773498</v>
      </c>
      <c r="V3" s="36">
        <v>1.0000000176742401</v>
      </c>
      <c r="W3" s="36">
        <v>259.35647747599501</v>
      </c>
      <c r="X3" s="37">
        <v>291.31795084398993</v>
      </c>
      <c r="Y3" s="37">
        <v>10.896946599917685</v>
      </c>
    </row>
    <row r="4" spans="1:25" ht="15" x14ac:dyDescent="0.25">
      <c r="A4" s="27">
        <v>89</v>
      </c>
      <c r="B4" s="27" t="s">
        <v>23</v>
      </c>
      <c r="C4" s="27" t="s">
        <v>20</v>
      </c>
      <c r="D4" s="28">
        <v>69.245604003248985</v>
      </c>
      <c r="E4" s="29">
        <v>0.42738455538584808</v>
      </c>
      <c r="F4" s="24">
        <v>0.45654738161215397</v>
      </c>
      <c r="G4" s="24">
        <v>3.770383725931787E-2</v>
      </c>
      <c r="H4" s="25">
        <v>4.8156634049519802E-2</v>
      </c>
      <c r="I4" s="25">
        <v>1.8304265985432543E-3</v>
      </c>
      <c r="J4" s="26">
        <v>0.46025286253256553</v>
      </c>
      <c r="K4" s="30">
        <v>3.8009853360203993</v>
      </c>
      <c r="L4" s="30">
        <v>25.939522393214613</v>
      </c>
      <c r="M4" s="31" t="s">
        <v>21</v>
      </c>
      <c r="N4" s="32">
        <v>20.76557092781221</v>
      </c>
      <c r="O4" s="32">
        <v>0.78929630590705735</v>
      </c>
      <c r="P4" s="33">
        <v>6.8758826768016618E-2</v>
      </c>
      <c r="Q4" s="33">
        <v>5.0412398494922381E-3</v>
      </c>
      <c r="R4" s="34">
        <v>303.20419482811781</v>
      </c>
      <c r="S4" s="34">
        <v>11.257924571075415</v>
      </c>
      <c r="T4" s="35">
        <v>381.8539148427235</v>
      </c>
      <c r="U4" s="35">
        <v>26.283962938089548</v>
      </c>
      <c r="V4" s="36">
        <v>891.51331860781204</v>
      </c>
      <c r="W4" s="36">
        <v>263.89312019051948</v>
      </c>
      <c r="X4" s="37">
        <v>303.20419482811781</v>
      </c>
      <c r="Y4" s="37">
        <v>11.257924571075415</v>
      </c>
    </row>
    <row r="5" spans="1:25" ht="15" x14ac:dyDescent="0.25">
      <c r="A5" s="27">
        <v>57</v>
      </c>
      <c r="B5" s="27" t="s">
        <v>24</v>
      </c>
      <c r="C5" s="27" t="s">
        <v>20</v>
      </c>
      <c r="D5" s="28">
        <v>53.576680478981189</v>
      </c>
      <c r="E5" s="29">
        <v>0.33413899503562167</v>
      </c>
      <c r="F5" s="24">
        <v>0.27440235973419613</v>
      </c>
      <c r="G5" s="24">
        <v>4.744903235540588E-2</v>
      </c>
      <c r="H5" s="25">
        <v>4.5519462790422557E-2</v>
      </c>
      <c r="I5" s="25">
        <v>2.3735419642739201E-3</v>
      </c>
      <c r="J5" s="26">
        <v>0.30155064943478282</v>
      </c>
      <c r="K5" s="30">
        <v>5.214345290501365</v>
      </c>
      <c r="L5" s="30">
        <v>14.202696495611782</v>
      </c>
      <c r="M5" s="31" t="s">
        <v>25</v>
      </c>
      <c r="N5" s="32">
        <v>21.968624818885235</v>
      </c>
      <c r="O5" s="32">
        <v>1.1455199536314564</v>
      </c>
      <c r="P5" s="33">
        <v>4.3720934801402205E-2</v>
      </c>
      <c r="Q5" s="33">
        <v>7.2082020714998411E-3</v>
      </c>
      <c r="R5" s="34">
        <v>286.96399874962424</v>
      </c>
      <c r="S5" s="34">
        <v>14.635143886250642</v>
      </c>
      <c r="T5" s="35">
        <v>246.20737295554392</v>
      </c>
      <c r="U5" s="35">
        <v>37.805127226195211</v>
      </c>
      <c r="V5" s="36">
        <v>1.0000000176742401</v>
      </c>
      <c r="W5" s="36">
        <v>377.33248680631408</v>
      </c>
      <c r="X5" s="37">
        <v>286.96399874962424</v>
      </c>
      <c r="Y5" s="37">
        <v>14.635143886250642</v>
      </c>
    </row>
    <row r="6" spans="1:25" ht="15" x14ac:dyDescent="0.25">
      <c r="A6" s="11">
        <v>56</v>
      </c>
      <c r="B6" s="11" t="s">
        <v>26</v>
      </c>
      <c r="C6" s="11" t="s">
        <v>20</v>
      </c>
      <c r="D6" s="12">
        <v>187.49437578403649</v>
      </c>
      <c r="E6" s="13">
        <v>0.60460038307365627</v>
      </c>
      <c r="F6" s="14">
        <v>0.35622266888607845</v>
      </c>
      <c r="G6" s="14">
        <v>2.1842072974386839E-2</v>
      </c>
      <c r="H6" s="15">
        <v>4.5833843282591283E-2</v>
      </c>
      <c r="I6" s="15">
        <v>1.0806080307047016E-3</v>
      </c>
      <c r="J6" s="16">
        <v>0.38451174917099068</v>
      </c>
      <c r="K6" s="17">
        <v>2.3576640170499092</v>
      </c>
      <c r="L6" s="17">
        <v>7.0918446088912841</v>
      </c>
      <c r="M6" s="1"/>
      <c r="N6" s="18">
        <v>21.817939068178084</v>
      </c>
      <c r="O6" s="18">
        <v>0.514393698672309</v>
      </c>
      <c r="P6" s="19">
        <v>5.636817873846995E-2</v>
      </c>
      <c r="Q6" s="19">
        <v>3.1905423221722552E-3</v>
      </c>
      <c r="R6" s="20">
        <v>288.90216213613871</v>
      </c>
      <c r="S6" s="20">
        <v>6.6609734582014015</v>
      </c>
      <c r="T6" s="21">
        <v>309.39065454656082</v>
      </c>
      <c r="U6" s="21">
        <v>16.352824101080252</v>
      </c>
      <c r="V6" s="22">
        <v>466.89972340056602</v>
      </c>
      <c r="W6" s="22">
        <v>167.01611805632385</v>
      </c>
      <c r="X6" s="23">
        <v>288.90216213613871</v>
      </c>
      <c r="Y6" s="23">
        <v>6.6609734582014015</v>
      </c>
    </row>
    <row r="7" spans="1:25" ht="15" x14ac:dyDescent="0.25">
      <c r="A7" s="11">
        <v>58</v>
      </c>
      <c r="B7" s="11" t="s">
        <v>27</v>
      </c>
      <c r="C7" s="11" t="s">
        <v>20</v>
      </c>
      <c r="D7" s="12">
        <v>94.025227544157715</v>
      </c>
      <c r="E7" s="13">
        <v>0.41269349411131429</v>
      </c>
      <c r="F7" s="14">
        <v>0.3420417200376018</v>
      </c>
      <c r="G7" s="14">
        <v>2.5537315044829086E-2</v>
      </c>
      <c r="H7" s="15">
        <v>4.5913769712683322E-2</v>
      </c>
      <c r="I7" s="15">
        <v>1.47050034918516E-3</v>
      </c>
      <c r="J7" s="16">
        <v>0.42896911788241737</v>
      </c>
      <c r="K7" s="17">
        <v>3.2027436614052314</v>
      </c>
      <c r="L7" s="17">
        <v>3.2215094961580362</v>
      </c>
      <c r="M7" s="1"/>
      <c r="N7" s="18">
        <v>21.779958523504938</v>
      </c>
      <c r="O7" s="18">
        <v>0.69755624106824288</v>
      </c>
      <c r="P7" s="19">
        <v>5.4029986043858828E-2</v>
      </c>
      <c r="Q7" s="19">
        <v>3.6439484754434569E-3</v>
      </c>
      <c r="R7" s="20">
        <v>289.3948176336479</v>
      </c>
      <c r="S7" s="20">
        <v>9.0636151206640836</v>
      </c>
      <c r="T7" s="21">
        <v>298.7176991651051</v>
      </c>
      <c r="U7" s="21">
        <v>19.321423868606633</v>
      </c>
      <c r="V7" s="22">
        <v>372.29963685757502</v>
      </c>
      <c r="W7" s="22">
        <v>190.75097913684903</v>
      </c>
      <c r="X7" s="23">
        <v>289.3948176336479</v>
      </c>
      <c r="Y7" s="23">
        <v>9.0636151206640836</v>
      </c>
    </row>
    <row r="8" spans="1:25" ht="15" x14ac:dyDescent="0.25">
      <c r="A8" s="11">
        <v>59</v>
      </c>
      <c r="B8" s="11" t="s">
        <v>28</v>
      </c>
      <c r="C8" s="11" t="s">
        <v>20</v>
      </c>
      <c r="D8" s="12">
        <v>116.42444457164567</v>
      </c>
      <c r="E8" s="13">
        <v>0.66891337049335275</v>
      </c>
      <c r="F8" s="14">
        <v>0.30180221201958496</v>
      </c>
      <c r="G8" s="14">
        <v>2.6924103959881499E-2</v>
      </c>
      <c r="H8" s="15">
        <v>4.9347782626336482E-2</v>
      </c>
      <c r="I8" s="15">
        <v>1.3052553473063202E-3</v>
      </c>
      <c r="J8" s="16">
        <v>0.29648928162372273</v>
      </c>
      <c r="K8" s="17">
        <v>2.6450131654136708</v>
      </c>
      <c r="L8" s="17">
        <v>13.757047024343835</v>
      </c>
      <c r="M8" s="1"/>
      <c r="N8" s="18">
        <v>20.264335027412329</v>
      </c>
      <c r="O8" s="18">
        <v>0.53599432935859015</v>
      </c>
      <c r="P8" s="19">
        <v>4.435611500129822E-2</v>
      </c>
      <c r="Q8" s="19">
        <v>3.7791329062799137E-3</v>
      </c>
      <c r="R8" s="20">
        <v>310.52612020702816</v>
      </c>
      <c r="S8" s="20">
        <v>8.0187788432347293</v>
      </c>
      <c r="T8" s="21">
        <v>267.80689582727683</v>
      </c>
      <c r="U8" s="21">
        <v>21.000332179937786</v>
      </c>
      <c r="V8" s="22">
        <v>1.0000000176742401</v>
      </c>
      <c r="W8" s="22">
        <v>197.82886821654574</v>
      </c>
      <c r="X8" s="23">
        <v>310.52612020702816</v>
      </c>
      <c r="Y8" s="23">
        <v>8.0187788432347293</v>
      </c>
    </row>
    <row r="9" spans="1:25" ht="15" x14ac:dyDescent="0.25">
      <c r="A9" s="11">
        <v>60</v>
      </c>
      <c r="B9" s="11" t="s">
        <v>29</v>
      </c>
      <c r="C9" s="11" t="s">
        <v>20</v>
      </c>
      <c r="D9" s="12">
        <v>71.114754458456986</v>
      </c>
      <c r="E9" s="13">
        <v>0.33564923946691139</v>
      </c>
      <c r="F9" s="14">
        <v>0.40368637543757313</v>
      </c>
      <c r="G9" s="14">
        <v>4.239359390382233E-2</v>
      </c>
      <c r="H9" s="15">
        <v>4.9249506278589518E-2</v>
      </c>
      <c r="I9" s="15">
        <v>1.8903347625913872E-3</v>
      </c>
      <c r="J9" s="16">
        <v>0.36549437422729647</v>
      </c>
      <c r="K9" s="17">
        <v>3.8382816507811004</v>
      </c>
      <c r="L9" s="17">
        <v>11.098260592499877</v>
      </c>
      <c r="M9" s="1"/>
      <c r="N9" s="18">
        <v>20.304772079202245</v>
      </c>
      <c r="O9" s="18">
        <v>0.77935434094894385</v>
      </c>
      <c r="P9" s="19">
        <v>5.9448504821142945E-2</v>
      </c>
      <c r="Q9" s="19">
        <v>5.8111190884549075E-3</v>
      </c>
      <c r="R9" s="20">
        <v>309.92233551109109</v>
      </c>
      <c r="S9" s="20">
        <v>11.614276240704266</v>
      </c>
      <c r="T9" s="21">
        <v>344.31832394047376</v>
      </c>
      <c r="U9" s="21">
        <v>30.666206903358322</v>
      </c>
      <c r="V9" s="22">
        <v>583.56042690976096</v>
      </c>
      <c r="W9" s="22">
        <v>304.19570291755133</v>
      </c>
      <c r="X9" s="23">
        <v>309.92233551109109</v>
      </c>
      <c r="Y9" s="23">
        <v>11.614276240704266</v>
      </c>
    </row>
    <row r="10" spans="1:25" ht="15" x14ac:dyDescent="0.25">
      <c r="A10" s="11">
        <v>62</v>
      </c>
      <c r="B10" s="11" t="s">
        <v>30</v>
      </c>
      <c r="C10" s="11" t="s">
        <v>20</v>
      </c>
      <c r="D10" s="12">
        <v>55.780430023807192</v>
      </c>
      <c r="E10" s="13">
        <v>0.36209652767859291</v>
      </c>
      <c r="F10" s="14">
        <v>0.31033622901948471</v>
      </c>
      <c r="G10" s="14">
        <v>3.5677158115370332E-2</v>
      </c>
      <c r="H10" s="15">
        <v>4.3517057856235268E-2</v>
      </c>
      <c r="I10" s="15">
        <v>1.5405684285782256E-3</v>
      </c>
      <c r="J10" s="16">
        <v>0.30793828978624671</v>
      </c>
      <c r="K10" s="17">
        <v>3.5401484026510026</v>
      </c>
      <c r="L10" s="17">
        <v>5.9675413564388012E-2</v>
      </c>
      <c r="M10" s="1"/>
      <c r="N10" s="18">
        <v>22.979494691567634</v>
      </c>
      <c r="O10" s="18">
        <v>0.81350821426080355</v>
      </c>
      <c r="P10" s="19">
        <v>5.1721567503295381E-2</v>
      </c>
      <c r="Q10" s="19">
        <v>5.6571212957947301E-3</v>
      </c>
      <c r="R10" s="20">
        <v>274.60542917211831</v>
      </c>
      <c r="S10" s="20">
        <v>9.5172974924805551</v>
      </c>
      <c r="T10" s="21">
        <v>274.44155724658958</v>
      </c>
      <c r="U10" s="21">
        <v>27.646325375449223</v>
      </c>
      <c r="V10" s="22">
        <v>273.11986017025498</v>
      </c>
      <c r="W10" s="22">
        <v>296.13587000829324</v>
      </c>
      <c r="X10" s="23">
        <v>274.60542917211831</v>
      </c>
      <c r="Y10" s="23">
        <v>9.5172974924805551</v>
      </c>
    </row>
    <row r="11" spans="1:25" ht="15" x14ac:dyDescent="0.25">
      <c r="A11" s="11">
        <v>63</v>
      </c>
      <c r="B11" s="11" t="s">
        <v>31</v>
      </c>
      <c r="C11" s="11" t="s">
        <v>20</v>
      </c>
      <c r="D11" s="12">
        <v>85.62085006719262</v>
      </c>
      <c r="E11" s="13">
        <v>0.42549853891268169</v>
      </c>
      <c r="F11" s="14">
        <v>0.36552525465534214</v>
      </c>
      <c r="G11" s="14">
        <v>3.8945117495886174E-2</v>
      </c>
      <c r="H11" s="15">
        <v>4.5381475304383731E-2</v>
      </c>
      <c r="I11" s="15">
        <v>1.4701118434531032E-3</v>
      </c>
      <c r="J11" s="16">
        <v>0.30404378896286532</v>
      </c>
      <c r="K11" s="17">
        <v>3.2394536175669333</v>
      </c>
      <c r="L11" s="17">
        <v>10.561718268971592</v>
      </c>
      <c r="M11" s="1"/>
      <c r="N11" s="18">
        <v>22.035422896518366</v>
      </c>
      <c r="O11" s="18">
        <v>0.71382730416743656</v>
      </c>
      <c r="P11" s="19">
        <v>5.8416765054308324E-2</v>
      </c>
      <c r="Q11" s="19">
        <v>5.9293922099441067E-3</v>
      </c>
      <c r="R11" s="20">
        <v>286.11311849587429</v>
      </c>
      <c r="S11" s="20">
        <v>9.0658343699187647</v>
      </c>
      <c r="T11" s="21">
        <v>316.33158000197739</v>
      </c>
      <c r="U11" s="21">
        <v>28.9589754401139</v>
      </c>
      <c r="V11" s="22">
        <v>545.42788927365098</v>
      </c>
      <c r="W11" s="22">
        <v>310.3871955499547</v>
      </c>
      <c r="X11" s="23">
        <v>286.11311849587429</v>
      </c>
      <c r="Y11" s="23">
        <v>9.0658343699187647</v>
      </c>
    </row>
    <row r="12" spans="1:25" ht="15" x14ac:dyDescent="0.25">
      <c r="A12" s="11">
        <v>64</v>
      </c>
      <c r="B12" s="11" t="s">
        <v>32</v>
      </c>
      <c r="C12" s="11" t="s">
        <v>20</v>
      </c>
      <c r="D12" s="12">
        <v>62.889406425860727</v>
      </c>
      <c r="E12" s="13">
        <v>0.39473012527886819</v>
      </c>
      <c r="F12" s="14">
        <v>0.37087863678278737</v>
      </c>
      <c r="G12" s="14">
        <v>4.59192940714684E-2</v>
      </c>
      <c r="H12" s="15">
        <v>4.8159026813639663E-2</v>
      </c>
      <c r="I12" s="15">
        <v>1.963467177465789E-3</v>
      </c>
      <c r="J12" s="16">
        <v>0.32929304537205845</v>
      </c>
      <c r="K12" s="17">
        <v>4.0770491170093441</v>
      </c>
      <c r="L12" s="17">
        <v>5.6347331850065343</v>
      </c>
      <c r="M12" s="1"/>
      <c r="N12" s="18">
        <v>20.764539197805771</v>
      </c>
      <c r="O12" s="18">
        <v>0.84658046201519932</v>
      </c>
      <c r="P12" s="19">
        <v>5.5853814847004336E-2</v>
      </c>
      <c r="Q12" s="19">
        <v>6.529696519889351E-3</v>
      </c>
      <c r="R12" s="20">
        <v>303.21891135772404</v>
      </c>
      <c r="S12" s="20">
        <v>12.076154781852113</v>
      </c>
      <c r="T12" s="21">
        <v>320.30448797921326</v>
      </c>
      <c r="U12" s="21">
        <v>34.011524993276318</v>
      </c>
      <c r="V12" s="22">
        <v>446.562091469547</v>
      </c>
      <c r="W12" s="22">
        <v>341.81194657923191</v>
      </c>
      <c r="X12" s="23">
        <v>303.21891135772404</v>
      </c>
      <c r="Y12" s="23">
        <v>12.076154781852113</v>
      </c>
    </row>
    <row r="13" spans="1:25" ht="15" x14ac:dyDescent="0.25">
      <c r="A13" s="11">
        <v>65</v>
      </c>
      <c r="B13" s="11" t="s">
        <v>33</v>
      </c>
      <c r="C13" s="11" t="s">
        <v>20</v>
      </c>
      <c r="D13" s="12">
        <v>112.80530600375594</v>
      </c>
      <c r="E13" s="13">
        <v>0.30433947506195846</v>
      </c>
      <c r="F13" s="14">
        <v>0.31603089704071613</v>
      </c>
      <c r="G13" s="14">
        <v>3.0494989997854695E-2</v>
      </c>
      <c r="H13" s="15">
        <v>4.4285078957168385E-2</v>
      </c>
      <c r="I13" s="15">
        <v>1.5823824186318068E-3</v>
      </c>
      <c r="J13" s="16">
        <v>0.37030116149233239</v>
      </c>
      <c r="K13" s="17">
        <v>3.5731728516556434</v>
      </c>
      <c r="L13" s="17">
        <v>0.18025602861777862</v>
      </c>
      <c r="M13" s="1"/>
      <c r="N13" s="18">
        <v>22.580969110773843</v>
      </c>
      <c r="O13" s="18">
        <v>0.80685705790691775</v>
      </c>
      <c r="P13" s="19">
        <v>5.1757208617105886E-2</v>
      </c>
      <c r="Q13" s="19">
        <v>4.6392123964579153E-3</v>
      </c>
      <c r="R13" s="20">
        <v>279.34835173053381</v>
      </c>
      <c r="S13" s="20">
        <v>9.7684257590073962</v>
      </c>
      <c r="T13" s="21">
        <v>278.84480948569512</v>
      </c>
      <c r="U13" s="21">
        <v>23.528395969035174</v>
      </c>
      <c r="V13" s="22">
        <v>274.69827291973797</v>
      </c>
      <c r="W13" s="22">
        <v>242.85076738965455</v>
      </c>
      <c r="X13" s="23">
        <v>279.34835173053381</v>
      </c>
      <c r="Y13" s="23">
        <v>9.7684257590073962</v>
      </c>
    </row>
    <row r="14" spans="1:25" ht="15" x14ac:dyDescent="0.25">
      <c r="A14" s="11">
        <v>66</v>
      </c>
      <c r="B14" s="11" t="s">
        <v>34</v>
      </c>
      <c r="C14" s="11" t="s">
        <v>20</v>
      </c>
      <c r="D14" s="12">
        <v>93.214196583880565</v>
      </c>
      <c r="E14" s="13">
        <v>0.48563787197160424</v>
      </c>
      <c r="F14" s="14">
        <v>0.35935963087116918</v>
      </c>
      <c r="G14" s="14">
        <v>3.473948139307987E-2</v>
      </c>
      <c r="H14" s="15">
        <v>5.1246071186399123E-2</v>
      </c>
      <c r="I14" s="15">
        <v>1.7199016830125517E-3</v>
      </c>
      <c r="J14" s="16">
        <v>0.34717544721263593</v>
      </c>
      <c r="K14" s="17">
        <v>3.3561630056608505</v>
      </c>
      <c r="L14" s="17">
        <v>3.240789506246311</v>
      </c>
      <c r="M14" s="1"/>
      <c r="N14" s="18">
        <v>19.513691037165856</v>
      </c>
      <c r="O14" s="18">
        <v>0.65491127962831752</v>
      </c>
      <c r="P14" s="19">
        <v>5.0858955671960866E-2</v>
      </c>
      <c r="Q14" s="19">
        <v>4.6107523897110075E-3</v>
      </c>
      <c r="R14" s="20">
        <v>322.17763679692354</v>
      </c>
      <c r="S14" s="20">
        <v>10.547060559842528</v>
      </c>
      <c r="T14" s="21">
        <v>311.73653775213648</v>
      </c>
      <c r="U14" s="21">
        <v>25.948895262439702</v>
      </c>
      <c r="V14" s="22">
        <v>234.44252000693999</v>
      </c>
      <c r="W14" s="22">
        <v>241.3611902502694</v>
      </c>
      <c r="X14" s="23">
        <v>322.17763679692354</v>
      </c>
      <c r="Y14" s="23">
        <v>10.547060559842528</v>
      </c>
    </row>
    <row r="15" spans="1:25" ht="15" x14ac:dyDescent="0.25">
      <c r="A15" s="11">
        <v>69</v>
      </c>
      <c r="B15" s="11" t="s">
        <v>35</v>
      </c>
      <c r="C15" s="11" t="s">
        <v>20</v>
      </c>
      <c r="D15" s="12">
        <v>195.38608800106266</v>
      </c>
      <c r="E15" s="13">
        <v>0.69733132346615512</v>
      </c>
      <c r="F15" s="14">
        <v>0.36154994979107608</v>
      </c>
      <c r="G15" s="14">
        <v>2.2244152612607499E-2</v>
      </c>
      <c r="H15" s="15">
        <v>4.7596461145675298E-2</v>
      </c>
      <c r="I15" s="15">
        <v>8.6327190498819754E-4</v>
      </c>
      <c r="J15" s="16">
        <v>0.29479857714095847</v>
      </c>
      <c r="K15" s="17">
        <v>1.8137312821346931</v>
      </c>
      <c r="L15" s="17">
        <v>4.5414404656079075</v>
      </c>
      <c r="M15" s="1"/>
      <c r="N15" s="18">
        <v>21.009965361487001</v>
      </c>
      <c r="O15" s="18">
        <v>0.38106431412695307</v>
      </c>
      <c r="P15" s="19">
        <v>5.509248565098545E-2</v>
      </c>
      <c r="Q15" s="19">
        <v>3.2389006328331364E-3</v>
      </c>
      <c r="R15" s="20">
        <v>299.75796536220361</v>
      </c>
      <c r="S15" s="20">
        <v>5.3123390878679917</v>
      </c>
      <c r="T15" s="21">
        <v>313.37129490004565</v>
      </c>
      <c r="U15" s="21">
        <v>16.588694083802302</v>
      </c>
      <c r="V15" s="22">
        <v>415.97836967841801</v>
      </c>
      <c r="W15" s="22">
        <v>169.54771711273085</v>
      </c>
      <c r="X15" s="23">
        <v>299.75796536220361</v>
      </c>
      <c r="Y15" s="23">
        <v>5.3123390878679917</v>
      </c>
    </row>
    <row r="16" spans="1:25" ht="15" x14ac:dyDescent="0.25">
      <c r="A16" s="11">
        <v>70</v>
      </c>
      <c r="B16" s="11" t="s">
        <v>36</v>
      </c>
      <c r="C16" s="11" t="s">
        <v>20</v>
      </c>
      <c r="D16" s="12">
        <v>114.63295481803505</v>
      </c>
      <c r="E16" s="13">
        <v>0.3943122655392175</v>
      </c>
      <c r="F16" s="14">
        <v>0.3464389848232734</v>
      </c>
      <c r="G16" s="14">
        <v>2.6012790426507931E-2</v>
      </c>
      <c r="H16" s="15">
        <v>4.6077080018592891E-2</v>
      </c>
      <c r="I16" s="15">
        <v>1.6005202360415997E-3</v>
      </c>
      <c r="J16" s="16">
        <v>0.46261108541104529</v>
      </c>
      <c r="K16" s="17">
        <v>3.4735713187462451</v>
      </c>
      <c r="L16" s="17">
        <v>4.0075194843471538</v>
      </c>
      <c r="M16" s="1"/>
      <c r="N16" s="18">
        <v>21.702764142095873</v>
      </c>
      <c r="O16" s="18">
        <v>0.75386099061498679</v>
      </c>
      <c r="P16" s="19">
        <v>5.453063226897762E-2</v>
      </c>
      <c r="Q16" s="19">
        <v>3.6300240305744596E-3</v>
      </c>
      <c r="R16" s="20">
        <v>290.40132280865112</v>
      </c>
      <c r="S16" s="20">
        <v>9.8634690639166838</v>
      </c>
      <c r="T16" s="21">
        <v>302.03921240300969</v>
      </c>
      <c r="U16" s="21">
        <v>19.616890824402844</v>
      </c>
      <c r="V16" s="22">
        <v>393.02864767529599</v>
      </c>
      <c r="W16" s="22">
        <v>190.02215819364494</v>
      </c>
      <c r="X16" s="23">
        <v>290.40132280865112</v>
      </c>
      <c r="Y16" s="23">
        <v>9.8634690639166838</v>
      </c>
    </row>
    <row r="17" spans="1:25" ht="15" x14ac:dyDescent="0.25">
      <c r="A17" s="11">
        <v>71</v>
      </c>
      <c r="B17" s="11" t="s">
        <v>37</v>
      </c>
      <c r="C17" s="11" t="s">
        <v>20</v>
      </c>
      <c r="D17" s="12">
        <v>73.297234314779104</v>
      </c>
      <c r="E17" s="13">
        <v>0.44361351486691869</v>
      </c>
      <c r="F17" s="14">
        <v>0.32034521519826692</v>
      </c>
      <c r="G17" s="14">
        <v>3.3864586681591369E-2</v>
      </c>
      <c r="H17" s="15">
        <v>4.1762779873374498E-2</v>
      </c>
      <c r="I17" s="15">
        <v>1.668602145472E-3</v>
      </c>
      <c r="J17" s="16">
        <v>0.37795131504501939</v>
      </c>
      <c r="K17" s="17">
        <v>3.9954288256941513</v>
      </c>
      <c r="L17" s="17">
        <v>6.9796031746652467</v>
      </c>
      <c r="M17" s="1"/>
      <c r="N17" s="18">
        <v>23.944766201675705</v>
      </c>
      <c r="O17" s="18">
        <v>0.95669609106682174</v>
      </c>
      <c r="P17" s="19">
        <v>5.5632370769857789E-2</v>
      </c>
      <c r="Q17" s="19">
        <v>5.4448288201524742E-3</v>
      </c>
      <c r="R17" s="20">
        <v>263.75876058665466</v>
      </c>
      <c r="S17" s="20">
        <v>10.325620628952315</v>
      </c>
      <c r="T17" s="21">
        <v>282.16807541401852</v>
      </c>
      <c r="U17" s="21">
        <v>26.042831091618545</v>
      </c>
      <c r="V17" s="22">
        <v>437.72628358781799</v>
      </c>
      <c r="W17" s="22">
        <v>285.02189181342874</v>
      </c>
      <c r="X17" s="23">
        <v>263.75876058665466</v>
      </c>
      <c r="Y17" s="23">
        <v>10.325620628952315</v>
      </c>
    </row>
    <row r="18" spans="1:25" ht="15" x14ac:dyDescent="0.25">
      <c r="A18" s="11">
        <v>72</v>
      </c>
      <c r="B18" s="11" t="s">
        <v>38</v>
      </c>
      <c r="C18" s="11" t="s">
        <v>20</v>
      </c>
      <c r="D18" s="12">
        <v>67.303767643035854</v>
      </c>
      <c r="E18" s="13">
        <v>0.3558730396215431</v>
      </c>
      <c r="F18" s="14">
        <v>0.32986464959174466</v>
      </c>
      <c r="G18" s="14">
        <v>3.9006584423108642E-2</v>
      </c>
      <c r="H18" s="15">
        <v>4.5253349125427722E-2</v>
      </c>
      <c r="I18" s="15">
        <v>1.9759106160532509E-3</v>
      </c>
      <c r="J18" s="16">
        <v>0.36924482838912914</v>
      </c>
      <c r="K18" s="17">
        <v>4.3663301263662548</v>
      </c>
      <c r="L18" s="17">
        <v>1.4508405819006724</v>
      </c>
      <c r="M18" s="1"/>
      <c r="N18" s="18">
        <v>22.097811970299077</v>
      </c>
      <c r="O18" s="18">
        <v>0.96486342132693714</v>
      </c>
      <c r="P18" s="19">
        <v>5.2866891516731698E-2</v>
      </c>
      <c r="Q18" s="19">
        <v>5.809742542303104E-3</v>
      </c>
      <c r="R18" s="20">
        <v>285.32294602616901</v>
      </c>
      <c r="S18" s="20">
        <v>12.186470197905903</v>
      </c>
      <c r="T18" s="21">
        <v>289.46252711659122</v>
      </c>
      <c r="U18" s="21">
        <v>29.782448011393971</v>
      </c>
      <c r="V18" s="22">
        <v>323.08830123687</v>
      </c>
      <c r="W18" s="22">
        <v>304.12460099589339</v>
      </c>
      <c r="X18" s="23">
        <v>285.32294602616901</v>
      </c>
      <c r="Y18" s="23">
        <v>12.186470197905903</v>
      </c>
    </row>
    <row r="19" spans="1:25" ht="15" x14ac:dyDescent="0.25">
      <c r="A19" s="11">
        <v>74</v>
      </c>
      <c r="B19" s="11" t="s">
        <v>39</v>
      </c>
      <c r="C19" s="11" t="s">
        <v>20</v>
      </c>
      <c r="D19" s="12">
        <v>94.651860016148945</v>
      </c>
      <c r="E19" s="13">
        <v>0.58147849343106806</v>
      </c>
      <c r="F19" s="14">
        <v>0.37517963015328026</v>
      </c>
      <c r="G19" s="14">
        <v>3.2478801691771975E-2</v>
      </c>
      <c r="H19" s="15">
        <v>4.9569819834118817E-2</v>
      </c>
      <c r="I19" s="15">
        <v>1.4432930207846902E-3</v>
      </c>
      <c r="J19" s="16">
        <v>0.3363383772831407</v>
      </c>
      <c r="K19" s="17">
        <v>2.9116366079492471</v>
      </c>
      <c r="L19" s="17">
        <v>3.7176918965875516</v>
      </c>
      <c r="M19" s="1"/>
      <c r="N19" s="18">
        <v>20.173565353806307</v>
      </c>
      <c r="O19" s="18">
        <v>0.58738091396999048</v>
      </c>
      <c r="P19" s="19">
        <v>5.4893463796881918E-2</v>
      </c>
      <c r="Q19" s="19">
        <v>4.4752052143316543E-3</v>
      </c>
      <c r="R19" s="20">
        <v>311.89005173585821</v>
      </c>
      <c r="S19" s="20">
        <v>8.8649314426126651</v>
      </c>
      <c r="T19" s="21">
        <v>323.48516291550493</v>
      </c>
      <c r="U19" s="21">
        <v>23.981176062242167</v>
      </c>
      <c r="V19" s="22">
        <v>407.88642990773002</v>
      </c>
      <c r="W19" s="22">
        <v>234.26483204504183</v>
      </c>
      <c r="X19" s="23">
        <v>311.89005173585821</v>
      </c>
      <c r="Y19" s="23">
        <v>8.8649314426126651</v>
      </c>
    </row>
    <row r="20" spans="1:25" ht="15" x14ac:dyDescent="0.25">
      <c r="A20" s="11">
        <v>75</v>
      </c>
      <c r="B20" s="11" t="s">
        <v>40</v>
      </c>
      <c r="C20" s="11" t="s">
        <v>20</v>
      </c>
      <c r="D20" s="12">
        <v>113.97369455262556</v>
      </c>
      <c r="E20" s="13">
        <v>0.66642931391284888</v>
      </c>
      <c r="F20" s="14">
        <v>0.33660456882244344</v>
      </c>
      <c r="G20" s="14">
        <v>2.7624485872250654E-2</v>
      </c>
      <c r="H20" s="15">
        <v>4.5712416279333708E-2</v>
      </c>
      <c r="I20" s="15">
        <v>1.3249743592487009E-3</v>
      </c>
      <c r="J20" s="16">
        <v>0.35318243664371601</v>
      </c>
      <c r="K20" s="17">
        <v>2.8984999417930863</v>
      </c>
      <c r="L20" s="17">
        <v>2.2356085377529968</v>
      </c>
      <c r="M20" s="1"/>
      <c r="N20" s="18">
        <v>21.875894590417737</v>
      </c>
      <c r="O20" s="18">
        <v>0.63407279196997501</v>
      </c>
      <c r="P20" s="19">
        <v>5.340532394990416E-2</v>
      </c>
      <c r="Q20" s="19">
        <v>4.100415149966322E-3</v>
      </c>
      <c r="R20" s="20">
        <v>288.15363077159094</v>
      </c>
      <c r="S20" s="20">
        <v>8.1682197525460527</v>
      </c>
      <c r="T20" s="21">
        <v>294.59561794296587</v>
      </c>
      <c r="U20" s="21">
        <v>20.985589503354802</v>
      </c>
      <c r="V20" s="22">
        <v>346.05634653164498</v>
      </c>
      <c r="W20" s="22">
        <v>214.64590628698954</v>
      </c>
      <c r="X20" s="23">
        <v>288.15363077159094</v>
      </c>
      <c r="Y20" s="23">
        <v>8.1682197525460527</v>
      </c>
    </row>
    <row r="21" spans="1:25" ht="15" x14ac:dyDescent="0.25">
      <c r="A21" s="11">
        <v>76</v>
      </c>
      <c r="B21" s="11" t="s">
        <v>41</v>
      </c>
      <c r="C21" s="11" t="s">
        <v>20</v>
      </c>
      <c r="D21" s="12">
        <v>87.481338567619588</v>
      </c>
      <c r="E21" s="13">
        <v>0.42539112156143755</v>
      </c>
      <c r="F21" s="14">
        <v>0.38559290036652494</v>
      </c>
      <c r="G21" s="14">
        <v>3.3574958062358724E-2</v>
      </c>
      <c r="H21" s="15">
        <v>4.607575956858339E-2</v>
      </c>
      <c r="I21" s="15">
        <v>1.9249443510865433E-3</v>
      </c>
      <c r="J21" s="16">
        <v>0.47979887524899417</v>
      </c>
      <c r="K21" s="17">
        <v>4.1777810482348734</v>
      </c>
      <c r="L21" s="17">
        <v>14.033316950825212</v>
      </c>
      <c r="M21" s="1"/>
      <c r="N21" s="18">
        <v>21.703386105040941</v>
      </c>
      <c r="O21" s="18">
        <v>0.90671995152164131</v>
      </c>
      <c r="P21" s="19">
        <v>6.0695326341871733E-2</v>
      </c>
      <c r="Q21" s="19">
        <v>4.636910257147164E-3</v>
      </c>
      <c r="R21" s="20">
        <v>290.39318531326398</v>
      </c>
      <c r="S21" s="20">
        <v>11.86280097918384</v>
      </c>
      <c r="T21" s="21">
        <v>331.14498141187153</v>
      </c>
      <c r="U21" s="21">
        <v>24.604227851708924</v>
      </c>
      <c r="V21" s="22">
        <v>628.45420864334301</v>
      </c>
      <c r="W21" s="22">
        <v>242.7288508424098</v>
      </c>
      <c r="X21" s="23">
        <v>290.39318531326398</v>
      </c>
      <c r="Y21" s="23">
        <v>11.86280097918384</v>
      </c>
    </row>
    <row r="22" spans="1:25" ht="15" x14ac:dyDescent="0.25">
      <c r="A22" s="11">
        <v>77</v>
      </c>
      <c r="B22" s="11" t="s">
        <v>42</v>
      </c>
      <c r="C22" s="11" t="s">
        <v>20</v>
      </c>
      <c r="D22" s="12">
        <v>79.243106438625361</v>
      </c>
      <c r="E22" s="13">
        <v>0.56554972260392555</v>
      </c>
      <c r="F22" s="14">
        <v>0.3945332366361009</v>
      </c>
      <c r="G22" s="14">
        <v>4.313170897357705E-2</v>
      </c>
      <c r="H22" s="15">
        <v>4.8306032908836775E-2</v>
      </c>
      <c r="I22" s="15">
        <v>1.9636779719973772E-3</v>
      </c>
      <c r="J22" s="16">
        <v>0.37183975874185904</v>
      </c>
      <c r="K22" s="17">
        <v>4.0650781149907989</v>
      </c>
      <c r="L22" s="17">
        <v>11.032558852893045</v>
      </c>
      <c r="M22" s="1"/>
      <c r="N22" s="18">
        <v>20.701348046675694</v>
      </c>
      <c r="O22" s="18">
        <v>0.84152596895348897</v>
      </c>
      <c r="P22" s="19">
        <v>5.923534847392941E-2</v>
      </c>
      <c r="Q22" s="19">
        <v>6.0114734539999434E-3</v>
      </c>
      <c r="R22" s="20">
        <v>304.12299771031343</v>
      </c>
      <c r="S22" s="20">
        <v>12.075757611857954</v>
      </c>
      <c r="T22" s="21">
        <v>337.67554641788632</v>
      </c>
      <c r="U22" s="21">
        <v>31.404921158723436</v>
      </c>
      <c r="V22" s="22">
        <v>575.75681137823005</v>
      </c>
      <c r="W22" s="22">
        <v>314.68362159022644</v>
      </c>
      <c r="X22" s="23">
        <v>304.12299771031343</v>
      </c>
      <c r="Y22" s="23">
        <v>12.075757611857954</v>
      </c>
    </row>
    <row r="23" spans="1:25" ht="15" x14ac:dyDescent="0.25">
      <c r="A23" s="11">
        <v>80</v>
      </c>
      <c r="B23" s="11" t="s">
        <v>43</v>
      </c>
      <c r="C23" s="11" t="s">
        <v>20</v>
      </c>
      <c r="D23" s="12">
        <v>57.42169971154587</v>
      </c>
      <c r="E23" s="13">
        <v>0.36978405059838981</v>
      </c>
      <c r="F23" s="14">
        <v>0.28551320970275484</v>
      </c>
      <c r="G23" s="14">
        <v>3.6384639677860514E-2</v>
      </c>
      <c r="H23" s="15">
        <v>4.482943553880623E-2</v>
      </c>
      <c r="I23" s="15">
        <v>1.7566911119981585E-3</v>
      </c>
      <c r="J23" s="16">
        <v>0.30749655980474488</v>
      </c>
      <c r="K23" s="17">
        <v>3.9186108209582371</v>
      </c>
      <c r="L23" s="17">
        <v>9.7932590441316894</v>
      </c>
      <c r="M23" s="1"/>
      <c r="N23" s="18">
        <v>22.306772056818744</v>
      </c>
      <c r="O23" s="18">
        <v>0.87411558362498754</v>
      </c>
      <c r="P23" s="19">
        <v>4.6191456977444464E-2</v>
      </c>
      <c r="Q23" s="19">
        <v>5.6012476941256998E-3</v>
      </c>
      <c r="R23" s="20">
        <v>282.70791977126896</v>
      </c>
      <c r="S23" s="20">
        <v>10.838825105865292</v>
      </c>
      <c r="T23" s="21">
        <v>255.02160084979261</v>
      </c>
      <c r="U23" s="21">
        <v>28.738986304386977</v>
      </c>
      <c r="V23" s="22">
        <v>7.6240613203125696</v>
      </c>
      <c r="W23" s="22">
        <v>293.21194789632938</v>
      </c>
      <c r="X23" s="23">
        <v>282.70791977126896</v>
      </c>
      <c r="Y23" s="23">
        <v>10.838825105865292</v>
      </c>
    </row>
    <row r="24" spans="1:25" ht="15" x14ac:dyDescent="0.25">
      <c r="A24" s="11">
        <v>81</v>
      </c>
      <c r="B24" s="11" t="s">
        <v>44</v>
      </c>
      <c r="C24" s="11" t="s">
        <v>20</v>
      </c>
      <c r="D24" s="12">
        <v>112.09871370339818</v>
      </c>
      <c r="E24" s="13">
        <v>0.43871971338712829</v>
      </c>
      <c r="F24" s="14">
        <v>0.29148806626620177</v>
      </c>
      <c r="G24" s="14">
        <v>2.5173756727864267E-2</v>
      </c>
      <c r="H24" s="15">
        <v>4.6796418198857312E-2</v>
      </c>
      <c r="I24" s="15">
        <v>1.8022353898722052E-3</v>
      </c>
      <c r="J24" s="16">
        <v>0.44593509056071762</v>
      </c>
      <c r="K24" s="17">
        <v>3.8512250707175122</v>
      </c>
      <c r="L24" s="17">
        <v>11.906013035470684</v>
      </c>
      <c r="M24" s="1"/>
      <c r="N24" s="18">
        <v>21.369156839110783</v>
      </c>
      <c r="O24" s="18">
        <v>0.82297432558878036</v>
      </c>
      <c r="P24" s="19">
        <v>4.5175908070580084E-2</v>
      </c>
      <c r="Q24" s="19">
        <v>3.4921176322035962E-3</v>
      </c>
      <c r="R24" s="20">
        <v>294.83283909797888</v>
      </c>
      <c r="S24" s="20">
        <v>11.098939638722165</v>
      </c>
      <c r="T24" s="21">
        <v>259.7300028421252</v>
      </c>
      <c r="U24" s="21">
        <v>19.79190256258638</v>
      </c>
      <c r="V24" s="22">
        <v>1.0000000176742401</v>
      </c>
      <c r="W24" s="22">
        <v>182.80406123735602</v>
      </c>
      <c r="X24" s="23">
        <v>294.83283909797888</v>
      </c>
      <c r="Y24" s="23">
        <v>11.098939638722165</v>
      </c>
    </row>
    <row r="25" spans="1:25" ht="15" x14ac:dyDescent="0.25">
      <c r="A25" s="11">
        <v>82</v>
      </c>
      <c r="B25" s="11" t="s">
        <v>45</v>
      </c>
      <c r="C25" s="11" t="s">
        <v>20</v>
      </c>
      <c r="D25" s="12">
        <v>62.168557915865591</v>
      </c>
      <c r="E25" s="13">
        <v>0.35643522300719011</v>
      </c>
      <c r="F25" s="14">
        <v>0.42462321190164365</v>
      </c>
      <c r="G25" s="14">
        <v>4.3627412018966E-2</v>
      </c>
      <c r="H25" s="15">
        <v>4.8316488368537289E-2</v>
      </c>
      <c r="I25" s="15">
        <v>1.3523043062956314E-3</v>
      </c>
      <c r="J25" s="16">
        <v>0.27241018952166118</v>
      </c>
      <c r="K25" s="17">
        <v>2.7988464227384213</v>
      </c>
      <c r="L25" s="17">
        <v>18.134961304930329</v>
      </c>
      <c r="M25" s="1"/>
      <c r="N25" s="18">
        <v>20.696868372809551</v>
      </c>
      <c r="O25" s="18">
        <v>0.57927356007125985</v>
      </c>
      <c r="P25" s="19">
        <v>6.3739271284942972E-2</v>
      </c>
      <c r="Q25" s="19">
        <v>6.3011481056768435E-3</v>
      </c>
      <c r="R25" s="20">
        <v>304.18729387762914</v>
      </c>
      <c r="S25" s="20">
        <v>8.3159949766475822</v>
      </c>
      <c r="T25" s="21">
        <v>359.35154191685189</v>
      </c>
      <c r="U25" s="21">
        <v>31.094912992734731</v>
      </c>
      <c r="V25" s="22">
        <v>732.99016318513804</v>
      </c>
      <c r="W25" s="22">
        <v>329.84643281178626</v>
      </c>
      <c r="X25" s="23">
        <v>304.18729387762914</v>
      </c>
      <c r="Y25" s="23">
        <v>8.3159949766475822</v>
      </c>
    </row>
    <row r="26" spans="1:25" ht="15" x14ac:dyDescent="0.25">
      <c r="A26" s="11">
        <v>83</v>
      </c>
      <c r="B26" s="11" t="s">
        <v>46</v>
      </c>
      <c r="C26" s="11" t="s">
        <v>20</v>
      </c>
      <c r="D26" s="12">
        <v>77.411038436263496</v>
      </c>
      <c r="E26" s="13">
        <v>0.45711314187885438</v>
      </c>
      <c r="F26" s="14">
        <v>0.26639407253799724</v>
      </c>
      <c r="G26" s="14">
        <v>3.1648378612116841E-2</v>
      </c>
      <c r="H26" s="15">
        <v>4.2612037144243969E-2</v>
      </c>
      <c r="I26" s="15">
        <v>1.8055138943999349E-3</v>
      </c>
      <c r="J26" s="16">
        <v>0.35664950843679832</v>
      </c>
      <c r="K26" s="17">
        <v>4.23709828349247</v>
      </c>
      <c r="L26" s="17">
        <v>10.856528474067821</v>
      </c>
      <c r="M26" s="1"/>
      <c r="N26" s="18">
        <v>23.467547364960463</v>
      </c>
      <c r="O26" s="18">
        <v>0.99434304657852213</v>
      </c>
      <c r="P26" s="19">
        <v>4.5340988649769105E-2</v>
      </c>
      <c r="Q26" s="19">
        <v>5.03240451425329E-3</v>
      </c>
      <c r="R26" s="20">
        <v>269.0119816857586</v>
      </c>
      <c r="S26" s="20">
        <v>11.163755188188826</v>
      </c>
      <c r="T26" s="21">
        <v>239.80661929539011</v>
      </c>
      <c r="U26" s="21">
        <v>25.375377224718903</v>
      </c>
      <c r="V26" s="22">
        <v>1.0000000176742401</v>
      </c>
      <c r="W26" s="22">
        <v>263.43452137229093</v>
      </c>
      <c r="X26" s="23">
        <v>269.0119816857586</v>
      </c>
      <c r="Y26" s="23">
        <v>11.163755188188826</v>
      </c>
    </row>
    <row r="27" spans="1:25" ht="15" x14ac:dyDescent="0.25">
      <c r="A27" s="11">
        <v>84</v>
      </c>
      <c r="B27" s="11" t="s">
        <v>47</v>
      </c>
      <c r="C27" s="11" t="s">
        <v>20</v>
      </c>
      <c r="D27" s="12">
        <v>72.868233163840245</v>
      </c>
      <c r="E27" s="13">
        <v>0.32216999024434234</v>
      </c>
      <c r="F27" s="14">
        <v>0.36288145207358807</v>
      </c>
      <c r="G27" s="14">
        <v>4.1354854426241192E-2</v>
      </c>
      <c r="H27" s="15">
        <v>4.7126226102353966E-2</v>
      </c>
      <c r="I27" s="15">
        <v>1.6895370654099687E-3</v>
      </c>
      <c r="J27" s="16">
        <v>0.31458885707744144</v>
      </c>
      <c r="K27" s="17">
        <v>3.5851312637265811</v>
      </c>
      <c r="L27" s="17">
        <v>5.8950189725279625</v>
      </c>
      <c r="M27" s="1"/>
      <c r="N27" s="18">
        <v>21.219607057609259</v>
      </c>
      <c r="O27" s="18">
        <v>0.7607507666622817</v>
      </c>
      <c r="P27" s="19">
        <v>5.5847126642705303E-2</v>
      </c>
      <c r="Q27" s="19">
        <v>6.0413377007196255E-3</v>
      </c>
      <c r="R27" s="20">
        <v>296.86361793305974</v>
      </c>
      <c r="S27" s="20">
        <v>10.401617774097002</v>
      </c>
      <c r="T27" s="21">
        <v>314.36378453274654</v>
      </c>
      <c r="U27" s="21">
        <v>30.81047019197506</v>
      </c>
      <c r="V27" s="22">
        <v>446.29593482656202</v>
      </c>
      <c r="W27" s="22">
        <v>316.24778009490626</v>
      </c>
      <c r="X27" s="23">
        <v>296.86361793305974</v>
      </c>
      <c r="Y27" s="23">
        <v>10.401617774097002</v>
      </c>
    </row>
    <row r="28" spans="1:25" ht="15" x14ac:dyDescent="0.25">
      <c r="A28" s="11">
        <v>86</v>
      </c>
      <c r="B28" s="11" t="s">
        <v>48</v>
      </c>
      <c r="C28" s="11" t="s">
        <v>20</v>
      </c>
      <c r="D28" s="12">
        <v>118.28930399437463</v>
      </c>
      <c r="E28" s="13">
        <v>0.37859418890653573</v>
      </c>
      <c r="F28" s="14">
        <v>0.3142925438001406</v>
      </c>
      <c r="G28" s="14">
        <v>2.4742307907572647E-2</v>
      </c>
      <c r="H28" s="15">
        <v>4.7101088422878891E-2</v>
      </c>
      <c r="I28" s="15">
        <v>1.4364300662948395E-3</v>
      </c>
      <c r="J28" s="16">
        <v>0.38738911598396508</v>
      </c>
      <c r="K28" s="17">
        <v>3.0496748894598955</v>
      </c>
      <c r="L28" s="17">
        <v>6.4730656287031465</v>
      </c>
      <c r="M28" s="1"/>
      <c r="N28" s="18">
        <v>21.230931884670841</v>
      </c>
      <c r="O28" s="18">
        <v>0.64747439848514121</v>
      </c>
      <c r="P28" s="19">
        <v>4.8395152228609746E-2</v>
      </c>
      <c r="Q28" s="19">
        <v>3.5123637417265314E-3</v>
      </c>
      <c r="R28" s="20">
        <v>296.70885620718121</v>
      </c>
      <c r="S28" s="20">
        <v>8.8435794081908572</v>
      </c>
      <c r="T28" s="21">
        <v>277.50269721871592</v>
      </c>
      <c r="U28" s="21">
        <v>19.115166000388076</v>
      </c>
      <c r="V28" s="22">
        <v>118.63070672214501</v>
      </c>
      <c r="W28" s="22">
        <v>183.86339818257841</v>
      </c>
      <c r="X28" s="23">
        <v>296.70885620718121</v>
      </c>
      <c r="Y28" s="23">
        <v>8.8435794081908572</v>
      </c>
    </row>
    <row r="29" spans="1:25" ht="15" x14ac:dyDescent="0.25">
      <c r="A29" s="11">
        <v>87</v>
      </c>
      <c r="B29" s="11" t="s">
        <v>49</v>
      </c>
      <c r="C29" s="11" t="s">
        <v>20</v>
      </c>
      <c r="D29" s="12">
        <v>106.34361004743378</v>
      </c>
      <c r="E29" s="13">
        <v>0.64252727908680041</v>
      </c>
      <c r="F29" s="14">
        <v>0.38962578418909161</v>
      </c>
      <c r="G29" s="14">
        <v>3.3612402098446549E-2</v>
      </c>
      <c r="H29" s="15">
        <v>4.7905679658534955E-2</v>
      </c>
      <c r="I29" s="15">
        <v>1.5346703300892935E-3</v>
      </c>
      <c r="J29" s="16">
        <v>0.37134384505774926</v>
      </c>
      <c r="K29" s="17">
        <v>3.2035248033807493</v>
      </c>
      <c r="L29" s="17">
        <v>10.752323217721239</v>
      </c>
      <c r="M29" s="1"/>
      <c r="N29" s="18">
        <v>20.874351582690434</v>
      </c>
      <c r="O29" s="18">
        <v>0.66871503049639003</v>
      </c>
      <c r="P29" s="19">
        <v>5.8987420980886024E-2</v>
      </c>
      <c r="Q29" s="19">
        <v>4.7248827552689148E-3</v>
      </c>
      <c r="R29" s="20">
        <v>301.66053070366536</v>
      </c>
      <c r="S29" s="20">
        <v>9.4411545417133027</v>
      </c>
      <c r="T29" s="21">
        <v>334.09604598521668</v>
      </c>
      <c r="U29" s="21">
        <v>24.560182934381409</v>
      </c>
      <c r="V29" s="22">
        <v>566.63181404910097</v>
      </c>
      <c r="W29" s="22">
        <v>247.33439437030313</v>
      </c>
      <c r="X29" s="23">
        <v>301.66053070366536</v>
      </c>
      <c r="Y29" s="23">
        <v>9.4411545417133027</v>
      </c>
    </row>
    <row r="30" spans="1:25" ht="15" x14ac:dyDescent="0.25">
      <c r="A30" s="11">
        <v>88</v>
      </c>
      <c r="B30" s="11" t="s">
        <v>50</v>
      </c>
      <c r="C30" s="11" t="s">
        <v>20</v>
      </c>
      <c r="D30" s="12">
        <v>224.15227375640305</v>
      </c>
      <c r="E30" s="13">
        <v>0.52079836648262445</v>
      </c>
      <c r="F30" s="14">
        <v>0.32900910467148137</v>
      </c>
      <c r="G30" s="14">
        <v>1.6068137335607593E-2</v>
      </c>
      <c r="H30" s="15">
        <v>4.500453094444095E-2</v>
      </c>
      <c r="I30" s="15">
        <v>1.0252237850843099E-3</v>
      </c>
      <c r="J30" s="16">
        <v>0.46644969654483381</v>
      </c>
      <c r="K30" s="17">
        <v>2.2780457068866475</v>
      </c>
      <c r="L30" s="17">
        <v>1.769247863578939</v>
      </c>
      <c r="M30" s="1"/>
      <c r="N30" s="18">
        <v>22.219984944060883</v>
      </c>
      <c r="O30" s="18">
        <v>0.50618141308903841</v>
      </c>
      <c r="P30" s="19">
        <v>5.3021303686243595E-2</v>
      </c>
      <c r="Q30" s="19">
        <v>2.2904947003084585E-3</v>
      </c>
      <c r="R30" s="20">
        <v>283.78817199184823</v>
      </c>
      <c r="S30" s="20">
        <v>6.3245947567401926</v>
      </c>
      <c r="T30" s="21">
        <v>288.80908816190373</v>
      </c>
      <c r="U30" s="21">
        <v>12.276299906923871</v>
      </c>
      <c r="V30" s="22">
        <v>329.70855025215502</v>
      </c>
      <c r="W30" s="22">
        <v>119.90138908296535</v>
      </c>
      <c r="X30" s="23">
        <v>283.78817199184823</v>
      </c>
      <c r="Y30" s="23">
        <v>6.3245947567401926</v>
      </c>
    </row>
    <row r="31" spans="1:25" ht="15" x14ac:dyDescent="0.25">
      <c r="A31" s="11">
        <v>90</v>
      </c>
      <c r="B31" s="11" t="s">
        <v>51</v>
      </c>
      <c r="C31" s="11" t="s">
        <v>20</v>
      </c>
      <c r="D31" s="12">
        <v>82.950521844228746</v>
      </c>
      <c r="E31" s="13">
        <v>0.47942555229229011</v>
      </c>
      <c r="F31" s="14">
        <v>0.43354538519984198</v>
      </c>
      <c r="G31" s="14">
        <v>3.9368293877921796E-2</v>
      </c>
      <c r="H31" s="15">
        <v>4.9262939767480619E-2</v>
      </c>
      <c r="I31" s="15">
        <v>2.0027076654754159E-3</v>
      </c>
      <c r="J31" s="16">
        <v>0.44769805655811218</v>
      </c>
      <c r="K31" s="17">
        <v>4.0653433898344824</v>
      </c>
      <c r="L31" s="17">
        <v>17.962947560557328</v>
      </c>
      <c r="M31" s="1"/>
      <c r="N31" s="18">
        <v>20.299235180035247</v>
      </c>
      <c r="O31" s="18">
        <v>0.82523361557851871</v>
      </c>
      <c r="P31" s="19">
        <v>6.3828254535759826E-2</v>
      </c>
      <c r="Q31" s="19">
        <v>5.1826547163578221E-3</v>
      </c>
      <c r="R31" s="20">
        <v>310.00487076103383</v>
      </c>
      <c r="S31" s="20">
        <v>12.304541356218927</v>
      </c>
      <c r="T31" s="21">
        <v>365.69088313101184</v>
      </c>
      <c r="U31" s="21">
        <v>27.884641011002469</v>
      </c>
      <c r="V31" s="22">
        <v>735.94431495281196</v>
      </c>
      <c r="W31" s="22">
        <v>271.29662081544035</v>
      </c>
      <c r="X31" s="23">
        <v>310.00487076103383</v>
      </c>
      <c r="Y31" s="23">
        <v>12.304541356218927</v>
      </c>
    </row>
    <row r="32" spans="1:25" ht="15" x14ac:dyDescent="0.25">
      <c r="A32" s="11">
        <v>92</v>
      </c>
      <c r="B32" s="11" t="s">
        <v>52</v>
      </c>
      <c r="C32" s="11" t="s">
        <v>20</v>
      </c>
      <c r="D32" s="12">
        <v>98.229073756578686</v>
      </c>
      <c r="E32" s="13">
        <v>0.67729416279216914</v>
      </c>
      <c r="F32" s="14">
        <v>0.36112016589521306</v>
      </c>
      <c r="G32" s="14">
        <v>3.2350883680790511E-2</v>
      </c>
      <c r="H32" s="15">
        <v>4.4151969616615251E-2</v>
      </c>
      <c r="I32" s="15">
        <v>1.6174693973135699E-3</v>
      </c>
      <c r="J32" s="16">
        <v>0.40893245843365006</v>
      </c>
      <c r="K32" s="17">
        <v>3.6634139119014169</v>
      </c>
      <c r="L32" s="17">
        <v>12.395279026439811</v>
      </c>
      <c r="M32" s="1"/>
      <c r="N32" s="18">
        <v>22.649046207525934</v>
      </c>
      <c r="O32" s="18">
        <v>0.82972830967948541</v>
      </c>
      <c r="P32" s="19">
        <v>5.9319896459458323E-2</v>
      </c>
      <c r="Q32" s="19">
        <v>4.8495164156514507E-3</v>
      </c>
      <c r="R32" s="20">
        <v>278.5265835082335</v>
      </c>
      <c r="S32" s="20">
        <v>9.9862989833699451</v>
      </c>
      <c r="T32" s="21">
        <v>313.05073069688893</v>
      </c>
      <c r="U32" s="21">
        <v>24.133459976881177</v>
      </c>
      <c r="V32" s="22">
        <v>578.85667946084197</v>
      </c>
      <c r="W32" s="22">
        <v>253.85852351550824</v>
      </c>
      <c r="X32" s="23">
        <v>278.5265835082335</v>
      </c>
      <c r="Y32" s="23">
        <v>9.9862989833699451</v>
      </c>
    </row>
    <row r="33" spans="1:25" ht="15" x14ac:dyDescent="0.25">
      <c r="A33" s="11">
        <v>93</v>
      </c>
      <c r="B33" s="11" t="s">
        <v>53</v>
      </c>
      <c r="C33" s="11" t="s">
        <v>20</v>
      </c>
      <c r="D33" s="12">
        <v>81.866203388218523</v>
      </c>
      <c r="E33" s="13">
        <v>0.61510024193009083</v>
      </c>
      <c r="F33" s="14">
        <v>0.33008912720382572</v>
      </c>
      <c r="G33" s="14">
        <v>3.2962924342551547E-2</v>
      </c>
      <c r="H33" s="15">
        <v>4.8995939279294479E-2</v>
      </c>
      <c r="I33" s="15">
        <v>1.8639659490624365E-3</v>
      </c>
      <c r="J33" s="16">
        <v>0.38096350377543686</v>
      </c>
      <c r="K33" s="17">
        <v>3.8043274125987465</v>
      </c>
      <c r="L33" s="17">
        <v>6.0740888761967549</v>
      </c>
      <c r="M33" s="1"/>
      <c r="N33" s="18">
        <v>20.409854667743797</v>
      </c>
      <c r="O33" s="18">
        <v>0.77645769599654213</v>
      </c>
      <c r="P33" s="19">
        <v>4.886184445628429E-2</v>
      </c>
      <c r="Q33" s="19">
        <v>4.5114235147544575E-3</v>
      </c>
      <c r="R33" s="20">
        <v>308.36422361339743</v>
      </c>
      <c r="S33" s="20">
        <v>11.45503370296832</v>
      </c>
      <c r="T33" s="21">
        <v>289.63390660872557</v>
      </c>
      <c r="U33" s="21">
        <v>25.163723301442513</v>
      </c>
      <c r="V33" s="22">
        <v>141.206958925999</v>
      </c>
      <c r="W33" s="22">
        <v>236.16162458820756</v>
      </c>
      <c r="X33" s="23">
        <v>308.36422361339743</v>
      </c>
      <c r="Y33" s="23">
        <v>11.45503370296832</v>
      </c>
    </row>
    <row r="34" spans="1:25" ht="15" x14ac:dyDescent="0.25">
      <c r="A34" s="11">
        <v>94</v>
      </c>
      <c r="B34" s="11" t="s">
        <v>54</v>
      </c>
      <c r="C34" s="11" t="s">
        <v>20</v>
      </c>
      <c r="D34" s="12">
        <v>117.85115796735934</v>
      </c>
      <c r="E34" s="13">
        <v>0.67573751637954949</v>
      </c>
      <c r="F34" s="14">
        <v>0.36508644858224754</v>
      </c>
      <c r="G34" s="14">
        <v>2.3441108731096481E-2</v>
      </c>
      <c r="H34" s="15">
        <v>4.3986432107856355E-2</v>
      </c>
      <c r="I34" s="15">
        <v>1.607137005273778E-3</v>
      </c>
      <c r="J34" s="16">
        <v>0.56905170434408925</v>
      </c>
      <c r="K34" s="17">
        <v>3.6537107654765419</v>
      </c>
      <c r="L34" s="17">
        <v>13.873927451246937</v>
      </c>
      <c r="M34" s="1"/>
      <c r="N34" s="18">
        <v>22.734283097750758</v>
      </c>
      <c r="O34" s="18">
        <v>0.83064494899643337</v>
      </c>
      <c r="P34" s="19">
        <v>6.0197118343641158E-2</v>
      </c>
      <c r="Q34" s="19">
        <v>3.1782594689283936E-3</v>
      </c>
      <c r="R34" s="20">
        <v>277.50446951215707</v>
      </c>
      <c r="S34" s="20">
        <v>9.9240798620536772</v>
      </c>
      <c r="T34" s="21">
        <v>316.00523828624142</v>
      </c>
      <c r="U34" s="21">
        <v>17.436041929671436</v>
      </c>
      <c r="V34" s="22">
        <v>610.66741779193399</v>
      </c>
      <c r="W34" s="22">
        <v>166.37276566712447</v>
      </c>
      <c r="X34" s="23">
        <v>277.50446951215707</v>
      </c>
      <c r="Y34" s="23">
        <v>9.9240798620536772</v>
      </c>
    </row>
    <row r="35" spans="1:25" ht="15" x14ac:dyDescent="0.25">
      <c r="A35" s="11">
        <v>95</v>
      </c>
      <c r="B35" s="11" t="s">
        <v>55</v>
      </c>
      <c r="C35" s="11" t="s">
        <v>20</v>
      </c>
      <c r="D35" s="12">
        <v>229.32055455901414</v>
      </c>
      <c r="E35" s="13">
        <v>1.1249281504250783</v>
      </c>
      <c r="F35" s="14">
        <v>0.35078152262110041</v>
      </c>
      <c r="G35" s="14">
        <v>2.1081034843905208E-2</v>
      </c>
      <c r="H35" s="15">
        <v>4.560336314301771E-2</v>
      </c>
      <c r="I35" s="15">
        <v>1.0061642459806225E-3</v>
      </c>
      <c r="J35" s="16">
        <v>0.36712739385284948</v>
      </c>
      <c r="K35" s="17">
        <v>2.2063378150974713</v>
      </c>
      <c r="L35" s="17">
        <v>6.2012571234604215</v>
      </c>
      <c r="M35" s="1"/>
      <c r="N35" s="18">
        <v>21.928207287341461</v>
      </c>
      <c r="O35" s="18">
        <v>0.48381032955357411</v>
      </c>
      <c r="P35" s="19">
        <v>5.5787713523388079E-2</v>
      </c>
      <c r="Q35" s="19">
        <v>3.1185766361687584E-3</v>
      </c>
      <c r="R35" s="20">
        <v>287.48130347215977</v>
      </c>
      <c r="S35" s="20">
        <v>6.2034618119033098</v>
      </c>
      <c r="T35" s="21">
        <v>305.30875828234394</v>
      </c>
      <c r="U35" s="21">
        <v>15.846622986138229</v>
      </c>
      <c r="V35" s="22">
        <v>443.929682345701</v>
      </c>
      <c r="W35" s="22">
        <v>163.24892957243657</v>
      </c>
      <c r="X35" s="23">
        <v>287.48130347215977</v>
      </c>
      <c r="Y35" s="23">
        <v>6.2034618119033098</v>
      </c>
    </row>
    <row r="36" spans="1:25" ht="15" x14ac:dyDescent="0.25">
      <c r="A36" s="11">
        <v>96</v>
      </c>
      <c r="B36" s="11" t="s">
        <v>56</v>
      </c>
      <c r="C36" s="11" t="s">
        <v>20</v>
      </c>
      <c r="D36" s="12">
        <v>87.89118897986495</v>
      </c>
      <c r="E36" s="13">
        <v>0.53393770528684736</v>
      </c>
      <c r="F36" s="14">
        <v>0.39728560426722415</v>
      </c>
      <c r="G36" s="14">
        <v>3.1221870519297867E-2</v>
      </c>
      <c r="H36" s="15">
        <v>4.8162839817208883E-2</v>
      </c>
      <c r="I36" s="15">
        <v>1.6522765317720305E-3</v>
      </c>
      <c r="J36" s="16">
        <v>0.43653046534354201</v>
      </c>
      <c r="K36" s="17">
        <v>3.4306044619521412</v>
      </c>
      <c r="L36" s="17">
        <v>12.015225430096045</v>
      </c>
      <c r="M36" s="1"/>
      <c r="N36" s="18">
        <v>20.762895290129752</v>
      </c>
      <c r="O36" s="18">
        <v>0.71229281225364227</v>
      </c>
      <c r="P36" s="19">
        <v>5.9825931256718173E-2</v>
      </c>
      <c r="Q36" s="19">
        <v>4.229978867102812E-3</v>
      </c>
      <c r="R36" s="20">
        <v>303.24236290204396</v>
      </c>
      <c r="S36" s="20">
        <v>10.162163535810324</v>
      </c>
      <c r="T36" s="21">
        <v>339.67761640427449</v>
      </c>
      <c r="U36" s="21">
        <v>22.688388200277728</v>
      </c>
      <c r="V36" s="22">
        <v>597.28469371518304</v>
      </c>
      <c r="W36" s="22">
        <v>221.42730426475137</v>
      </c>
      <c r="X36" s="23">
        <v>303.24236290204396</v>
      </c>
      <c r="Y36" s="23">
        <v>10.162163535810324</v>
      </c>
    </row>
    <row r="37" spans="1:25" ht="15" x14ac:dyDescent="0.25">
      <c r="A37" s="11">
        <v>98</v>
      </c>
      <c r="B37" s="11" t="s">
        <v>57</v>
      </c>
      <c r="C37" s="11" t="s">
        <v>20</v>
      </c>
      <c r="D37" s="12">
        <v>103.46326209677366</v>
      </c>
      <c r="E37" s="13">
        <v>0.31050973896813805</v>
      </c>
      <c r="F37" s="14">
        <v>0.30237256294702036</v>
      </c>
      <c r="G37" s="14">
        <v>2.9958201334163298E-2</v>
      </c>
      <c r="H37" s="15">
        <v>4.6910437689567354E-2</v>
      </c>
      <c r="I37" s="15">
        <v>1.3255480022114955E-3</v>
      </c>
      <c r="J37" s="16">
        <v>0.28520203524187809</v>
      </c>
      <c r="K37" s="17">
        <v>2.8256994978034298</v>
      </c>
      <c r="L37" s="17">
        <v>9.2318410134490065</v>
      </c>
      <c r="M37" s="1"/>
      <c r="N37" s="18">
        <v>21.317217430746656</v>
      </c>
      <c r="O37" s="18">
        <v>0.60236050588627343</v>
      </c>
      <c r="P37" s="19">
        <v>4.6748924205350761E-2</v>
      </c>
      <c r="Q37" s="19">
        <v>4.4393801033376637E-3</v>
      </c>
      <c r="R37" s="20">
        <v>295.53498185735123</v>
      </c>
      <c r="S37" s="20">
        <v>8.1624048875863142</v>
      </c>
      <c r="T37" s="21">
        <v>268.2516621931552</v>
      </c>
      <c r="U37" s="21">
        <v>23.356642182274943</v>
      </c>
      <c r="V37" s="22">
        <v>36.420089734615203</v>
      </c>
      <c r="W37" s="22">
        <v>232.39077411110725</v>
      </c>
      <c r="X37" s="23">
        <v>295.53498185735123</v>
      </c>
      <c r="Y37" s="23">
        <v>8.1624048875863142</v>
      </c>
    </row>
    <row r="38" spans="1:25" ht="15" x14ac:dyDescent="0.25">
      <c r="A38" s="11">
        <v>99</v>
      </c>
      <c r="B38" s="11" t="s">
        <v>58</v>
      </c>
      <c r="C38" s="11" t="s">
        <v>20</v>
      </c>
      <c r="D38" s="12">
        <v>75.936074203314277</v>
      </c>
      <c r="E38" s="13">
        <v>0.35424030763515496</v>
      </c>
      <c r="F38" s="14">
        <v>0.3446227731693749</v>
      </c>
      <c r="G38" s="14">
        <v>3.6743070609282696E-2</v>
      </c>
      <c r="H38" s="15">
        <v>4.5246290908137074E-2</v>
      </c>
      <c r="I38" s="15">
        <v>2.0892770288558522E-3</v>
      </c>
      <c r="J38" s="16">
        <v>0.43309340587260625</v>
      </c>
      <c r="K38" s="17">
        <v>4.6175653007617417</v>
      </c>
      <c r="L38" s="17">
        <v>5.3944387813236965</v>
      </c>
      <c r="M38" s="1"/>
      <c r="N38" s="18">
        <v>22.10125912929054</v>
      </c>
      <c r="O38" s="18">
        <v>1.0205400725855567</v>
      </c>
      <c r="P38" s="19">
        <v>5.5240768869096825E-2</v>
      </c>
      <c r="Q38" s="19">
        <v>5.308651211933824E-3</v>
      </c>
      <c r="R38" s="20">
        <v>285.2794141759029</v>
      </c>
      <c r="S38" s="20">
        <v>12.885746941153565</v>
      </c>
      <c r="T38" s="21">
        <v>300.66863752934086</v>
      </c>
      <c r="U38" s="21">
        <v>27.746288375993199</v>
      </c>
      <c r="V38" s="22">
        <v>421.98097297988801</v>
      </c>
      <c r="W38" s="22">
        <v>277.89346090026646</v>
      </c>
      <c r="X38" s="23">
        <v>285.2794141759029</v>
      </c>
      <c r="Y38" s="23">
        <v>12.885746941153565</v>
      </c>
    </row>
    <row r="39" spans="1:25" ht="15" x14ac:dyDescent="0.25">
      <c r="A39" s="11">
        <v>100</v>
      </c>
      <c r="B39" s="11" t="s">
        <v>59</v>
      </c>
      <c r="C39" s="11" t="s">
        <v>20</v>
      </c>
      <c r="D39" s="12">
        <v>110.22173227802008</v>
      </c>
      <c r="E39" s="13">
        <v>0.59019271427152831</v>
      </c>
      <c r="F39" s="14">
        <v>0.41391150495165097</v>
      </c>
      <c r="G39" s="14">
        <v>2.8771907444253977E-2</v>
      </c>
      <c r="H39" s="15">
        <v>4.7105151182554268E-2</v>
      </c>
      <c r="I39" s="15">
        <v>1.3422553861238736E-3</v>
      </c>
      <c r="J39" s="16">
        <v>0.40992612468421996</v>
      </c>
      <c r="K39" s="17">
        <v>2.8494874815750251</v>
      </c>
      <c r="L39" s="17">
        <v>18.519687595219246</v>
      </c>
      <c r="M39" s="1"/>
      <c r="N39" s="18">
        <v>21.229100743664681</v>
      </c>
      <c r="O39" s="18">
        <v>0.60492056814167561</v>
      </c>
      <c r="P39" s="19">
        <v>6.3729105291416163E-2</v>
      </c>
      <c r="Q39" s="19">
        <v>4.0406417821195958E-3</v>
      </c>
      <c r="R39" s="20">
        <v>296.733869097781</v>
      </c>
      <c r="S39" s="20">
        <v>8.2637479644545238</v>
      </c>
      <c r="T39" s="21">
        <v>351.68805464389686</v>
      </c>
      <c r="U39" s="21">
        <v>20.662189342443213</v>
      </c>
      <c r="V39" s="22">
        <v>732.65231059518499</v>
      </c>
      <c r="W39" s="22">
        <v>211.51568186624019</v>
      </c>
      <c r="X39" s="23">
        <v>296.733869097781</v>
      </c>
      <c r="Y39" s="23">
        <v>8.2637479644545238</v>
      </c>
    </row>
    <row r="40" spans="1:25" ht="15" x14ac:dyDescent="0.25">
      <c r="A40" s="11">
        <v>101</v>
      </c>
      <c r="B40" s="11" t="s">
        <v>60</v>
      </c>
      <c r="C40" s="11" t="s">
        <v>20</v>
      </c>
      <c r="D40" s="12">
        <v>97.499942155899561</v>
      </c>
      <c r="E40" s="13">
        <v>0.62762159387406768</v>
      </c>
      <c r="F40" s="14">
        <v>0.40697013303986762</v>
      </c>
      <c r="G40" s="14">
        <v>3.1760665663551416E-2</v>
      </c>
      <c r="H40" s="15">
        <v>4.6520415580144026E-2</v>
      </c>
      <c r="I40" s="15">
        <v>1.8956520571985359E-3</v>
      </c>
      <c r="J40" s="16">
        <v>0.52214122385672901</v>
      </c>
      <c r="K40" s="17">
        <v>4.0748820352491508</v>
      </c>
      <c r="L40" s="17">
        <v>18.270910793883886</v>
      </c>
      <c r="M40" s="1"/>
      <c r="N40" s="18">
        <v>21.495938665406566</v>
      </c>
      <c r="O40" s="18">
        <v>0.87593414298482819</v>
      </c>
      <c r="P40" s="19">
        <v>6.3447962129948826E-2</v>
      </c>
      <c r="Q40" s="19">
        <v>4.2230088628710414E-3</v>
      </c>
      <c r="R40" s="20">
        <v>293.13287230155464</v>
      </c>
      <c r="S40" s="20">
        <v>11.677318490536519</v>
      </c>
      <c r="T40" s="21">
        <v>346.69091790732125</v>
      </c>
      <c r="U40" s="21">
        <v>22.921056330634098</v>
      </c>
      <c r="V40" s="22">
        <v>723.28009085837198</v>
      </c>
      <c r="W40" s="22">
        <v>221.06194491580513</v>
      </c>
      <c r="X40" s="23">
        <v>293.13287230155464</v>
      </c>
      <c r="Y40" s="23">
        <v>11.677318490536519</v>
      </c>
    </row>
    <row r="41" spans="1:25" ht="15" x14ac:dyDescent="0.25">
      <c r="A41" s="11">
        <v>102</v>
      </c>
      <c r="B41" s="11" t="s">
        <v>61</v>
      </c>
      <c r="C41" s="11" t="s">
        <v>20</v>
      </c>
      <c r="D41" s="12">
        <v>88.167550719967011</v>
      </c>
      <c r="E41" s="13">
        <v>0.46383686844749228</v>
      </c>
      <c r="F41" s="14">
        <v>0.38630361879683234</v>
      </c>
      <c r="G41" s="14">
        <v>3.4385169509240636E-2</v>
      </c>
      <c r="H41" s="15">
        <v>4.8325644639234729E-2</v>
      </c>
      <c r="I41" s="15">
        <v>1.5428322701774148E-3</v>
      </c>
      <c r="J41" s="16">
        <v>0.35867298319694152</v>
      </c>
      <c r="K41" s="17">
        <v>3.1925746292576438</v>
      </c>
      <c r="L41" s="17">
        <v>9.0131962599470938</v>
      </c>
      <c r="M41" s="1"/>
      <c r="N41" s="18">
        <v>20.692946932530266</v>
      </c>
      <c r="O41" s="18">
        <v>0.66063777381370914</v>
      </c>
      <c r="P41" s="19">
        <v>5.797621325505696E-2</v>
      </c>
      <c r="Q41" s="19">
        <v>4.8171423089369237E-3</v>
      </c>
      <c r="R41" s="20">
        <v>304.2436001159848</v>
      </c>
      <c r="S41" s="20">
        <v>9.4875637736676239</v>
      </c>
      <c r="T41" s="21">
        <v>331.66567290276714</v>
      </c>
      <c r="U41" s="21">
        <v>25.18504455275723</v>
      </c>
      <c r="V41" s="22">
        <v>528.86311452797304</v>
      </c>
      <c r="W41" s="22">
        <v>252.16390780247136</v>
      </c>
      <c r="X41" s="23">
        <v>304.2436001159848</v>
      </c>
      <c r="Y41" s="23">
        <v>9.4875637736676239</v>
      </c>
    </row>
    <row r="43" spans="1:25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35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35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 x14ac:dyDescent="0.25">
      <c r="K45" s="353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A10" workbookViewId="0">
      <selection activeCell="M39" sqref="K33:M39"/>
    </sheetView>
  </sheetViews>
  <sheetFormatPr defaultRowHeight="14.4" x14ac:dyDescent="0.3"/>
  <sheetData>
    <row r="1" spans="1:23" ht="45" x14ac:dyDescent="0.25">
      <c r="A1" s="270" t="s">
        <v>0</v>
      </c>
      <c r="B1" s="38" t="s">
        <v>1</v>
      </c>
      <c r="C1" s="38" t="s">
        <v>2</v>
      </c>
      <c r="D1" s="271" t="s">
        <v>3</v>
      </c>
      <c r="E1" s="271" t="s">
        <v>4</v>
      </c>
      <c r="F1" s="140" t="s">
        <v>5</v>
      </c>
      <c r="G1" s="140" t="s">
        <v>6</v>
      </c>
      <c r="H1" s="140" t="s">
        <v>7</v>
      </c>
      <c r="I1" s="140" t="s">
        <v>6</v>
      </c>
      <c r="J1" s="140" t="s">
        <v>8</v>
      </c>
      <c r="K1" s="141" t="s">
        <v>9</v>
      </c>
      <c r="L1" s="141" t="s">
        <v>10</v>
      </c>
      <c r="M1" s="141" t="s">
        <v>11</v>
      </c>
      <c r="N1" s="142" t="s">
        <v>12</v>
      </c>
      <c r="O1" s="142" t="s">
        <v>6</v>
      </c>
      <c r="P1" s="142" t="s">
        <v>13</v>
      </c>
      <c r="Q1" s="142" t="s">
        <v>6</v>
      </c>
      <c r="R1" s="272" t="s">
        <v>14</v>
      </c>
      <c r="S1" s="272" t="s">
        <v>6</v>
      </c>
      <c r="T1" s="144" t="s">
        <v>216</v>
      </c>
      <c r="U1" s="144" t="s">
        <v>6</v>
      </c>
      <c r="V1" s="145" t="s">
        <v>16</v>
      </c>
      <c r="W1" s="145" t="s">
        <v>6</v>
      </c>
    </row>
    <row r="2" spans="1:23" ht="15" x14ac:dyDescent="0.25">
      <c r="A2" s="273">
        <v>8</v>
      </c>
      <c r="B2" s="273" t="s">
        <v>217</v>
      </c>
      <c r="C2" s="273" t="s">
        <v>20</v>
      </c>
      <c r="D2" s="274">
        <v>266.36221473744826</v>
      </c>
      <c r="E2" s="275">
        <v>0.66188815614000263</v>
      </c>
      <c r="F2" s="216">
        <f>((137.88)*(P2)*(H2))</f>
        <v>0.26588502542223058</v>
      </c>
      <c r="G2" s="216">
        <f>SQRT(137.88^2*(P2^2*I2^2+H2^2*Q2^2))</f>
        <v>1.4411697833959113E-2</v>
      </c>
      <c r="H2" s="217">
        <v>3.756755497937108E-2</v>
      </c>
      <c r="I2" s="217">
        <v>1.3239368198243258E-3</v>
      </c>
      <c r="J2" s="218">
        <f>((G2/F2)^2+(I2/H2)^2-(Q2/P2)^2)/(2*I2/H2*G2/F2)</f>
        <v>0.6501791832861481</v>
      </c>
      <c r="K2" s="219">
        <f>I2/H2*100</f>
        <v>3.52414955019383</v>
      </c>
      <c r="L2" s="219">
        <f>((T2-R2)/R2)*100</f>
        <v>0.69522796378772933</v>
      </c>
      <c r="M2" s="220"/>
      <c r="N2" s="166">
        <f t="shared" ref="N2:N31" si="0">1/H2</f>
        <v>26.618713955409536</v>
      </c>
      <c r="O2" s="166">
        <f t="shared" ref="O2:O31" si="1">((I2/H2*N2))</f>
        <v>0.93808328812694741</v>
      </c>
      <c r="P2" s="276">
        <v>5.133099388411045E-2</v>
      </c>
      <c r="Q2" s="276">
        <v>2.1139237555820186E-3</v>
      </c>
      <c r="R2" s="277">
        <v>237.7455146729659</v>
      </c>
      <c r="S2" s="277">
        <v>8.2258934839738664</v>
      </c>
      <c r="T2" s="224">
        <v>239.39838797362341</v>
      </c>
      <c r="U2" s="224">
        <v>11.559812664961026</v>
      </c>
      <c r="V2" s="225">
        <v>255.72</v>
      </c>
      <c r="W2" s="225">
        <v>110.658488719687</v>
      </c>
    </row>
    <row r="3" spans="1:23" s="378" customFormat="1" ht="15" x14ac:dyDescent="0.25">
      <c r="A3" s="278">
        <v>9</v>
      </c>
      <c r="B3" s="278" t="s">
        <v>68</v>
      </c>
      <c r="C3" s="278" t="s">
        <v>20</v>
      </c>
      <c r="D3" s="279">
        <v>221.20746121899177</v>
      </c>
      <c r="E3" s="280">
        <v>0.77618449951389923</v>
      </c>
      <c r="F3" s="281">
        <f t="shared" ref="F3:F31" si="2">((137.88)*(P3)*(H3))</f>
        <v>0.23907106794407093</v>
      </c>
      <c r="G3" s="281">
        <f t="shared" ref="G3:G31" si="3">SQRT(137.88^2*(P3^2*I3^2+H3^2*Q3^2))</f>
        <v>2.2159074811393484E-2</v>
      </c>
      <c r="H3" s="282">
        <v>3.6394970183489694E-2</v>
      </c>
      <c r="I3" s="282">
        <v>2.1759415518213315E-3</v>
      </c>
      <c r="J3" s="283">
        <f t="shared" ref="J3:J31" si="4">((G3/F3)^2+(I3/H3)^2-(Q3/P3)^2)/(2*I3/H3*G3/F3)</f>
        <v>0.64503199256518839</v>
      </c>
      <c r="K3" s="284">
        <f t="shared" ref="K3:K31" si="5">I3/H3*100</f>
        <v>5.9786875517442546</v>
      </c>
      <c r="L3" s="284">
        <f t="shared" ref="L3:L31" si="6">((T3-R3)/R3)*100</f>
        <v>-5.5526381160970439</v>
      </c>
      <c r="M3" s="285"/>
      <c r="N3" s="286">
        <f t="shared" si="0"/>
        <v>27.47632419970061</v>
      </c>
      <c r="O3" s="286">
        <f t="shared" si="1"/>
        <v>1.6427235746043947</v>
      </c>
      <c r="P3" s="287">
        <v>4.7641385042065165E-2</v>
      </c>
      <c r="Q3" s="287">
        <v>3.3743549296245501E-3</v>
      </c>
      <c r="R3" s="288">
        <v>230.45588275275281</v>
      </c>
      <c r="S3" s="288">
        <v>13.534871373521385</v>
      </c>
      <c r="T3" s="289">
        <v>217.65950156623555</v>
      </c>
      <c r="U3" s="289">
        <v>18.158723596599287</v>
      </c>
      <c r="V3" s="290">
        <v>81.4979121371763</v>
      </c>
      <c r="W3" s="290">
        <v>176.63909572984434</v>
      </c>
    </row>
    <row r="4" spans="1:23" ht="15" x14ac:dyDescent="0.25">
      <c r="A4" s="273">
        <v>10</v>
      </c>
      <c r="B4" s="273" t="s">
        <v>70</v>
      </c>
      <c r="C4" s="273" t="s">
        <v>20</v>
      </c>
      <c r="D4" s="274">
        <v>73.036700686405169</v>
      </c>
      <c r="E4" s="275">
        <v>0.59552451661183858</v>
      </c>
      <c r="F4" s="216">
        <f t="shared" si="2"/>
        <v>0.29057411530874616</v>
      </c>
      <c r="G4" s="216">
        <f t="shared" si="3"/>
        <v>2.7132642958244531E-2</v>
      </c>
      <c r="H4" s="217">
        <v>3.5683408707284425E-2</v>
      </c>
      <c r="I4" s="217">
        <v>1.6783804940575841E-3</v>
      </c>
      <c r="J4" s="218">
        <f t="shared" si="4"/>
        <v>0.50371967394563444</v>
      </c>
      <c r="K4" s="219">
        <f t="shared" si="5"/>
        <v>4.7035318509662414</v>
      </c>
      <c r="L4" s="219">
        <f t="shared" si="6"/>
        <v>14.592380815743084</v>
      </c>
      <c r="M4" s="220"/>
      <c r="N4" s="166">
        <f t="shared" si="0"/>
        <v>28.024228520406449</v>
      </c>
      <c r="O4" s="166">
        <f t="shared" si="1"/>
        <v>1.3181285144448829</v>
      </c>
      <c r="P4" s="276">
        <v>5.9059438711395684E-2</v>
      </c>
      <c r="Q4" s="276">
        <v>4.7639968022197754E-3</v>
      </c>
      <c r="R4" s="277">
        <v>226.02828187373123</v>
      </c>
      <c r="S4" s="277">
        <v>10.447096551120145</v>
      </c>
      <c r="T4" s="224">
        <v>259.01118951602729</v>
      </c>
      <c r="U4" s="224">
        <v>21.347108641861471</v>
      </c>
      <c r="V4" s="225">
        <v>569.28782505990898</v>
      </c>
      <c r="W4" s="225">
        <v>249.38182628246062</v>
      </c>
    </row>
    <row r="5" spans="1:23" ht="15" x14ac:dyDescent="0.25">
      <c r="A5" s="273">
        <v>11</v>
      </c>
      <c r="B5" s="273" t="s">
        <v>85</v>
      </c>
      <c r="C5" s="273" t="s">
        <v>20</v>
      </c>
      <c r="D5" s="274">
        <v>77.142285000095356</v>
      </c>
      <c r="E5" s="275">
        <v>0.48069773023278023</v>
      </c>
      <c r="F5" s="216">
        <f t="shared" si="2"/>
        <v>0.34918888221484123</v>
      </c>
      <c r="G5" s="216">
        <f t="shared" si="3"/>
        <v>2.7454894250241977E-2</v>
      </c>
      <c r="H5" s="217">
        <v>4.1557689431277051E-2</v>
      </c>
      <c r="I5" s="217">
        <v>1.4783926728029744E-3</v>
      </c>
      <c r="J5" s="218">
        <f t="shared" si="4"/>
        <v>0.45245880151029527</v>
      </c>
      <c r="K5" s="219">
        <f t="shared" si="5"/>
        <v>3.5574467518165482</v>
      </c>
      <c r="L5" s="219">
        <f t="shared" si="6"/>
        <v>15.856392732765903</v>
      </c>
      <c r="M5" s="220"/>
      <c r="N5" s="166">
        <f t="shared" si="0"/>
        <v>24.062935492447814</v>
      </c>
      <c r="O5" s="166">
        <f t="shared" si="1"/>
        <v>0.85602611706779608</v>
      </c>
      <c r="P5" s="276">
        <v>6.0940742293412266E-2</v>
      </c>
      <c r="Q5" s="276">
        <v>4.2729461511936467E-3</v>
      </c>
      <c r="R5" s="277">
        <v>262.48949781731</v>
      </c>
      <c r="S5" s="277">
        <v>9.150370432301564</v>
      </c>
      <c r="T5" s="224">
        <v>304.11086347348765</v>
      </c>
      <c r="U5" s="224">
        <v>20.662217661392866</v>
      </c>
      <c r="V5" s="225">
        <v>637.14314650783103</v>
      </c>
      <c r="W5" s="225">
        <v>223.67647430498727</v>
      </c>
    </row>
    <row r="6" spans="1:23" ht="15" x14ac:dyDescent="0.25">
      <c r="A6" s="273">
        <v>12</v>
      </c>
      <c r="B6" s="273" t="s">
        <v>71</v>
      </c>
      <c r="C6" s="273" t="s">
        <v>20</v>
      </c>
      <c r="D6" s="274">
        <v>131.28078018375413</v>
      </c>
      <c r="E6" s="275">
        <v>0.50236788861992143</v>
      </c>
      <c r="F6" s="216">
        <f t="shared" si="2"/>
        <v>0.27647433425016793</v>
      </c>
      <c r="G6" s="216">
        <f t="shared" si="3"/>
        <v>2.0565590850606431E-2</v>
      </c>
      <c r="H6" s="217">
        <v>3.8714631844801436E-2</v>
      </c>
      <c r="I6" s="217">
        <v>1.2187140019773682E-3</v>
      </c>
      <c r="J6" s="218">
        <f t="shared" si="4"/>
        <v>0.4231947747313769</v>
      </c>
      <c r="K6" s="219">
        <f t="shared" si="5"/>
        <v>3.1479416021904285</v>
      </c>
      <c r="L6" s="219">
        <f t="shared" si="6"/>
        <v>1.2203602037190626</v>
      </c>
      <c r="M6" s="220"/>
      <c r="N6" s="166">
        <f t="shared" si="0"/>
        <v>25.830027365590951</v>
      </c>
      <c r="O6" s="166">
        <f t="shared" si="1"/>
        <v>0.81311417729860991</v>
      </c>
      <c r="P6" s="276">
        <v>5.1793875975960094E-2</v>
      </c>
      <c r="Q6" s="276">
        <v>3.4906921244102019E-3</v>
      </c>
      <c r="R6" s="277">
        <v>244.86860393446665</v>
      </c>
      <c r="S6" s="277">
        <v>7.5637602663275656</v>
      </c>
      <c r="T6" s="224">
        <v>247.85688292828533</v>
      </c>
      <c r="U6" s="224">
        <v>16.359085231577559</v>
      </c>
      <c r="V6" s="225">
        <v>276.32052610805403</v>
      </c>
      <c r="W6" s="225">
        <v>182.72863121858504</v>
      </c>
    </row>
    <row r="7" spans="1:23" ht="15" x14ac:dyDescent="0.25">
      <c r="A7" s="273">
        <v>14</v>
      </c>
      <c r="B7" s="273" t="s">
        <v>72</v>
      </c>
      <c r="C7" s="273" t="s">
        <v>20</v>
      </c>
      <c r="D7" s="274">
        <v>173.41190320678871</v>
      </c>
      <c r="E7" s="275">
        <v>0.58025155214886681</v>
      </c>
      <c r="F7" s="216">
        <f t="shared" si="2"/>
        <v>0.29643889094308284</v>
      </c>
      <c r="G7" s="216">
        <f t="shared" si="3"/>
        <v>1.7872079078795181E-2</v>
      </c>
      <c r="H7" s="217">
        <v>4.3248987026844821E-2</v>
      </c>
      <c r="I7" s="217">
        <v>8.6014461976004989E-4</v>
      </c>
      <c r="J7" s="218">
        <f t="shared" si="4"/>
        <v>0.32987973697778855</v>
      </c>
      <c r="K7" s="219">
        <f t="shared" si="5"/>
        <v>1.988820268151378</v>
      </c>
      <c r="L7" s="219">
        <f t="shared" si="6"/>
        <v>-3.4197490454643229</v>
      </c>
      <c r="M7" s="220"/>
      <c r="N7" s="166">
        <f t="shared" si="0"/>
        <v>23.121928829900593</v>
      </c>
      <c r="O7" s="166">
        <f t="shared" si="1"/>
        <v>0.45985360695659977</v>
      </c>
      <c r="P7" s="276">
        <v>4.9711625607779412E-2</v>
      </c>
      <c r="Q7" s="276">
        <v>2.8293092687133241E-3</v>
      </c>
      <c r="R7" s="277">
        <v>272.94913299839925</v>
      </c>
      <c r="S7" s="277">
        <v>5.3151522523885868</v>
      </c>
      <c r="T7" s="224">
        <v>263.61495762808335</v>
      </c>
      <c r="U7" s="224">
        <v>13.997579330464152</v>
      </c>
      <c r="V7" s="225">
        <v>181.53192926707001</v>
      </c>
      <c r="W7" s="225">
        <v>148.10715939009947</v>
      </c>
    </row>
    <row r="8" spans="1:23" ht="15" x14ac:dyDescent="0.25">
      <c r="A8" s="273">
        <v>15</v>
      </c>
      <c r="B8" s="273" t="s">
        <v>73</v>
      </c>
      <c r="C8" s="273" t="s">
        <v>20</v>
      </c>
      <c r="D8" s="274">
        <v>174.44891490657568</v>
      </c>
      <c r="E8" s="275">
        <v>0.53216363415585799</v>
      </c>
      <c r="F8" s="216">
        <f t="shared" si="2"/>
        <v>0.28169957490640468</v>
      </c>
      <c r="G8" s="216">
        <f t="shared" si="3"/>
        <v>3.3247646654845073E-2</v>
      </c>
      <c r="H8" s="217">
        <v>4.0518224900946039E-2</v>
      </c>
      <c r="I8" s="217">
        <v>8.9128323850731696E-4</v>
      </c>
      <c r="J8" s="218">
        <f t="shared" si="4"/>
        <v>0.18637626741217314</v>
      </c>
      <c r="K8" s="219">
        <f t="shared" si="5"/>
        <v>2.1997094904483512</v>
      </c>
      <c r="L8" s="219">
        <f t="shared" si="6"/>
        <v>-1.5808293598145129</v>
      </c>
      <c r="M8" s="220"/>
      <c r="N8" s="166">
        <f t="shared" si="0"/>
        <v>24.680251971666497</v>
      </c>
      <c r="O8" s="166">
        <f t="shared" si="1"/>
        <v>0.54289384488731418</v>
      </c>
      <c r="P8" s="276">
        <v>5.0423676305493242E-2</v>
      </c>
      <c r="Q8" s="276">
        <v>5.846988694633082E-3</v>
      </c>
      <c r="R8" s="277">
        <v>256.05261874967994</v>
      </c>
      <c r="S8" s="277">
        <v>5.5220235161946736</v>
      </c>
      <c r="T8" s="224">
        <v>252.00486377591108</v>
      </c>
      <c r="U8" s="224">
        <v>26.339321347177972</v>
      </c>
      <c r="V8" s="225">
        <v>214.57078980151201</v>
      </c>
      <c r="W8" s="225">
        <v>306.07504838433306</v>
      </c>
    </row>
    <row r="9" spans="1:23" ht="15" x14ac:dyDescent="0.25">
      <c r="A9" s="273">
        <v>16</v>
      </c>
      <c r="B9" s="273" t="s">
        <v>74</v>
      </c>
      <c r="C9" s="273" t="s">
        <v>20</v>
      </c>
      <c r="D9" s="274">
        <v>74.116429783793791</v>
      </c>
      <c r="E9" s="275">
        <v>0.52109842719091348</v>
      </c>
      <c r="F9" s="216">
        <f t="shared" si="2"/>
        <v>0.31993181108144569</v>
      </c>
      <c r="G9" s="216">
        <f t="shared" si="3"/>
        <v>3.5300591005767816E-2</v>
      </c>
      <c r="H9" s="217">
        <v>3.790386680390026E-2</v>
      </c>
      <c r="I9" s="217">
        <v>1.599540312866159E-3</v>
      </c>
      <c r="J9" s="218">
        <f t="shared" si="4"/>
        <v>0.38246096878257374</v>
      </c>
      <c r="K9" s="219">
        <f t="shared" si="5"/>
        <v>4.2199924380843603</v>
      </c>
      <c r="L9" s="219">
        <f t="shared" si="6"/>
        <v>17.518460041524452</v>
      </c>
      <c r="M9" s="220"/>
      <c r="N9" s="166">
        <f t="shared" si="0"/>
        <v>26.382532557261445</v>
      </c>
      <c r="O9" s="166">
        <f t="shared" si="1"/>
        <v>1.1133408788915773</v>
      </c>
      <c r="P9" s="276">
        <v>6.1217083129967077E-2</v>
      </c>
      <c r="Q9" s="276">
        <v>6.2410236721742061E-3</v>
      </c>
      <c r="R9" s="277">
        <v>239.83475106815877</v>
      </c>
      <c r="S9" s="277">
        <v>9.9350547317231985</v>
      </c>
      <c r="T9" s="224">
        <v>281.8501060997238</v>
      </c>
      <c r="U9" s="224">
        <v>27.155661812438733</v>
      </c>
      <c r="V9" s="225">
        <v>646.87029085722895</v>
      </c>
      <c r="W9" s="225">
        <v>326.69963700257853</v>
      </c>
    </row>
    <row r="10" spans="1:23" ht="15" x14ac:dyDescent="0.25">
      <c r="A10" s="278">
        <v>17</v>
      </c>
      <c r="B10" s="278" t="s">
        <v>86</v>
      </c>
      <c r="C10" s="278" t="s">
        <v>20</v>
      </c>
      <c r="D10" s="279">
        <v>17.047618409782491</v>
      </c>
      <c r="E10" s="280">
        <v>0.40340064829228561</v>
      </c>
      <c r="F10" s="281">
        <f t="shared" si="2"/>
        <v>0.36281946892446443</v>
      </c>
      <c r="G10" s="281">
        <f t="shared" si="3"/>
        <v>8.1558285232962754E-2</v>
      </c>
      <c r="H10" s="282">
        <v>4.8798348567418291E-2</v>
      </c>
      <c r="I10" s="282">
        <v>3.9376250968966566E-3</v>
      </c>
      <c r="J10" s="283">
        <f t="shared" si="4"/>
        <v>0.35896469488224009</v>
      </c>
      <c r="K10" s="284">
        <f t="shared" si="5"/>
        <v>8.069176954741728</v>
      </c>
      <c r="L10" s="284">
        <f t="shared" si="6"/>
        <v>2.3336469252078382</v>
      </c>
      <c r="M10" s="285" t="s">
        <v>218</v>
      </c>
      <c r="N10" s="286">
        <f t="shared" si="0"/>
        <v>20.492496761820348</v>
      </c>
      <c r="O10" s="286">
        <f t="shared" si="1"/>
        <v>1.6535758261560023</v>
      </c>
      <c r="P10" s="287">
        <v>5.3924258718160478E-2</v>
      </c>
      <c r="Q10" s="287">
        <v>1.1313754434344066E-2</v>
      </c>
      <c r="R10" s="288">
        <v>307.14981223339498</v>
      </c>
      <c r="S10" s="288">
        <v>24.203299418134858</v>
      </c>
      <c r="T10" s="289">
        <v>314.31760438236125</v>
      </c>
      <c r="U10" s="289">
        <v>60.765862659412925</v>
      </c>
      <c r="V10" s="290">
        <v>367.88773210016302</v>
      </c>
      <c r="W10" s="290">
        <v>592.24490262409768</v>
      </c>
    </row>
    <row r="11" spans="1:23" ht="15" x14ac:dyDescent="0.25">
      <c r="A11" s="273">
        <v>18</v>
      </c>
      <c r="B11" s="273" t="s">
        <v>75</v>
      </c>
      <c r="C11" s="273" t="s">
        <v>20</v>
      </c>
      <c r="D11" s="274">
        <v>162.34217419898729</v>
      </c>
      <c r="E11" s="275">
        <v>0.55318175097050415</v>
      </c>
      <c r="F11" s="216">
        <f t="shared" si="2"/>
        <v>0.29022935622827051</v>
      </c>
      <c r="G11" s="216">
        <f t="shared" si="3"/>
        <v>2.2603076355806738E-2</v>
      </c>
      <c r="H11" s="217">
        <v>3.7894574850433002E-2</v>
      </c>
      <c r="I11" s="217">
        <v>1.1301341084478851E-3</v>
      </c>
      <c r="J11" s="218">
        <f t="shared" si="4"/>
        <v>0.3829364703423897</v>
      </c>
      <c r="K11" s="219">
        <f t="shared" si="5"/>
        <v>2.9823110904619941</v>
      </c>
      <c r="L11" s="219">
        <f t="shared" si="6"/>
        <v>7.9085434003112489</v>
      </c>
      <c r="M11" s="220"/>
      <c r="N11" s="166">
        <f t="shared" si="0"/>
        <v>26.389001696071897</v>
      </c>
      <c r="O11" s="166">
        <f t="shared" si="1"/>
        <v>0.78700212424415594</v>
      </c>
      <c r="P11" s="276">
        <v>5.5547309064096939E-2</v>
      </c>
      <c r="Q11" s="276">
        <v>3.996274325681802E-3</v>
      </c>
      <c r="R11" s="277">
        <v>239.77703668687215</v>
      </c>
      <c r="S11" s="277">
        <v>7.0195447102278896</v>
      </c>
      <c r="T11" s="224">
        <v>258.73990769723366</v>
      </c>
      <c r="U11" s="224">
        <v>17.788140203419811</v>
      </c>
      <c r="V11" s="225">
        <v>434.319269714786</v>
      </c>
      <c r="W11" s="225">
        <v>209.19423984885998</v>
      </c>
    </row>
    <row r="12" spans="1:23" ht="15" x14ac:dyDescent="0.25">
      <c r="A12" s="273">
        <v>20</v>
      </c>
      <c r="B12" s="273" t="s">
        <v>76</v>
      </c>
      <c r="C12" s="273" t="s">
        <v>20</v>
      </c>
      <c r="D12" s="274">
        <v>83.616992155911518</v>
      </c>
      <c r="E12" s="275">
        <v>0.57341984900112775</v>
      </c>
      <c r="F12" s="216">
        <f t="shared" si="2"/>
        <v>0.27256352700241909</v>
      </c>
      <c r="G12" s="216">
        <f t="shared" si="3"/>
        <v>2.4142485273826429E-2</v>
      </c>
      <c r="H12" s="217">
        <v>3.9354178752762772E-2</v>
      </c>
      <c r="I12" s="217">
        <v>1.5595781947848214E-3</v>
      </c>
      <c r="J12" s="218">
        <f t="shared" si="4"/>
        <v>0.44740626973804387</v>
      </c>
      <c r="K12" s="219">
        <f t="shared" si="5"/>
        <v>3.9629290820236842</v>
      </c>
      <c r="L12" s="219">
        <f t="shared" si="6"/>
        <v>-1.645823168168896</v>
      </c>
      <c r="M12" s="220"/>
      <c r="N12" s="166">
        <f t="shared" si="0"/>
        <v>25.41026218034844</v>
      </c>
      <c r="O12" s="166">
        <f t="shared" si="1"/>
        <v>1.0069906697634938</v>
      </c>
      <c r="P12" s="276">
        <v>5.0231438076094793E-2</v>
      </c>
      <c r="Q12" s="276">
        <v>3.9791292656190828E-3</v>
      </c>
      <c r="R12" s="277">
        <v>248.83663161180613</v>
      </c>
      <c r="S12" s="277">
        <v>9.6733252822771494</v>
      </c>
      <c r="T12" s="224">
        <v>244.74122067784793</v>
      </c>
      <c r="U12" s="224">
        <v>19.263376554795443</v>
      </c>
      <c r="V12" s="225">
        <v>205.716783294983</v>
      </c>
      <c r="W12" s="225">
        <v>208.29740891122472</v>
      </c>
    </row>
    <row r="13" spans="1:23" ht="15" x14ac:dyDescent="0.25">
      <c r="A13" s="273">
        <v>21</v>
      </c>
      <c r="B13" s="273" t="s">
        <v>77</v>
      </c>
      <c r="C13" s="273" t="s">
        <v>20</v>
      </c>
      <c r="D13" s="274">
        <v>197.6923529060393</v>
      </c>
      <c r="E13" s="275">
        <v>0.29176007364511169</v>
      </c>
      <c r="F13" s="216">
        <f t="shared" si="2"/>
        <v>0.27045737363103584</v>
      </c>
      <c r="G13" s="216">
        <f t="shared" si="3"/>
        <v>1.472404394059147E-2</v>
      </c>
      <c r="H13" s="217">
        <v>3.8630370920916368E-2</v>
      </c>
      <c r="I13" s="217">
        <v>7.134160935175775E-4</v>
      </c>
      <c r="J13" s="218">
        <f t="shared" si="4"/>
        <v>0.33922335526148462</v>
      </c>
      <c r="K13" s="219">
        <f t="shared" si="5"/>
        <v>1.8467751577588378</v>
      </c>
      <c r="L13" s="219">
        <f t="shared" si="6"/>
        <v>-0.52643022069661194</v>
      </c>
      <c r="M13" s="220"/>
      <c r="N13" s="166">
        <f t="shared" si="0"/>
        <v>25.886368061212458</v>
      </c>
      <c r="O13" s="166">
        <f t="shared" si="1"/>
        <v>0.47806301460048978</v>
      </c>
      <c r="P13" s="276">
        <v>5.0777191171176753E-2</v>
      </c>
      <c r="Q13" s="276">
        <v>2.6004637333563473E-3</v>
      </c>
      <c r="R13" s="277">
        <v>244.34563030927441</v>
      </c>
      <c r="S13" s="277">
        <v>4.4280660291174225</v>
      </c>
      <c r="T13" s="224">
        <v>243.05932106837477</v>
      </c>
      <c r="U13" s="224">
        <v>11.767844402332205</v>
      </c>
      <c r="V13" s="225">
        <v>230.728199814188</v>
      </c>
      <c r="W13" s="225">
        <v>136.12754618701453</v>
      </c>
    </row>
    <row r="14" spans="1:23" ht="15" x14ac:dyDescent="0.25">
      <c r="A14" s="273">
        <v>22</v>
      </c>
      <c r="B14" s="273" t="s">
        <v>78</v>
      </c>
      <c r="C14" s="273" t="s">
        <v>20</v>
      </c>
      <c r="D14" s="274">
        <v>87.955249883905438</v>
      </c>
      <c r="E14" s="275">
        <v>0.46947199619845903</v>
      </c>
      <c r="F14" s="216">
        <f t="shared" si="2"/>
        <v>0.29421854390726182</v>
      </c>
      <c r="G14" s="216">
        <f t="shared" si="3"/>
        <v>2.4712878233714233E-2</v>
      </c>
      <c r="H14" s="217">
        <v>3.8646071027194626E-2</v>
      </c>
      <c r="I14" s="217">
        <v>1.4031324347826683E-3</v>
      </c>
      <c r="J14" s="218">
        <f t="shared" si="4"/>
        <v>0.43225500309706677</v>
      </c>
      <c r="K14" s="219">
        <f t="shared" si="5"/>
        <v>3.630724670032579</v>
      </c>
      <c r="L14" s="219">
        <f t="shared" si="6"/>
        <v>7.1310640619952697</v>
      </c>
      <c r="M14" s="220"/>
      <c r="N14" s="166">
        <f t="shared" si="0"/>
        <v>25.875851630462407</v>
      </c>
      <c r="O14" s="166">
        <f t="shared" si="1"/>
        <v>0.93948092872822597</v>
      </c>
      <c r="P14" s="276">
        <v>5.521580641916881E-2</v>
      </c>
      <c r="Q14" s="276">
        <v>4.1821878765062308E-3</v>
      </c>
      <c r="R14" s="277">
        <v>244.44307776308804</v>
      </c>
      <c r="S14" s="277">
        <v>8.7088996274417383</v>
      </c>
      <c r="T14" s="224">
        <v>261.87447023348676</v>
      </c>
      <c r="U14" s="224">
        <v>19.388562985627679</v>
      </c>
      <c r="V14" s="225">
        <v>420.972043603028</v>
      </c>
      <c r="W14" s="225">
        <v>218.92631242607965</v>
      </c>
    </row>
    <row r="15" spans="1:23" ht="15" x14ac:dyDescent="0.25">
      <c r="A15" s="273">
        <v>23</v>
      </c>
      <c r="B15" s="273" t="s">
        <v>87</v>
      </c>
      <c r="C15" s="273" t="s">
        <v>20</v>
      </c>
      <c r="D15" s="274">
        <v>156.96430360893444</v>
      </c>
      <c r="E15" s="275">
        <v>0.60246687490231299</v>
      </c>
      <c r="F15" s="216">
        <f t="shared" si="2"/>
        <v>0.31794520721002001</v>
      </c>
      <c r="G15" s="216">
        <f t="shared" si="3"/>
        <v>2.0569221341920341E-2</v>
      </c>
      <c r="H15" s="217">
        <v>3.9776886143579611E-2</v>
      </c>
      <c r="I15" s="217">
        <v>1.2718547837987843E-3</v>
      </c>
      <c r="J15" s="218">
        <f t="shared" si="4"/>
        <v>0.49424373932619659</v>
      </c>
      <c r="K15" s="219">
        <f t="shared" si="5"/>
        <v>3.1974719670309701</v>
      </c>
      <c r="L15" s="219">
        <f t="shared" si="6"/>
        <v>11.478169109331651</v>
      </c>
      <c r="M15" s="220"/>
      <c r="N15" s="166">
        <f t="shared" si="0"/>
        <v>25.140228332363066</v>
      </c>
      <c r="O15" s="166">
        <f t="shared" si="1"/>
        <v>0.80385175337488657</v>
      </c>
      <c r="P15" s="276">
        <v>5.7972259257618154E-2</v>
      </c>
      <c r="Q15" s="276">
        <v>3.2603719703841313E-3</v>
      </c>
      <c r="R15" s="277">
        <v>251.45795244733617</v>
      </c>
      <c r="S15" s="277">
        <v>7.8855061131510409</v>
      </c>
      <c r="T15" s="224">
        <v>280.32072146810418</v>
      </c>
      <c r="U15" s="224">
        <v>15.847122213440123</v>
      </c>
      <c r="V15" s="225">
        <v>528.71365742730404</v>
      </c>
      <c r="W15" s="225">
        <v>170.67133975292828</v>
      </c>
    </row>
    <row r="16" spans="1:23" ht="15" x14ac:dyDescent="0.25">
      <c r="A16" s="273">
        <v>24</v>
      </c>
      <c r="B16" s="273" t="s">
        <v>79</v>
      </c>
      <c r="C16" s="273" t="s">
        <v>20</v>
      </c>
      <c r="D16" s="274">
        <v>134.50392859958407</v>
      </c>
      <c r="E16" s="275">
        <v>0.90544650782230474</v>
      </c>
      <c r="F16" s="216">
        <f t="shared" si="2"/>
        <v>0.28013749865849186</v>
      </c>
      <c r="G16" s="216">
        <f t="shared" si="3"/>
        <v>1.8126418850073885E-2</v>
      </c>
      <c r="H16" s="217">
        <v>3.7460359812899753E-2</v>
      </c>
      <c r="I16" s="217">
        <v>1.0827488314803235E-3</v>
      </c>
      <c r="J16" s="218">
        <f t="shared" si="4"/>
        <v>0.4466990353559645</v>
      </c>
      <c r="K16" s="219">
        <f t="shared" si="5"/>
        <v>2.8903855619333134</v>
      </c>
      <c r="L16" s="219">
        <f t="shared" si="6"/>
        <v>5.7732343805411608</v>
      </c>
      <c r="M16" s="220"/>
      <c r="N16" s="166">
        <f t="shared" si="0"/>
        <v>26.694885073037728</v>
      </c>
      <c r="O16" s="166">
        <f t="shared" si="1"/>
        <v>0.77158510392577373</v>
      </c>
      <c r="P16" s="276">
        <v>5.4237295701600671E-2</v>
      </c>
      <c r="Q16" s="276">
        <v>3.1398478341328269E-3</v>
      </c>
      <c r="R16" s="277">
        <v>237.07945450967898</v>
      </c>
      <c r="S16" s="277">
        <v>6.7280376923187966</v>
      </c>
      <c r="T16" s="224">
        <v>250.76660708663121</v>
      </c>
      <c r="U16" s="224">
        <v>14.377563766304791</v>
      </c>
      <c r="V16" s="225">
        <v>380.91557094868898</v>
      </c>
      <c r="W16" s="225">
        <v>164.36269488588877</v>
      </c>
    </row>
    <row r="17" spans="1:23" s="378" customFormat="1" ht="15" x14ac:dyDescent="0.25">
      <c r="A17" s="278">
        <v>26</v>
      </c>
      <c r="B17" s="278" t="s">
        <v>80</v>
      </c>
      <c r="C17" s="278" t="s">
        <v>20</v>
      </c>
      <c r="D17" s="279">
        <v>68.728125033087125</v>
      </c>
      <c r="E17" s="280">
        <v>0.63901460071443317</v>
      </c>
      <c r="F17" s="281">
        <f t="shared" si="2"/>
        <v>0.28547036521516228</v>
      </c>
      <c r="G17" s="281">
        <f t="shared" si="3"/>
        <v>3.2588599169361118E-2</v>
      </c>
      <c r="H17" s="282">
        <v>3.834652844875279E-2</v>
      </c>
      <c r="I17" s="282">
        <v>2.2975493894757488E-3</v>
      </c>
      <c r="J17" s="283">
        <f t="shared" si="4"/>
        <v>0.52484871849507575</v>
      </c>
      <c r="K17" s="284">
        <f t="shared" si="5"/>
        <v>5.9915446910565802</v>
      </c>
      <c r="L17" s="284">
        <f t="shared" si="6"/>
        <v>5.1133446820909549</v>
      </c>
      <c r="M17" s="285"/>
      <c r="N17" s="286">
        <f t="shared" si="0"/>
        <v>26.077979948991306</v>
      </c>
      <c r="O17" s="286">
        <f t="shared" si="1"/>
        <v>1.562473823168588</v>
      </c>
      <c r="P17" s="287">
        <v>5.3992533073050679E-2</v>
      </c>
      <c r="Q17" s="287">
        <v>5.2464760774018904E-3</v>
      </c>
      <c r="R17" s="288">
        <v>242.58362214342455</v>
      </c>
      <c r="S17" s="288">
        <v>14.264440594493594</v>
      </c>
      <c r="T17" s="289">
        <v>254.98775888591896</v>
      </c>
      <c r="U17" s="289">
        <v>25.741481267373022</v>
      </c>
      <c r="V17" s="290">
        <v>370.73813763360801</v>
      </c>
      <c r="W17" s="290">
        <v>274.63900142498346</v>
      </c>
    </row>
    <row r="18" spans="1:23" ht="15" x14ac:dyDescent="0.25">
      <c r="A18" s="273">
        <v>27</v>
      </c>
      <c r="B18" s="273" t="s">
        <v>88</v>
      </c>
      <c r="C18" s="273" t="s">
        <v>20</v>
      </c>
      <c r="D18" s="274">
        <v>197.41476505160495</v>
      </c>
      <c r="E18" s="275">
        <v>0.42883138035683444</v>
      </c>
      <c r="F18" s="216">
        <f t="shared" si="2"/>
        <v>0.27715803602240441</v>
      </c>
      <c r="G18" s="216">
        <f t="shared" si="3"/>
        <v>1.4694642750628709E-2</v>
      </c>
      <c r="H18" s="217">
        <v>3.936111361936747E-2</v>
      </c>
      <c r="I18" s="217">
        <v>7.7751299753180808E-4</v>
      </c>
      <c r="J18" s="218">
        <f t="shared" si="4"/>
        <v>0.37257072220409893</v>
      </c>
      <c r="K18" s="219">
        <f t="shared" si="5"/>
        <v>1.9753328248041133</v>
      </c>
      <c r="L18" s="219">
        <f t="shared" si="6"/>
        <v>-0.19248302693422648</v>
      </c>
      <c r="M18" s="220"/>
      <c r="N18" s="166">
        <f t="shared" si="0"/>
        <v>25.405785254712768</v>
      </c>
      <c r="O18" s="166">
        <f t="shared" si="1"/>
        <v>0.50184881553558458</v>
      </c>
      <c r="P18" s="276">
        <v>5.106917279375655E-2</v>
      </c>
      <c r="Q18" s="276">
        <v>2.5126970848262575E-3</v>
      </c>
      <c r="R18" s="277">
        <v>248.87964516308756</v>
      </c>
      <c r="S18" s="277">
        <v>4.8225128939669792</v>
      </c>
      <c r="T18" s="224">
        <v>248.40059408865449</v>
      </c>
      <c r="U18" s="224">
        <v>11.682728998144237</v>
      </c>
      <c r="V18" s="225">
        <v>243.953306245888</v>
      </c>
      <c r="W18" s="225">
        <v>131.53317713742558</v>
      </c>
    </row>
    <row r="19" spans="1:23" ht="15" x14ac:dyDescent="0.25">
      <c r="A19" s="273">
        <v>28</v>
      </c>
      <c r="B19" s="273" t="s">
        <v>89</v>
      </c>
      <c r="C19" s="273" t="s">
        <v>20</v>
      </c>
      <c r="D19" s="274">
        <v>131.77230081396419</v>
      </c>
      <c r="E19" s="275">
        <v>0.84986669037619167</v>
      </c>
      <c r="F19" s="216">
        <f t="shared" si="2"/>
        <v>0.34628391176528955</v>
      </c>
      <c r="G19" s="216">
        <f t="shared" si="3"/>
        <v>2.248474994168204E-2</v>
      </c>
      <c r="H19" s="217">
        <v>4.4638405670977932E-2</v>
      </c>
      <c r="I19" s="217">
        <v>1.2315435622745115E-3</v>
      </c>
      <c r="J19" s="218">
        <f t="shared" si="4"/>
        <v>0.4248986550909295</v>
      </c>
      <c r="K19" s="219">
        <f t="shared" si="5"/>
        <v>2.7589326808668053</v>
      </c>
      <c r="L19" s="219">
        <f t="shared" si="6"/>
        <v>7.2436931371519409</v>
      </c>
      <c r="M19" s="220"/>
      <c r="N19" s="166">
        <f t="shared" si="0"/>
        <v>22.402233793268273</v>
      </c>
      <c r="O19" s="166">
        <f t="shared" si="1"/>
        <v>0.61806254936666583</v>
      </c>
      <c r="P19" s="276">
        <v>5.6262932624118793E-2</v>
      </c>
      <c r="Q19" s="276">
        <v>3.3070616606709815E-3</v>
      </c>
      <c r="R19" s="277">
        <v>281.52915327194557</v>
      </c>
      <c r="S19" s="277">
        <v>7.6000420265799473</v>
      </c>
      <c r="T19" s="224">
        <v>301.92226122658747</v>
      </c>
      <c r="U19" s="224">
        <v>16.958261068102232</v>
      </c>
      <c r="V19" s="225">
        <v>462.75930273653699</v>
      </c>
      <c r="W19" s="225">
        <v>173.11565950815455</v>
      </c>
    </row>
    <row r="20" spans="1:23" ht="15" x14ac:dyDescent="0.25">
      <c r="A20" s="273">
        <v>29</v>
      </c>
      <c r="B20" s="273" t="s">
        <v>64</v>
      </c>
      <c r="C20" s="273" t="s">
        <v>20</v>
      </c>
      <c r="D20" s="274">
        <v>87.604064129419612</v>
      </c>
      <c r="E20" s="275">
        <v>0.67395083864421235</v>
      </c>
      <c r="F20" s="216">
        <f t="shared" si="2"/>
        <v>0.31197514599677584</v>
      </c>
      <c r="G20" s="216">
        <f t="shared" si="3"/>
        <v>2.5958870797994728E-2</v>
      </c>
      <c r="H20" s="217">
        <v>4.3266788899440023E-2</v>
      </c>
      <c r="I20" s="217">
        <v>1.6535830271432457E-3</v>
      </c>
      <c r="J20" s="218">
        <f t="shared" si="4"/>
        <v>0.4593096193782682</v>
      </c>
      <c r="K20" s="219">
        <f t="shared" si="5"/>
        <v>3.82182978955632</v>
      </c>
      <c r="L20" s="219">
        <f t="shared" si="6"/>
        <v>0.97108210289823105</v>
      </c>
      <c r="M20" s="220"/>
      <c r="N20" s="166">
        <f t="shared" si="0"/>
        <v>23.112415444653958</v>
      </c>
      <c r="O20" s="166">
        <f t="shared" si="1"/>
        <v>0.88331717854980074</v>
      </c>
      <c r="P20" s="276">
        <v>5.2295468397766574E-2</v>
      </c>
      <c r="Q20" s="276">
        <v>3.865252784148301E-3</v>
      </c>
      <c r="R20" s="277">
        <v>273.05913642545926</v>
      </c>
      <c r="S20" s="277">
        <v>10.217927749230064</v>
      </c>
      <c r="T20" s="224">
        <v>275.71076482961536</v>
      </c>
      <c r="U20" s="224">
        <v>20.090470136110728</v>
      </c>
      <c r="V20" s="225">
        <v>298.35080138715199</v>
      </c>
      <c r="W20" s="225">
        <v>202.33595466746917</v>
      </c>
    </row>
    <row r="21" spans="1:23" ht="15" x14ac:dyDescent="0.25">
      <c r="A21" s="273">
        <v>30</v>
      </c>
      <c r="B21" s="273" t="s">
        <v>90</v>
      </c>
      <c r="C21" s="273" t="s">
        <v>20</v>
      </c>
      <c r="D21" s="274">
        <v>214.16303421478881</v>
      </c>
      <c r="E21" s="275">
        <v>0.72903877221689295</v>
      </c>
      <c r="F21" s="216">
        <f t="shared" si="2"/>
        <v>0.31445014755905226</v>
      </c>
      <c r="G21" s="216">
        <f t="shared" si="3"/>
        <v>1.8787517609587863E-2</v>
      </c>
      <c r="H21" s="217">
        <v>3.8081208521023861E-2</v>
      </c>
      <c r="I21" s="217">
        <v>1.2597069303075556E-3</v>
      </c>
      <c r="J21" s="218">
        <f t="shared" si="4"/>
        <v>0.55365751409472819</v>
      </c>
      <c r="K21" s="219">
        <f t="shared" si="5"/>
        <v>3.3079489313268438</v>
      </c>
      <c r="L21" s="219">
        <f t="shared" si="6"/>
        <v>15.227390117880606</v>
      </c>
      <c r="M21" s="220"/>
      <c r="N21" s="166">
        <f t="shared" si="0"/>
        <v>26.259670815014189</v>
      </c>
      <c r="O21" s="166">
        <f t="shared" si="1"/>
        <v>0.86865650009520889</v>
      </c>
      <c r="P21" s="276">
        <v>5.9887999438884176E-2</v>
      </c>
      <c r="Q21" s="276">
        <v>2.9796768194451091E-3</v>
      </c>
      <c r="R21" s="277">
        <v>240.93616073260347</v>
      </c>
      <c r="S21" s="277">
        <v>7.8229470932841014</v>
      </c>
      <c r="T21" s="224">
        <v>277.62444986240087</v>
      </c>
      <c r="U21" s="224">
        <v>14.512933053387613</v>
      </c>
      <c r="V21" s="225">
        <v>599.53035219233402</v>
      </c>
      <c r="W21" s="225">
        <v>155.97764657069106</v>
      </c>
    </row>
    <row r="22" spans="1:23" ht="15" x14ac:dyDescent="0.25">
      <c r="A22" s="273">
        <v>32</v>
      </c>
      <c r="B22" s="273" t="s">
        <v>65</v>
      </c>
      <c r="C22" s="273" t="s">
        <v>20</v>
      </c>
      <c r="D22" s="274">
        <v>77.314366420755135</v>
      </c>
      <c r="E22" s="275">
        <v>0.55989120074429322</v>
      </c>
      <c r="F22" s="216">
        <f t="shared" si="2"/>
        <v>0.30637869112326011</v>
      </c>
      <c r="G22" s="216">
        <f t="shared" si="3"/>
        <v>3.0069408113497932E-2</v>
      </c>
      <c r="H22" s="217">
        <v>3.8834274582769265E-2</v>
      </c>
      <c r="I22" s="217">
        <v>1.3355047536954179E-3</v>
      </c>
      <c r="J22" s="218">
        <f t="shared" si="4"/>
        <v>0.35039985530675916</v>
      </c>
      <c r="K22" s="219">
        <f t="shared" si="5"/>
        <v>3.4389846805274953</v>
      </c>
      <c r="L22" s="219">
        <f t="shared" si="6"/>
        <v>10.487760597094976</v>
      </c>
      <c r="M22" s="220"/>
      <c r="N22" s="166">
        <f t="shared" si="0"/>
        <v>25.750448817285211</v>
      </c>
      <c r="O22" s="166">
        <f t="shared" si="1"/>
        <v>0.88555398999351198</v>
      </c>
      <c r="P22" s="276">
        <v>5.7219239951235457E-2</v>
      </c>
      <c r="Q22" s="276">
        <v>5.2597203684824172E-3</v>
      </c>
      <c r="R22" s="277">
        <v>245.61110535198858</v>
      </c>
      <c r="S22" s="277">
        <v>8.2876494326174122</v>
      </c>
      <c r="T22" s="224">
        <v>271.37021008118387</v>
      </c>
      <c r="U22" s="224">
        <v>23.371452418331582</v>
      </c>
      <c r="V22" s="225">
        <v>499.993114073372</v>
      </c>
      <c r="W22" s="225">
        <v>275.33178152699247</v>
      </c>
    </row>
    <row r="23" spans="1:23" s="378" customFormat="1" ht="15" x14ac:dyDescent="0.25">
      <c r="A23" s="278">
        <v>33</v>
      </c>
      <c r="B23" s="278" t="s">
        <v>91</v>
      </c>
      <c r="C23" s="278" t="s">
        <v>20</v>
      </c>
      <c r="D23" s="279">
        <v>130.1111985655786</v>
      </c>
      <c r="E23" s="280">
        <v>0.80153810885772392</v>
      </c>
      <c r="F23" s="281">
        <f t="shared" si="2"/>
        <v>0.24821530863778832</v>
      </c>
      <c r="G23" s="281">
        <f t="shared" si="3"/>
        <v>1.9197599251819669E-2</v>
      </c>
      <c r="H23" s="282">
        <v>3.8056069988516641E-2</v>
      </c>
      <c r="I23" s="282">
        <v>1.5057904081415027E-3</v>
      </c>
      <c r="J23" s="283">
        <f t="shared" si="4"/>
        <v>0.5115902166571874</v>
      </c>
      <c r="K23" s="284">
        <f t="shared" si="5"/>
        <v>3.9567680230666822</v>
      </c>
      <c r="L23" s="284">
        <f t="shared" si="6"/>
        <v>-6.5016255626442572</v>
      </c>
      <c r="M23" s="285"/>
      <c r="N23" s="286">
        <f t="shared" si="0"/>
        <v>26.277017051465073</v>
      </c>
      <c r="O23" s="286">
        <f t="shared" si="1"/>
        <v>1.0397206081081496</v>
      </c>
      <c r="P23" s="287">
        <v>4.7304597458005727E-2</v>
      </c>
      <c r="Q23" s="287">
        <v>3.1436263709290892E-3</v>
      </c>
      <c r="R23" s="288">
        <v>240.78004522170545</v>
      </c>
      <c r="S23" s="288">
        <v>9.3513845813547256</v>
      </c>
      <c r="T23" s="289">
        <v>225.12542825182464</v>
      </c>
      <c r="U23" s="289">
        <v>15.61663024689792</v>
      </c>
      <c r="V23" s="290">
        <v>64.631596220320404</v>
      </c>
      <c r="W23" s="290">
        <v>164.56128758632263</v>
      </c>
    </row>
    <row r="24" spans="1:23" ht="15" x14ac:dyDescent="0.25">
      <c r="A24" s="273">
        <v>34</v>
      </c>
      <c r="B24" s="273" t="s">
        <v>92</v>
      </c>
      <c r="C24" s="273" t="s">
        <v>20</v>
      </c>
      <c r="D24" s="274">
        <v>203.9690301753877</v>
      </c>
      <c r="E24" s="275">
        <v>0.71304086926889421</v>
      </c>
      <c r="F24" s="216">
        <f t="shared" si="2"/>
        <v>0.31783289946851317</v>
      </c>
      <c r="G24" s="216">
        <f t="shared" si="3"/>
        <v>1.8199552211785593E-2</v>
      </c>
      <c r="H24" s="217">
        <v>4.0220510507506163E-2</v>
      </c>
      <c r="I24" s="217">
        <v>1.1251903937566255E-3</v>
      </c>
      <c r="J24" s="218">
        <f t="shared" si="4"/>
        <v>0.48855851205737871</v>
      </c>
      <c r="K24" s="219">
        <f t="shared" si="5"/>
        <v>2.7975537345470456</v>
      </c>
      <c r="L24" s="219">
        <f t="shared" si="6"/>
        <v>10.238218288686337</v>
      </c>
      <c r="M24" s="220"/>
      <c r="N24" s="166">
        <f t="shared" si="0"/>
        <v>24.862936531185369</v>
      </c>
      <c r="O24" s="166">
        <f t="shared" si="1"/>
        <v>0.69555400944623802</v>
      </c>
      <c r="P24" s="276">
        <v>5.7312584907225579E-2</v>
      </c>
      <c r="Q24" s="276">
        <v>2.8634709523014837E-3</v>
      </c>
      <c r="R24" s="277">
        <v>254.20783917212125</v>
      </c>
      <c r="S24" s="277">
        <v>6.9732110063702892</v>
      </c>
      <c r="T24" s="224">
        <v>280.23419265351572</v>
      </c>
      <c r="U24" s="224">
        <v>14.022655603880439</v>
      </c>
      <c r="V24" s="225">
        <v>503.58150015881</v>
      </c>
      <c r="W24" s="225">
        <v>149.89472382995186</v>
      </c>
    </row>
    <row r="25" spans="1:23" ht="15" x14ac:dyDescent="0.25">
      <c r="A25" s="273">
        <v>35</v>
      </c>
      <c r="B25" s="273" t="s">
        <v>93</v>
      </c>
      <c r="C25" s="273" t="s">
        <v>20</v>
      </c>
      <c r="D25" s="274">
        <v>372.87763002171579</v>
      </c>
      <c r="E25" s="275">
        <v>0.63141069201243871</v>
      </c>
      <c r="F25" s="216">
        <f t="shared" si="2"/>
        <v>0.29191673910439742</v>
      </c>
      <c r="G25" s="216">
        <f t="shared" si="3"/>
        <v>1.3010321819879545E-2</v>
      </c>
      <c r="H25" s="217">
        <v>3.9354776168351382E-2</v>
      </c>
      <c r="I25" s="217">
        <v>8.9924287809998939E-4</v>
      </c>
      <c r="J25" s="218">
        <f t="shared" si="4"/>
        <v>0.5126848924124302</v>
      </c>
      <c r="K25" s="219">
        <f t="shared" si="5"/>
        <v>2.2849650427516579</v>
      </c>
      <c r="L25" s="219">
        <f t="shared" si="6"/>
        <v>4.5115826334544238</v>
      </c>
      <c r="M25" s="220"/>
      <c r="N25" s="166">
        <f t="shared" si="0"/>
        <v>25.409876446056057</v>
      </c>
      <c r="O25" s="166">
        <f t="shared" si="1"/>
        <v>0.58060679419876815</v>
      </c>
      <c r="P25" s="276">
        <v>5.3797274972282559E-2</v>
      </c>
      <c r="Q25" s="276">
        <v>2.0585835135868069E-3</v>
      </c>
      <c r="R25" s="277">
        <v>248.84033709683879</v>
      </c>
      <c r="S25" s="277">
        <v>5.5775746908823276</v>
      </c>
      <c r="T25" s="224">
        <v>260.06697453032922</v>
      </c>
      <c r="U25" s="224">
        <v>10.225473432971659</v>
      </c>
      <c r="V25" s="225">
        <v>362.572813003612</v>
      </c>
      <c r="W25" s="225">
        <v>107.76135183309304</v>
      </c>
    </row>
    <row r="26" spans="1:23" ht="15" x14ac:dyDescent="0.25">
      <c r="A26" s="273">
        <v>36</v>
      </c>
      <c r="B26" s="273" t="s">
        <v>81</v>
      </c>
      <c r="C26" s="273" t="s">
        <v>20</v>
      </c>
      <c r="D26" s="274">
        <v>179.62861535780524</v>
      </c>
      <c r="E26" s="275">
        <v>0.90476912448187297</v>
      </c>
      <c r="F26" s="216">
        <f t="shared" si="2"/>
        <v>0.32233378087876702</v>
      </c>
      <c r="G26" s="216">
        <f t="shared" si="3"/>
        <v>2.2213598327371745E-2</v>
      </c>
      <c r="H26" s="217">
        <v>4.258820483182494E-2</v>
      </c>
      <c r="I26" s="217">
        <v>1.2897981268587921E-3</v>
      </c>
      <c r="J26" s="218">
        <f t="shared" si="4"/>
        <v>0.43945996369874912</v>
      </c>
      <c r="K26" s="219">
        <f t="shared" si="5"/>
        <v>3.0285336795763769</v>
      </c>
      <c r="L26" s="219">
        <f t="shared" si="6"/>
        <v>5.5163699681783616</v>
      </c>
      <c r="M26" s="220"/>
      <c r="N26" s="166">
        <f t="shared" si="0"/>
        <v>23.480679778564621</v>
      </c>
      <c r="O26" s="166">
        <f t="shared" si="1"/>
        <v>0.71112029528730936</v>
      </c>
      <c r="P26" s="276">
        <v>5.4892778435076478E-2</v>
      </c>
      <c r="Q26" s="276">
        <v>3.3980629450351824E-3</v>
      </c>
      <c r="R26" s="277">
        <v>268.8646213452476</v>
      </c>
      <c r="S26" s="277">
        <v>7.9751918380153235</v>
      </c>
      <c r="T26" s="224">
        <v>283.69618857219331</v>
      </c>
      <c r="U26" s="224">
        <v>17.057199641741345</v>
      </c>
      <c r="V26" s="225">
        <v>407.858497187696</v>
      </c>
      <c r="W26" s="225">
        <v>177.87955296779526</v>
      </c>
    </row>
    <row r="27" spans="1:23" ht="15" x14ac:dyDescent="0.25">
      <c r="A27" s="273">
        <v>38</v>
      </c>
      <c r="B27" s="273" t="s">
        <v>82</v>
      </c>
      <c r="C27" s="273" t="s">
        <v>20</v>
      </c>
      <c r="D27" s="274">
        <v>125.44394028355839</v>
      </c>
      <c r="E27" s="275">
        <v>0.49660744529767398</v>
      </c>
      <c r="F27" s="216">
        <f t="shared" si="2"/>
        <v>0.31833308767256652</v>
      </c>
      <c r="G27" s="216">
        <f t="shared" si="3"/>
        <v>2.7429479072727157E-2</v>
      </c>
      <c r="H27" s="217">
        <v>4.1563249761473624E-2</v>
      </c>
      <c r="I27" s="217">
        <v>9.5583556072791434E-4</v>
      </c>
      <c r="J27" s="218">
        <f t="shared" si="4"/>
        <v>0.26689344584304614</v>
      </c>
      <c r="K27" s="219">
        <f t="shared" si="5"/>
        <v>2.299713247191538</v>
      </c>
      <c r="L27" s="219">
        <f t="shared" si="6"/>
        <v>6.8929335837095209</v>
      </c>
      <c r="M27" s="220"/>
      <c r="N27" s="166">
        <f t="shared" si="0"/>
        <v>24.059716353722987</v>
      </c>
      <c r="O27" s="166">
        <f t="shared" si="1"/>
        <v>0.55330448422327649</v>
      </c>
      <c r="P27" s="276">
        <v>5.5548330398946778E-2</v>
      </c>
      <c r="Q27" s="276">
        <v>4.6127549530331022E-3</v>
      </c>
      <c r="R27" s="277">
        <v>262.52391285882908</v>
      </c>
      <c r="S27" s="277">
        <v>5.9160214485205493</v>
      </c>
      <c r="T27" s="224">
        <v>280.61951181354362</v>
      </c>
      <c r="U27" s="224">
        <v>21.126245309734479</v>
      </c>
      <c r="V27" s="225">
        <v>434.360219111687</v>
      </c>
      <c r="W27" s="225">
        <v>241.46535535904823</v>
      </c>
    </row>
    <row r="28" spans="1:23" ht="15" x14ac:dyDescent="0.25">
      <c r="A28" s="278">
        <v>39</v>
      </c>
      <c r="B28" s="278" t="s">
        <v>83</v>
      </c>
      <c r="C28" s="278" t="s">
        <v>20</v>
      </c>
      <c r="D28" s="279">
        <v>149.96886416639816</v>
      </c>
      <c r="E28" s="280">
        <v>0.78326682065826259</v>
      </c>
      <c r="F28" s="281">
        <f t="shared" si="2"/>
        <v>0.37810466583835478</v>
      </c>
      <c r="G28" s="281">
        <f t="shared" si="3"/>
        <v>3.7425721377315431E-2</v>
      </c>
      <c r="H28" s="282">
        <v>3.835373332484112E-2</v>
      </c>
      <c r="I28" s="282">
        <v>1.483972442295436E-3</v>
      </c>
      <c r="J28" s="283">
        <f t="shared" si="4"/>
        <v>0.39089493970979172</v>
      </c>
      <c r="K28" s="284">
        <f t="shared" si="5"/>
        <v>3.8691733858781614</v>
      </c>
      <c r="L28" s="284">
        <f t="shared" si="6"/>
        <v>34.214573462693984</v>
      </c>
      <c r="M28" s="285" t="s">
        <v>219</v>
      </c>
      <c r="N28" s="286">
        <f t="shared" si="0"/>
        <v>26.073081113913766</v>
      </c>
      <c r="O28" s="286">
        <f t="shared" si="1"/>
        <v>1.0088127153379767</v>
      </c>
      <c r="P28" s="287">
        <v>7.1499518581031929E-2</v>
      </c>
      <c r="Q28" s="287">
        <v>6.5141016068682991E-3</v>
      </c>
      <c r="R28" s="288">
        <v>242.62835379135504</v>
      </c>
      <c r="S28" s="288">
        <v>9.2132469335607219</v>
      </c>
      <c r="T28" s="289">
        <v>325.64261014062328</v>
      </c>
      <c r="U28" s="289">
        <v>27.575150265760563</v>
      </c>
      <c r="V28" s="290">
        <v>971.728739490355</v>
      </c>
      <c r="W28" s="290">
        <v>340.99233972585841</v>
      </c>
    </row>
    <row r="29" spans="1:23" ht="15" x14ac:dyDescent="0.25">
      <c r="A29" s="278">
        <v>40</v>
      </c>
      <c r="B29" s="278" t="s">
        <v>94</v>
      </c>
      <c r="C29" s="278" t="s">
        <v>20</v>
      </c>
      <c r="D29" s="279">
        <v>17.388268142787073</v>
      </c>
      <c r="E29" s="280">
        <v>0.61934558758185099</v>
      </c>
      <c r="F29" s="281">
        <f t="shared" si="2"/>
        <v>0.45767057808864431</v>
      </c>
      <c r="G29" s="281">
        <f t="shared" si="3"/>
        <v>0.14238457966988455</v>
      </c>
      <c r="H29" s="282">
        <v>4.1249169279591533E-2</v>
      </c>
      <c r="I29" s="282">
        <v>3.7305762429711239E-3</v>
      </c>
      <c r="J29" s="283">
        <f t="shared" si="4"/>
        <v>0.29070382772987019</v>
      </c>
      <c r="K29" s="284">
        <f t="shared" si="5"/>
        <v>9.0440033293394499</v>
      </c>
      <c r="L29" s="284">
        <f t="shared" si="6"/>
        <v>46.840552863477917</v>
      </c>
      <c r="M29" s="285" t="s">
        <v>219</v>
      </c>
      <c r="N29" s="286">
        <f t="shared" si="0"/>
        <v>24.242912462597413</v>
      </c>
      <c r="O29" s="286">
        <f t="shared" si="1"/>
        <v>2.1925298102461586</v>
      </c>
      <c r="P29" s="287">
        <v>8.0470465341669267E-2</v>
      </c>
      <c r="Q29" s="287">
        <v>2.3953753892739217E-2</v>
      </c>
      <c r="R29" s="288">
        <v>260.57965889556948</v>
      </c>
      <c r="S29" s="288">
        <v>23.096887352778367</v>
      </c>
      <c r="T29" s="289">
        <v>382.63661177201914</v>
      </c>
      <c r="U29" s="289">
        <v>99.182141297982213</v>
      </c>
      <c r="V29" s="290">
        <v>1208.5423979801899</v>
      </c>
      <c r="W29" s="290">
        <v>1253.8953103053911</v>
      </c>
    </row>
    <row r="30" spans="1:23" ht="15" x14ac:dyDescent="0.25">
      <c r="A30" s="273">
        <v>41</v>
      </c>
      <c r="B30" s="273" t="s">
        <v>95</v>
      </c>
      <c r="C30" s="273" t="s">
        <v>20</v>
      </c>
      <c r="D30" s="274">
        <v>73.474979613217357</v>
      </c>
      <c r="E30" s="275">
        <v>0.59683000078327864</v>
      </c>
      <c r="F30" s="216">
        <f t="shared" si="2"/>
        <v>0.34620038347382803</v>
      </c>
      <c r="G30" s="216">
        <f t="shared" si="3"/>
        <v>3.6208023664634256E-2</v>
      </c>
      <c r="H30" s="217">
        <v>4.4602722484922669E-2</v>
      </c>
      <c r="I30" s="217">
        <v>1.4939201335746062E-3</v>
      </c>
      <c r="J30" s="218">
        <f t="shared" si="4"/>
        <v>0.32024970341227149</v>
      </c>
      <c r="K30" s="219">
        <f t="shared" si="5"/>
        <v>3.3493922575681454</v>
      </c>
      <c r="L30" s="219">
        <f t="shared" si="6"/>
        <v>7.3052487660071952</v>
      </c>
      <c r="M30" s="220"/>
      <c r="N30" s="166">
        <f t="shared" si="0"/>
        <v>22.420156086616373</v>
      </c>
      <c r="O30" s="166">
        <f t="shared" si="1"/>
        <v>0.75093897209982219</v>
      </c>
      <c r="P30" s="276">
        <v>5.629436201573592E-2</v>
      </c>
      <c r="Q30" s="276">
        <v>5.5775685894672109E-3</v>
      </c>
      <c r="R30" s="277">
        <v>281.30894316014087</v>
      </c>
      <c r="S30" s="277">
        <v>9.2195225489634662</v>
      </c>
      <c r="T30" s="224">
        <v>301.85926125901494</v>
      </c>
      <c r="U30" s="224">
        <v>27.310208845819314</v>
      </c>
      <c r="V30" s="225">
        <v>463.99685851884902</v>
      </c>
      <c r="W30" s="225">
        <v>291.97063311449676</v>
      </c>
    </row>
    <row r="31" spans="1:23" ht="15" x14ac:dyDescent="0.25">
      <c r="A31" s="273">
        <v>42</v>
      </c>
      <c r="B31" s="273" t="s">
        <v>66</v>
      </c>
      <c r="C31" s="273" t="s">
        <v>20</v>
      </c>
      <c r="D31" s="274">
        <v>299.78538566804741</v>
      </c>
      <c r="E31" s="275">
        <v>0.57164743161394826</v>
      </c>
      <c r="F31" s="216">
        <f t="shared" si="2"/>
        <v>0.31748313375769843</v>
      </c>
      <c r="G31" s="216">
        <f t="shared" si="3"/>
        <v>1.2813118734111345E-2</v>
      </c>
      <c r="H31" s="217">
        <v>3.9993238083260815E-2</v>
      </c>
      <c r="I31" s="217">
        <v>9.4136003419827629E-4</v>
      </c>
      <c r="J31" s="218">
        <f t="shared" si="4"/>
        <v>0.58322347404368635</v>
      </c>
      <c r="K31" s="219">
        <f t="shared" si="5"/>
        <v>2.3537979901464468</v>
      </c>
      <c r="L31" s="219">
        <f t="shared" si="6"/>
        <v>10.745868145021442</v>
      </c>
      <c r="M31" s="220"/>
      <c r="N31" s="166">
        <f t="shared" si="0"/>
        <v>25.004226912512753</v>
      </c>
      <c r="O31" s="166">
        <f t="shared" si="1"/>
        <v>0.58854899051838205</v>
      </c>
      <c r="P31" s="276">
        <v>5.7574849995453509E-2</v>
      </c>
      <c r="Q31" s="276">
        <v>1.8875120925627251E-3</v>
      </c>
      <c r="R31" s="277">
        <v>252.79919603613843</v>
      </c>
      <c r="S31" s="277">
        <v>5.8352228226115113</v>
      </c>
      <c r="T31" s="224">
        <v>279.96466431385613</v>
      </c>
      <c r="U31" s="224">
        <v>9.8750589579670098</v>
      </c>
      <c r="V31" s="225">
        <v>513.62064026182304</v>
      </c>
      <c r="W31" s="225">
        <v>98.806043209497673</v>
      </c>
    </row>
    <row r="32" spans="1:23" ht="15" x14ac:dyDescent="0.25">
      <c r="A32" s="273"/>
      <c r="B32" s="273"/>
      <c r="C32" s="273"/>
      <c r="D32" s="291"/>
      <c r="E32" s="291"/>
      <c r="F32" s="229"/>
      <c r="G32" s="229"/>
      <c r="H32" s="229"/>
      <c r="I32" s="229"/>
      <c r="J32" s="229"/>
      <c r="K32" s="220"/>
      <c r="L32" s="220"/>
      <c r="M32" s="220"/>
      <c r="N32" s="230"/>
      <c r="O32" s="230"/>
      <c r="P32" s="230"/>
      <c r="Q32" s="230"/>
      <c r="R32" s="292"/>
      <c r="S32" s="292"/>
      <c r="T32" s="232"/>
      <c r="U32" s="232"/>
      <c r="V32" s="233"/>
      <c r="W32" s="233"/>
    </row>
    <row r="33" spans="1:23" ht="15" x14ac:dyDescent="0.25">
      <c r="A33" s="273"/>
      <c r="B33" s="273"/>
      <c r="C33" s="273"/>
      <c r="D33" s="291"/>
      <c r="E33" s="291"/>
      <c r="F33" s="229"/>
      <c r="G33" s="229"/>
      <c r="H33" s="229"/>
      <c r="I33" s="229"/>
      <c r="J33" s="229"/>
      <c r="K33" s="165"/>
      <c r="L33" s="220"/>
      <c r="M33" s="220"/>
      <c r="N33" s="230"/>
      <c r="O33" s="230"/>
      <c r="P33" s="230"/>
      <c r="Q33" s="230"/>
      <c r="R33" s="292"/>
      <c r="S33" s="292"/>
      <c r="T33" s="232"/>
      <c r="U33" s="232"/>
      <c r="V33" s="233"/>
      <c r="W33" s="233"/>
    </row>
    <row r="34" spans="1:23" ht="15" x14ac:dyDescent="0.25">
      <c r="A34" s="273"/>
      <c r="B34" s="273"/>
      <c r="C34" s="273"/>
      <c r="D34" s="291"/>
      <c r="E34" s="291"/>
      <c r="F34" s="229"/>
      <c r="G34" s="229"/>
      <c r="H34" s="229"/>
      <c r="I34" s="229"/>
      <c r="J34" s="229"/>
      <c r="K34" s="165"/>
      <c r="L34" s="220"/>
      <c r="M34" s="220"/>
      <c r="N34" s="230"/>
      <c r="O34" s="230"/>
      <c r="P34" s="230"/>
      <c r="Q34" s="230"/>
      <c r="R34" s="292"/>
      <c r="S34" s="292"/>
      <c r="T34" s="232"/>
      <c r="U34" s="232"/>
      <c r="V34" s="233"/>
      <c r="W34" s="233"/>
    </row>
    <row r="35" spans="1:23" ht="15" x14ac:dyDescent="0.25">
      <c r="K35" s="16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defaultRowHeight="14.4" x14ac:dyDescent="0.3"/>
  <cols>
    <col min="1" max="1" width="14.88671875" style="410" bestFit="1" customWidth="1"/>
    <col min="2" max="2" width="14.44140625" style="411" bestFit="1" customWidth="1"/>
  </cols>
  <sheetData>
    <row r="1" spans="1:11" x14ac:dyDescent="0.25">
      <c r="A1" s="410" t="s">
        <v>251</v>
      </c>
      <c r="B1" s="411" t="s">
        <v>297</v>
      </c>
      <c r="C1">
        <v>0.3</v>
      </c>
      <c r="D1">
        <v>256.664525119183</v>
      </c>
      <c r="E1">
        <v>1</v>
      </c>
      <c r="F1">
        <v>255.78619024056778</v>
      </c>
      <c r="G1">
        <v>10.190788686129183</v>
      </c>
      <c r="H1">
        <v>12</v>
      </c>
      <c r="I1">
        <v>297.14532678862759</v>
      </c>
      <c r="J1">
        <v>8.8745242358991341</v>
      </c>
    </row>
    <row r="2" spans="1:11" x14ac:dyDescent="0.25">
      <c r="A2" s="410" t="s">
        <v>253</v>
      </c>
      <c r="B2" s="411" t="s">
        <v>298</v>
      </c>
      <c r="C2">
        <v>23.7</v>
      </c>
      <c r="D2">
        <v>256.664525119183</v>
      </c>
      <c r="E2">
        <v>2</v>
      </c>
      <c r="F2">
        <v>240.35585293156208</v>
      </c>
      <c r="G2">
        <v>9.4283485556749707</v>
      </c>
      <c r="H2">
        <v>21</v>
      </c>
      <c r="I2">
        <v>297.48962146935543</v>
      </c>
      <c r="J2">
        <v>7.3816079992907442</v>
      </c>
    </row>
    <row r="3" spans="1:11" x14ac:dyDescent="0.25">
      <c r="A3" s="410" t="s">
        <v>255</v>
      </c>
      <c r="B3" s="412">
        <v>15</v>
      </c>
      <c r="E3">
        <v>3</v>
      </c>
      <c r="F3">
        <v>266.18927817256935</v>
      </c>
      <c r="G3">
        <v>8.5392758863944813</v>
      </c>
      <c r="H3" t="s">
        <v>250</v>
      </c>
      <c r="I3" t="s">
        <v>250</v>
      </c>
      <c r="J3" t="s">
        <v>250</v>
      </c>
      <c r="K3" t="s">
        <v>250</v>
      </c>
    </row>
    <row r="4" spans="1:11" x14ac:dyDescent="0.25">
      <c r="A4" s="410" t="s">
        <v>256</v>
      </c>
      <c r="B4" s="412">
        <v>11</v>
      </c>
      <c r="E4">
        <v>4</v>
      </c>
      <c r="F4">
        <v>261.71712467395514</v>
      </c>
      <c r="G4">
        <v>8.7971608335771556</v>
      </c>
    </row>
    <row r="5" spans="1:11" x14ac:dyDescent="0.25">
      <c r="A5" s="410" t="s">
        <v>257</v>
      </c>
      <c r="B5" s="412">
        <v>1</v>
      </c>
      <c r="E5">
        <v>5</v>
      </c>
      <c r="F5">
        <v>272.21972134729691</v>
      </c>
      <c r="G5">
        <v>10.385493044553423</v>
      </c>
    </row>
    <row r="6" spans="1:11" x14ac:dyDescent="0.25">
      <c r="A6" s="410" t="s">
        <v>258</v>
      </c>
      <c r="B6" s="412" t="b">
        <v>1</v>
      </c>
      <c r="E6">
        <v>6</v>
      </c>
      <c r="F6">
        <v>282.02732317808341</v>
      </c>
      <c r="G6">
        <v>9.8711549081979815</v>
      </c>
    </row>
    <row r="7" spans="1:11" x14ac:dyDescent="0.25">
      <c r="A7" s="410" t="s">
        <v>259</v>
      </c>
      <c r="B7" s="412">
        <v>1</v>
      </c>
      <c r="E7">
        <v>7</v>
      </c>
      <c r="F7">
        <v>272.47144402545138</v>
      </c>
      <c r="G7">
        <v>9.5487008123050199</v>
      </c>
    </row>
    <row r="8" spans="1:11" x14ac:dyDescent="0.25">
      <c r="A8" s="410" t="s">
        <v>260</v>
      </c>
      <c r="B8" s="412" t="b">
        <v>0</v>
      </c>
      <c r="E8">
        <v>8</v>
      </c>
      <c r="F8">
        <v>246.22693136528903</v>
      </c>
      <c r="G8">
        <v>7.0864654098300068</v>
      </c>
    </row>
    <row r="9" spans="1:11" x14ac:dyDescent="0.25">
      <c r="A9" s="410" t="s">
        <v>261</v>
      </c>
      <c r="B9" s="412" t="b">
        <v>1</v>
      </c>
      <c r="E9">
        <v>9</v>
      </c>
      <c r="F9">
        <v>276.21352230325749</v>
      </c>
      <c r="G9">
        <v>8.7691679560739786</v>
      </c>
    </row>
    <row r="10" spans="1:11" x14ac:dyDescent="0.25">
      <c r="A10" s="410" t="s">
        <v>262</v>
      </c>
      <c r="B10" s="412" t="b">
        <v>0</v>
      </c>
      <c r="E10">
        <v>10</v>
      </c>
      <c r="F10">
        <v>258.45941922433587</v>
      </c>
      <c r="G10">
        <v>7.8398765108071267</v>
      </c>
    </row>
    <row r="11" spans="1:11" x14ac:dyDescent="0.25">
      <c r="A11" s="410" t="s">
        <v>263</v>
      </c>
      <c r="B11" s="412" t="b">
        <v>0</v>
      </c>
      <c r="E11">
        <v>11</v>
      </c>
      <c r="F11">
        <v>243.84878799236938</v>
      </c>
      <c r="G11">
        <v>4.3793286165492242</v>
      </c>
    </row>
    <row r="12" spans="1:11" x14ac:dyDescent="0.25">
      <c r="A12" s="410" t="s">
        <v>264</v>
      </c>
      <c r="B12" s="412" t="s">
        <v>299</v>
      </c>
      <c r="E12">
        <v>13</v>
      </c>
      <c r="F12">
        <v>270.36945180138684</v>
      </c>
      <c r="G12">
        <v>10.26824871678399</v>
      </c>
    </row>
    <row r="13" spans="1:11" x14ac:dyDescent="0.25">
      <c r="A13" s="410" t="s">
        <v>266</v>
      </c>
      <c r="B13" s="412" t="b">
        <v>0</v>
      </c>
      <c r="E13">
        <v>14</v>
      </c>
      <c r="F13">
        <v>269.9474559765049</v>
      </c>
      <c r="G13">
        <v>10.7069397363872</v>
      </c>
    </row>
    <row r="14" spans="1:11" x14ac:dyDescent="0.25">
      <c r="A14" s="410" t="s">
        <v>267</v>
      </c>
      <c r="B14" s="412" t="b">
        <v>0</v>
      </c>
      <c r="E14">
        <v>15</v>
      </c>
      <c r="F14">
        <v>255.25353534351638</v>
      </c>
      <c r="G14">
        <v>7.837889162269188</v>
      </c>
    </row>
    <row r="15" spans="1:11" x14ac:dyDescent="0.25">
      <c r="A15" s="410" t="s">
        <v>268</v>
      </c>
      <c r="B15" s="412" t="b">
        <v>0</v>
      </c>
      <c r="E15">
        <v>16</v>
      </c>
      <c r="F15">
        <v>267.66532051216103</v>
      </c>
      <c r="G15">
        <v>12.645183291595178</v>
      </c>
    </row>
    <row r="16" spans="1:11" x14ac:dyDescent="0.25">
      <c r="A16" s="410" t="s">
        <v>269</v>
      </c>
      <c r="B16" s="412">
        <v>1</v>
      </c>
      <c r="E16">
        <v>17</v>
      </c>
      <c r="F16">
        <v>260.76885514290313</v>
      </c>
      <c r="G16">
        <v>7.5444322652799478</v>
      </c>
    </row>
    <row r="17" spans="5:8" x14ac:dyDescent="0.25">
      <c r="E17">
        <v>18</v>
      </c>
      <c r="F17">
        <v>227.84454134980308</v>
      </c>
      <c r="G17">
        <v>10.515644053926213</v>
      </c>
    </row>
    <row r="18" spans="5:8" x14ac:dyDescent="0.25">
      <c r="E18">
        <v>19</v>
      </c>
      <c r="F18">
        <v>252.68245587666081</v>
      </c>
      <c r="G18">
        <v>5.6898420427900334</v>
      </c>
    </row>
    <row r="19" spans="5:8" x14ac:dyDescent="0.25">
      <c r="E19">
        <v>20</v>
      </c>
      <c r="F19">
        <v>256.56459728109689</v>
      </c>
      <c r="G19">
        <v>9.5643916064731567</v>
      </c>
    </row>
    <row r="20" spans="5:8" x14ac:dyDescent="0.25">
      <c r="E20">
        <v>22</v>
      </c>
      <c r="F20">
        <v>244.14442831981108</v>
      </c>
      <c r="G20">
        <v>10.480774258689133</v>
      </c>
    </row>
    <row r="21" spans="5:8" x14ac:dyDescent="0.25">
      <c r="E21">
        <v>23</v>
      </c>
      <c r="F21">
        <v>261.17667646912957</v>
      </c>
      <c r="G21">
        <v>5.5648313465099699</v>
      </c>
    </row>
    <row r="22" spans="5:8" x14ac:dyDescent="0.25">
      <c r="E22" t="s">
        <v>250</v>
      </c>
      <c r="F22" t="s">
        <v>250</v>
      </c>
      <c r="G22" t="s">
        <v>250</v>
      </c>
      <c r="H22" t="s">
        <v>250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opLeftCell="B25" workbookViewId="0">
      <selection activeCell="L42" sqref="J35:L42"/>
    </sheetView>
  </sheetViews>
  <sheetFormatPr defaultRowHeight="14.4" x14ac:dyDescent="0.3"/>
  <sheetData>
    <row r="1" spans="1:25" ht="45" x14ac:dyDescent="0.25">
      <c r="A1" s="38" t="s">
        <v>0</v>
      </c>
      <c r="B1" s="38" t="s">
        <v>1</v>
      </c>
      <c r="C1" s="38" t="s">
        <v>2</v>
      </c>
      <c r="D1" s="139" t="s">
        <v>3</v>
      </c>
      <c r="E1" s="139" t="s">
        <v>4</v>
      </c>
      <c r="F1" s="140" t="s">
        <v>5</v>
      </c>
      <c r="G1" s="140" t="s">
        <v>6</v>
      </c>
      <c r="H1" s="140" t="s">
        <v>7</v>
      </c>
      <c r="I1" s="140" t="s">
        <v>6</v>
      </c>
      <c r="J1" s="140" t="s">
        <v>8</v>
      </c>
      <c r="K1" s="141" t="s">
        <v>9</v>
      </c>
      <c r="L1" s="141" t="s">
        <v>10</v>
      </c>
      <c r="M1" s="141" t="s">
        <v>11</v>
      </c>
      <c r="N1" s="142" t="s">
        <v>12</v>
      </c>
      <c r="O1" s="142" t="s">
        <v>6</v>
      </c>
      <c r="P1" s="142" t="s">
        <v>13</v>
      </c>
      <c r="Q1" s="142" t="s">
        <v>6</v>
      </c>
      <c r="R1" s="143" t="s">
        <v>14</v>
      </c>
      <c r="S1" s="143" t="s">
        <v>6</v>
      </c>
      <c r="T1" s="144" t="s">
        <v>15</v>
      </c>
      <c r="U1" s="144" t="s">
        <v>6</v>
      </c>
      <c r="V1" s="145" t="s">
        <v>16</v>
      </c>
      <c r="W1" s="145" t="s">
        <v>6</v>
      </c>
      <c r="X1" s="146" t="s">
        <v>17</v>
      </c>
      <c r="Y1" s="146" t="s">
        <v>18</v>
      </c>
    </row>
    <row r="2" spans="1:25" ht="15" x14ac:dyDescent="0.25">
      <c r="A2" s="147">
        <v>14</v>
      </c>
      <c r="B2" s="147" t="s">
        <v>105</v>
      </c>
      <c r="C2" s="147" t="s">
        <v>20</v>
      </c>
      <c r="D2" s="148">
        <v>68.833463898963615</v>
      </c>
      <c r="E2" s="149">
        <v>0.76735585585674082</v>
      </c>
      <c r="F2" s="163">
        <f t="shared" ref="F2:F33" si="0">(137.88*P2*H2)</f>
        <v>0.36368315645093852</v>
      </c>
      <c r="G2" s="163">
        <f t="shared" ref="G2:G33" si="1">SQRT(137.88^2*(P2^2*I2^2+H2^2*Q2^2))</f>
        <v>3.3519310093293113E-2</v>
      </c>
      <c r="H2" s="179">
        <v>4.0844033608570723E-2</v>
      </c>
      <c r="I2" s="179">
        <v>1.4675190763794028E-3</v>
      </c>
      <c r="J2" s="164">
        <f t="shared" ref="J2:J33" si="2">((G2/F2)^2+(I2/H2)^2-(Q2/P2)^2)/(2*I2/H2*G2/F2)</f>
        <v>0.38983717116720434</v>
      </c>
      <c r="K2" s="152">
        <f t="shared" ref="K2:K33" si="3">I2/H2*100</f>
        <v>3.5929827363364484</v>
      </c>
      <c r="L2" s="153">
        <f t="shared" ref="L2:L33" si="4">((T2-R2)/R2)*100</f>
        <v>22.044339535258679</v>
      </c>
      <c r="M2" s="154" t="s">
        <v>21</v>
      </c>
      <c r="N2" s="155">
        <f t="shared" ref="N2:N33" si="5">1/H2</f>
        <v>24.483380108426893</v>
      </c>
      <c r="O2" s="155">
        <f t="shared" ref="O2:O33" si="6">I2/H2*N2</f>
        <v>0.87968362056741023</v>
      </c>
      <c r="P2" s="156">
        <v>6.457929328706713E-2</v>
      </c>
      <c r="Q2" s="156">
        <v>5.4811287849576796E-3</v>
      </c>
      <c r="R2" s="157">
        <v>258.07087922421931</v>
      </c>
      <c r="S2" s="157">
        <v>9.0892971606042252</v>
      </c>
      <c r="T2" s="158">
        <v>314.96090008203356</v>
      </c>
      <c r="U2" s="158">
        <v>24.958099148315831</v>
      </c>
      <c r="V2" s="159">
        <v>760.65960002438703</v>
      </c>
      <c r="W2" s="159">
        <v>286.92054016766645</v>
      </c>
      <c r="X2" s="160">
        <f t="shared" ref="X2:X33" si="7">IF(R2&lt;800,R2,V2)</f>
        <v>258.07087922421931</v>
      </c>
      <c r="Y2" s="160">
        <f t="shared" ref="Y2:Y33" si="8">IF(R2&lt;800,S2,W2)</f>
        <v>9.0892971606042252</v>
      </c>
    </row>
    <row r="3" spans="1:25" ht="15" x14ac:dyDescent="0.25">
      <c r="A3" s="147">
        <v>16</v>
      </c>
      <c r="B3" s="147" t="s">
        <v>106</v>
      </c>
      <c r="C3" s="147" t="s">
        <v>20</v>
      </c>
      <c r="D3" s="148">
        <v>56.546100000937351</v>
      </c>
      <c r="E3" s="149">
        <v>0.52144450363388284</v>
      </c>
      <c r="F3" s="163">
        <f t="shared" si="0"/>
        <v>0.34204693377150847</v>
      </c>
      <c r="G3" s="163">
        <f t="shared" si="1"/>
        <v>2.8929711017094968E-2</v>
      </c>
      <c r="H3" s="179">
        <v>3.8672551063618617E-2</v>
      </c>
      <c r="I3" s="179">
        <v>1.282791571084424E-3</v>
      </c>
      <c r="J3" s="164">
        <f t="shared" si="2"/>
        <v>0.39218852470060739</v>
      </c>
      <c r="K3" s="152">
        <f t="shared" si="3"/>
        <v>3.3170596089566384</v>
      </c>
      <c r="L3" s="153">
        <f t="shared" si="4"/>
        <v>22.12288191804879</v>
      </c>
      <c r="M3" s="154" t="s">
        <v>21</v>
      </c>
      <c r="N3" s="155">
        <f t="shared" si="5"/>
        <v>25.858133805420316</v>
      </c>
      <c r="O3" s="155">
        <f t="shared" si="6"/>
        <v>0.8577297120895595</v>
      </c>
      <c r="P3" s="156">
        <v>6.4147776190871836E-2</v>
      </c>
      <c r="Q3" s="156">
        <v>4.9908379821542587E-3</v>
      </c>
      <c r="R3" s="157">
        <v>244.60743077352532</v>
      </c>
      <c r="S3" s="157">
        <v>7.9617703546010201</v>
      </c>
      <c r="T3" s="158">
        <v>298.72164384632526</v>
      </c>
      <c r="U3" s="158">
        <v>21.888011188867402</v>
      </c>
      <c r="V3" s="159">
        <v>746.50663446715703</v>
      </c>
      <c r="W3" s="159">
        <v>261.25544071658038</v>
      </c>
      <c r="X3" s="160">
        <f t="shared" si="7"/>
        <v>244.60743077352532</v>
      </c>
      <c r="Y3" s="160">
        <f t="shared" si="8"/>
        <v>7.9617703546010201</v>
      </c>
    </row>
    <row r="4" spans="1:25" ht="15" x14ac:dyDescent="0.25">
      <c r="A4" s="147">
        <v>33</v>
      </c>
      <c r="B4" s="147" t="s">
        <v>91</v>
      </c>
      <c r="C4" s="147" t="s">
        <v>20</v>
      </c>
      <c r="D4" s="148">
        <v>83.727348286888827</v>
      </c>
      <c r="E4" s="149">
        <v>0.4459122456951834</v>
      </c>
      <c r="F4" s="163">
        <f t="shared" si="0"/>
        <v>0.45081152726434781</v>
      </c>
      <c r="G4" s="163">
        <f t="shared" si="1"/>
        <v>4.1719341756220135E-2</v>
      </c>
      <c r="H4" s="179">
        <v>4.5352903106460583E-2</v>
      </c>
      <c r="I4" s="179">
        <v>1.7152213361496243E-3</v>
      </c>
      <c r="J4" s="164">
        <f t="shared" si="2"/>
        <v>0.40866989208256832</v>
      </c>
      <c r="K4" s="152">
        <f t="shared" si="3"/>
        <v>3.7819438639315877</v>
      </c>
      <c r="L4" s="153">
        <f t="shared" si="4"/>
        <v>32.143643948184966</v>
      </c>
      <c r="M4" s="154" t="s">
        <v>21</v>
      </c>
      <c r="N4" s="155">
        <f t="shared" si="5"/>
        <v>22.049305149278275</v>
      </c>
      <c r="O4" s="155">
        <f t="shared" si="6"/>
        <v>0.83389234313268135</v>
      </c>
      <c r="P4" s="156">
        <v>7.209226087513626E-2</v>
      </c>
      <c r="Q4" s="156">
        <v>6.0890661600262698E-3</v>
      </c>
      <c r="R4" s="157">
        <v>285.93691805570478</v>
      </c>
      <c r="S4" s="157">
        <v>10.577656135383785</v>
      </c>
      <c r="T4" s="158">
        <v>377.84746291194392</v>
      </c>
      <c r="U4" s="158">
        <v>29.19821893900485</v>
      </c>
      <c r="V4" s="159">
        <v>988.54625448188597</v>
      </c>
      <c r="W4" s="159">
        <v>318.74285661743619</v>
      </c>
      <c r="X4" s="160">
        <f t="shared" si="7"/>
        <v>285.93691805570478</v>
      </c>
      <c r="Y4" s="160">
        <f t="shared" si="8"/>
        <v>10.577656135383785</v>
      </c>
    </row>
    <row r="5" spans="1:25" ht="15" x14ac:dyDescent="0.25">
      <c r="A5" s="147">
        <v>39</v>
      </c>
      <c r="B5" s="147" t="s">
        <v>83</v>
      </c>
      <c r="C5" s="147" t="s">
        <v>20</v>
      </c>
      <c r="D5" s="148">
        <v>106.05068396669405</v>
      </c>
      <c r="E5" s="149">
        <v>0.75928908997502209</v>
      </c>
      <c r="F5" s="163">
        <f t="shared" si="0"/>
        <v>0.39307855099582012</v>
      </c>
      <c r="G5" s="163">
        <f t="shared" si="1"/>
        <v>2.2789415342088785E-2</v>
      </c>
      <c r="H5" s="179">
        <v>3.7115742491313303E-2</v>
      </c>
      <c r="I5" s="179">
        <v>1.1247161001491162E-3</v>
      </c>
      <c r="J5" s="164">
        <f t="shared" si="2"/>
        <v>0.52267403005734625</v>
      </c>
      <c r="K5" s="152">
        <f t="shared" si="3"/>
        <v>3.0302939525252626</v>
      </c>
      <c r="L5" s="153">
        <f t="shared" si="4"/>
        <v>43.27875615785301</v>
      </c>
      <c r="M5" s="154" t="s">
        <v>21</v>
      </c>
      <c r="N5" s="155">
        <f t="shared" si="5"/>
        <v>26.942745392579535</v>
      </c>
      <c r="O5" s="155">
        <f t="shared" si="6"/>
        <v>0.81644438427561639</v>
      </c>
      <c r="P5" s="156">
        <v>7.6810380901976158E-2</v>
      </c>
      <c r="Q5" s="156">
        <v>3.7965118356600128E-3</v>
      </c>
      <c r="R5" s="157">
        <v>234.93769878948271</v>
      </c>
      <c r="S5" s="157">
        <v>6.9911382348854385</v>
      </c>
      <c r="T5" s="158">
        <v>336.61581257145411</v>
      </c>
      <c r="U5" s="158">
        <v>16.610682947811632</v>
      </c>
      <c r="V5" s="159">
        <v>1116.2708818993699</v>
      </c>
      <c r="W5" s="159">
        <v>198.73453982583086</v>
      </c>
      <c r="X5" s="160">
        <f t="shared" si="7"/>
        <v>234.93769878948271</v>
      </c>
      <c r="Y5" s="160">
        <f t="shared" si="8"/>
        <v>6.9911382348854385</v>
      </c>
    </row>
    <row r="6" spans="1:25" ht="15" x14ac:dyDescent="0.25">
      <c r="A6" s="147">
        <v>41</v>
      </c>
      <c r="B6" s="147" t="s">
        <v>95</v>
      </c>
      <c r="C6" s="147" t="s">
        <v>20</v>
      </c>
      <c r="D6" s="148">
        <v>57.205290726981922</v>
      </c>
      <c r="E6" s="149">
        <v>0.57214418558495306</v>
      </c>
      <c r="F6" s="163">
        <f t="shared" si="0"/>
        <v>0.39555547522237949</v>
      </c>
      <c r="G6" s="163">
        <f t="shared" si="1"/>
        <v>7.2149593957713781E-2</v>
      </c>
      <c r="H6" s="179">
        <v>3.9457275327286948E-2</v>
      </c>
      <c r="I6" s="179">
        <v>2.1339201028357708E-3</v>
      </c>
      <c r="J6" s="164">
        <f t="shared" si="2"/>
        <v>0.29649991382640789</v>
      </c>
      <c r="K6" s="152">
        <f t="shared" si="3"/>
        <v>5.4081790623795145</v>
      </c>
      <c r="L6" s="153">
        <f t="shared" si="4"/>
        <v>35.65212789396805</v>
      </c>
      <c r="M6" s="154" t="s">
        <v>21</v>
      </c>
      <c r="N6" s="155">
        <f t="shared" si="5"/>
        <v>25.343868569364776</v>
      </c>
      <c r="O6" s="155">
        <f t="shared" si="6"/>
        <v>1.3706417935653685</v>
      </c>
      <c r="P6" s="156">
        <v>7.2707470089415513E-2</v>
      </c>
      <c r="Q6" s="156">
        <v>1.266554399747523E-2</v>
      </c>
      <c r="R6" s="157">
        <v>249.47605914777614</v>
      </c>
      <c r="S6" s="157">
        <v>13.234383503661935</v>
      </c>
      <c r="T6" s="158">
        <v>338.41958281997267</v>
      </c>
      <c r="U6" s="158">
        <v>52.494849760344337</v>
      </c>
      <c r="V6" s="159">
        <v>1005.81054958223</v>
      </c>
      <c r="W6" s="159">
        <v>663.00000280063114</v>
      </c>
      <c r="X6" s="160">
        <f t="shared" si="7"/>
        <v>249.47605914777614</v>
      </c>
      <c r="Y6" s="160">
        <f t="shared" si="8"/>
        <v>13.234383503661935</v>
      </c>
    </row>
    <row r="7" spans="1:25" ht="15" x14ac:dyDescent="0.25">
      <c r="A7" s="147">
        <v>11</v>
      </c>
      <c r="B7" s="147" t="s">
        <v>103</v>
      </c>
      <c r="C7" s="147" t="s">
        <v>20</v>
      </c>
      <c r="D7" s="148">
        <v>126.05597828789577</v>
      </c>
      <c r="E7" s="149">
        <v>0.64389177421055277</v>
      </c>
      <c r="F7" s="163">
        <f t="shared" si="0"/>
        <v>0.2640834660081422</v>
      </c>
      <c r="G7" s="163">
        <f t="shared" si="1"/>
        <v>1.770078377955164E-2</v>
      </c>
      <c r="H7" s="179">
        <v>4.0122861115767329E-2</v>
      </c>
      <c r="I7" s="179">
        <v>1.0920740063740959E-3</v>
      </c>
      <c r="J7" s="164">
        <f t="shared" si="2"/>
        <v>0.40607746556284074</v>
      </c>
      <c r="K7" s="152">
        <f t="shared" si="3"/>
        <v>2.7218248549701176</v>
      </c>
      <c r="L7" s="152">
        <f t="shared" si="4"/>
        <v>-6.1712046503680114</v>
      </c>
      <c r="M7" s="154" t="s">
        <v>63</v>
      </c>
      <c r="N7" s="155">
        <f t="shared" si="5"/>
        <v>24.923446937512235</v>
      </c>
      <c r="O7" s="155">
        <f t="shared" si="6"/>
        <v>0.67837257346049662</v>
      </c>
      <c r="P7" s="156">
        <v>4.7736221729969892E-2</v>
      </c>
      <c r="Q7" s="156">
        <v>2.923942673354489E-3</v>
      </c>
      <c r="R7" s="157">
        <v>253.60264223857811</v>
      </c>
      <c r="S7" s="157">
        <v>6.7686121953907605</v>
      </c>
      <c r="T7" s="158">
        <v>237.95230418729483</v>
      </c>
      <c r="U7" s="158">
        <v>14.218266722432192</v>
      </c>
      <c r="V7" s="159">
        <v>86.216280683796597</v>
      </c>
      <c r="W7" s="159">
        <v>153.06126067688689</v>
      </c>
      <c r="X7" s="160">
        <f t="shared" si="7"/>
        <v>253.60264223857811</v>
      </c>
      <c r="Y7" s="160">
        <f t="shared" si="8"/>
        <v>6.7686121953907605</v>
      </c>
    </row>
    <row r="8" spans="1:25" ht="15" x14ac:dyDescent="0.25">
      <c r="A8" s="147">
        <v>20</v>
      </c>
      <c r="B8" s="147" t="s">
        <v>76</v>
      </c>
      <c r="C8" s="147" t="s">
        <v>20</v>
      </c>
      <c r="D8" s="148">
        <v>26.758811397577048</v>
      </c>
      <c r="E8" s="149">
        <v>0.67591327361295395</v>
      </c>
      <c r="F8" s="163">
        <f t="shared" si="0"/>
        <v>0.22309921656022536</v>
      </c>
      <c r="G8" s="163">
        <f t="shared" si="1"/>
        <v>3.2475465053634897E-2</v>
      </c>
      <c r="H8" s="179">
        <v>3.9088134290066918E-2</v>
      </c>
      <c r="I8" s="179">
        <v>1.5599198526421421E-3</v>
      </c>
      <c r="J8" s="164">
        <f t="shared" si="2"/>
        <v>0.27415742339208371</v>
      </c>
      <c r="K8" s="152">
        <f t="shared" si="3"/>
        <v>3.9907759246481844</v>
      </c>
      <c r="L8" s="152">
        <f t="shared" si="4"/>
        <v>-17.274556188411633</v>
      </c>
      <c r="M8" s="154" t="s">
        <v>63</v>
      </c>
      <c r="N8" s="155">
        <f t="shared" si="5"/>
        <v>25.583211329022681</v>
      </c>
      <c r="O8" s="155">
        <f t="shared" si="6"/>
        <v>1.0209686384705039</v>
      </c>
      <c r="P8" s="156">
        <v>4.139537572236468E-2</v>
      </c>
      <c r="Q8" s="156">
        <v>5.7948463707436929E-3</v>
      </c>
      <c r="R8" s="157">
        <v>247.18627251659385</v>
      </c>
      <c r="S8" s="157">
        <v>9.6779216909155039</v>
      </c>
      <c r="T8" s="158">
        <v>204.48594098067454</v>
      </c>
      <c r="U8" s="158">
        <v>26.960230548452781</v>
      </c>
      <c r="V8" s="159">
        <v>1.0000000176742401</v>
      </c>
      <c r="W8" s="159">
        <v>303.34735668071016</v>
      </c>
      <c r="X8" s="160">
        <f t="shared" si="7"/>
        <v>247.18627251659385</v>
      </c>
      <c r="Y8" s="160">
        <f t="shared" si="8"/>
        <v>9.6779216909155039</v>
      </c>
    </row>
    <row r="9" spans="1:25" ht="15" x14ac:dyDescent="0.25">
      <c r="A9" s="147">
        <v>38</v>
      </c>
      <c r="B9" s="147" t="s">
        <v>82</v>
      </c>
      <c r="C9" s="147" t="s">
        <v>20</v>
      </c>
      <c r="D9" s="148">
        <v>87.050011479303492</v>
      </c>
      <c r="E9" s="149">
        <v>1.0952009346448122</v>
      </c>
      <c r="F9" s="163">
        <f t="shared" si="0"/>
        <v>0.21426086497910973</v>
      </c>
      <c r="G9" s="163">
        <f t="shared" si="1"/>
        <v>1.9148531492493917E-2</v>
      </c>
      <c r="H9" s="179">
        <v>3.5127004359393456E-2</v>
      </c>
      <c r="I9" s="179">
        <v>8.3839471893405672E-4</v>
      </c>
      <c r="J9" s="164">
        <f t="shared" si="2"/>
        <v>0.26706366203996623</v>
      </c>
      <c r="K9" s="152">
        <f t="shared" si="3"/>
        <v>2.3867526827970407</v>
      </c>
      <c r="L9" s="152">
        <f t="shared" si="4"/>
        <v>-11.431344829938253</v>
      </c>
      <c r="M9" s="154" t="s">
        <v>63</v>
      </c>
      <c r="N9" s="155">
        <f t="shared" si="5"/>
        <v>28.468126395542917</v>
      </c>
      <c r="O9" s="155">
        <f t="shared" si="6"/>
        <v>0.67946377048767304</v>
      </c>
      <c r="P9" s="156">
        <v>4.4238507295065642E-2</v>
      </c>
      <c r="Q9" s="156">
        <v>3.8100039770639672E-3</v>
      </c>
      <c r="R9" s="157">
        <v>222.56400667301665</v>
      </c>
      <c r="S9" s="157">
        <v>5.2214016173122975</v>
      </c>
      <c r="T9" s="158">
        <v>197.12194760289734</v>
      </c>
      <c r="U9" s="158">
        <v>16.012287748866672</v>
      </c>
      <c r="V9" s="159">
        <v>1.0000000176742401</v>
      </c>
      <c r="W9" s="159">
        <v>199.44478608011525</v>
      </c>
      <c r="X9" s="160">
        <f t="shared" si="7"/>
        <v>222.56400667301665</v>
      </c>
      <c r="Y9" s="160">
        <f t="shared" si="8"/>
        <v>5.2214016173122975</v>
      </c>
    </row>
    <row r="10" spans="1:25" ht="15" x14ac:dyDescent="0.25">
      <c r="A10" s="147">
        <v>40</v>
      </c>
      <c r="B10" s="147" t="s">
        <v>94</v>
      </c>
      <c r="C10" s="147" t="s">
        <v>20</v>
      </c>
      <c r="D10" s="148">
        <v>226.52341932873921</v>
      </c>
      <c r="E10" s="149">
        <v>0.45008434849680351</v>
      </c>
      <c r="F10" s="163">
        <f t="shared" si="0"/>
        <v>0.25808181199338892</v>
      </c>
      <c r="G10" s="163">
        <f t="shared" si="1"/>
        <v>1.4233246420312639E-2</v>
      </c>
      <c r="H10" s="179">
        <v>3.9943242950254497E-2</v>
      </c>
      <c r="I10" s="179">
        <v>9.3875511545191235E-4</v>
      </c>
      <c r="J10" s="164">
        <f t="shared" si="2"/>
        <v>0.42614993404442769</v>
      </c>
      <c r="K10" s="152">
        <f t="shared" si="3"/>
        <v>2.3502225811285338</v>
      </c>
      <c r="L10" s="152">
        <f t="shared" si="4"/>
        <v>-7.6713458373808132</v>
      </c>
      <c r="M10" s="154" t="s">
        <v>63</v>
      </c>
      <c r="N10" s="155">
        <f t="shared" si="5"/>
        <v>25.035523561404485</v>
      </c>
      <c r="O10" s="155">
        <f t="shared" si="6"/>
        <v>0.5883905280438827</v>
      </c>
      <c r="P10" s="156">
        <v>4.6861134935671969E-2</v>
      </c>
      <c r="Q10" s="156">
        <v>2.3379821052636265E-3</v>
      </c>
      <c r="R10" s="157">
        <v>252.48928299231457</v>
      </c>
      <c r="S10" s="157">
        <v>5.8193554242786458</v>
      </c>
      <c r="T10" s="158">
        <v>233.11995689165099</v>
      </c>
      <c r="U10" s="158">
        <v>11.487486004678045</v>
      </c>
      <c r="V10" s="159">
        <v>42.156077162668097</v>
      </c>
      <c r="W10" s="159">
        <v>122.38760506384794</v>
      </c>
      <c r="X10" s="160">
        <f t="shared" si="7"/>
        <v>252.48928299231457</v>
      </c>
      <c r="Y10" s="160">
        <f t="shared" si="8"/>
        <v>5.8193554242786458</v>
      </c>
    </row>
    <row r="11" spans="1:25" ht="15" x14ac:dyDescent="0.25">
      <c r="A11">
        <v>8</v>
      </c>
      <c r="B11" t="s">
        <v>99</v>
      </c>
      <c r="C11" t="s">
        <v>20</v>
      </c>
      <c r="D11" s="161">
        <v>74.505794122303399</v>
      </c>
      <c r="E11" s="162">
        <v>0.30678944513343454</v>
      </c>
      <c r="F11" s="163">
        <f t="shared" si="0"/>
        <v>0.27240833805536968</v>
      </c>
      <c r="G11" s="163">
        <f t="shared" si="1"/>
        <v>2.4134680129569534E-2</v>
      </c>
      <c r="H11" s="179">
        <v>4.0475222846207207E-2</v>
      </c>
      <c r="I11" s="179">
        <v>1.6447781765982262E-3</v>
      </c>
      <c r="J11" s="164">
        <f t="shared" si="2"/>
        <v>0.45866640966387839</v>
      </c>
      <c r="K11" s="153">
        <f t="shared" si="3"/>
        <v>4.0636667594094611</v>
      </c>
      <c r="L11" s="153">
        <f t="shared" si="4"/>
        <v>-4.3664604905985929</v>
      </c>
      <c r="M11" s="165"/>
      <c r="N11" s="166">
        <f t="shared" si="5"/>
        <v>24.706472989652891</v>
      </c>
      <c r="O11" s="166">
        <f t="shared" si="6"/>
        <v>1.0039887303030013</v>
      </c>
      <c r="P11" s="167">
        <v>4.8812367611845264E-2</v>
      </c>
      <c r="Q11" s="167">
        <v>3.8429214118922425E-3</v>
      </c>
      <c r="R11" s="168">
        <v>255.78619024056778</v>
      </c>
      <c r="S11" s="168">
        <v>10.190788686129183</v>
      </c>
      <c r="T11" s="169">
        <v>244.61738730330603</v>
      </c>
      <c r="U11" s="169">
        <v>19.25949749495679</v>
      </c>
      <c r="V11" s="170">
        <v>138.82820847020599</v>
      </c>
      <c r="W11" s="170">
        <v>201.16746925623994</v>
      </c>
      <c r="X11" s="171">
        <f t="shared" si="7"/>
        <v>255.78619024056778</v>
      </c>
      <c r="Y11" s="171">
        <f t="shared" si="8"/>
        <v>10.190788686129183</v>
      </c>
    </row>
    <row r="12" spans="1:25" ht="15" x14ac:dyDescent="0.25">
      <c r="A12">
        <v>9</v>
      </c>
      <c r="B12" t="s">
        <v>101</v>
      </c>
      <c r="C12" t="s">
        <v>20</v>
      </c>
      <c r="D12" s="161">
        <v>71.318372888860196</v>
      </c>
      <c r="E12" s="162">
        <v>0.71098149469048499</v>
      </c>
      <c r="F12" s="163">
        <f t="shared" si="0"/>
        <v>0.3004069907706815</v>
      </c>
      <c r="G12" s="163">
        <f t="shared" si="1"/>
        <v>2.59773966628719E-2</v>
      </c>
      <c r="H12" s="179">
        <v>3.7987767411322433E-2</v>
      </c>
      <c r="I12" s="179">
        <v>1.5180835037466502E-3</v>
      </c>
      <c r="J12" s="164">
        <f t="shared" si="2"/>
        <v>0.46213227433815124</v>
      </c>
      <c r="K12" s="153">
        <f t="shared" si="3"/>
        <v>3.9962430203102124</v>
      </c>
      <c r="L12" s="153">
        <f t="shared" si="4"/>
        <v>10.967992129552934</v>
      </c>
      <c r="M12" s="165"/>
      <c r="N12" s="166">
        <f t="shared" si="5"/>
        <v>26.324263523366348</v>
      </c>
      <c r="O12" s="166">
        <f t="shared" si="6"/>
        <v>1.0519815437005948</v>
      </c>
      <c r="P12" s="167">
        <v>5.7354168764932566E-2</v>
      </c>
      <c r="Q12" s="167">
        <v>4.3982676630793692E-3</v>
      </c>
      <c r="R12" s="168">
        <v>240.35585293156208</v>
      </c>
      <c r="S12" s="168">
        <v>9.4283485556749707</v>
      </c>
      <c r="T12" s="169">
        <v>266.71806396401564</v>
      </c>
      <c r="U12" s="169">
        <v>20.283656214104717</v>
      </c>
      <c r="V12" s="170">
        <v>505.17748411702001</v>
      </c>
      <c r="W12" s="170">
        <v>230.23706711760241</v>
      </c>
      <c r="X12" s="171">
        <f t="shared" si="7"/>
        <v>240.35585293156208</v>
      </c>
      <c r="Y12" s="171">
        <f t="shared" si="8"/>
        <v>9.4283485556749707</v>
      </c>
    </row>
    <row r="13" spans="1:25" ht="15" x14ac:dyDescent="0.25">
      <c r="A13">
        <v>10</v>
      </c>
      <c r="B13" t="s">
        <v>102</v>
      </c>
      <c r="C13" t="s">
        <v>20</v>
      </c>
      <c r="D13" s="161">
        <v>82.945655494410985</v>
      </c>
      <c r="E13" s="162">
        <v>0.5552233778120258</v>
      </c>
      <c r="F13" s="163">
        <f t="shared" si="0"/>
        <v>0.35032712724442305</v>
      </c>
      <c r="G13" s="163">
        <f t="shared" si="1"/>
        <v>1.9335253963054889E-2</v>
      </c>
      <c r="H13" s="179">
        <v>4.2155621293667907E-2</v>
      </c>
      <c r="I13" s="179">
        <v>1.3804523373754532E-3</v>
      </c>
      <c r="J13" s="164">
        <f t="shared" si="2"/>
        <v>0.59332112166844964</v>
      </c>
      <c r="K13" s="153">
        <f t="shared" si="3"/>
        <v>3.2746577918015585</v>
      </c>
      <c r="L13" s="153">
        <f t="shared" si="4"/>
        <v>14.567774371473222</v>
      </c>
      <c r="M13" s="165"/>
      <c r="N13" s="166">
        <f t="shared" si="5"/>
        <v>23.721628796162651</v>
      </c>
      <c r="O13" s="166">
        <f t="shared" si="6"/>
        <v>0.77680216571578253</v>
      </c>
      <c r="P13" s="167">
        <v>6.0272193717132598E-2</v>
      </c>
      <c r="Q13" s="167">
        <v>2.6777533844005242E-3</v>
      </c>
      <c r="R13" s="168">
        <v>266.18927817256935</v>
      </c>
      <c r="S13" s="168">
        <v>8.5392758863944813</v>
      </c>
      <c r="T13" s="169">
        <v>304.96713161780247</v>
      </c>
      <c r="U13" s="169">
        <v>14.539209654009561</v>
      </c>
      <c r="V13" s="170">
        <v>613.36052378504996</v>
      </c>
      <c r="W13" s="170">
        <v>140.17275926675165</v>
      </c>
      <c r="X13" s="171">
        <f t="shared" si="7"/>
        <v>266.18927817256935</v>
      </c>
      <c r="Y13" s="171">
        <f t="shared" si="8"/>
        <v>8.5392758863944813</v>
      </c>
    </row>
    <row r="14" spans="1:25" ht="15" x14ac:dyDescent="0.25">
      <c r="A14">
        <v>12</v>
      </c>
      <c r="B14" t="s">
        <v>104</v>
      </c>
      <c r="C14" t="s">
        <v>20</v>
      </c>
      <c r="D14" s="161">
        <v>53.743232717146206</v>
      </c>
      <c r="E14" s="162">
        <v>0.50045086993976418</v>
      </c>
      <c r="F14" s="163">
        <f t="shared" si="0"/>
        <v>0.299488944487806</v>
      </c>
      <c r="G14" s="163">
        <f t="shared" si="1"/>
        <v>2.7175801320554457E-2</v>
      </c>
      <c r="H14" s="179">
        <v>4.143290733606933E-2</v>
      </c>
      <c r="I14" s="179">
        <v>1.4211555797323508E-3</v>
      </c>
      <c r="J14" s="164">
        <f t="shared" si="2"/>
        <v>0.37800248269089337</v>
      </c>
      <c r="K14" s="153">
        <f t="shared" si="3"/>
        <v>3.4300165523146062</v>
      </c>
      <c r="L14" s="153">
        <f t="shared" si="4"/>
        <v>1.6368274587377027</v>
      </c>
      <c r="M14" s="165"/>
      <c r="N14" s="166">
        <f t="shared" si="5"/>
        <v>24.135405026947073</v>
      </c>
      <c r="O14" s="166">
        <f t="shared" si="6"/>
        <v>0.82784838739245614</v>
      </c>
      <c r="P14" s="167">
        <v>5.2424477634943907E-2</v>
      </c>
      <c r="Q14" s="167">
        <v>4.4040779886868843E-3</v>
      </c>
      <c r="R14" s="168">
        <v>261.71712467395514</v>
      </c>
      <c r="S14" s="168">
        <v>8.7971608335771556</v>
      </c>
      <c r="T14" s="169">
        <v>266.00098243483723</v>
      </c>
      <c r="U14" s="169">
        <v>21.234384668383619</v>
      </c>
      <c r="V14" s="170">
        <v>303.96887907057902</v>
      </c>
      <c r="W14" s="170">
        <v>230.5418414711975</v>
      </c>
      <c r="X14" s="171">
        <f t="shared" si="7"/>
        <v>261.71712467395514</v>
      </c>
      <c r="Y14" s="171">
        <f t="shared" si="8"/>
        <v>8.7971608335771556</v>
      </c>
    </row>
    <row r="15" spans="1:25" ht="15" x14ac:dyDescent="0.25">
      <c r="A15">
        <v>15</v>
      </c>
      <c r="B15" t="s">
        <v>100</v>
      </c>
      <c r="C15" t="s">
        <v>20</v>
      </c>
      <c r="D15" s="161">
        <v>55.179693289426694</v>
      </c>
      <c r="E15" s="162">
        <v>0.65328649642341041</v>
      </c>
      <c r="F15" s="163">
        <f t="shared" si="0"/>
        <v>0.32436896506033763</v>
      </c>
      <c r="G15" s="163">
        <f t="shared" si="1"/>
        <v>2.3854151274778707E-2</v>
      </c>
      <c r="H15" s="179">
        <v>4.3130953904771112E-2</v>
      </c>
      <c r="I15" s="179">
        <v>1.6804815477940987E-3</v>
      </c>
      <c r="J15" s="164">
        <f t="shared" si="2"/>
        <v>0.52980982882939842</v>
      </c>
      <c r="K15" s="153">
        <f t="shared" si="3"/>
        <v>3.8962308867650739</v>
      </c>
      <c r="L15" s="153">
        <f t="shared" si="4"/>
        <v>4.789523213430833</v>
      </c>
      <c r="M15" s="165"/>
      <c r="N15" s="166">
        <f t="shared" si="5"/>
        <v>23.185204811558336</v>
      </c>
      <c r="O15" s="166">
        <f t="shared" si="6"/>
        <v>0.9033491110276779</v>
      </c>
      <c r="P15" s="167">
        <v>5.454424782011269E-2</v>
      </c>
      <c r="Q15" s="167">
        <v>3.4019594106593125E-3</v>
      </c>
      <c r="R15" s="168">
        <v>272.21972134729691</v>
      </c>
      <c r="S15" s="168">
        <v>10.385493044553423</v>
      </c>
      <c r="T15" s="169">
        <v>285.25774809276243</v>
      </c>
      <c r="U15" s="169">
        <v>18.288786277268187</v>
      </c>
      <c r="V15" s="170">
        <v>393.588686131354</v>
      </c>
      <c r="W15" s="170">
        <v>178.08356742426321</v>
      </c>
      <c r="X15" s="171">
        <f t="shared" si="7"/>
        <v>272.21972134729691</v>
      </c>
      <c r="Y15" s="171">
        <f t="shared" si="8"/>
        <v>10.385493044553423</v>
      </c>
    </row>
    <row r="16" spans="1:25" ht="15" x14ac:dyDescent="0.25">
      <c r="A16">
        <v>17</v>
      </c>
      <c r="B16" t="s">
        <v>107</v>
      </c>
      <c r="C16" t="s">
        <v>20</v>
      </c>
      <c r="D16" s="161">
        <v>128.82068066560055</v>
      </c>
      <c r="E16" s="162">
        <v>0.5273542829777812</v>
      </c>
      <c r="F16" s="163">
        <f t="shared" si="0"/>
        <v>0.36468825773389796</v>
      </c>
      <c r="G16" s="163">
        <f t="shared" si="1"/>
        <v>1.9423017136209933E-2</v>
      </c>
      <c r="H16" s="179">
        <v>4.4719134388586219E-2</v>
      </c>
      <c r="I16" s="179">
        <v>1.5996880938511102E-3</v>
      </c>
      <c r="J16" s="164">
        <f t="shared" si="2"/>
        <v>0.67165617322283522</v>
      </c>
      <c r="K16" s="153">
        <f t="shared" si="3"/>
        <v>3.5771893077147814</v>
      </c>
      <c r="L16" s="153">
        <f t="shared" si="4"/>
        <v>11.94270395760705</v>
      </c>
      <c r="M16" s="165"/>
      <c r="N16" s="166">
        <f t="shared" si="5"/>
        <v>22.361792411063139</v>
      </c>
      <c r="O16" s="166">
        <f t="shared" si="6"/>
        <v>0.79992364714192599</v>
      </c>
      <c r="P16" s="167">
        <v>5.9146236685507086E-2</v>
      </c>
      <c r="Q16" s="167">
        <v>2.3337801202175552E-3</v>
      </c>
      <c r="R16" s="168">
        <v>282.02732317808341</v>
      </c>
      <c r="S16" s="168">
        <v>9.8711549081979815</v>
      </c>
      <c r="T16" s="169">
        <v>315.7090114648056</v>
      </c>
      <c r="U16" s="169">
        <v>14.451507391126366</v>
      </c>
      <c r="V16" s="170">
        <v>572.48305672520598</v>
      </c>
      <c r="W16" s="170">
        <v>122.16682576648364</v>
      </c>
      <c r="X16" s="171">
        <f t="shared" si="7"/>
        <v>282.02732317808341</v>
      </c>
      <c r="Y16" s="171">
        <f t="shared" si="8"/>
        <v>9.8711549081979815</v>
      </c>
    </row>
    <row r="17" spans="1:25" ht="15" x14ac:dyDescent="0.25">
      <c r="A17">
        <v>18</v>
      </c>
      <c r="B17" t="s">
        <v>75</v>
      </c>
      <c r="C17" t="s">
        <v>20</v>
      </c>
      <c r="D17" s="161">
        <v>74.238960079640492</v>
      </c>
      <c r="E17" s="162">
        <v>0.53405523877723571</v>
      </c>
      <c r="F17" s="163">
        <f t="shared" si="0"/>
        <v>0.36812251528595219</v>
      </c>
      <c r="G17" s="163">
        <f t="shared" si="1"/>
        <v>2.9865400845538403E-2</v>
      </c>
      <c r="H17" s="179">
        <v>4.3171686065765158E-2</v>
      </c>
      <c r="I17" s="179">
        <v>1.5451401326661476E-3</v>
      </c>
      <c r="J17" s="164">
        <f t="shared" si="2"/>
        <v>0.44115671603170614</v>
      </c>
      <c r="K17" s="153">
        <f t="shared" si="3"/>
        <v>3.5790590395574862</v>
      </c>
      <c r="L17" s="153">
        <f t="shared" si="4"/>
        <v>16.805278019537127</v>
      </c>
      <c r="M17" s="165"/>
      <c r="N17" s="166">
        <f t="shared" si="5"/>
        <v>23.163329745256185</v>
      </c>
      <c r="O17" s="166">
        <f t="shared" si="6"/>
        <v>0.82902924711009951</v>
      </c>
      <c r="P17" s="167">
        <v>6.1843220251099652E-2</v>
      </c>
      <c r="Q17" s="167">
        <v>4.5026551463050752E-3</v>
      </c>
      <c r="R17" s="168">
        <v>272.47144402545138</v>
      </c>
      <c r="S17" s="168">
        <v>9.5487008123050199</v>
      </c>
      <c r="T17" s="169">
        <v>318.26102771777596</v>
      </c>
      <c r="U17" s="169">
        <v>22.165282391353685</v>
      </c>
      <c r="V17" s="170">
        <v>668.69158744883896</v>
      </c>
      <c r="W17" s="170">
        <v>235.70084104194896</v>
      </c>
      <c r="X17" s="171">
        <f t="shared" si="7"/>
        <v>272.47144402545138</v>
      </c>
      <c r="Y17" s="171">
        <f t="shared" si="8"/>
        <v>9.5487008123050199</v>
      </c>
    </row>
    <row r="18" spans="1:25" ht="15" x14ac:dyDescent="0.25">
      <c r="A18">
        <v>21</v>
      </c>
      <c r="B18" t="s">
        <v>77</v>
      </c>
      <c r="C18" t="s">
        <v>20</v>
      </c>
      <c r="D18" s="161">
        <v>73.126899661409965</v>
      </c>
      <c r="E18" s="162">
        <v>0.58891784471848707</v>
      </c>
      <c r="F18" s="163">
        <f t="shared" si="0"/>
        <v>0.266745286896858</v>
      </c>
      <c r="G18" s="163">
        <f t="shared" si="1"/>
        <v>1.6665245560297932E-2</v>
      </c>
      <c r="H18" s="179">
        <v>3.8933515973065352E-2</v>
      </c>
      <c r="I18" s="179">
        <v>1.1420502796995974E-3</v>
      </c>
      <c r="J18" s="164">
        <f t="shared" si="2"/>
        <v>0.46951193494512133</v>
      </c>
      <c r="K18" s="153">
        <f t="shared" si="3"/>
        <v>2.9333345606127144</v>
      </c>
      <c r="L18" s="153">
        <f t="shared" si="4"/>
        <v>-2.4931272355709457</v>
      </c>
      <c r="M18" s="165"/>
      <c r="N18" s="166">
        <f t="shared" si="5"/>
        <v>25.684811017114697</v>
      </c>
      <c r="O18" s="166">
        <f t="shared" si="6"/>
        <v>0.75342143839308739</v>
      </c>
      <c r="P18" s="167">
        <v>4.969032697745749E-2</v>
      </c>
      <c r="Q18" s="167">
        <v>2.7410135649655197E-3</v>
      </c>
      <c r="R18" s="168">
        <v>246.22693136528903</v>
      </c>
      <c r="S18" s="168">
        <v>7.0864654098300068</v>
      </c>
      <c r="T18" s="169">
        <v>240.08818067811043</v>
      </c>
      <c r="U18" s="169">
        <v>13.358335014407782</v>
      </c>
      <c r="V18" s="170">
        <v>180.53330261275201</v>
      </c>
      <c r="W18" s="170">
        <v>143.48513918006694</v>
      </c>
      <c r="X18" s="171">
        <f t="shared" si="7"/>
        <v>246.22693136528903</v>
      </c>
      <c r="Y18" s="171">
        <f t="shared" si="8"/>
        <v>7.0864654098300068</v>
      </c>
    </row>
    <row r="19" spans="1:25" ht="15" x14ac:dyDescent="0.25">
      <c r="A19">
        <v>22</v>
      </c>
      <c r="B19" t="s">
        <v>78</v>
      </c>
      <c r="C19" t="s">
        <v>20</v>
      </c>
      <c r="D19" s="161">
        <v>64.237141043183343</v>
      </c>
      <c r="E19" s="162">
        <v>0.50206317734294359</v>
      </c>
      <c r="F19" s="163">
        <f t="shared" si="0"/>
        <v>0.35286421676170671</v>
      </c>
      <c r="G19" s="163">
        <f t="shared" si="1"/>
        <v>2.7787631066010298E-2</v>
      </c>
      <c r="H19" s="179">
        <v>4.3777392948565273E-2</v>
      </c>
      <c r="I19" s="179">
        <v>1.4198225535775465E-3</v>
      </c>
      <c r="J19" s="164">
        <f t="shared" si="2"/>
        <v>0.41185113900819981</v>
      </c>
      <c r="K19" s="153">
        <f t="shared" si="3"/>
        <v>3.2432779979514028</v>
      </c>
      <c r="L19" s="153">
        <f t="shared" si="4"/>
        <v>11.099960682738001</v>
      </c>
      <c r="M19" s="165"/>
      <c r="N19" s="166">
        <f t="shared" si="5"/>
        <v>22.842840394239904</v>
      </c>
      <c r="O19" s="166">
        <f t="shared" si="6"/>
        <v>0.7408568166135383</v>
      </c>
      <c r="P19" s="167">
        <v>5.8459682218785461E-2</v>
      </c>
      <c r="Q19" s="167">
        <v>4.1950625347676315E-3</v>
      </c>
      <c r="R19" s="168">
        <v>276.21352230325749</v>
      </c>
      <c r="S19" s="168">
        <v>8.7691679560739786</v>
      </c>
      <c r="T19" s="169">
        <v>306.87311467932483</v>
      </c>
      <c r="U19" s="169">
        <v>20.855817845576137</v>
      </c>
      <c r="V19" s="170">
        <v>547.03242414803003</v>
      </c>
      <c r="W19" s="170">
        <v>219.59976873540663</v>
      </c>
      <c r="X19" s="171">
        <f t="shared" si="7"/>
        <v>276.21352230325749</v>
      </c>
      <c r="Y19" s="171">
        <f t="shared" si="8"/>
        <v>8.7691679560739786</v>
      </c>
    </row>
    <row r="20" spans="1:25" ht="15" x14ac:dyDescent="0.25">
      <c r="A20">
        <v>23</v>
      </c>
      <c r="B20" t="s">
        <v>87</v>
      </c>
      <c r="C20" t="s">
        <v>20</v>
      </c>
      <c r="D20" s="161">
        <v>68.990059252687985</v>
      </c>
      <c r="E20" s="162">
        <v>0.55359070292463564</v>
      </c>
      <c r="F20" s="163">
        <f t="shared" si="0"/>
        <v>0.29677068521374539</v>
      </c>
      <c r="G20" s="163">
        <f t="shared" si="1"/>
        <v>2.2420836765154301E-2</v>
      </c>
      <c r="H20" s="179">
        <v>4.0906767507038477E-2</v>
      </c>
      <c r="I20" s="179">
        <v>1.265869249722366E-3</v>
      </c>
      <c r="J20" s="164">
        <f t="shared" si="2"/>
        <v>0.4096027562127994</v>
      </c>
      <c r="K20" s="153">
        <f t="shared" si="3"/>
        <v>3.094522806048067</v>
      </c>
      <c r="L20" s="153">
        <f t="shared" si="4"/>
        <v>2.0952494381966349</v>
      </c>
      <c r="M20" s="165"/>
      <c r="N20" s="166">
        <f t="shared" si="5"/>
        <v>24.445832827732932</v>
      </c>
      <c r="O20" s="166">
        <f t="shared" si="6"/>
        <v>0.75648187198258066</v>
      </c>
      <c r="P20" s="167">
        <v>5.2616815773911897E-2</v>
      </c>
      <c r="Q20" s="167">
        <v>3.6264017063370696E-3</v>
      </c>
      <c r="R20" s="168">
        <v>258.45941922433587</v>
      </c>
      <c r="S20" s="168">
        <v>7.8398765108071267</v>
      </c>
      <c r="T20" s="169">
        <v>263.87478875360006</v>
      </c>
      <c r="U20" s="169">
        <v>17.55571586461577</v>
      </c>
      <c r="V20" s="170">
        <v>312.30876055775798</v>
      </c>
      <c r="W20" s="170">
        <v>189.83254226411509</v>
      </c>
      <c r="X20" s="171">
        <f t="shared" si="7"/>
        <v>258.45941922433587</v>
      </c>
      <c r="Y20" s="171">
        <f t="shared" si="8"/>
        <v>7.8398765108071267</v>
      </c>
    </row>
    <row r="21" spans="1:25" ht="15" x14ac:dyDescent="0.25">
      <c r="A21">
        <v>24</v>
      </c>
      <c r="B21" t="s">
        <v>79</v>
      </c>
      <c r="C21" t="s">
        <v>20</v>
      </c>
      <c r="D21" s="161">
        <v>154.94241333930481</v>
      </c>
      <c r="E21" s="162">
        <v>0.47074166076958035</v>
      </c>
      <c r="F21" s="163">
        <f t="shared" si="0"/>
        <v>0.32923033625298576</v>
      </c>
      <c r="G21" s="163">
        <f t="shared" si="1"/>
        <v>1.6641530330406305E-2</v>
      </c>
      <c r="H21" s="179">
        <v>3.855032657562573E-2</v>
      </c>
      <c r="I21" s="179">
        <v>7.0550951893916085E-4</v>
      </c>
      <c r="J21" s="164">
        <f t="shared" si="2"/>
        <v>0.36206071185739325</v>
      </c>
      <c r="K21" s="153">
        <f t="shared" si="3"/>
        <v>1.830099979970687</v>
      </c>
      <c r="L21" s="153">
        <f t="shared" si="4"/>
        <v>18.507088244396833</v>
      </c>
      <c r="M21" s="165"/>
      <c r="N21" s="166">
        <f t="shared" si="5"/>
        <v>25.940117473149279</v>
      </c>
      <c r="O21" s="166">
        <f t="shared" si="6"/>
        <v>0.47473008468047762</v>
      </c>
      <c r="P21" s="167">
        <v>6.1939901349919405E-2</v>
      </c>
      <c r="Q21" s="167">
        <v>2.9184471451908747E-3</v>
      </c>
      <c r="R21" s="168">
        <v>243.84878799236938</v>
      </c>
      <c r="S21" s="168">
        <v>4.3793286165492242</v>
      </c>
      <c r="T21" s="169">
        <v>288.97809836900933</v>
      </c>
      <c r="U21" s="169">
        <v>12.712264697018064</v>
      </c>
      <c r="V21" s="170">
        <v>672.034327745224</v>
      </c>
      <c r="W21" s="170">
        <v>152.77216980567781</v>
      </c>
      <c r="X21" s="171">
        <f t="shared" si="7"/>
        <v>243.84878799236938</v>
      </c>
      <c r="Y21" s="171">
        <f t="shared" si="8"/>
        <v>4.3793286165492242</v>
      </c>
    </row>
    <row r="22" spans="1:25" ht="15" x14ac:dyDescent="0.25">
      <c r="A22">
        <v>26</v>
      </c>
      <c r="B22" t="s">
        <v>80</v>
      </c>
      <c r="C22" t="s">
        <v>20</v>
      </c>
      <c r="D22" s="161">
        <v>271.6023801567182</v>
      </c>
      <c r="E22" s="162">
        <v>0.411776162794181</v>
      </c>
      <c r="F22" s="163">
        <f t="shared" si="0"/>
        <v>0.38250050951048947</v>
      </c>
      <c r="G22" s="163">
        <f t="shared" si="1"/>
        <v>1.7830016163172875E-2</v>
      </c>
      <c r="H22" s="179">
        <v>4.7171985133591519E-2</v>
      </c>
      <c r="I22" s="179">
        <v>1.4415539183688598E-3</v>
      </c>
      <c r="J22" s="164">
        <f t="shared" si="2"/>
        <v>0.65558199728283506</v>
      </c>
      <c r="K22" s="153">
        <f t="shared" si="3"/>
        <v>3.0559534738391125</v>
      </c>
      <c r="L22" s="153">
        <f t="shared" si="4"/>
        <v>10.678603779352022</v>
      </c>
      <c r="M22" s="165"/>
      <c r="N22" s="166">
        <f t="shared" si="5"/>
        <v>21.199023046581363</v>
      </c>
      <c r="O22" s="166">
        <f t="shared" si="6"/>
        <v>0.64783228121195724</v>
      </c>
      <c r="P22" s="167">
        <v>5.8809378564273131E-2</v>
      </c>
      <c r="Q22" s="167">
        <v>2.0700678418922995E-3</v>
      </c>
      <c r="R22" s="168">
        <v>297.14532678862759</v>
      </c>
      <c r="S22" s="168">
        <v>8.8745242358991341</v>
      </c>
      <c r="T22" s="169">
        <v>328.87629888524589</v>
      </c>
      <c r="U22" s="169">
        <v>13.095327001211453</v>
      </c>
      <c r="V22" s="170">
        <v>560.04651313408499</v>
      </c>
      <c r="W22" s="170">
        <v>108.36222502919836</v>
      </c>
      <c r="X22" s="171">
        <f t="shared" si="7"/>
        <v>297.14532678862759</v>
      </c>
      <c r="Y22" s="171">
        <f t="shared" si="8"/>
        <v>8.8745242358991341</v>
      </c>
    </row>
    <row r="23" spans="1:25" ht="15" x14ac:dyDescent="0.25">
      <c r="A23">
        <v>27</v>
      </c>
      <c r="B23" t="s">
        <v>88</v>
      </c>
      <c r="C23" t="s">
        <v>20</v>
      </c>
      <c r="D23" s="161">
        <v>46.06821372899477</v>
      </c>
      <c r="E23" s="162">
        <v>0.45862263332198949</v>
      </c>
      <c r="F23" s="163">
        <f t="shared" si="0"/>
        <v>0.35563930677207695</v>
      </c>
      <c r="G23" s="163">
        <f t="shared" si="1"/>
        <v>2.6544825918665919E-2</v>
      </c>
      <c r="H23" s="179">
        <v>4.2831603874167422E-2</v>
      </c>
      <c r="I23" s="179">
        <v>1.6610333796503165E-3</v>
      </c>
      <c r="J23" s="164">
        <f t="shared" si="2"/>
        <v>0.51956979565988926</v>
      </c>
      <c r="K23" s="153">
        <f t="shared" si="3"/>
        <v>3.8780555230436242</v>
      </c>
      <c r="L23" s="153">
        <f t="shared" si="4"/>
        <v>14.270974137958378</v>
      </c>
      <c r="M23" s="165"/>
      <c r="N23" s="166">
        <f t="shared" si="5"/>
        <v>23.347246181530913</v>
      </c>
      <c r="O23" s="166">
        <f t="shared" si="6"/>
        <v>0.90541917002145123</v>
      </c>
      <c r="P23" s="167">
        <v>6.022047031503245E-2</v>
      </c>
      <c r="Q23" s="167">
        <v>3.8405174921380849E-3</v>
      </c>
      <c r="R23" s="168">
        <v>270.36945180138684</v>
      </c>
      <c r="S23" s="168">
        <v>10.26824871678399</v>
      </c>
      <c r="T23" s="169">
        <v>308.9538063449026</v>
      </c>
      <c r="U23" s="169">
        <v>19.882255003098667</v>
      </c>
      <c r="V23" s="170">
        <v>611.50558863594199</v>
      </c>
      <c r="W23" s="170">
        <v>201.04014879016978</v>
      </c>
      <c r="X23" s="171">
        <f t="shared" si="7"/>
        <v>270.36945180138684</v>
      </c>
      <c r="Y23" s="171">
        <f t="shared" si="8"/>
        <v>10.26824871678399</v>
      </c>
    </row>
    <row r="24" spans="1:25" ht="15" x14ac:dyDescent="0.25">
      <c r="A24">
        <v>28</v>
      </c>
      <c r="B24" t="s">
        <v>89</v>
      </c>
      <c r="C24" t="s">
        <v>20</v>
      </c>
      <c r="D24" s="161">
        <v>72.159461113132068</v>
      </c>
      <c r="E24" s="162">
        <v>0.56965800107179754</v>
      </c>
      <c r="F24" s="163">
        <f t="shared" si="0"/>
        <v>0.34065589142596886</v>
      </c>
      <c r="G24" s="163">
        <f t="shared" si="1"/>
        <v>3.1443970837085548E-2</v>
      </c>
      <c r="H24" s="179">
        <v>4.2763342359572999E-2</v>
      </c>
      <c r="I24" s="179">
        <v>1.7318844377353496E-3</v>
      </c>
      <c r="J24" s="164">
        <f t="shared" si="2"/>
        <v>0.43875874649905583</v>
      </c>
      <c r="K24" s="153">
        <f t="shared" si="3"/>
        <v>4.0499276767772336</v>
      </c>
      <c r="L24" s="153">
        <f t="shared" si="4"/>
        <v>10.269105639587991</v>
      </c>
      <c r="M24" s="165"/>
      <c r="N24" s="166">
        <f t="shared" si="5"/>
        <v>23.384514512255848</v>
      </c>
      <c r="O24" s="166">
        <f t="shared" si="6"/>
        <v>0.94705592531183835</v>
      </c>
      <c r="P24" s="167">
        <v>5.7775403515636939E-2</v>
      </c>
      <c r="Q24" s="167">
        <v>4.7921814019991843E-3</v>
      </c>
      <c r="R24" s="168">
        <v>269.9474559765049</v>
      </c>
      <c r="S24" s="168">
        <v>10.7069397363872</v>
      </c>
      <c r="T24" s="169">
        <v>297.66864540211247</v>
      </c>
      <c r="U24" s="169">
        <v>23.81496647966809</v>
      </c>
      <c r="V24" s="170">
        <v>521.25520069786796</v>
      </c>
      <c r="W24" s="170">
        <v>250.85734910181807</v>
      </c>
      <c r="X24" s="171">
        <f t="shared" si="7"/>
        <v>269.9474559765049</v>
      </c>
      <c r="Y24" s="171">
        <f t="shared" si="8"/>
        <v>10.7069397363872</v>
      </c>
    </row>
    <row r="25" spans="1:25" ht="15" x14ac:dyDescent="0.25">
      <c r="A25">
        <v>29</v>
      </c>
      <c r="B25" t="s">
        <v>64</v>
      </c>
      <c r="C25" t="s">
        <v>20</v>
      </c>
      <c r="D25" s="161">
        <v>71.897254869842314</v>
      </c>
      <c r="E25" s="162">
        <v>0.58899045732465494</v>
      </c>
      <c r="F25" s="163">
        <f t="shared" si="0"/>
        <v>0.29838099028577025</v>
      </c>
      <c r="G25" s="163">
        <f t="shared" si="1"/>
        <v>2.1073773664712029E-2</v>
      </c>
      <c r="H25" s="179">
        <v>4.0389256687524716E-2</v>
      </c>
      <c r="I25" s="179">
        <v>1.2649191650090732E-3</v>
      </c>
      <c r="J25" s="164">
        <f t="shared" si="2"/>
        <v>0.4434306943015982</v>
      </c>
      <c r="K25" s="153">
        <f t="shared" si="3"/>
        <v>3.1318208572027939</v>
      </c>
      <c r="L25" s="153">
        <f t="shared" si="4"/>
        <v>3.8711920124083457</v>
      </c>
      <c r="M25" s="165"/>
      <c r="N25" s="166">
        <f t="shared" si="5"/>
        <v>24.759059265105918</v>
      </c>
      <c r="O25" s="166">
        <f t="shared" si="6"/>
        <v>0.77540938211178789</v>
      </c>
      <c r="P25" s="167">
        <v>5.3580161169614005E-2</v>
      </c>
      <c r="Q25" s="167">
        <v>3.3918197915092396E-3</v>
      </c>
      <c r="R25" s="168">
        <v>255.25353534351638</v>
      </c>
      <c r="S25" s="168">
        <v>7.837889162269188</v>
      </c>
      <c r="T25" s="169">
        <v>265.1348898151245</v>
      </c>
      <c r="U25" s="169">
        <v>16.480488244524651</v>
      </c>
      <c r="V25" s="170">
        <v>353.44472324683102</v>
      </c>
      <c r="W25" s="170">
        <v>177.55279098704912</v>
      </c>
      <c r="X25" s="171">
        <f t="shared" si="7"/>
        <v>255.25353534351638</v>
      </c>
      <c r="Y25" s="171">
        <f t="shared" si="8"/>
        <v>7.837889162269188</v>
      </c>
    </row>
    <row r="26" spans="1:25" ht="15" x14ac:dyDescent="0.25">
      <c r="A26">
        <v>30</v>
      </c>
      <c r="B26" t="s">
        <v>90</v>
      </c>
      <c r="C26" t="s">
        <v>20</v>
      </c>
      <c r="D26" s="161">
        <v>59.307050802035988</v>
      </c>
      <c r="E26" s="162">
        <v>0.53262005348639996</v>
      </c>
      <c r="F26" s="163">
        <f t="shared" si="0"/>
        <v>0.29193556249080188</v>
      </c>
      <c r="G26" s="163">
        <f t="shared" si="1"/>
        <v>3.0837520556681673E-2</v>
      </c>
      <c r="H26" s="179">
        <v>4.239426440715599E-2</v>
      </c>
      <c r="I26" s="179">
        <v>2.0446780649923469E-3</v>
      </c>
      <c r="J26" s="164">
        <f t="shared" si="2"/>
        <v>0.45658893668468303</v>
      </c>
      <c r="K26" s="153">
        <f t="shared" si="3"/>
        <v>4.8230063514139259</v>
      </c>
      <c r="L26" s="153">
        <f t="shared" si="4"/>
        <v>-2.8332216585396948</v>
      </c>
      <c r="M26" s="165"/>
      <c r="N26" s="166">
        <f t="shared" si="5"/>
        <v>23.588096502771347</v>
      </c>
      <c r="O26" s="166">
        <f t="shared" si="6"/>
        <v>1.1376553925063082</v>
      </c>
      <c r="P26" s="167">
        <v>4.9943459679604507E-2</v>
      </c>
      <c r="Q26" s="167">
        <v>4.6935755691911206E-3</v>
      </c>
      <c r="R26" s="168">
        <v>267.66532051216103</v>
      </c>
      <c r="S26" s="168">
        <v>12.645183291595178</v>
      </c>
      <c r="T26" s="169">
        <v>260.08176867901079</v>
      </c>
      <c r="U26" s="169">
        <v>24.23642222321515</v>
      </c>
      <c r="V26" s="170">
        <v>192.36258965119401</v>
      </c>
      <c r="W26" s="170">
        <v>245.69674284612657</v>
      </c>
      <c r="X26" s="171">
        <f t="shared" si="7"/>
        <v>267.66532051216103</v>
      </c>
      <c r="Y26" s="171">
        <f t="shared" si="8"/>
        <v>12.645183291595178</v>
      </c>
    </row>
    <row r="27" spans="1:25" ht="15" x14ac:dyDescent="0.25">
      <c r="A27">
        <v>32</v>
      </c>
      <c r="B27" t="s">
        <v>65</v>
      </c>
      <c r="C27" t="s">
        <v>20</v>
      </c>
      <c r="D27" s="161">
        <v>61.876029066396669</v>
      </c>
      <c r="E27" s="162">
        <v>0.46919103717594962</v>
      </c>
      <c r="F27" s="163">
        <f t="shared" si="0"/>
        <v>0.318676157053501</v>
      </c>
      <c r="G27" s="163">
        <f t="shared" si="1"/>
        <v>2.5620133382351997E-2</v>
      </c>
      <c r="H27" s="179">
        <v>4.1279728435550278E-2</v>
      </c>
      <c r="I27" s="179">
        <v>1.2186016826862688E-3</v>
      </c>
      <c r="J27" s="164">
        <f t="shared" si="2"/>
        <v>0.36719192910608339</v>
      </c>
      <c r="K27" s="153">
        <f t="shared" si="3"/>
        <v>2.9520583803957483</v>
      </c>
      <c r="L27" s="153">
        <f t="shared" si="4"/>
        <v>7.7136723552407398</v>
      </c>
      <c r="M27" s="165"/>
      <c r="N27" s="166">
        <f t="shared" si="5"/>
        <v>24.224965567815989</v>
      </c>
      <c r="O27" s="166">
        <f t="shared" si="6"/>
        <v>0.71513512619269637</v>
      </c>
      <c r="P27" s="167">
        <v>5.5990128603894559E-2</v>
      </c>
      <c r="Q27" s="167">
        <v>4.186913878428471E-3</v>
      </c>
      <c r="R27" s="168">
        <v>260.76885514290313</v>
      </c>
      <c r="S27" s="168">
        <v>7.5444322652799478</v>
      </c>
      <c r="T27" s="169">
        <v>280.88371023313903</v>
      </c>
      <c r="U27" s="169">
        <v>19.727549572707296</v>
      </c>
      <c r="V27" s="170">
        <v>451.97702893587302</v>
      </c>
      <c r="W27" s="170">
        <v>219.17346504053671</v>
      </c>
      <c r="X27" s="171">
        <f t="shared" si="7"/>
        <v>260.76885514290313</v>
      </c>
      <c r="Y27" s="171">
        <f t="shared" si="8"/>
        <v>7.5444322652799478</v>
      </c>
    </row>
    <row r="28" spans="1:25" ht="15" x14ac:dyDescent="0.25">
      <c r="A28">
        <v>34</v>
      </c>
      <c r="B28" t="s">
        <v>92</v>
      </c>
      <c r="C28" t="s">
        <v>20</v>
      </c>
      <c r="D28" s="161">
        <v>61.518758143329734</v>
      </c>
      <c r="E28" s="162">
        <v>0.79105524132496674</v>
      </c>
      <c r="F28" s="163">
        <f t="shared" si="0"/>
        <v>0.25346816709350267</v>
      </c>
      <c r="G28" s="163">
        <f t="shared" si="1"/>
        <v>2.2968429098502444E-2</v>
      </c>
      <c r="H28" s="179">
        <v>3.5975241363747579E-2</v>
      </c>
      <c r="I28" s="179">
        <v>1.6898690410899505E-3</v>
      </c>
      <c r="J28" s="164">
        <f t="shared" si="2"/>
        <v>0.51837191586805698</v>
      </c>
      <c r="K28" s="153">
        <f t="shared" si="3"/>
        <v>4.6973111980086388</v>
      </c>
      <c r="L28" s="153">
        <f t="shared" si="4"/>
        <v>0.67807310585963465</v>
      </c>
      <c r="M28" s="165"/>
      <c r="N28" s="166">
        <f t="shared" si="5"/>
        <v>27.796894811321675</v>
      </c>
      <c r="O28" s="166">
        <f t="shared" si="6"/>
        <v>1.3057066526708951</v>
      </c>
      <c r="P28" s="167">
        <v>5.109970973829852E-2</v>
      </c>
      <c r="Q28" s="167">
        <v>3.959782068931131E-3</v>
      </c>
      <c r="R28" s="168">
        <v>227.84454134980308</v>
      </c>
      <c r="S28" s="168">
        <v>10.515644053926213</v>
      </c>
      <c r="T28" s="169">
        <v>229.38949390786533</v>
      </c>
      <c r="U28" s="169">
        <v>18.605780568507249</v>
      </c>
      <c r="V28" s="170">
        <v>245.33026517233299</v>
      </c>
      <c r="W28" s="170">
        <v>207.28446087095338</v>
      </c>
      <c r="X28" s="171">
        <f t="shared" si="7"/>
        <v>227.84454134980308</v>
      </c>
      <c r="Y28" s="171">
        <f t="shared" si="8"/>
        <v>10.515644053926213</v>
      </c>
    </row>
    <row r="29" spans="1:25" ht="15" x14ac:dyDescent="0.25">
      <c r="A29">
        <v>35</v>
      </c>
      <c r="B29" t="s">
        <v>93</v>
      </c>
      <c r="C29" t="s">
        <v>20</v>
      </c>
      <c r="D29" s="161">
        <v>223.17160614582477</v>
      </c>
      <c r="E29" s="162">
        <v>0.41346483759328601</v>
      </c>
      <c r="F29" s="163">
        <f t="shared" si="0"/>
        <v>0.29078820096843749</v>
      </c>
      <c r="G29" s="163">
        <f t="shared" si="1"/>
        <v>1.7651863582690067E-2</v>
      </c>
      <c r="H29" s="179">
        <v>3.9974405293350349E-2</v>
      </c>
      <c r="I29" s="179">
        <v>9.1789003948422804E-4</v>
      </c>
      <c r="J29" s="164">
        <f t="shared" si="2"/>
        <v>0.37826387206561768</v>
      </c>
      <c r="K29" s="153">
        <f t="shared" si="3"/>
        <v>2.2961943592364511</v>
      </c>
      <c r="L29" s="153">
        <f t="shared" si="4"/>
        <v>2.5712729045822336</v>
      </c>
      <c r="M29" s="165"/>
      <c r="N29" s="166">
        <f t="shared" si="5"/>
        <v>25.016006933975518</v>
      </c>
      <c r="O29" s="166">
        <f t="shared" si="6"/>
        <v>0.57441614012414532</v>
      </c>
      <c r="P29" s="167">
        <v>5.275862816757107E-2</v>
      </c>
      <c r="Q29" s="167">
        <v>2.9646710640724668E-3</v>
      </c>
      <c r="R29" s="168">
        <v>252.68245587666081</v>
      </c>
      <c r="S29" s="168">
        <v>5.6898420427900334</v>
      </c>
      <c r="T29" s="169">
        <v>259.17961139925035</v>
      </c>
      <c r="U29" s="169">
        <v>13.885626725451722</v>
      </c>
      <c r="V29" s="170">
        <v>318.43041466763799</v>
      </c>
      <c r="W29" s="170">
        <v>155.1928045434679</v>
      </c>
      <c r="X29" s="171">
        <f t="shared" si="7"/>
        <v>252.68245587666081</v>
      </c>
      <c r="Y29" s="171">
        <f t="shared" si="8"/>
        <v>5.6898420427900334</v>
      </c>
    </row>
    <row r="30" spans="1:25" ht="15" x14ac:dyDescent="0.25">
      <c r="A30">
        <v>36</v>
      </c>
      <c r="B30" t="s">
        <v>81</v>
      </c>
      <c r="C30" t="s">
        <v>20</v>
      </c>
      <c r="D30" s="161">
        <v>104.88438523697238</v>
      </c>
      <c r="E30" s="162">
        <v>0.49290903915417805</v>
      </c>
      <c r="F30" s="163">
        <f t="shared" si="0"/>
        <v>0.2977486420785726</v>
      </c>
      <c r="G30" s="163">
        <f t="shared" si="1"/>
        <v>2.014655035113673E-2</v>
      </c>
      <c r="H30" s="179">
        <v>4.0600864173057291E-2</v>
      </c>
      <c r="I30" s="179">
        <v>1.5438650222032713E-3</v>
      </c>
      <c r="J30" s="164">
        <f t="shared" si="2"/>
        <v>0.56198295868676018</v>
      </c>
      <c r="K30" s="153">
        <f t="shared" si="3"/>
        <v>3.8025422700923177</v>
      </c>
      <c r="L30" s="153">
        <f t="shared" si="4"/>
        <v>3.1476095835283582</v>
      </c>
      <c r="M30" s="165"/>
      <c r="N30" s="166">
        <f t="shared" si="5"/>
        <v>24.630017620748067</v>
      </c>
      <c r="O30" s="166">
        <f t="shared" si="6"/>
        <v>0.9365668311601314</v>
      </c>
      <c r="P30" s="167">
        <v>5.318794822272304E-2</v>
      </c>
      <c r="Q30" s="167">
        <v>2.9767872078813656E-3</v>
      </c>
      <c r="R30" s="168">
        <v>256.56459728109689</v>
      </c>
      <c r="S30" s="168">
        <v>9.5643916064731567</v>
      </c>
      <c r="T30" s="169">
        <v>264.64024913305764</v>
      </c>
      <c r="U30" s="169">
        <v>15.763041582047254</v>
      </c>
      <c r="V30" s="170">
        <v>336.822956962131</v>
      </c>
      <c r="W30" s="170">
        <v>155.82695613490719</v>
      </c>
      <c r="X30" s="171">
        <f t="shared" si="7"/>
        <v>256.56459728109689</v>
      </c>
      <c r="Y30" s="171">
        <f t="shared" si="8"/>
        <v>9.5643916064731567</v>
      </c>
    </row>
    <row r="31" spans="1:25" ht="15" x14ac:dyDescent="0.25">
      <c r="A31">
        <v>42</v>
      </c>
      <c r="B31" t="s">
        <v>66</v>
      </c>
      <c r="C31" t="s">
        <v>20</v>
      </c>
      <c r="D31" s="161">
        <v>179.7853877635425</v>
      </c>
      <c r="E31" s="162">
        <v>0.32836213585952706</v>
      </c>
      <c r="F31" s="163">
        <f t="shared" si="0"/>
        <v>0.32405575624789346</v>
      </c>
      <c r="G31" s="163">
        <f t="shared" si="1"/>
        <v>1.6210379823876277E-2</v>
      </c>
      <c r="H31" s="179">
        <v>4.7227912931699971E-2</v>
      </c>
      <c r="I31" s="179">
        <v>1.1991126476851653E-3</v>
      </c>
      <c r="J31" s="164">
        <f t="shared" si="2"/>
        <v>0.50756045641052638</v>
      </c>
      <c r="K31" s="153">
        <f t="shared" si="3"/>
        <v>2.5389913998937392</v>
      </c>
      <c r="L31" s="153">
        <f t="shared" si="4"/>
        <v>-4.1924274188122652</v>
      </c>
      <c r="M31" s="165"/>
      <c r="N31" s="166">
        <f t="shared" si="5"/>
        <v>21.173918937433871</v>
      </c>
      <c r="O31" s="166">
        <f t="shared" si="6"/>
        <v>0.53760398084191774</v>
      </c>
      <c r="P31" s="167">
        <v>4.9764507644340913E-2</v>
      </c>
      <c r="Q31" s="167">
        <v>2.1448997121779065E-3</v>
      </c>
      <c r="R31" s="168">
        <v>297.48962146935543</v>
      </c>
      <c r="S31" s="168">
        <v>7.3816079992907442</v>
      </c>
      <c r="T31" s="169">
        <v>285.01758501075335</v>
      </c>
      <c r="U31" s="169">
        <v>12.431308033933693</v>
      </c>
      <c r="V31" s="170">
        <v>184.008770334677</v>
      </c>
      <c r="W31" s="170">
        <v>112.28014637580053</v>
      </c>
      <c r="X31" s="171">
        <f t="shared" si="7"/>
        <v>297.48962146935543</v>
      </c>
      <c r="Y31" s="171">
        <f t="shared" si="8"/>
        <v>7.3816079992907442</v>
      </c>
    </row>
    <row r="32" spans="1:25" ht="15" x14ac:dyDescent="0.25">
      <c r="A32">
        <v>44</v>
      </c>
      <c r="B32" t="s">
        <v>96</v>
      </c>
      <c r="C32" t="s">
        <v>20</v>
      </c>
      <c r="D32" s="161">
        <v>52.336206248745853</v>
      </c>
      <c r="E32" s="162">
        <v>0.52717794728801792</v>
      </c>
      <c r="F32" s="163">
        <f t="shared" si="0"/>
        <v>0.30428199309774584</v>
      </c>
      <c r="G32" s="163">
        <f t="shared" si="1"/>
        <v>2.940640409560525E-2</v>
      </c>
      <c r="H32" s="179">
        <v>3.8597955302805707E-2</v>
      </c>
      <c r="I32" s="179">
        <v>1.6885293981208538E-3</v>
      </c>
      <c r="J32" s="164">
        <f t="shared" si="2"/>
        <v>0.45266681635854616</v>
      </c>
      <c r="K32" s="153">
        <f t="shared" si="3"/>
        <v>4.37466022454851</v>
      </c>
      <c r="L32" s="153">
        <f t="shared" si="4"/>
        <v>10.483472374837168</v>
      </c>
      <c r="M32" s="165"/>
      <c r="N32" s="166">
        <f t="shared" si="5"/>
        <v>25.908108140829661</v>
      </c>
      <c r="O32" s="166">
        <f t="shared" si="6"/>
        <v>1.1333917017698896</v>
      </c>
      <c r="P32" s="167">
        <v>5.7175593142468707E-2</v>
      </c>
      <c r="Q32" s="167">
        <v>4.9270304342894792E-3</v>
      </c>
      <c r="R32" s="168">
        <v>244.14442831981108</v>
      </c>
      <c r="S32" s="168">
        <v>10.480774258689133</v>
      </c>
      <c r="T32" s="169">
        <v>269.73924201742261</v>
      </c>
      <c r="U32" s="169">
        <v>22.892874803081369</v>
      </c>
      <c r="V32" s="170">
        <v>498.31246223259097</v>
      </c>
      <c r="W32" s="170">
        <v>257.91636740088563</v>
      </c>
      <c r="X32" s="171">
        <f t="shared" si="7"/>
        <v>244.14442831981108</v>
      </c>
      <c r="Y32" s="171">
        <f t="shared" si="8"/>
        <v>10.480774258689133</v>
      </c>
    </row>
    <row r="33" spans="1:25" ht="15" x14ac:dyDescent="0.25">
      <c r="A33">
        <v>45</v>
      </c>
      <c r="B33" t="s">
        <v>84</v>
      </c>
      <c r="C33" t="s">
        <v>20</v>
      </c>
      <c r="D33" s="161">
        <v>177.9549431252309</v>
      </c>
      <c r="E33" s="162">
        <v>0.45767807214838818</v>
      </c>
      <c r="F33" s="163">
        <f t="shared" si="0"/>
        <v>0.30371673245802777</v>
      </c>
      <c r="G33" s="163">
        <f t="shared" si="1"/>
        <v>1.7677588869112391E-2</v>
      </c>
      <c r="H33" s="179">
        <v>4.1345603170289444E-2</v>
      </c>
      <c r="I33" s="179">
        <v>8.9890685105482426E-4</v>
      </c>
      <c r="J33" s="164">
        <f t="shared" si="2"/>
        <v>0.37353478229544829</v>
      </c>
      <c r="K33" s="153">
        <f t="shared" si="3"/>
        <v>2.1741292474377785</v>
      </c>
      <c r="L33" s="153">
        <f t="shared" si="4"/>
        <v>3.1099312053579866</v>
      </c>
      <c r="M33" s="165"/>
      <c r="N33" s="166">
        <f t="shared" si="5"/>
        <v>24.186368641940394</v>
      </c>
      <c r="O33" s="166">
        <f t="shared" si="6"/>
        <v>0.52584291453754561</v>
      </c>
      <c r="P33" s="167">
        <v>5.3276797606291296E-2</v>
      </c>
      <c r="Q33" s="167">
        <v>2.8764758682498547E-3</v>
      </c>
      <c r="R33" s="168">
        <v>261.17667646912957</v>
      </c>
      <c r="S33" s="168">
        <v>5.5648313465099699</v>
      </c>
      <c r="T33" s="169">
        <v>269.2990914317599</v>
      </c>
      <c r="U33" s="169">
        <v>13.767963326125649</v>
      </c>
      <c r="V33" s="170">
        <v>340.60336160845702</v>
      </c>
      <c r="W33" s="170">
        <v>150.57594359143513</v>
      </c>
      <c r="X33" s="171">
        <f t="shared" si="7"/>
        <v>261.17667646912957</v>
      </c>
      <c r="Y33" s="171">
        <f t="shared" si="8"/>
        <v>5.5648313465099699</v>
      </c>
    </row>
    <row r="34" spans="1:25" ht="15" x14ac:dyDescent="0.25">
      <c r="D34" s="172"/>
      <c r="E34" s="172"/>
      <c r="F34" s="173"/>
      <c r="G34" s="173"/>
      <c r="H34" s="173"/>
      <c r="I34" s="173"/>
      <c r="J34" s="173"/>
      <c r="K34" s="165"/>
      <c r="L34" s="165"/>
      <c r="M34" s="165"/>
      <c r="N34" s="174"/>
      <c r="O34" s="174"/>
      <c r="P34" s="174"/>
      <c r="Q34" s="174"/>
      <c r="R34" s="175"/>
      <c r="S34" s="175"/>
      <c r="T34" s="176"/>
      <c r="U34" s="176"/>
      <c r="V34" s="177"/>
      <c r="W34" s="177"/>
      <c r="X34" s="178"/>
      <c r="Y34" s="178"/>
    </row>
    <row r="35" spans="1:25" ht="15" x14ac:dyDescent="0.25">
      <c r="D35" s="172"/>
      <c r="E35" s="172"/>
      <c r="F35" s="173"/>
      <c r="G35" s="173"/>
      <c r="H35" s="173"/>
      <c r="I35" s="173"/>
      <c r="J35" s="173"/>
      <c r="K35" s="165"/>
      <c r="L35" s="165"/>
      <c r="M35" s="165"/>
      <c r="N35" s="174"/>
      <c r="O35" s="174"/>
      <c r="P35" s="174"/>
      <c r="Q35" s="174"/>
      <c r="R35" s="175"/>
      <c r="S35" s="175"/>
      <c r="T35" s="176"/>
      <c r="U35" s="176"/>
      <c r="V35" s="177"/>
      <c r="W35" s="177"/>
      <c r="X35" s="178"/>
      <c r="Y35" s="178"/>
    </row>
    <row r="36" spans="1:25" ht="15" x14ac:dyDescent="0.25">
      <c r="D36" s="172"/>
      <c r="E36" s="172"/>
      <c r="F36" s="173"/>
      <c r="G36" s="173"/>
      <c r="H36" s="173"/>
      <c r="I36" s="173"/>
      <c r="J36" s="173"/>
      <c r="K36" s="165"/>
      <c r="L36" s="165"/>
      <c r="M36" s="165"/>
      <c r="N36" s="174"/>
      <c r="O36" s="174"/>
      <c r="P36" s="174"/>
      <c r="Q36" s="174"/>
      <c r="R36" s="175"/>
      <c r="S36" s="175"/>
      <c r="T36" s="176"/>
      <c r="U36" s="176"/>
      <c r="V36" s="177"/>
      <c r="W36" s="177"/>
      <c r="X36" s="178"/>
      <c r="Y36" s="178"/>
    </row>
    <row r="37" spans="1:25" ht="15" x14ac:dyDescent="0.25">
      <c r="K37" s="16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4.4" x14ac:dyDescent="0.3"/>
  <cols>
    <col min="1" max="1" width="14.88671875" style="410" bestFit="1" customWidth="1"/>
    <col min="2" max="2" width="13.109375" style="411" bestFit="1" customWidth="1"/>
  </cols>
  <sheetData>
    <row r="1" spans="1:8" x14ac:dyDescent="0.25">
      <c r="A1" s="410" t="s">
        <v>251</v>
      </c>
      <c r="B1" s="411" t="s">
        <v>300</v>
      </c>
      <c r="C1">
        <v>0.3</v>
      </c>
      <c r="D1">
        <v>1148.8712821538495</v>
      </c>
      <c r="E1">
        <v>1</v>
      </c>
      <c r="F1">
        <v>1094.5848429582099</v>
      </c>
      <c r="G1">
        <v>92.507820630280349</v>
      </c>
    </row>
    <row r="2" spans="1:8" x14ac:dyDescent="0.25">
      <c r="A2" s="410" t="s">
        <v>253</v>
      </c>
      <c r="B2" s="411" t="s">
        <v>301</v>
      </c>
      <c r="C2">
        <v>9.6999999999999993</v>
      </c>
      <c r="D2">
        <v>1148.8712821538495</v>
      </c>
      <c r="E2">
        <v>2</v>
      </c>
      <c r="F2">
        <v>1107.7587418011401</v>
      </c>
      <c r="G2">
        <v>111.83724772261016</v>
      </c>
    </row>
    <row r="3" spans="1:8" x14ac:dyDescent="0.25">
      <c r="A3" s="410" t="s">
        <v>255</v>
      </c>
      <c r="B3" s="412">
        <v>15</v>
      </c>
      <c r="E3">
        <v>3</v>
      </c>
      <c r="F3">
        <v>1125.00125238843</v>
      </c>
      <c r="G3">
        <v>37.541280496785795</v>
      </c>
    </row>
    <row r="4" spans="1:8" x14ac:dyDescent="0.25">
      <c r="A4" s="410" t="s">
        <v>256</v>
      </c>
      <c r="B4" s="412">
        <v>8</v>
      </c>
      <c r="E4">
        <v>4</v>
      </c>
      <c r="F4">
        <v>1130.7338635270701</v>
      </c>
      <c r="G4">
        <v>77.921313017413425</v>
      </c>
    </row>
    <row r="5" spans="1:8" x14ac:dyDescent="0.25">
      <c r="A5" s="410" t="s">
        <v>257</v>
      </c>
      <c r="B5" s="412">
        <v>1</v>
      </c>
      <c r="E5">
        <v>5</v>
      </c>
      <c r="F5">
        <v>1146.5391402514399</v>
      </c>
      <c r="G5">
        <v>61.562612928812406</v>
      </c>
    </row>
    <row r="6" spans="1:8" x14ac:dyDescent="0.25">
      <c r="A6" s="410" t="s">
        <v>258</v>
      </c>
      <c r="B6" s="412" t="b">
        <v>1</v>
      </c>
      <c r="E6">
        <v>6</v>
      </c>
      <c r="F6">
        <v>1170.85319190533</v>
      </c>
      <c r="G6">
        <v>36.177508498917099</v>
      </c>
    </row>
    <row r="7" spans="1:8" x14ac:dyDescent="0.25">
      <c r="A7" s="410" t="s">
        <v>259</v>
      </c>
      <c r="B7" s="412">
        <v>1</v>
      </c>
      <c r="E7">
        <v>7</v>
      </c>
      <c r="F7">
        <v>1182.5087758087</v>
      </c>
      <c r="G7">
        <v>73.690304790502509</v>
      </c>
    </row>
    <row r="8" spans="1:8" x14ac:dyDescent="0.25">
      <c r="A8" s="410" t="s">
        <v>260</v>
      </c>
      <c r="B8" s="412" t="b">
        <v>0</v>
      </c>
      <c r="E8">
        <v>8</v>
      </c>
      <c r="F8">
        <v>1251.1646335190101</v>
      </c>
      <c r="G8">
        <v>48.887237194813892</v>
      </c>
    </row>
    <row r="9" spans="1:8" x14ac:dyDescent="0.25">
      <c r="A9" s="410" t="s">
        <v>261</v>
      </c>
      <c r="B9" s="412" t="b">
        <v>1</v>
      </c>
      <c r="E9">
        <v>9</v>
      </c>
      <c r="F9">
        <v>1085.22381481653</v>
      </c>
      <c r="G9">
        <v>42.270543926973396</v>
      </c>
    </row>
    <row r="10" spans="1:8" x14ac:dyDescent="0.25">
      <c r="A10" s="410" t="s">
        <v>262</v>
      </c>
      <c r="B10" s="412" t="b">
        <v>0</v>
      </c>
      <c r="E10" t="s">
        <v>250</v>
      </c>
      <c r="F10" t="s">
        <v>250</v>
      </c>
      <c r="G10" t="s">
        <v>250</v>
      </c>
      <c r="H10" t="s">
        <v>250</v>
      </c>
    </row>
    <row r="11" spans="1:8" x14ac:dyDescent="0.25">
      <c r="A11" s="410" t="s">
        <v>263</v>
      </c>
      <c r="B11" s="412" t="b">
        <v>0</v>
      </c>
    </row>
    <row r="12" spans="1:8" x14ac:dyDescent="0.25">
      <c r="A12" s="410" t="s">
        <v>264</v>
      </c>
      <c r="B12" s="412" t="s">
        <v>302</v>
      </c>
    </row>
    <row r="13" spans="1:8" x14ac:dyDescent="0.25">
      <c r="A13" s="410" t="s">
        <v>266</v>
      </c>
      <c r="B13" s="412" t="b">
        <v>0</v>
      </c>
    </row>
    <row r="14" spans="1:8" x14ac:dyDescent="0.25">
      <c r="A14" s="410" t="s">
        <v>267</v>
      </c>
      <c r="B14" s="412" t="b">
        <v>0</v>
      </c>
    </row>
    <row r="15" spans="1:8" x14ac:dyDescent="0.25">
      <c r="A15" s="410" t="s">
        <v>268</v>
      </c>
      <c r="B15" s="412" t="b">
        <v>0</v>
      </c>
    </row>
    <row r="16" spans="1:8" x14ac:dyDescent="0.25">
      <c r="A16" s="410" t="s">
        <v>269</v>
      </c>
      <c r="B16" s="412">
        <v>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4.4" x14ac:dyDescent="0.3"/>
  <cols>
    <col min="1" max="1" width="14.88671875" style="410" bestFit="1" customWidth="1"/>
    <col min="2" max="2" width="13.109375" style="411" bestFit="1" customWidth="1"/>
  </cols>
  <sheetData>
    <row r="1" spans="1:8" x14ac:dyDescent="0.25">
      <c r="A1" s="410" t="s">
        <v>251</v>
      </c>
      <c r="B1" s="411" t="s">
        <v>300</v>
      </c>
      <c r="C1">
        <v>0.3</v>
      </c>
      <c r="D1">
        <v>970.24546542331746</v>
      </c>
      <c r="E1">
        <v>1</v>
      </c>
      <c r="F1">
        <v>824.89225953166897</v>
      </c>
      <c r="G1">
        <v>70.604086657705764</v>
      </c>
    </row>
    <row r="2" spans="1:8" x14ac:dyDescent="0.25">
      <c r="A2" s="410" t="s">
        <v>253</v>
      </c>
      <c r="B2" s="411" t="s">
        <v>303</v>
      </c>
      <c r="C2">
        <v>9.6999999999999993</v>
      </c>
      <c r="D2">
        <v>970.24546542331746</v>
      </c>
      <c r="E2">
        <v>2</v>
      </c>
      <c r="F2">
        <v>873.26936876382001</v>
      </c>
      <c r="G2">
        <v>120.36243766720655</v>
      </c>
    </row>
    <row r="3" spans="1:8" x14ac:dyDescent="0.25">
      <c r="A3" s="410" t="s">
        <v>255</v>
      </c>
      <c r="B3" s="412">
        <v>15</v>
      </c>
      <c r="E3">
        <v>3</v>
      </c>
      <c r="F3">
        <v>906.76776651211696</v>
      </c>
      <c r="G3">
        <v>62.269606875609384</v>
      </c>
    </row>
    <row r="4" spans="1:8" x14ac:dyDescent="0.25">
      <c r="A4" s="410" t="s">
        <v>256</v>
      </c>
      <c r="B4" s="412">
        <v>8</v>
      </c>
      <c r="E4">
        <v>4</v>
      </c>
      <c r="F4">
        <v>941.882562886605</v>
      </c>
      <c r="G4">
        <v>68.752781882892833</v>
      </c>
    </row>
    <row r="5" spans="1:8" x14ac:dyDescent="0.25">
      <c r="A5" s="410" t="s">
        <v>257</v>
      </c>
      <c r="B5" s="412">
        <v>1</v>
      </c>
      <c r="E5">
        <v>5</v>
      </c>
      <c r="F5">
        <v>942.73796018395501</v>
      </c>
      <c r="G5">
        <v>74.544713294720481</v>
      </c>
    </row>
    <row r="6" spans="1:8" x14ac:dyDescent="0.25">
      <c r="A6" s="410" t="s">
        <v>258</v>
      </c>
      <c r="B6" s="412" t="b">
        <v>1</v>
      </c>
      <c r="E6">
        <v>6</v>
      </c>
      <c r="F6">
        <v>957.08041280806299</v>
      </c>
      <c r="G6">
        <v>67.706178338962332</v>
      </c>
    </row>
    <row r="7" spans="1:8" x14ac:dyDescent="0.25">
      <c r="A7" s="410" t="s">
        <v>259</v>
      </c>
      <c r="B7" s="412">
        <v>1</v>
      </c>
      <c r="E7">
        <v>7</v>
      </c>
      <c r="F7">
        <v>1022.8355843386601</v>
      </c>
      <c r="G7">
        <v>47.181228185803938</v>
      </c>
    </row>
    <row r="8" spans="1:8" x14ac:dyDescent="0.25">
      <c r="A8" s="410" t="s">
        <v>260</v>
      </c>
      <c r="B8" s="412" t="b">
        <v>0</v>
      </c>
      <c r="E8">
        <v>8</v>
      </c>
      <c r="F8">
        <v>1025.3480020004199</v>
      </c>
      <c r="G8">
        <v>51.368678013800313</v>
      </c>
    </row>
    <row r="9" spans="1:8" x14ac:dyDescent="0.25">
      <c r="A9" s="410" t="s">
        <v>261</v>
      </c>
      <c r="B9" s="412" t="b">
        <v>1</v>
      </c>
      <c r="E9">
        <v>9</v>
      </c>
      <c r="F9">
        <v>1025.4868674572001</v>
      </c>
      <c r="G9">
        <v>50.643389383786854</v>
      </c>
    </row>
    <row r="10" spans="1:8" x14ac:dyDescent="0.25">
      <c r="A10" s="410" t="s">
        <v>262</v>
      </c>
      <c r="B10" s="412" t="b">
        <v>0</v>
      </c>
      <c r="E10" t="s">
        <v>250</v>
      </c>
      <c r="F10" t="s">
        <v>250</v>
      </c>
      <c r="G10" t="s">
        <v>250</v>
      </c>
      <c r="H10" t="s">
        <v>250</v>
      </c>
    </row>
    <row r="11" spans="1:8" x14ac:dyDescent="0.25">
      <c r="A11" s="410" t="s">
        <v>263</v>
      </c>
      <c r="B11" s="412" t="b">
        <v>0</v>
      </c>
    </row>
    <row r="12" spans="1:8" x14ac:dyDescent="0.25">
      <c r="A12" s="410" t="s">
        <v>264</v>
      </c>
      <c r="B12" s="412" t="s">
        <v>304</v>
      </c>
    </row>
    <row r="13" spans="1:8" x14ac:dyDescent="0.25">
      <c r="A13" s="410" t="s">
        <v>266</v>
      </c>
      <c r="B13" s="412" t="b">
        <v>0</v>
      </c>
    </row>
    <row r="14" spans="1:8" x14ac:dyDescent="0.25">
      <c r="A14" s="410" t="s">
        <v>267</v>
      </c>
      <c r="B14" s="412" t="b">
        <v>0</v>
      </c>
    </row>
    <row r="15" spans="1:8" x14ac:dyDescent="0.25">
      <c r="A15" s="410" t="s">
        <v>268</v>
      </c>
      <c r="B15" s="412" t="b">
        <v>0</v>
      </c>
    </row>
    <row r="16" spans="1:8" x14ac:dyDescent="0.25">
      <c r="A16" s="410" t="s">
        <v>269</v>
      </c>
      <c r="B16" s="412">
        <v>1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8"/>
  <sheetViews>
    <sheetView workbookViewId="0"/>
  </sheetViews>
  <sheetFormatPr defaultRowHeight="14.4" x14ac:dyDescent="0.3"/>
  <cols>
    <col min="1" max="1" width="14.88671875" style="410" bestFit="1" customWidth="1"/>
    <col min="2" max="2" width="10.88671875" style="411" bestFit="1" customWidth="1"/>
  </cols>
  <sheetData>
    <row r="1" spans="1:102" ht="15" x14ac:dyDescent="0.25">
      <c r="A1" s="410" t="s">
        <v>251</v>
      </c>
      <c r="B1" s="411" t="s">
        <v>300</v>
      </c>
      <c r="C1">
        <v>1.4125807508699728</v>
      </c>
      <c r="D1">
        <v>0.13954528411403305</v>
      </c>
      <c r="E1">
        <v>0</v>
      </c>
      <c r="F1">
        <v>0</v>
      </c>
      <c r="G1">
        <v>0.10349785180247029</v>
      </c>
      <c r="H1">
        <v>1.5633443397007118E-2</v>
      </c>
      <c r="I1">
        <v>1.5110101861387295</v>
      </c>
      <c r="J1">
        <v>0.14847723147751068</v>
      </c>
      <c r="K1">
        <v>1.6631201481195546</v>
      </c>
      <c r="L1">
        <v>0.1588730762962893</v>
      </c>
      <c r="M1">
        <v>0.28999633050832668</v>
      </c>
      <c r="N1">
        <v>3.934612932849154E-2</v>
      </c>
      <c r="O1">
        <v>0.29307552982022644</v>
      </c>
      <c r="P1">
        <v>4.0224578189709079E-2</v>
      </c>
      <c r="Q1">
        <v>0.30411286470542892</v>
      </c>
      <c r="R1">
        <v>4.0642874246668306E-2</v>
      </c>
      <c r="S1">
        <v>0.29745269154379017</v>
      </c>
      <c r="T1">
        <v>4.0369205241176272E-2</v>
      </c>
      <c r="U1">
        <v>0.29514939464271706</v>
      </c>
      <c r="V1">
        <v>4.0231209741860362E-2</v>
      </c>
      <c r="W1">
        <v>0.29968638550277993</v>
      </c>
      <c r="X1">
        <v>4.0656630301677717E-2</v>
      </c>
      <c r="Y1">
        <v>0.32081150285868282</v>
      </c>
      <c r="Z1">
        <v>4.1659631056326737E-2</v>
      </c>
      <c r="AA1">
        <v>0.31006373499217577</v>
      </c>
      <c r="AB1">
        <v>4.158186332474114E-2</v>
      </c>
      <c r="AC1">
        <v>0.30519687361983827</v>
      </c>
      <c r="AD1">
        <v>4.2092561252682972E-2</v>
      </c>
      <c r="AE1">
        <v>0.31564255203229391</v>
      </c>
      <c r="AF1">
        <v>4.3016924176378805E-2</v>
      </c>
      <c r="AG1">
        <v>0.32160658503543504</v>
      </c>
      <c r="AH1">
        <v>4.3241960364257877E-2</v>
      </c>
      <c r="AI1">
        <v>0.33963250693815056</v>
      </c>
      <c r="AJ1">
        <v>4.3238937533369257E-2</v>
      </c>
      <c r="AK1">
        <v>0.31454897334162923</v>
      </c>
      <c r="AL1">
        <v>4.3332441373780284E-2</v>
      </c>
      <c r="AM1">
        <v>0.32325176859141747</v>
      </c>
      <c r="AN1">
        <v>4.3427953797517585E-2</v>
      </c>
      <c r="AO1">
        <v>0.33385041243561864</v>
      </c>
      <c r="AP1">
        <v>4.3781528010970037E-2</v>
      </c>
      <c r="AQ1">
        <v>0.33061623300339366</v>
      </c>
      <c r="AR1">
        <v>4.3468919165669605E-2</v>
      </c>
      <c r="AS1">
        <v>0.33048861012086822</v>
      </c>
      <c r="AT1">
        <v>4.3570721073644562E-2</v>
      </c>
      <c r="AU1">
        <v>0.32078318291008717</v>
      </c>
      <c r="AV1">
        <v>4.4239336599329215E-2</v>
      </c>
      <c r="AW1">
        <v>0.33311555862916542</v>
      </c>
      <c r="AX1">
        <v>4.4775931375945231E-2</v>
      </c>
      <c r="AY1">
        <v>0.37939645395268168</v>
      </c>
      <c r="AZ1">
        <v>4.5454471854792733E-2</v>
      </c>
      <c r="BA1">
        <v>0.34899088070443191</v>
      </c>
      <c r="BB1">
        <v>4.6635235722100418E-2</v>
      </c>
      <c r="BC1">
        <v>0.34861075135163505</v>
      </c>
      <c r="BD1">
        <v>4.7010830905885072E-2</v>
      </c>
      <c r="BE1">
        <v>0.38160057930064772</v>
      </c>
      <c r="BF1">
        <v>4.863176500789506E-2</v>
      </c>
      <c r="BG1">
        <v>0.3752947471018403</v>
      </c>
      <c r="BH1">
        <v>4.8223512032769512E-2</v>
      </c>
      <c r="BI1">
        <v>0.39368951722944928</v>
      </c>
      <c r="BJ1">
        <v>5.0016084454173326E-2</v>
      </c>
      <c r="BK1">
        <v>0.44242153515670257</v>
      </c>
      <c r="BL1">
        <v>5.4370400194639096E-2</v>
      </c>
      <c r="BM1">
        <v>0.82643214469979731</v>
      </c>
      <c r="BN1">
        <v>9.5480077639683247E-2</v>
      </c>
      <c r="BO1">
        <v>1.2688840764381413</v>
      </c>
      <c r="BP1">
        <v>0.12587553024885414</v>
      </c>
      <c r="BQ1">
        <v>1.2657419052108805</v>
      </c>
      <c r="BR1">
        <v>0.13317704374166109</v>
      </c>
      <c r="BS1">
        <v>1.490066135696533</v>
      </c>
      <c r="BT1">
        <v>0.15855573634195455</v>
      </c>
      <c r="BU1">
        <v>1.6108652843646289</v>
      </c>
      <c r="BV1">
        <v>0.16455472879128988</v>
      </c>
      <c r="BW1">
        <v>1.5117217613579326</v>
      </c>
      <c r="BX1">
        <v>0.15555361791635022</v>
      </c>
      <c r="BY1">
        <v>1.5412510004240412</v>
      </c>
      <c r="BZ1">
        <v>0.15526539443350151</v>
      </c>
      <c r="CA1">
        <v>1.419271241687162</v>
      </c>
      <c r="CB1">
        <v>0.1428695129696827</v>
      </c>
      <c r="CC1">
        <v>1.4919147382239581</v>
      </c>
      <c r="CD1">
        <v>0.14981259099675304</v>
      </c>
      <c r="CE1">
        <v>1.7698305617862742</v>
      </c>
      <c r="CF1">
        <v>0.17280913873076195</v>
      </c>
      <c r="CG1">
        <v>1.612095834008463</v>
      </c>
      <c r="CH1">
        <v>0.15751409848426604</v>
      </c>
      <c r="CI1">
        <v>2.0174250616002647</v>
      </c>
      <c r="CJ1">
        <v>0.18709183124321185</v>
      </c>
      <c r="CK1">
        <v>2.3471332087181227</v>
      </c>
      <c r="CL1">
        <v>0.21549978429262009</v>
      </c>
      <c r="CM1">
        <v>2.2121167863680826</v>
      </c>
      <c r="CN1">
        <v>0.20647078779261085</v>
      </c>
      <c r="CO1">
        <v>2.1508720891234772</v>
      </c>
      <c r="CP1">
        <v>0.19735554178363837</v>
      </c>
      <c r="CQ1">
        <v>2.3223558688625499</v>
      </c>
      <c r="CR1">
        <v>0.21310909308067286</v>
      </c>
      <c r="CS1">
        <v>2.0592364321431846</v>
      </c>
      <c r="CT1">
        <v>0.18807917455325679</v>
      </c>
      <c r="CU1">
        <v>2.4163682261782089</v>
      </c>
      <c r="CV1">
        <v>0.21652363280635376</v>
      </c>
      <c r="CW1">
        <v>2.4246470499087254</v>
      </c>
      <c r="CX1">
        <v>0.21156555789191575</v>
      </c>
    </row>
    <row r="2" spans="1:102" ht="15" x14ac:dyDescent="0.25">
      <c r="A2" s="410" t="s">
        <v>253</v>
      </c>
      <c r="B2" s="411" t="s">
        <v>309</v>
      </c>
      <c r="C2">
        <v>1.5648773484833689</v>
      </c>
      <c r="D2">
        <v>0.15007210302034585</v>
      </c>
      <c r="E2">
        <v>4.8964219699847211E-2</v>
      </c>
      <c r="F2">
        <v>7.5579654422825993E-3</v>
      </c>
      <c r="G2">
        <v>0.21770750893266655</v>
      </c>
      <c r="H2">
        <v>3.1511291346461689E-2</v>
      </c>
      <c r="I2">
        <v>1.5069554225582631</v>
      </c>
      <c r="J2">
        <v>0.14886125205178694</v>
      </c>
      <c r="K2">
        <v>1.6590818947629082</v>
      </c>
      <c r="L2">
        <v>0.15917215800347789</v>
      </c>
      <c r="M2">
        <v>0.289383274498066</v>
      </c>
      <c r="N2">
        <v>3.95778474637795E-2</v>
      </c>
      <c r="O2">
        <v>0.2924496014053079</v>
      </c>
      <c r="P2">
        <v>4.0480380633173052E-2</v>
      </c>
      <c r="Q2">
        <v>0.30339811948293349</v>
      </c>
      <c r="R2">
        <v>4.0930856164201543E-2</v>
      </c>
      <c r="S2">
        <v>0.29691816824008138</v>
      </c>
      <c r="T2">
        <v>4.0586360757292834E-2</v>
      </c>
      <c r="U2">
        <v>0.29474138655276511</v>
      </c>
      <c r="V2">
        <v>4.0396689701306422E-2</v>
      </c>
      <c r="W2">
        <v>0.29907648367328027</v>
      </c>
      <c r="X2">
        <v>4.0899930286850211E-2</v>
      </c>
      <c r="Y2">
        <v>0.3198719240011107</v>
      </c>
      <c r="Z2">
        <v>4.2030844175271254E-2</v>
      </c>
      <c r="AA2">
        <v>0.30959531454083561</v>
      </c>
      <c r="AB2">
        <v>4.1769387761118264E-2</v>
      </c>
      <c r="AC2">
        <v>0.30476563424659314</v>
      </c>
      <c r="AD2">
        <v>4.2269564434405271E-2</v>
      </c>
      <c r="AE2">
        <v>0.3151341229415528</v>
      </c>
      <c r="AF2">
        <v>4.3223663724285349E-2</v>
      </c>
      <c r="AG2">
        <v>0.32058452634453954</v>
      </c>
      <c r="AH2">
        <v>4.3621956077832834E-2</v>
      </c>
      <c r="AI2">
        <v>0.33883530213792218</v>
      </c>
      <c r="AJ2">
        <v>4.3535134286537928E-2</v>
      </c>
      <c r="AK2">
        <v>0.31402816324829291</v>
      </c>
      <c r="AL2">
        <v>4.3544998729381577E-2</v>
      </c>
      <c r="AM2">
        <v>0.32274544510479025</v>
      </c>
      <c r="AN2">
        <v>4.3630883731413841E-2</v>
      </c>
      <c r="AO2">
        <v>0.33308983681096477</v>
      </c>
      <c r="AP2">
        <v>4.407968350453443E-2</v>
      </c>
      <c r="AQ2">
        <v>0.32995852920014951</v>
      </c>
      <c r="AR2">
        <v>4.3709196693049068E-2</v>
      </c>
      <c r="AS2">
        <v>0.3298464730910099</v>
      </c>
      <c r="AT2">
        <v>4.3788408831421488E-2</v>
      </c>
      <c r="AU2">
        <v>0.32020234511131923</v>
      </c>
      <c r="AV2">
        <v>4.4468492806237804E-2</v>
      </c>
      <c r="AW2">
        <v>0.33238042481850921</v>
      </c>
      <c r="AX2">
        <v>4.5064854712281978E-2</v>
      </c>
      <c r="AY2">
        <v>0.37781456807148595</v>
      </c>
      <c r="AZ2">
        <v>4.6011626906408337E-2</v>
      </c>
      <c r="BA2">
        <v>0.34824927529535171</v>
      </c>
      <c r="BB2">
        <v>4.6870434137279766E-2</v>
      </c>
      <c r="BC2">
        <v>0.34735566007465563</v>
      </c>
      <c r="BD2">
        <v>4.7502780730817165E-2</v>
      </c>
      <c r="BE2">
        <v>0.38093881373460514</v>
      </c>
      <c r="BF2">
        <v>4.8880990814510285E-2</v>
      </c>
      <c r="BG2">
        <v>0.37476111369631521</v>
      </c>
      <c r="BH2">
        <v>4.8415761077808504E-2</v>
      </c>
      <c r="BI2">
        <v>0.39255101335461023</v>
      </c>
      <c r="BJ2">
        <v>5.0452593775329312E-2</v>
      </c>
      <c r="BK2">
        <v>0.44155296519474596</v>
      </c>
      <c r="BL2">
        <v>5.4663572014711378E-2</v>
      </c>
      <c r="BM2">
        <v>0.82403948297870055</v>
      </c>
      <c r="BN2">
        <v>9.6295472328953302E-2</v>
      </c>
      <c r="BO2">
        <v>1.2665931314797876</v>
      </c>
      <c r="BP2">
        <v>0.12650698269525018</v>
      </c>
      <c r="BQ2">
        <v>1.2633571387279663</v>
      </c>
      <c r="BR2">
        <v>0.13388511191751878</v>
      </c>
      <c r="BS2">
        <v>1.4877520894267229</v>
      </c>
      <c r="BT2">
        <v>0.15929878193848737</v>
      </c>
      <c r="BU2">
        <v>1.6070489945058981</v>
      </c>
      <c r="BV2">
        <v>0.16571810456009206</v>
      </c>
      <c r="BW2">
        <v>1.5094508233786843</v>
      </c>
      <c r="BX2">
        <v>0.15623826895701332</v>
      </c>
      <c r="BY2">
        <v>1.5390433047329046</v>
      </c>
      <c r="BZ2">
        <v>0.15593668428610499</v>
      </c>
      <c r="CA2">
        <v>1.4169390809700098</v>
      </c>
      <c r="CB2">
        <v>0.1435771299394589</v>
      </c>
      <c r="CC2">
        <v>1.4893999682596994</v>
      </c>
      <c r="CD2">
        <v>0.15052825388753927</v>
      </c>
      <c r="CE2">
        <v>1.7679728395852083</v>
      </c>
      <c r="CF2">
        <v>0.17334678424785246</v>
      </c>
      <c r="CG2">
        <v>1.6097881901683821</v>
      </c>
      <c r="CH2">
        <v>0.15808233110918554</v>
      </c>
      <c r="CI2">
        <v>2.0141140322294606</v>
      </c>
      <c r="CJ2">
        <v>0.18799014972018221</v>
      </c>
      <c r="CK2">
        <v>2.3444908066330252</v>
      </c>
      <c r="CL2">
        <v>0.21654151736274929</v>
      </c>
      <c r="CM2">
        <v>2.2097317113086357</v>
      </c>
      <c r="CN2">
        <v>0.2069919029795608</v>
      </c>
      <c r="CO2">
        <v>2.1475939181900841</v>
      </c>
      <c r="CP2">
        <v>0.19826769163570834</v>
      </c>
      <c r="CQ2">
        <v>2.3188705561724934</v>
      </c>
      <c r="CR2">
        <v>0.21396972559380278</v>
      </c>
      <c r="CS2">
        <v>2.0568099778641025</v>
      </c>
      <c r="CT2">
        <v>0.18851418006268439</v>
      </c>
      <c r="CU2">
        <v>2.4128386899400254</v>
      </c>
      <c r="CV2">
        <v>0.21747573509235302</v>
      </c>
      <c r="CW2">
        <v>2.4220174234586898</v>
      </c>
      <c r="CX2">
        <v>0.21220621148572597</v>
      </c>
    </row>
    <row r="3" spans="1:102" ht="15" x14ac:dyDescent="0.25">
      <c r="A3" s="410" t="s">
        <v>255</v>
      </c>
      <c r="B3" s="412">
        <v>1</v>
      </c>
      <c r="C3">
        <v>0.27506997745166528</v>
      </c>
      <c r="D3">
        <v>3.8846494681758659E-2</v>
      </c>
      <c r="E3">
        <v>0.10032593421050939</v>
      </c>
      <c r="F3">
        <v>1.5173053726191821E-2</v>
      </c>
      <c r="G3">
        <v>0.34373762023093501</v>
      </c>
      <c r="H3">
        <v>4.763736473310054E-2</v>
      </c>
      <c r="I3">
        <v>1.4952549843453951</v>
      </c>
      <c r="J3">
        <v>0.14849054830794098</v>
      </c>
      <c r="K3">
        <v>1.647411749322703</v>
      </c>
      <c r="L3">
        <v>0.15873400737604396</v>
      </c>
      <c r="M3">
        <v>0.2876106402855611</v>
      </c>
      <c r="N3">
        <v>3.9750315746190604E-2</v>
      </c>
      <c r="O3">
        <v>0.29066124341620159</v>
      </c>
      <c r="P3">
        <v>4.0635992629254443E-2</v>
      </c>
      <c r="Q3">
        <v>0.3013507484073395</v>
      </c>
      <c r="R3">
        <v>4.1113207226473554E-2</v>
      </c>
      <c r="S3">
        <v>0.29538440494449242</v>
      </c>
      <c r="T3">
        <v>4.0729607454685658E-2</v>
      </c>
      <c r="U3">
        <v>0.293570665292814</v>
      </c>
      <c r="V3">
        <v>4.0505684523081391E-2</v>
      </c>
      <c r="W3">
        <v>0.29731960006010116</v>
      </c>
      <c r="X3">
        <v>4.1071516420540403E-2</v>
      </c>
      <c r="Y3">
        <v>0.31717885936151508</v>
      </c>
      <c r="Z3">
        <v>4.22652206968437E-2</v>
      </c>
      <c r="AA3">
        <v>0.30825184073518774</v>
      </c>
      <c r="AB3">
        <v>4.1890643626858182E-2</v>
      </c>
      <c r="AC3">
        <v>0.30352995523594417</v>
      </c>
      <c r="AD3">
        <v>4.2384015719185937E-2</v>
      </c>
      <c r="AE3">
        <v>0.31367497943913025</v>
      </c>
      <c r="AF3">
        <v>4.3360599698075465E-2</v>
      </c>
      <c r="AG3">
        <v>0.31762622028892368</v>
      </c>
      <c r="AH3">
        <v>4.3909560805308251E-2</v>
      </c>
      <c r="AI3">
        <v>0.3365327615247023</v>
      </c>
      <c r="AJ3">
        <v>4.3748315849885741E-2</v>
      </c>
      <c r="AK3">
        <v>0.31253116390427632</v>
      </c>
      <c r="AL3">
        <v>4.3690508486775768E-2</v>
      </c>
      <c r="AM3">
        <v>0.32129141891669383</v>
      </c>
      <c r="AN3">
        <v>4.3765674905351437E-2</v>
      </c>
      <c r="AO3">
        <v>0.33090007564693913</v>
      </c>
      <c r="AP3">
        <v>4.4285588189502775E-2</v>
      </c>
      <c r="AQ3">
        <v>0.32805552228755086</v>
      </c>
      <c r="AR3">
        <v>4.3888191702575151E-2</v>
      </c>
      <c r="AS3">
        <v>0.32798370131580118</v>
      </c>
      <c r="AT3">
        <v>4.3956804122978359E-2</v>
      </c>
      <c r="AU3">
        <v>0.31852643226384708</v>
      </c>
      <c r="AV3">
        <v>4.4634680525065279E-2</v>
      </c>
      <c r="AW3">
        <v>0.330260681382476</v>
      </c>
      <c r="AX3">
        <v>4.5271196761717959E-2</v>
      </c>
      <c r="AY3">
        <v>0.37323612728546779</v>
      </c>
      <c r="AZ3">
        <v>4.6423168442189792E-2</v>
      </c>
      <c r="BA3">
        <v>0.3461428436036092</v>
      </c>
      <c r="BB3">
        <v>4.6949760240169447E-2</v>
      </c>
      <c r="BC3">
        <v>0.34373108049449697</v>
      </c>
      <c r="BD3">
        <v>4.7865082173338812E-2</v>
      </c>
      <c r="BE3">
        <v>0.37904394501748429</v>
      </c>
      <c r="BF3">
        <v>4.9028366768158117E-2</v>
      </c>
      <c r="BG3">
        <v>0.37321752865096763</v>
      </c>
      <c r="BH3">
        <v>4.8557105595995714E-2</v>
      </c>
      <c r="BI3">
        <v>0.38929010252815593</v>
      </c>
      <c r="BJ3">
        <v>5.0716961401981557E-2</v>
      </c>
      <c r="BK3">
        <v>0.43903583962659937</v>
      </c>
      <c r="BL3">
        <v>5.488372492631037E-2</v>
      </c>
      <c r="BM3">
        <v>0.81711636301978774</v>
      </c>
      <c r="BN3">
        <v>9.6883897287907E-2</v>
      </c>
      <c r="BO3">
        <v>1.2599995607785646</v>
      </c>
      <c r="BP3">
        <v>0.12681367653522893</v>
      </c>
      <c r="BQ3">
        <v>1.2565030754369375</v>
      </c>
      <c r="BR3">
        <v>0.13424367575949386</v>
      </c>
      <c r="BS3">
        <v>1.4810686073055372</v>
      </c>
      <c r="BT3">
        <v>0.15978845668513117</v>
      </c>
      <c r="BU3">
        <v>1.5959935534596672</v>
      </c>
      <c r="BV3">
        <v>0.16654013460768632</v>
      </c>
      <c r="BW3">
        <v>1.5029109036871935</v>
      </c>
      <c r="BX3">
        <v>0.15662221867207077</v>
      </c>
      <c r="BY3">
        <v>1.5326600234721823</v>
      </c>
      <c r="BZ3">
        <v>0.15637868894285384</v>
      </c>
      <c r="CA3">
        <v>1.4102085551365449</v>
      </c>
      <c r="CB3">
        <v>0.14401090001886677</v>
      </c>
      <c r="CC3">
        <v>1.4821614380658952</v>
      </c>
      <c r="CD3">
        <v>0.15089412186959211</v>
      </c>
      <c r="CE3">
        <v>1.762611457243016</v>
      </c>
      <c r="CF3">
        <v>0.17366227864653769</v>
      </c>
      <c r="CG3">
        <v>1.6031493068444009</v>
      </c>
      <c r="CH3">
        <v>0.15830007064621432</v>
      </c>
      <c r="CI3">
        <v>2.004504366194654</v>
      </c>
      <c r="CJ3">
        <v>0.18863264510635971</v>
      </c>
      <c r="CK3">
        <v>2.3367594814968125</v>
      </c>
      <c r="CL3">
        <v>0.21735323347407295</v>
      </c>
      <c r="CM3">
        <v>2.2028624922177964</v>
      </c>
      <c r="CN3">
        <v>0.2071519548247564</v>
      </c>
      <c r="CO3">
        <v>2.1381090371851346</v>
      </c>
      <c r="CP3">
        <v>0.19884504780110102</v>
      </c>
      <c r="CQ3">
        <v>2.3088225249761298</v>
      </c>
      <c r="CR3">
        <v>0.21435632808731381</v>
      </c>
      <c r="CS3">
        <v>2.0498165012383627</v>
      </c>
      <c r="CT3">
        <v>0.18856494468452706</v>
      </c>
      <c r="CU3">
        <v>2.4026308104567784</v>
      </c>
      <c r="CV3">
        <v>0.21805115755103435</v>
      </c>
      <c r="CW3">
        <v>2.4144234273910219</v>
      </c>
      <c r="CX3">
        <v>0.21252227667176177</v>
      </c>
    </row>
    <row r="4" spans="1:102" ht="15" x14ac:dyDescent="0.25">
      <c r="A4" s="410" t="s">
        <v>256</v>
      </c>
      <c r="B4" s="412">
        <v>103</v>
      </c>
      <c r="C4">
        <v>0.27810110834233909</v>
      </c>
      <c r="D4">
        <v>3.9243676086792932E-2</v>
      </c>
      <c r="E4">
        <v>0.15420253499463255</v>
      </c>
      <c r="F4">
        <v>2.2845696584190778E-2</v>
      </c>
      <c r="G4">
        <v>0.48281157731100022</v>
      </c>
      <c r="H4">
        <v>6.4015544175245243E-2</v>
      </c>
      <c r="I4">
        <v>1.4768567714189469</v>
      </c>
      <c r="J4">
        <v>0.14739515245863921</v>
      </c>
      <c r="K4">
        <v>1.6290551575774763</v>
      </c>
      <c r="L4">
        <v>0.1575941207720401</v>
      </c>
      <c r="M4">
        <v>0.28482203615244761</v>
      </c>
      <c r="N4">
        <v>3.9849561821192273E-2</v>
      </c>
      <c r="O4">
        <v>0.28785533798141044</v>
      </c>
      <c r="P4">
        <v>4.0678807419490919E-2</v>
      </c>
      <c r="Q4">
        <v>0.29813661730700691</v>
      </c>
      <c r="R4">
        <v>4.1175154434902599E-2</v>
      </c>
      <c r="S4">
        <v>0.29297565803759029</v>
      </c>
      <c r="T4">
        <v>4.078734033785289E-2</v>
      </c>
      <c r="U4">
        <v>0.2917320757367976</v>
      </c>
      <c r="V4">
        <v>4.0549364094942218E-2</v>
      </c>
      <c r="W4">
        <v>0.2945580669249932</v>
      </c>
      <c r="X4">
        <v>4.1157487814658743E-2</v>
      </c>
      <c r="Y4">
        <v>0.31295048502203437</v>
      </c>
      <c r="Z4">
        <v>4.2343772806699813E-2</v>
      </c>
      <c r="AA4">
        <v>0.3061421538330194</v>
      </c>
      <c r="AB4">
        <v>4.1935807492855047E-2</v>
      </c>
      <c r="AC4">
        <v>0.30158994395246808</v>
      </c>
      <c r="AD4">
        <v>4.2426642944600024E-2</v>
      </c>
      <c r="AE4">
        <v>0.311383332654392</v>
      </c>
      <c r="AF4">
        <v>4.3416638347204523E-2</v>
      </c>
      <c r="AG4">
        <v>0.31297133123148996</v>
      </c>
      <c r="AH4">
        <v>4.4081474522115249E-2</v>
      </c>
      <c r="AI4">
        <v>0.3329114232452377</v>
      </c>
      <c r="AJ4">
        <v>4.3861211520989825E-2</v>
      </c>
      <c r="AK4">
        <v>0.31017925329343377</v>
      </c>
      <c r="AL4">
        <v>4.3757182310798622E-2</v>
      </c>
      <c r="AM4">
        <v>0.31900748658209377</v>
      </c>
      <c r="AN4">
        <v>4.3821407327951534E-2</v>
      </c>
      <c r="AO4">
        <v>0.32745853037004014</v>
      </c>
      <c r="AP4">
        <v>4.4382560892861245E-2</v>
      </c>
      <c r="AQ4">
        <v>0.32506138256803857</v>
      </c>
      <c r="AR4">
        <v>4.3991403083100365E-2</v>
      </c>
      <c r="AS4">
        <v>0.32505120548613914</v>
      </c>
      <c r="AT4">
        <v>4.4062264563278601E-2</v>
      </c>
      <c r="AU4">
        <v>0.31589121685953536</v>
      </c>
      <c r="AV4">
        <v>4.4724436215188651E-2</v>
      </c>
      <c r="AW4">
        <v>0.32692805732765373</v>
      </c>
      <c r="AX4">
        <v>4.5378240918571289E-2</v>
      </c>
      <c r="AY4">
        <v>0.36603204963807451</v>
      </c>
      <c r="AZ4">
        <v>4.6655755814439856E-2</v>
      </c>
      <c r="BA4">
        <v>0.34284223619743759</v>
      </c>
      <c r="BB4">
        <v>4.6866787501683833E-2</v>
      </c>
      <c r="BC4">
        <v>0.33803065449253883</v>
      </c>
      <c r="BD4">
        <v>4.8068383725266547E-2</v>
      </c>
      <c r="BE4">
        <v>0.37606948414352803</v>
      </c>
      <c r="BF4">
        <v>4.9061953345552564E-2</v>
      </c>
      <c r="BG4">
        <v>0.3707890440461179</v>
      </c>
      <c r="BH4">
        <v>4.8636094695075828E-2</v>
      </c>
      <c r="BI4">
        <v>0.38417096435186227</v>
      </c>
      <c r="BJ4">
        <v>5.078776984127352E-2</v>
      </c>
      <c r="BK4">
        <v>0.43507408099587191</v>
      </c>
      <c r="BL4">
        <v>5.5013023449838098E-2</v>
      </c>
      <c r="BM4">
        <v>0.80622365482875047</v>
      </c>
      <c r="BN4">
        <v>9.7197681825867882E-2</v>
      </c>
      <c r="BO4">
        <v>1.2496375362192109</v>
      </c>
      <c r="BP4">
        <v>0.12677076525785386</v>
      </c>
      <c r="BQ4">
        <v>1.2457349907829496</v>
      </c>
      <c r="BR4">
        <v>0.13422368655757075</v>
      </c>
      <c r="BS4">
        <v>1.4705571453062363</v>
      </c>
      <c r="BT4">
        <v>0.15998509004612071</v>
      </c>
      <c r="BU4">
        <v>1.5785946073102626</v>
      </c>
      <c r="BV4">
        <v>0.16695422294841752</v>
      </c>
      <c r="BW4">
        <v>1.4926318276824644</v>
      </c>
      <c r="BX4">
        <v>0.1566743617390455</v>
      </c>
      <c r="BY4">
        <v>1.5226182921267826</v>
      </c>
      <c r="BZ4">
        <v>0.15655559981516121</v>
      </c>
      <c r="CA4">
        <v>1.3996249313618163</v>
      </c>
      <c r="CB4">
        <v>0.14413568173580268</v>
      </c>
      <c r="CC4">
        <v>1.4707855703096504</v>
      </c>
      <c r="CD4">
        <v>0.15088055449490637</v>
      </c>
      <c r="CE4">
        <v>1.7541807620716929</v>
      </c>
      <c r="CF4">
        <v>0.17373006244695355</v>
      </c>
      <c r="CG4">
        <v>1.5927170268804693</v>
      </c>
      <c r="CH4">
        <v>0.15814967713300926</v>
      </c>
      <c r="CI4">
        <v>1.9893745814871007</v>
      </c>
      <c r="CJ4">
        <v>0.18896726624662344</v>
      </c>
      <c r="CK4">
        <v>2.3242771293169513</v>
      </c>
      <c r="CL4">
        <v>0.21789945673748021</v>
      </c>
      <c r="CM4">
        <v>2.1920656323734864</v>
      </c>
      <c r="CN4">
        <v>0.20693797687956492</v>
      </c>
      <c r="CO4">
        <v>2.1231858547588907</v>
      </c>
      <c r="CP4">
        <v>0.19904083631696559</v>
      </c>
      <c r="CQ4">
        <v>2.2930258070030471</v>
      </c>
      <c r="CR4">
        <v>0.2142375803263952</v>
      </c>
      <c r="CS4">
        <v>2.0388225721503757</v>
      </c>
      <c r="CT4">
        <v>0.18822735577103195</v>
      </c>
      <c r="CU4">
        <v>2.3865715694156044</v>
      </c>
      <c r="CV4">
        <v>0.2182032828769645</v>
      </c>
      <c r="CW4">
        <v>2.4024802821038902</v>
      </c>
      <c r="CX4">
        <v>0.21248814772836253</v>
      </c>
    </row>
    <row r="5" spans="1:102" ht="15" x14ac:dyDescent="0.25">
      <c r="A5" s="410" t="s">
        <v>257</v>
      </c>
      <c r="B5" s="412">
        <v>1</v>
      </c>
      <c r="C5">
        <v>0.28694880226551944</v>
      </c>
      <c r="D5">
        <v>3.9626997739049125E-2</v>
      </c>
      <c r="E5">
        <v>0.21071716149623043</v>
      </c>
      <c r="F5">
        <v>3.0576329011761549E-2</v>
      </c>
      <c r="G5">
        <v>0.63627939019052127</v>
      </c>
      <c r="H5">
        <v>8.0649770958644673E-2</v>
      </c>
      <c r="I5">
        <v>1.4532512975718339</v>
      </c>
      <c r="J5">
        <v>0.14566380696102205</v>
      </c>
      <c r="K5">
        <v>1.6054992614195722</v>
      </c>
      <c r="L5">
        <v>0.15584484502495605</v>
      </c>
      <c r="M5">
        <v>0.281243378221123</v>
      </c>
      <c r="N5">
        <v>3.9867545362027003E-2</v>
      </c>
      <c r="O5">
        <v>0.28425920287189904</v>
      </c>
      <c r="P5">
        <v>4.0605356404206872E-2</v>
      </c>
      <c r="Q5">
        <v>0.29401611596851096</v>
      </c>
      <c r="R5">
        <v>4.1111679195075981E-2</v>
      </c>
      <c r="S5">
        <v>0.28988706986840279</v>
      </c>
      <c r="T5">
        <v>4.0754882231951006E-2</v>
      </c>
      <c r="U5">
        <v>0.28937456947603124</v>
      </c>
      <c r="V5">
        <v>4.0524189757749157E-2</v>
      </c>
      <c r="W5">
        <v>0.29101560725909292</v>
      </c>
      <c r="X5">
        <v>4.1150879578145338E-2</v>
      </c>
      <c r="Y5">
        <v>0.30752935872454285</v>
      </c>
      <c r="Z5">
        <v>4.226013668006643E-2</v>
      </c>
      <c r="AA5">
        <v>0.30343716812035315</v>
      </c>
      <c r="AB5">
        <v>4.1901220451285658E-2</v>
      </c>
      <c r="AC5">
        <v>0.29910276857266066</v>
      </c>
      <c r="AD5">
        <v>4.2393992706358366E-2</v>
      </c>
      <c r="AE5">
        <v>0.30844483818088936</v>
      </c>
      <c r="AF5">
        <v>4.338723975359475E-2</v>
      </c>
      <c r="AG5">
        <v>0.30699697059998049</v>
      </c>
      <c r="AH5">
        <v>4.4123769801328365E-2</v>
      </c>
      <c r="AI5">
        <v>0.32826466659000264</v>
      </c>
      <c r="AJ5">
        <v>4.3864675163993734E-2</v>
      </c>
      <c r="AK5">
        <v>0.30716296922610481</v>
      </c>
      <c r="AL5">
        <v>4.3739618684752318E-2</v>
      </c>
      <c r="AM5">
        <v>0.31607867871567075</v>
      </c>
      <c r="AN5">
        <v>4.3793565889788548E-2</v>
      </c>
      <c r="AO5">
        <v>0.32304401451094422</v>
      </c>
      <c r="AP5">
        <v>4.4362745462902614E-2</v>
      </c>
      <c r="AQ5">
        <v>0.32121867743485294</v>
      </c>
      <c r="AR5">
        <v>4.4010469262396275E-2</v>
      </c>
      <c r="AS5">
        <v>0.32128655897391883</v>
      </c>
      <c r="AT5">
        <v>4.4096246374646479E-2</v>
      </c>
      <c r="AU5">
        <v>0.31251018837821209</v>
      </c>
      <c r="AV5">
        <v>4.4730488404391769E-2</v>
      </c>
      <c r="AW5">
        <v>0.32265254203508559</v>
      </c>
      <c r="AX5">
        <v>4.537731510186982E-2</v>
      </c>
      <c r="AY5">
        <v>0.3567859666559986</v>
      </c>
      <c r="AZ5">
        <v>4.669054617750918E-2</v>
      </c>
      <c r="BA5">
        <v>0.33861484865941688</v>
      </c>
      <c r="BB5">
        <v>4.6628237879637151E-2</v>
      </c>
      <c r="BC5">
        <v>0.33071619668172103</v>
      </c>
      <c r="BD5">
        <v>4.809621510394408E-2</v>
      </c>
      <c r="BE5">
        <v>0.37225640424294437</v>
      </c>
      <c r="BF5">
        <v>4.8979029561940182E-2</v>
      </c>
      <c r="BG5">
        <v>0.36767240126169698</v>
      </c>
      <c r="BH5">
        <v>4.8646329148007643E-2</v>
      </c>
      <c r="BI5">
        <v>0.37760832095608554</v>
      </c>
      <c r="BJ5">
        <v>5.0659282614567772E-2</v>
      </c>
      <c r="BK5">
        <v>0.42998864742533932</v>
      </c>
      <c r="BL5">
        <v>5.5040992587886264E-2</v>
      </c>
      <c r="BM5">
        <v>0.79224382084179656</v>
      </c>
      <c r="BN5">
        <v>9.7211404985718869E-2</v>
      </c>
      <c r="BO5">
        <v>1.236346527406192</v>
      </c>
      <c r="BP5">
        <v>0.12638172527961464</v>
      </c>
      <c r="BQ5">
        <v>1.2319252509444032</v>
      </c>
      <c r="BR5">
        <v>0.13382676371800892</v>
      </c>
      <c r="BS5">
        <v>1.4570692795659317</v>
      </c>
      <c r="BT5">
        <v>0.15987275195597228</v>
      </c>
      <c r="BU5">
        <v>1.5562617151991915</v>
      </c>
      <c r="BV5">
        <v>0.16692682260759778</v>
      </c>
      <c r="BW5">
        <v>1.4794463449703812</v>
      </c>
      <c r="BX5">
        <v>0.156390473836758</v>
      </c>
      <c r="BY5">
        <v>1.509731632049834</v>
      </c>
      <c r="BZ5">
        <v>0.15645308463628219</v>
      </c>
      <c r="CA5">
        <v>1.3860456319008188</v>
      </c>
      <c r="CB5">
        <v>0.14394136601766594</v>
      </c>
      <c r="CC5">
        <v>1.4561939701416859</v>
      </c>
      <c r="CD5">
        <v>0.15048865091149072</v>
      </c>
      <c r="CE5">
        <v>1.7433637588547448</v>
      </c>
      <c r="CF5">
        <v>0.17354464420871618</v>
      </c>
      <c r="CG5">
        <v>1.5793365115561069</v>
      </c>
      <c r="CH5">
        <v>0.15764333455758553</v>
      </c>
      <c r="CI5">
        <v>1.969950403283512</v>
      </c>
      <c r="CJ5">
        <v>0.18896690412625775</v>
      </c>
      <c r="CK5">
        <v>2.3075892887806728</v>
      </c>
      <c r="CL5">
        <v>0.21815631457529011</v>
      </c>
      <c r="CM5">
        <v>2.1782158291488938</v>
      </c>
      <c r="CN5">
        <v>0.20636730436452994</v>
      </c>
      <c r="CO5">
        <v>2.1040333583999433</v>
      </c>
      <c r="CP5">
        <v>0.19883919556214591</v>
      </c>
      <c r="CQ5">
        <v>2.272760158396725</v>
      </c>
      <c r="CR5">
        <v>0.21362310254841646</v>
      </c>
      <c r="CS5">
        <v>2.0247188533514362</v>
      </c>
      <c r="CT5">
        <v>0.18752876276825184</v>
      </c>
      <c r="CU5">
        <v>2.365961991017675</v>
      </c>
      <c r="CV5">
        <v>0.21791978678096074</v>
      </c>
      <c r="CW5">
        <v>2.3871555501998385</v>
      </c>
      <c r="CX5">
        <v>0.21210658957954981</v>
      </c>
    </row>
    <row r="6" spans="1:102" ht="15" x14ac:dyDescent="0.25">
      <c r="A6" s="410" t="s">
        <v>258</v>
      </c>
      <c r="B6" s="412" t="b">
        <v>1</v>
      </c>
      <c r="C6">
        <v>0.28458401190914623</v>
      </c>
      <c r="D6">
        <v>3.9674064480341401E-2</v>
      </c>
      <c r="E6">
        <v>0.26999898258610733</v>
      </c>
      <c r="F6">
        <v>3.8365389292066787E-2</v>
      </c>
      <c r="G6">
        <v>0.80563079202389631</v>
      </c>
      <c r="H6">
        <v>9.754404798491545E-2</v>
      </c>
      <c r="I6">
        <v>1.4263509379079906</v>
      </c>
      <c r="J6">
        <v>0.14343677513059833</v>
      </c>
      <c r="K6">
        <v>1.5786524194633955</v>
      </c>
      <c r="L6">
        <v>0.15362789605247712</v>
      </c>
      <c r="M6">
        <v>0.27716458807408501</v>
      </c>
      <c r="N6">
        <v>3.9802809449168607E-2</v>
      </c>
      <c r="O6">
        <v>0.28016417556720102</v>
      </c>
      <c r="P6">
        <v>4.0421590147830616E-2</v>
      </c>
      <c r="Q6">
        <v>0.2893230629047317</v>
      </c>
      <c r="R6">
        <v>4.0927923893422674E-2</v>
      </c>
      <c r="S6">
        <v>0.28636885948185642</v>
      </c>
      <c r="T6">
        <v>4.0634862699684381E-2</v>
      </c>
      <c r="U6">
        <v>0.28668913764713261</v>
      </c>
      <c r="V6">
        <v>4.0432200986584045E-2</v>
      </c>
      <c r="W6">
        <v>0.28697921007671268</v>
      </c>
      <c r="X6">
        <v>4.1052227071021803E-2</v>
      </c>
      <c r="Y6">
        <v>0.30135466788098375</v>
      </c>
      <c r="Z6">
        <v>4.2021088018520197E-2</v>
      </c>
      <c r="AA6">
        <v>0.30035602545245976</v>
      </c>
      <c r="AB6">
        <v>4.1789684538560905E-2</v>
      </c>
      <c r="AC6">
        <v>0.29626992525399243</v>
      </c>
      <c r="AD6">
        <v>4.228871013258486E-2</v>
      </c>
      <c r="AE6">
        <v>0.30509755536496586</v>
      </c>
      <c r="AF6">
        <v>4.3274785616460247E-2</v>
      </c>
      <c r="AG6">
        <v>0.30018714556186937</v>
      </c>
      <c r="AH6">
        <v>4.4033020130965467E-2</v>
      </c>
      <c r="AI6">
        <v>0.32296894414787836</v>
      </c>
      <c r="AJ6">
        <v>4.3758426175140371E-2</v>
      </c>
      <c r="AK6">
        <v>0.30372667309889234</v>
      </c>
      <c r="AL6">
        <v>4.3639240509164214E-2</v>
      </c>
      <c r="AM6">
        <v>0.31274226991247139</v>
      </c>
      <c r="AN6">
        <v>4.3684406138603041E-2</v>
      </c>
      <c r="AO6">
        <v>0.31801416589041864</v>
      </c>
      <c r="AP6">
        <v>4.4227747227915233E-2</v>
      </c>
      <c r="AQ6">
        <v>0.3168387200044373</v>
      </c>
      <c r="AR6">
        <v>4.394384561200726E-2</v>
      </c>
      <c r="AS6">
        <v>0.31699475105034536</v>
      </c>
      <c r="AT6">
        <v>4.4055996552822572E-2</v>
      </c>
      <c r="AU6">
        <v>0.30865725763968332</v>
      </c>
      <c r="AV6">
        <v>4.4652346780299154E-2</v>
      </c>
      <c r="AW6">
        <v>0.31778051232630694</v>
      </c>
      <c r="AX6">
        <v>4.5268494315776675E-2</v>
      </c>
      <c r="AY6">
        <v>0.34624694099387487</v>
      </c>
      <c r="AZ6">
        <v>4.6524721023088154E-2</v>
      </c>
      <c r="BA6">
        <v>0.3338031587866358</v>
      </c>
      <c r="BB6">
        <v>4.6253437245698407E-2</v>
      </c>
      <c r="BC6">
        <v>0.32238028093312043</v>
      </c>
      <c r="BD6">
        <v>4.7946321576590532E-2</v>
      </c>
      <c r="BE6">
        <v>0.36791361837201925</v>
      </c>
      <c r="BF6">
        <v>4.8786313409102521E-2</v>
      </c>
      <c r="BG6">
        <v>0.36412009216071028</v>
      </c>
      <c r="BH6">
        <v>4.8586979820281255E-2</v>
      </c>
      <c r="BI6">
        <v>0.37013383867920852</v>
      </c>
      <c r="BJ6">
        <v>5.0341908992829046E-2</v>
      </c>
      <c r="BK6">
        <v>0.42419153049864816</v>
      </c>
      <c r="BL6">
        <v>5.4965366447229089E-2</v>
      </c>
      <c r="BM6">
        <v>0.77630942406727488</v>
      </c>
      <c r="BN6">
        <v>9.6923954998663617E-2</v>
      </c>
      <c r="BO6">
        <v>1.2212032928288661</v>
      </c>
      <c r="BP6">
        <v>0.12567807430583844</v>
      </c>
      <c r="BQ6">
        <v>1.2161926389133322</v>
      </c>
      <c r="BR6">
        <v>0.13308506356867864</v>
      </c>
      <c r="BS6">
        <v>1.4416977167514768</v>
      </c>
      <c r="BT6">
        <v>0.15946054337864934</v>
      </c>
      <c r="BU6">
        <v>1.53080415522647</v>
      </c>
      <c r="BV6">
        <v>0.16646015339788423</v>
      </c>
      <c r="BW6">
        <v>1.4644226649431922</v>
      </c>
      <c r="BX6">
        <v>0.1557935538747052</v>
      </c>
      <c r="BY6">
        <v>1.4950440438008525</v>
      </c>
      <c r="BZ6">
        <v>0.15607944857632833</v>
      </c>
      <c r="CA6">
        <v>1.3705707708366781</v>
      </c>
      <c r="CB6">
        <v>0.14344369516829988</v>
      </c>
      <c r="CC6">
        <v>1.4395687622280222</v>
      </c>
      <c r="CD6">
        <v>0.14975016081693318</v>
      </c>
      <c r="CE6">
        <v>1.7310367768616139</v>
      </c>
      <c r="CF6">
        <v>0.17312104541476281</v>
      </c>
      <c r="CG6">
        <v>1.564091770645905</v>
      </c>
      <c r="CH6">
        <v>0.15682206378406874</v>
      </c>
      <c r="CI6">
        <v>1.947805462981907</v>
      </c>
      <c r="CJ6">
        <v>0.18863158808210109</v>
      </c>
      <c r="CK6">
        <v>2.2874252985965557</v>
      </c>
      <c r="CL6">
        <v>0.21811258106744971</v>
      </c>
      <c r="CM6">
        <v>2.1624351112333233</v>
      </c>
      <c r="CN6">
        <v>0.20548616977289941</v>
      </c>
      <c r="CO6">
        <v>2.0822031694590128</v>
      </c>
      <c r="CP6">
        <v>0.19825646127139368</v>
      </c>
      <c r="CQ6">
        <v>2.2496673814827943</v>
      </c>
      <c r="CR6">
        <v>0.2125626760885094</v>
      </c>
      <c r="CS6">
        <v>2.0086479442605896</v>
      </c>
      <c r="CT6">
        <v>0.18652576152657943</v>
      </c>
      <c r="CU6">
        <v>2.3424717407349083</v>
      </c>
      <c r="CV6">
        <v>0.21722363643070514</v>
      </c>
      <c r="CW6">
        <v>2.3696907503180431</v>
      </c>
      <c r="CX6">
        <v>0.21140851379732678</v>
      </c>
    </row>
    <row r="7" spans="1:102" ht="15" x14ac:dyDescent="0.25">
      <c r="A7" s="410" t="s">
        <v>259</v>
      </c>
      <c r="B7" s="412">
        <v>1</v>
      </c>
      <c r="C7">
        <v>0.28532680792212911</v>
      </c>
      <c r="D7">
        <v>3.9699463285159116E-2</v>
      </c>
      <c r="E7">
        <v>0.33218349178803597</v>
      </c>
      <c r="F7">
        <v>4.6213319020798505E-2</v>
      </c>
      <c r="G7">
        <v>0.99250970014676221</v>
      </c>
      <c r="H7">
        <v>0.11470244073480962</v>
      </c>
      <c r="I7">
        <v>1.3983349995847827</v>
      </c>
      <c r="J7">
        <v>0.1408944778416007</v>
      </c>
      <c r="K7">
        <v>1.5506896031799184</v>
      </c>
      <c r="L7">
        <v>0.15112287787565032</v>
      </c>
      <c r="M7">
        <v>0.27291610503154756</v>
      </c>
      <c r="N7">
        <v>3.9660598601277568E-2</v>
      </c>
      <c r="O7">
        <v>0.27590201082547794</v>
      </c>
      <c r="P7">
        <v>4.014239629955374E-2</v>
      </c>
      <c r="Q7">
        <v>0.28443766136423509</v>
      </c>
      <c r="R7">
        <v>4.0638775291647763E-2</v>
      </c>
      <c r="S7">
        <v>0.28270605135986632</v>
      </c>
      <c r="T7">
        <v>4.0437005009773611E-2</v>
      </c>
      <c r="U7">
        <v>0.28389333796600102</v>
      </c>
      <c r="V7">
        <v>4.0280850164608382E-2</v>
      </c>
      <c r="W7">
        <v>0.28277588027219064</v>
      </c>
      <c r="X7">
        <v>4.0869522532706239E-2</v>
      </c>
      <c r="Y7">
        <v>0.29492664922120188</v>
      </c>
      <c r="Z7">
        <v>4.1645993122942454E-2</v>
      </c>
      <c r="AA7">
        <v>0.29714834168403087</v>
      </c>
      <c r="AB7">
        <v>4.1610235731000124E-2</v>
      </c>
      <c r="AC7">
        <v>0.29332091411457401</v>
      </c>
      <c r="AD7">
        <v>4.2119324591267049E-2</v>
      </c>
      <c r="AE7">
        <v>0.30161266115331031</v>
      </c>
      <c r="AF7">
        <v>4.3088386301201154E-2</v>
      </c>
      <c r="AG7">
        <v>0.29309354764215539</v>
      </c>
      <c r="AH7">
        <v>4.381657750961028E-2</v>
      </c>
      <c r="AI7">
        <v>0.3174532838562516</v>
      </c>
      <c r="AJ7">
        <v>4.355107221561956E-2</v>
      </c>
      <c r="AK7">
        <v>0.30014875318758311</v>
      </c>
      <c r="AL7">
        <v>4.3464179826848463E-2</v>
      </c>
      <c r="AM7">
        <v>0.30926855617134363</v>
      </c>
      <c r="AN7">
        <v>4.350277154823802E-2</v>
      </c>
      <c r="AO7">
        <v>0.3127764729300368</v>
      </c>
      <c r="AP7">
        <v>4.3988502942032361E-2</v>
      </c>
      <c r="AQ7">
        <v>0.31227634837919405</v>
      </c>
      <c r="AR7">
        <v>4.3796929583861735E-2</v>
      </c>
      <c r="AS7">
        <v>0.31252347846902218</v>
      </c>
      <c r="AT7">
        <v>4.3944775898996154E-2</v>
      </c>
      <c r="AU7">
        <v>0.30464456617812335</v>
      </c>
      <c r="AV7">
        <v>4.4496341912568654E-2</v>
      </c>
      <c r="AW7">
        <v>0.31270667107324679</v>
      </c>
      <c r="AX7">
        <v>4.5060594573198977E-2</v>
      </c>
      <c r="AY7">
        <v>0.33526878183284975</v>
      </c>
      <c r="AZ7">
        <v>4.6171714518987793E-2</v>
      </c>
      <c r="BA7">
        <v>0.32879698107636551</v>
      </c>
      <c r="BB7">
        <v>4.5772749718204109E-2</v>
      </c>
      <c r="BC7">
        <v>0.3136982335650888</v>
      </c>
      <c r="BD7">
        <v>4.763084662534095E-2</v>
      </c>
      <c r="BE7">
        <v>0.36339295321447301</v>
      </c>
      <c r="BF7">
        <v>4.8499417603615397E-2</v>
      </c>
      <c r="BG7">
        <v>0.36041990370012406</v>
      </c>
      <c r="BH7">
        <v>4.8462854841465008E-2</v>
      </c>
      <c r="BI7">
        <v>0.36235305562284603</v>
      </c>
      <c r="BJ7">
        <v>4.9861360699397013E-2</v>
      </c>
      <c r="BK7">
        <v>0.41815237815241713</v>
      </c>
      <c r="BL7">
        <v>5.4792271808016636E-2</v>
      </c>
      <c r="BM7">
        <v>0.75971137456635074</v>
      </c>
      <c r="BN7">
        <v>9.6358619353122441E-2</v>
      </c>
      <c r="BO7">
        <v>1.2054346472924042</v>
      </c>
      <c r="BP7">
        <v>0.1247168179536471</v>
      </c>
      <c r="BQ7">
        <v>1.1998117173510474</v>
      </c>
      <c r="BR7">
        <v>0.13205867424461801</v>
      </c>
      <c r="BS7">
        <v>1.4256877694638945</v>
      </c>
      <c r="BT7">
        <v>0.15878185900158778</v>
      </c>
      <c r="BU7">
        <v>1.5042843474991485</v>
      </c>
      <c r="BV7">
        <v>0.16559202208325921</v>
      </c>
      <c r="BW7">
        <v>1.4487779168074344</v>
      </c>
      <c r="BX7">
        <v>0.15493196075819293</v>
      </c>
      <c r="BY7">
        <v>1.4797454284293197</v>
      </c>
      <c r="BZ7">
        <v>0.15546496140677787</v>
      </c>
      <c r="CA7">
        <v>1.3544540293802694</v>
      </c>
      <c r="CB7">
        <v>0.14268298752015765</v>
      </c>
      <c r="CC7">
        <v>1.4222568220399061</v>
      </c>
      <c r="CD7">
        <v>0.1487249122867251</v>
      </c>
      <c r="CE7">
        <v>1.7181984748619987</v>
      </c>
      <c r="CF7">
        <v>0.17249358352014055</v>
      </c>
      <c r="CG7">
        <v>1.5482178423944428</v>
      </c>
      <c r="CH7">
        <v>0.15575239928624385</v>
      </c>
      <c r="CI7">
        <v>1.9247338119444908</v>
      </c>
      <c r="CJ7">
        <v>0.18798848342584973</v>
      </c>
      <c r="CK7">
        <v>2.2646664218932062</v>
      </c>
      <c r="CL7">
        <v>0.21777016757810833</v>
      </c>
      <c r="CM7">
        <v>2.1460019385407514</v>
      </c>
      <c r="CN7">
        <v>0.20436595738897811</v>
      </c>
      <c r="CO7">
        <v>2.0594638400149607</v>
      </c>
      <c r="CP7">
        <v>0.19733984311129138</v>
      </c>
      <c r="CQ7">
        <v>2.2256183157087897</v>
      </c>
      <c r="CR7">
        <v>0.21114221039185666</v>
      </c>
      <c r="CS7">
        <v>1.9919118143549992</v>
      </c>
      <c r="CT7">
        <v>0.18529960924153696</v>
      </c>
      <c r="CU7">
        <v>2.3180038589433165</v>
      </c>
      <c r="CV7">
        <v>0.21617122978740982</v>
      </c>
      <c r="CW7">
        <v>2.3515007766777627</v>
      </c>
      <c r="CX7">
        <v>0.21045047432995256</v>
      </c>
    </row>
    <row r="8" spans="1:102" ht="15" x14ac:dyDescent="0.25">
      <c r="A8" s="410" t="s">
        <v>260</v>
      </c>
      <c r="B8" s="412" t="b">
        <v>0</v>
      </c>
      <c r="C8">
        <v>0.28491867099204682</v>
      </c>
      <c r="D8">
        <v>4.0014727670397904E-2</v>
      </c>
      <c r="E8">
        <v>0.39741281696045516</v>
      </c>
      <c r="F8">
        <v>5.4120563131213384E-2</v>
      </c>
      <c r="G8">
        <v>1.1987301738075362</v>
      </c>
      <c r="H8">
        <v>0.13212907824654319</v>
      </c>
      <c r="I8">
        <v>1.3714731673079561</v>
      </c>
      <c r="J8">
        <v>0.13824287690075959</v>
      </c>
      <c r="K8">
        <v>1.5238761936431566</v>
      </c>
      <c r="L8">
        <v>0.14853273216924542</v>
      </c>
      <c r="M8">
        <v>0.26884211592291557</v>
      </c>
      <c r="N8">
        <v>3.9452433895489539E-2</v>
      </c>
      <c r="O8">
        <v>0.27181800388603439</v>
      </c>
      <c r="P8">
        <v>3.9790393484533899E-2</v>
      </c>
      <c r="Q8">
        <v>0.27975569752523061</v>
      </c>
      <c r="R8">
        <v>4.0267658489834116E-2</v>
      </c>
      <c r="S8">
        <v>0.27919538443291742</v>
      </c>
      <c r="T8">
        <v>4.0177338415550289E-2</v>
      </c>
      <c r="U8">
        <v>0.28121366949554089</v>
      </c>
      <c r="V8">
        <v>4.0082398835300653E-2</v>
      </c>
      <c r="W8">
        <v>0.27874614662812419</v>
      </c>
      <c r="X8">
        <v>4.0617567598307237E-2</v>
      </c>
      <c r="Y8">
        <v>0.28876606258811371</v>
      </c>
      <c r="Z8">
        <v>4.1165239950997676E-2</v>
      </c>
      <c r="AA8">
        <v>0.29407398427715475</v>
      </c>
      <c r="AB8">
        <v>4.137741190376875E-2</v>
      </c>
      <c r="AC8">
        <v>0.29049464649847645</v>
      </c>
      <c r="AD8">
        <v>4.1899558691587901E-2</v>
      </c>
      <c r="AE8">
        <v>0.29827248094948705</v>
      </c>
      <c r="AF8">
        <v>4.2843142771780342E-2</v>
      </c>
      <c r="AG8">
        <v>0.28629085795704268</v>
      </c>
      <c r="AH8">
        <v>4.3491976831211171E-2</v>
      </c>
      <c r="AI8">
        <v>0.31216453170905528</v>
      </c>
      <c r="AJ8">
        <v>4.325941187005021E-2</v>
      </c>
      <c r="AK8">
        <v>0.29671907128468245</v>
      </c>
      <c r="AL8">
        <v>4.3228619013160323E-2</v>
      </c>
      <c r="AM8">
        <v>0.30593895712062258</v>
      </c>
      <c r="AN8">
        <v>4.3263377072982362E-2</v>
      </c>
      <c r="AO8">
        <v>0.30775526236368944</v>
      </c>
      <c r="AP8">
        <v>4.3664394754455667E-2</v>
      </c>
      <c r="AQ8">
        <v>0.30790117877473172</v>
      </c>
      <c r="AR8">
        <v>4.3581623440816779E-2</v>
      </c>
      <c r="AS8">
        <v>0.30823497714280618</v>
      </c>
      <c r="AT8">
        <v>4.3771594849085542E-2</v>
      </c>
      <c r="AU8">
        <v>0.30079719839135272</v>
      </c>
      <c r="AV8">
        <v>4.4275112387787127E-2</v>
      </c>
      <c r="AW8">
        <v>0.3078420707189321</v>
      </c>
      <c r="AX8">
        <v>4.4770458674852992E-2</v>
      </c>
      <c r="AY8">
        <v>0.32474087433852294</v>
      </c>
      <c r="AZ8">
        <v>4.5660125152759801E-2</v>
      </c>
      <c r="BA8">
        <v>0.32400188627380683</v>
      </c>
      <c r="BB8">
        <v>4.5225117741873044E-2</v>
      </c>
      <c r="BC8">
        <v>0.30537342242126031</v>
      </c>
      <c r="BD8">
        <v>4.7175348154543814E-2</v>
      </c>
      <c r="BE8">
        <v>0.35906064617593908</v>
      </c>
      <c r="BF8">
        <v>4.8141584737404319E-2</v>
      </c>
      <c r="BG8">
        <v>0.35687160314314686</v>
      </c>
      <c r="BH8">
        <v>4.8284010079142937E-2</v>
      </c>
      <c r="BI8">
        <v>0.35489632455612607</v>
      </c>
      <c r="BJ8">
        <v>4.9256568899074787E-2</v>
      </c>
      <c r="BK8">
        <v>0.41236044659351589</v>
      </c>
      <c r="BL8">
        <v>5.4535731768484433E-2</v>
      </c>
      <c r="BM8">
        <v>0.74379434759718777</v>
      </c>
      <c r="BN8">
        <v>9.5561198180916518E-2</v>
      </c>
      <c r="BO8">
        <v>1.1903180726784244</v>
      </c>
      <c r="BP8">
        <v>0.12357583149588353</v>
      </c>
      <c r="BQ8">
        <v>1.1841095711014338</v>
      </c>
      <c r="BR8">
        <v>0.13083074770469008</v>
      </c>
      <c r="BS8">
        <v>1.4103364684176021</v>
      </c>
      <c r="BT8">
        <v>0.15789168179672575</v>
      </c>
      <c r="BU8">
        <v>1.4788507691199257</v>
      </c>
      <c r="BV8">
        <v>0.1643927594998579</v>
      </c>
      <c r="BW8">
        <v>1.4337795450141675</v>
      </c>
      <c r="BX8">
        <v>0.15387549563742947</v>
      </c>
      <c r="BY8">
        <v>1.4650751887682685</v>
      </c>
      <c r="BZ8">
        <v>0.15465940522361191</v>
      </c>
      <c r="CA8">
        <v>1.339001090074438</v>
      </c>
      <c r="CB8">
        <v>0.14172087108278916</v>
      </c>
      <c r="CC8">
        <v>1.4056606600133061</v>
      </c>
      <c r="CD8">
        <v>0.14749596485939617</v>
      </c>
      <c r="CE8">
        <v>1.7058889357315865</v>
      </c>
      <c r="CF8">
        <v>0.17171309175589211</v>
      </c>
      <c r="CG8">
        <v>1.5330007380627677</v>
      </c>
      <c r="CH8">
        <v>0.15452099892018492</v>
      </c>
      <c r="CI8">
        <v>1.9026045781259229</v>
      </c>
      <c r="CJ8">
        <v>0.18708969067206249</v>
      </c>
      <c r="CK8">
        <v>2.2403073307917669</v>
      </c>
      <c r="CL8">
        <v>0.21714403921983236</v>
      </c>
      <c r="CM8">
        <v>2.1302476289908894</v>
      </c>
      <c r="CN8">
        <v>0.20309742015795174</v>
      </c>
      <c r="CO8">
        <v>2.0376575753033448</v>
      </c>
      <c r="CP8">
        <v>0.1961636000338324</v>
      </c>
      <c r="CQ8">
        <v>2.2025612733584197</v>
      </c>
      <c r="CR8">
        <v>0.20947678314136631</v>
      </c>
      <c r="CS8">
        <v>1.9758663253460191</v>
      </c>
      <c r="CT8">
        <v>0.18394964147905013</v>
      </c>
      <c r="CU8">
        <v>2.2945405879095584</v>
      </c>
      <c r="CV8">
        <v>0.21484782657841126</v>
      </c>
      <c r="CW8">
        <v>2.3340592727633944</v>
      </c>
      <c r="CX8">
        <v>0.20931008583739374</v>
      </c>
    </row>
    <row r="9" spans="1:102" ht="15" x14ac:dyDescent="0.25">
      <c r="A9" s="410" t="s">
        <v>261</v>
      </c>
      <c r="B9" s="412" t="b">
        <v>1</v>
      </c>
      <c r="C9">
        <v>0.29822770647665947</v>
      </c>
      <c r="D9">
        <v>4.0341796224341517E-2</v>
      </c>
      <c r="E9">
        <v>0.46583604514148913</v>
      </c>
      <c r="F9">
        <v>6.2087569919358598E-2</v>
      </c>
      <c r="G9">
        <v>1.4262940234898882</v>
      </c>
      <c r="H9">
        <v>0.14982815410941641</v>
      </c>
      <c r="I9">
        <v>1.3479416269751108</v>
      </c>
      <c r="J9">
        <v>0.13569678924662396</v>
      </c>
      <c r="K9">
        <v>1.500384453828292</v>
      </c>
      <c r="L9">
        <v>0.14606729713420574</v>
      </c>
      <c r="M9">
        <v>0.26527267111682418</v>
      </c>
      <c r="N9">
        <v>3.9195179598264296E-2</v>
      </c>
      <c r="O9">
        <v>0.26824301670257966</v>
      </c>
      <c r="P9">
        <v>3.9394098877402639E-2</v>
      </c>
      <c r="Q9">
        <v>0.27565647625324324</v>
      </c>
      <c r="R9">
        <v>3.984463916414805E-2</v>
      </c>
      <c r="S9">
        <v>0.27612127205669096</v>
      </c>
      <c r="T9">
        <v>3.9876899560181672E-2</v>
      </c>
      <c r="U9">
        <v>0.27886722303862677</v>
      </c>
      <c r="V9">
        <v>3.9852924345125856E-2</v>
      </c>
      <c r="W9">
        <v>0.27521647419860695</v>
      </c>
      <c r="X9">
        <v>4.0316774158176125E-2</v>
      </c>
      <c r="Y9">
        <v>0.28337200207231267</v>
      </c>
      <c r="Z9">
        <v>4.0617776265527622E-2</v>
      </c>
      <c r="AA9">
        <v>0.291382019385029</v>
      </c>
      <c r="AB9">
        <v>4.111007505869245E-2</v>
      </c>
      <c r="AC9">
        <v>0.28802008979949534</v>
      </c>
      <c r="AD9">
        <v>4.1647216559741303E-2</v>
      </c>
      <c r="AE9">
        <v>0.29534761628879341</v>
      </c>
      <c r="AF9">
        <v>4.2558923200432058E-2</v>
      </c>
      <c r="AG9">
        <v>0.28033018996766562</v>
      </c>
      <c r="AH9">
        <v>4.3085515312257468E-2</v>
      </c>
      <c r="AI9">
        <v>0.30753115095183503</v>
      </c>
      <c r="AJ9">
        <v>4.2907073725059482E-2</v>
      </c>
      <c r="AK9">
        <v>0.2937154798208596</v>
      </c>
      <c r="AL9">
        <v>4.2951641804290702E-2</v>
      </c>
      <c r="AM9">
        <v>0.30302321707350971</v>
      </c>
      <c r="AN9">
        <v>4.2985617029487513E-2</v>
      </c>
      <c r="AO9">
        <v>0.30335732280917288</v>
      </c>
      <c r="AP9">
        <v>4.3281679982997014E-2</v>
      </c>
      <c r="AQ9">
        <v>0.30406766141226815</v>
      </c>
      <c r="AR9">
        <v>4.3315370006106968E-2</v>
      </c>
      <c r="AS9">
        <v>0.30447667594444788</v>
      </c>
      <c r="AT9">
        <v>4.3550483501807132E-2</v>
      </c>
      <c r="AU9">
        <v>0.29742684513627832</v>
      </c>
      <c r="AV9">
        <v>4.4006580906349721E-2</v>
      </c>
      <c r="AW9">
        <v>0.30358081225317729</v>
      </c>
      <c r="AX9">
        <v>4.4421591705718091E-2</v>
      </c>
      <c r="AY9">
        <v>0.31551612696420805</v>
      </c>
      <c r="AZ9">
        <v>4.5031398852316842E-2</v>
      </c>
      <c r="BA9">
        <v>0.31980634444233635</v>
      </c>
      <c r="BB9">
        <v>4.4654907202534788E-2</v>
      </c>
      <c r="BC9">
        <v>0.29808027419094968</v>
      </c>
      <c r="BD9">
        <v>4.6616727941349384E-2</v>
      </c>
      <c r="BE9">
        <v>0.35526767500745754</v>
      </c>
      <c r="BF9">
        <v>4.7741804301175722E-2</v>
      </c>
      <c r="BG9">
        <v>0.35376265269834906</v>
      </c>
      <c r="BH9">
        <v>4.8064934472327604E-2</v>
      </c>
      <c r="BI9">
        <v>0.34836774548318694</v>
      </c>
      <c r="BJ9">
        <v>4.8576530226689146E-2</v>
      </c>
      <c r="BK9">
        <v>0.40728496367090328</v>
      </c>
      <c r="BL9">
        <v>5.421652967693303E-2</v>
      </c>
      <c r="BM9">
        <v>0.72984784602262309</v>
      </c>
      <c r="BN9">
        <v>9.4596293802971687E-2</v>
      </c>
      <c r="BO9">
        <v>1.1770782239604207</v>
      </c>
      <c r="BP9">
        <v>0.12234755086964796</v>
      </c>
      <c r="BQ9">
        <v>1.1703582946693754</v>
      </c>
      <c r="BR9">
        <v>0.12950076325439952</v>
      </c>
      <c r="BS9">
        <v>1.3968874847256676</v>
      </c>
      <c r="BT9">
        <v>0.15686212862711346</v>
      </c>
      <c r="BU9">
        <v>1.4565638973497714</v>
      </c>
      <c r="BV9">
        <v>0.16295952276989828</v>
      </c>
      <c r="BW9">
        <v>1.4206426284473301</v>
      </c>
      <c r="BX9">
        <v>0.15270974703345905</v>
      </c>
      <c r="BY9">
        <v>1.4522218203877624</v>
      </c>
      <c r="BZ9">
        <v>0.15372804139796342</v>
      </c>
      <c r="CA9">
        <v>1.3254638581595741</v>
      </c>
      <c r="CB9">
        <v>0.14063529080802326</v>
      </c>
      <c r="CC9">
        <v>1.3911247984944413</v>
      </c>
      <c r="CD9">
        <v>0.14616288054667675</v>
      </c>
      <c r="CE9">
        <v>1.6951054051230747</v>
      </c>
      <c r="CF9">
        <v>0.17084280092299364</v>
      </c>
      <c r="CG9">
        <v>1.5196732569442277</v>
      </c>
      <c r="CH9">
        <v>0.15322762342013008</v>
      </c>
      <c r="CI9">
        <v>1.8832105404425625</v>
      </c>
      <c r="CJ9">
        <v>0.18600802466432489</v>
      </c>
      <c r="CK9">
        <v>2.2154126344612592</v>
      </c>
      <c r="CL9">
        <v>0.21626156080637568</v>
      </c>
      <c r="CM9">
        <v>2.1164485030489804</v>
      </c>
      <c r="CN9">
        <v>0.20178332742199664</v>
      </c>
      <c r="CO9">
        <v>2.0185509892042499</v>
      </c>
      <c r="CP9">
        <v>0.19482302425776554</v>
      </c>
      <c r="CQ9">
        <v>2.1823641988774001</v>
      </c>
      <c r="CR9">
        <v>0.2077013173481958</v>
      </c>
      <c r="CS9">
        <v>1.9618113873269594</v>
      </c>
      <c r="CT9">
        <v>0.18258522459866819</v>
      </c>
      <c r="CU9">
        <v>2.2739827823113434</v>
      </c>
      <c r="CV9">
        <v>0.21336064106112063</v>
      </c>
      <c r="CW9">
        <v>2.3187792454934621</v>
      </c>
      <c r="CX9">
        <v>0.20807973581316594</v>
      </c>
    </row>
    <row r="10" spans="1:102" ht="15" x14ac:dyDescent="0.25">
      <c r="A10" s="410" t="s">
        <v>262</v>
      </c>
      <c r="B10" s="412" t="b">
        <v>0</v>
      </c>
      <c r="C10">
        <v>0.29879406063021924</v>
      </c>
      <c r="D10">
        <v>4.095139917308261E-2</v>
      </c>
      <c r="E10">
        <v>0.53760956329975218</v>
      </c>
      <c r="F10">
        <v>7.0114791069487037E-2</v>
      </c>
      <c r="G10">
        <v>1.6774102427622641</v>
      </c>
      <c r="H10">
        <v>0.16780392747297124</v>
      </c>
      <c r="I10">
        <v>1.3296467640365557</v>
      </c>
      <c r="J10">
        <v>0.13346248375876554</v>
      </c>
      <c r="K10">
        <v>1.4821175447843686</v>
      </c>
      <c r="L10">
        <v>0.14392630765456346</v>
      </c>
      <c r="M10">
        <v>0.2624969458031573</v>
      </c>
      <c r="N10">
        <v>3.8909676922812816E-2</v>
      </c>
      <c r="O10">
        <v>0.26546667347544983</v>
      </c>
      <c r="P10">
        <v>3.8985617910374963E-2</v>
      </c>
      <c r="Q10">
        <v>0.27247209207672179</v>
      </c>
      <c r="R10">
        <v>3.940398782456387E-2</v>
      </c>
      <c r="S10">
        <v>0.27373276053345869</v>
      </c>
      <c r="T10">
        <v>3.9560028212951071E-2</v>
      </c>
      <c r="U10">
        <v>0.27704409373234351</v>
      </c>
      <c r="V10">
        <v>3.9611017352540627E-2</v>
      </c>
      <c r="W10">
        <v>0.2724728160521081</v>
      </c>
      <c r="X10">
        <v>3.999151070794485E-2</v>
      </c>
      <c r="Y10">
        <v>0.27918146237707581</v>
      </c>
      <c r="Z10">
        <v>4.0047954318437169E-2</v>
      </c>
      <c r="AA10">
        <v>0.28929053399348192</v>
      </c>
      <c r="AB10">
        <v>4.0829883237045873E-2</v>
      </c>
      <c r="AC10">
        <v>0.28609771788462668</v>
      </c>
      <c r="AD10">
        <v>4.1382741454513011E-2</v>
      </c>
      <c r="AE10">
        <v>0.29307502231119875</v>
      </c>
      <c r="AF10">
        <v>4.2258753366508063E-2</v>
      </c>
      <c r="AG10">
        <v>0.27569444154506612</v>
      </c>
      <c r="AH10">
        <v>4.263012204769507E-2</v>
      </c>
      <c r="AI10">
        <v>0.30392851053776454</v>
      </c>
      <c r="AJ10">
        <v>4.2522602121718885E-2</v>
      </c>
      <c r="AK10">
        <v>0.29138131191346733</v>
      </c>
      <c r="AL10">
        <v>4.2655687246455326E-2</v>
      </c>
      <c r="AM10">
        <v>0.30075755194804826</v>
      </c>
      <c r="AN10">
        <v>4.2691993884574841E-2</v>
      </c>
      <c r="AO10">
        <v>0.2999389491736405</v>
      </c>
      <c r="AP10">
        <v>4.2871363902347588E-2</v>
      </c>
      <c r="AQ10">
        <v>0.30108636506970465</v>
      </c>
      <c r="AR10">
        <v>4.3019739549542337E-2</v>
      </c>
      <c r="AS10">
        <v>0.30155305008556044</v>
      </c>
      <c r="AT10">
        <v>4.3299354983517606E-2</v>
      </c>
      <c r="AU10">
        <v>0.29480655238936371</v>
      </c>
      <c r="AV10">
        <v>4.3712502291864283E-2</v>
      </c>
      <c r="AW10">
        <v>0.30026811749419785</v>
      </c>
      <c r="AX10">
        <v>4.4042256792841822E-2</v>
      </c>
      <c r="AY10">
        <v>0.30834187388048717</v>
      </c>
      <c r="AZ10">
        <v>4.433647128334154E-2</v>
      </c>
      <c r="BA10">
        <v>0.31655025342929166</v>
      </c>
      <c r="BB10">
        <v>4.4108313166913882E-2</v>
      </c>
      <c r="BC10">
        <v>0.29240963636975398</v>
      </c>
      <c r="BD10">
        <v>4.6000242073188341E-2</v>
      </c>
      <c r="BE10">
        <v>0.35232132367543056</v>
      </c>
      <c r="BF10">
        <v>4.7332464128287031E-2</v>
      </c>
      <c r="BG10">
        <v>0.35134492104112797</v>
      </c>
      <c r="BH10">
        <v>4.782337622379039E-2</v>
      </c>
      <c r="BI10">
        <v>0.3432962250535635</v>
      </c>
      <c r="BJ10">
        <v>4.7876337371131068E-2</v>
      </c>
      <c r="BK10">
        <v>0.40333711482591023</v>
      </c>
      <c r="BL10">
        <v>5.3860525388451978E-2</v>
      </c>
      <c r="BM10">
        <v>0.71900173245718968</v>
      </c>
      <c r="BN10">
        <v>9.3542077033481733E-2</v>
      </c>
      <c r="BO10">
        <v>1.1667877149411134</v>
      </c>
      <c r="BP10">
        <v>0.12113148406641186</v>
      </c>
      <c r="BQ10">
        <v>1.1596719346894075</v>
      </c>
      <c r="BR10">
        <v>0.12817646832418672</v>
      </c>
      <c r="BS10">
        <v>1.3864303750626255</v>
      </c>
      <c r="BT10">
        <v>0.15577660776756444</v>
      </c>
      <c r="BU10">
        <v>1.4392292819943733</v>
      </c>
      <c r="BV10">
        <v>0.16140842420945462</v>
      </c>
      <c r="BW10">
        <v>1.4104314419589163</v>
      </c>
      <c r="BX10">
        <v>0.15152915696520144</v>
      </c>
      <c r="BY10">
        <v>1.4422266267520647</v>
      </c>
      <c r="BZ10">
        <v>0.15274632348795253</v>
      </c>
      <c r="CA10">
        <v>1.314939039656402</v>
      </c>
      <c r="CB10">
        <v>0.13951419395352693</v>
      </c>
      <c r="CC10">
        <v>1.3798268465354726</v>
      </c>
      <c r="CD10">
        <v>0.14483365791142577</v>
      </c>
      <c r="CE10">
        <v>1.6867215005542395</v>
      </c>
      <c r="CF10">
        <v>0.16995321680890771</v>
      </c>
      <c r="CG10">
        <v>1.5093151122974648</v>
      </c>
      <c r="CH10">
        <v>0.1519770543770935</v>
      </c>
      <c r="CI10">
        <v>1.8681228884867322</v>
      </c>
      <c r="CJ10">
        <v>0.18483111554966838</v>
      </c>
      <c r="CK10">
        <v>2.1910703505893321</v>
      </c>
      <c r="CL10">
        <v>0.21516130087900762</v>
      </c>
      <c r="CM10">
        <v>2.1057224838322757</v>
      </c>
      <c r="CN10">
        <v>0.20053013915936951</v>
      </c>
      <c r="CO10">
        <v>2.0036919836921823</v>
      </c>
      <c r="CP10">
        <v>0.19342672125975663</v>
      </c>
      <c r="CQ10">
        <v>2.166663339123557</v>
      </c>
      <c r="CR10">
        <v>0.20595965069180619</v>
      </c>
      <c r="CS10">
        <v>1.9508856477881893</v>
      </c>
      <c r="CT10">
        <v>0.1813168955415401</v>
      </c>
      <c r="CU10">
        <v>2.257995913296261</v>
      </c>
      <c r="CV10">
        <v>0.21183015616151593</v>
      </c>
      <c r="CW10">
        <v>2.3068985918035549</v>
      </c>
      <c r="CX10">
        <v>0.20685909989905873</v>
      </c>
    </row>
    <row r="11" spans="1:102" ht="15" x14ac:dyDescent="0.25">
      <c r="A11" s="410" t="s">
        <v>263</v>
      </c>
      <c r="B11" s="412" t="b">
        <v>0</v>
      </c>
      <c r="C11">
        <v>0.29483600339998284</v>
      </c>
      <c r="D11">
        <v>4.1497452747579162E-2</v>
      </c>
      <c r="E11">
        <v>0.61289741576974754</v>
      </c>
      <c r="F11">
        <v>7.8202681679665487E-2</v>
      </c>
      <c r="G11">
        <v>1.9545164512820885</v>
      </c>
      <c r="H11">
        <v>0.18606072407192253</v>
      </c>
      <c r="I11">
        <v>1.3180707194838328</v>
      </c>
      <c r="J11">
        <v>0.13172097057988427</v>
      </c>
      <c r="K11">
        <v>1.4705553428446343</v>
      </c>
      <c r="L11">
        <v>0.14228321396500446</v>
      </c>
      <c r="M11">
        <v>0.26073981273895425</v>
      </c>
      <c r="N11">
        <v>3.8619055597950383E-2</v>
      </c>
      <c r="O11">
        <v>0.263713897021358</v>
      </c>
      <c r="P11">
        <v>3.8598043282069602E-2</v>
      </c>
      <c r="Q11">
        <v>0.27046052486338618</v>
      </c>
      <c r="R11">
        <v>3.8981403421960256E-2</v>
      </c>
      <c r="S11">
        <v>0.27222335286180777</v>
      </c>
      <c r="T11">
        <v>3.9252395405904639E-2</v>
      </c>
      <c r="U11">
        <v>0.27589198067051868</v>
      </c>
      <c r="V11">
        <v>3.9376275723407926E-2</v>
      </c>
      <c r="W11">
        <v>0.27073744705449371</v>
      </c>
      <c r="X11">
        <v>3.9668128157934926E-2</v>
      </c>
      <c r="Y11">
        <v>0.27653393610641208</v>
      </c>
      <c r="Z11">
        <v>3.9501937695017988E-2</v>
      </c>
      <c r="AA11">
        <v>0.28796896781039416</v>
      </c>
      <c r="AB11">
        <v>4.0559535913853889E-2</v>
      </c>
      <c r="AC11">
        <v>0.28488326989362722</v>
      </c>
      <c r="AD11">
        <v>4.112755957603461E-2</v>
      </c>
      <c r="AE11">
        <v>0.29163881106513107</v>
      </c>
      <c r="AF11">
        <v>4.1966951244774148E-2</v>
      </c>
      <c r="AG11">
        <v>0.27275917345658574</v>
      </c>
      <c r="AH11">
        <v>4.2162690291490799E-2</v>
      </c>
      <c r="AI11">
        <v>0.30164847496746416</v>
      </c>
      <c r="AJ11">
        <v>4.2137144662790421E-2</v>
      </c>
      <c r="AK11">
        <v>0.28990566796453149</v>
      </c>
      <c r="AL11">
        <v>4.2364731817820508E-2</v>
      </c>
      <c r="AM11">
        <v>0.29932551245827388</v>
      </c>
      <c r="AN11">
        <v>4.2406295239201086E-2</v>
      </c>
      <c r="AO11">
        <v>0.29777707775919227</v>
      </c>
      <c r="AP11">
        <v>4.2466687881117925E-2</v>
      </c>
      <c r="AQ11">
        <v>0.29919881664626363</v>
      </c>
      <c r="AR11">
        <v>4.2718682292531729E-2</v>
      </c>
      <c r="AS11">
        <v>0.2997009543457585</v>
      </c>
      <c r="AT11">
        <v>4.3038554233249975E-2</v>
      </c>
      <c r="AU11">
        <v>0.29314860068548287</v>
      </c>
      <c r="AV11">
        <v>4.3416701044723567E-2</v>
      </c>
      <c r="AW11">
        <v>0.29817236127001195</v>
      </c>
      <c r="AX11">
        <v>4.3663185394873835E-2</v>
      </c>
      <c r="AY11">
        <v>0.30379933040527723</v>
      </c>
      <c r="AZ11">
        <v>4.3631641344578878E-2</v>
      </c>
      <c r="BA11">
        <v>0.31449740236383084</v>
      </c>
      <c r="BB11">
        <v>4.3629617433056427E-2</v>
      </c>
      <c r="BC11">
        <v>0.28882091030936496</v>
      </c>
      <c r="BD11">
        <v>4.5375834568716474E-2</v>
      </c>
      <c r="BE11">
        <v>0.3504602880421529</v>
      </c>
      <c r="BF11">
        <v>4.694672652510596E-2</v>
      </c>
      <c r="BG11">
        <v>0.34981427841154783</v>
      </c>
      <c r="BH11">
        <v>4.7578904946225561E-2</v>
      </c>
      <c r="BI11">
        <v>0.34009262769097048</v>
      </c>
      <c r="BJ11">
        <v>4.7212715793350617E-2</v>
      </c>
      <c r="BK11">
        <v>0.40083673129319691</v>
      </c>
      <c r="BL11">
        <v>5.3496560253254985E-2</v>
      </c>
      <c r="BM11">
        <v>0.71213469451763767</v>
      </c>
      <c r="BN11">
        <v>9.2483954245442201E-2</v>
      </c>
      <c r="BO11">
        <v>1.1602802214612333</v>
      </c>
      <c r="BP11">
        <v>0.12002614958634568</v>
      </c>
      <c r="BQ11">
        <v>1.1529162364928773</v>
      </c>
      <c r="BR11">
        <v>0.12696514941341236</v>
      </c>
      <c r="BS11">
        <v>1.3798123122625501</v>
      </c>
      <c r="BT11">
        <v>0.15472306166227823</v>
      </c>
      <c r="BU11">
        <v>1.4282512704968986</v>
      </c>
      <c r="BV11">
        <v>0.15986512459915578</v>
      </c>
      <c r="BW11">
        <v>1.4039732351499532</v>
      </c>
      <c r="BX11">
        <v>0.15042936981874741</v>
      </c>
      <c r="BY11">
        <v>1.4358993590058349</v>
      </c>
      <c r="BZ11">
        <v>0.15179378444014707</v>
      </c>
      <c r="CA11">
        <v>1.3082792927665425</v>
      </c>
      <c r="CB11">
        <v>0.13844840511903178</v>
      </c>
      <c r="CC11">
        <v>1.3726820970126088</v>
      </c>
      <c r="CD11">
        <v>0.1436159826663598</v>
      </c>
      <c r="CE11">
        <v>1.6814164361122474</v>
      </c>
      <c r="CF11">
        <v>0.16911640822799709</v>
      </c>
      <c r="CG11">
        <v>1.5027654593995015</v>
      </c>
      <c r="CH11">
        <v>0.15087060545752151</v>
      </c>
      <c r="CI11">
        <v>1.8585639340901723</v>
      </c>
      <c r="CJ11">
        <v>0.18365430950521441</v>
      </c>
      <c r="CK11">
        <v>2.1683443537884268</v>
      </c>
      <c r="CL11">
        <v>0.21389134607618704</v>
      </c>
      <c r="CM11">
        <v>2.0989385296276208</v>
      </c>
      <c r="CN11">
        <v>0.19943938123011079</v>
      </c>
      <c r="CO11">
        <v>1.9942843470238216</v>
      </c>
      <c r="CP11">
        <v>0.19208781120457064</v>
      </c>
      <c r="CQ11">
        <v>2.1567306843775373</v>
      </c>
      <c r="CR11">
        <v>0.20439288264660771</v>
      </c>
      <c r="CS11">
        <v>1.943974245169265</v>
      </c>
      <c r="CT11">
        <v>0.18024740678483098</v>
      </c>
      <c r="CU11">
        <v>2.2478751419143421</v>
      </c>
      <c r="CV11">
        <v>0.21038036266401899</v>
      </c>
      <c r="CW11">
        <v>2.2993798115986612</v>
      </c>
      <c r="CX11">
        <v>0.20574706675743179</v>
      </c>
    </row>
    <row r="12" spans="1:102" ht="15" x14ac:dyDescent="0.25">
      <c r="A12" s="410" t="s">
        <v>264</v>
      </c>
      <c r="B12" s="412" t="s">
        <v>310</v>
      </c>
      <c r="C12">
        <v>0.30339894393861172</v>
      </c>
      <c r="D12">
        <v>4.2362040535880094E-2</v>
      </c>
      <c r="E12">
        <v>0.69187167918881354</v>
      </c>
      <c r="F12">
        <v>8.6351700287576882E-2</v>
      </c>
      <c r="G12">
        <v>2.260302557104843</v>
      </c>
      <c r="H12">
        <v>0.20460293726711432</v>
      </c>
      <c r="I12">
        <v>1.3141513156012161</v>
      </c>
      <c r="J12">
        <v>0.13061333675055542</v>
      </c>
      <c r="K12">
        <v>1.4666345488471833</v>
      </c>
      <c r="L12">
        <v>0.1412711297444024</v>
      </c>
      <c r="M12">
        <v>0.26014362439500388</v>
      </c>
      <c r="N12">
        <v>3.8346860035025777E-2</v>
      </c>
      <c r="O12">
        <v>0.26312668686445173</v>
      </c>
      <c r="P12">
        <v>3.8262773983876786E-2</v>
      </c>
      <c r="Q12">
        <v>0.26978473982560996</v>
      </c>
      <c r="R12">
        <v>3.8611121231429943E-2</v>
      </c>
      <c r="S12">
        <v>0.27171533227450229</v>
      </c>
      <c r="T12">
        <v>3.8978923719506529E-2</v>
      </c>
      <c r="U12">
        <v>0.27550422120154117</v>
      </c>
      <c r="V12">
        <v>3.916771682845787E-2</v>
      </c>
      <c r="W12">
        <v>0.27015095648131371</v>
      </c>
      <c r="X12">
        <v>3.9372825039118091E-2</v>
      </c>
      <c r="Y12">
        <v>0.27564391009463612</v>
      </c>
      <c r="Z12">
        <v>3.9023961392356296E-2</v>
      </c>
      <c r="AA12">
        <v>0.28752438626826271</v>
      </c>
      <c r="AB12">
        <v>4.032093502142408E-2</v>
      </c>
      <c r="AC12">
        <v>0.2844751331801274</v>
      </c>
      <c r="AD12">
        <v>4.0902344242475352E-2</v>
      </c>
      <c r="AE12">
        <v>0.29115533584492953</v>
      </c>
      <c r="AF12">
        <v>4.1707156895381382E-2</v>
      </c>
      <c r="AG12">
        <v>0.27176218366604166</v>
      </c>
      <c r="AH12">
        <v>4.1721088584608622E-2</v>
      </c>
      <c r="AI12">
        <v>0.30087575916294612</v>
      </c>
      <c r="AJ12">
        <v>4.1781928819192682E-2</v>
      </c>
      <c r="AK12">
        <v>0.28940809587080241</v>
      </c>
      <c r="AL12">
        <v>4.2102346996835655E-2</v>
      </c>
      <c r="AM12">
        <v>0.29884311392761398</v>
      </c>
      <c r="AN12">
        <v>4.2151666686398775E-2</v>
      </c>
      <c r="AO12">
        <v>0.29704685053068247</v>
      </c>
      <c r="AP12">
        <v>4.2100436363847075E-2</v>
      </c>
      <c r="AQ12">
        <v>0.29855793408952952</v>
      </c>
      <c r="AR12">
        <v>4.2436588103581703E-2</v>
      </c>
      <c r="AS12">
        <v>0.29907043450704324</v>
      </c>
      <c r="AT12">
        <v>4.2789209776749139E-2</v>
      </c>
      <c r="AU12">
        <v>0.29258730741146582</v>
      </c>
      <c r="AV12">
        <v>4.3143141222773157E-2</v>
      </c>
      <c r="AW12">
        <v>0.29746332928596109</v>
      </c>
      <c r="AX12">
        <v>4.3315087622053085E-2</v>
      </c>
      <c r="AY12">
        <v>0.30225650639539364</v>
      </c>
      <c r="AZ12">
        <v>4.2974010165882356E-2</v>
      </c>
      <c r="BA12">
        <v>0.31381410103050206</v>
      </c>
      <c r="BB12">
        <v>4.3257601082406408E-2</v>
      </c>
      <c r="BC12">
        <v>0.28760483325221958</v>
      </c>
      <c r="BD12">
        <v>4.4794091210451671E-2</v>
      </c>
      <c r="BE12">
        <v>0.34983533814662771</v>
      </c>
      <c r="BF12">
        <v>4.6615841658172362E-2</v>
      </c>
      <c r="BG12">
        <v>0.34929472837237496</v>
      </c>
      <c r="BH12">
        <v>4.735132624861476E-2</v>
      </c>
      <c r="BI12">
        <v>0.33901648980119808</v>
      </c>
      <c r="BJ12">
        <v>4.663942816687007E-2</v>
      </c>
      <c r="BK12">
        <v>0.39998637927623037</v>
      </c>
      <c r="BL12">
        <v>5.3154120562011714E-2</v>
      </c>
      <c r="BM12">
        <v>0.70980305877798244</v>
      </c>
      <c r="BN12">
        <v>9.1507648254241514E-2</v>
      </c>
      <c r="BO12">
        <v>1.1580829419409662</v>
      </c>
      <c r="BP12">
        <v>0.1191210950553471</v>
      </c>
      <c r="BQ12">
        <v>1.1506385065699838</v>
      </c>
      <c r="BR12">
        <v>0.12596494037623643</v>
      </c>
      <c r="BS12">
        <v>1.3775694524143682</v>
      </c>
      <c r="BT12">
        <v>0.15378684235102516</v>
      </c>
      <c r="BU12">
        <v>1.4245192360601246</v>
      </c>
      <c r="BV12">
        <v>0.15845465289507191</v>
      </c>
      <c r="BW12">
        <v>1.401791213527668</v>
      </c>
      <c r="BX12">
        <v>0.14949948380801667</v>
      </c>
      <c r="BY12">
        <v>1.4337526147521618</v>
      </c>
      <c r="BZ12">
        <v>0.15094759330323243</v>
      </c>
      <c r="CA12">
        <v>1.3060241505759724</v>
      </c>
      <c r="CB12">
        <v>0.13752426817741836</v>
      </c>
      <c r="CC12">
        <v>1.3702693750407307</v>
      </c>
      <c r="CD12">
        <v>0.14260850361804062</v>
      </c>
      <c r="CE12">
        <v>1.6796199965677556</v>
      </c>
      <c r="CF12">
        <v>0.16840016843479497</v>
      </c>
      <c r="CG12">
        <v>1.5005549121758455</v>
      </c>
      <c r="CH12">
        <v>0.1499979145725728</v>
      </c>
      <c r="CI12">
        <v>1.8553080868888014</v>
      </c>
      <c r="CJ12">
        <v>0.18257294435794966</v>
      </c>
      <c r="CK12">
        <v>2.1482278791701748</v>
      </c>
      <c r="CL12">
        <v>0.21250719951671643</v>
      </c>
      <c r="CM12">
        <v>2.0966462360589473</v>
      </c>
      <c r="CN12">
        <v>0.19859942035466188</v>
      </c>
      <c r="CO12">
        <v>1.9910902299726683</v>
      </c>
      <c r="CP12">
        <v>0.19091476462207405</v>
      </c>
      <c r="CQ12">
        <v>2.1533709192550923</v>
      </c>
      <c r="CR12">
        <v>0.20312794344169402</v>
      </c>
      <c r="CS12">
        <v>1.9416371002066777</v>
      </c>
      <c r="CT12">
        <v>0.17946340194711491</v>
      </c>
      <c r="CU12">
        <v>2.2444403928724057</v>
      </c>
      <c r="CV12">
        <v>0.2091287142155431</v>
      </c>
      <c r="CW12">
        <v>2.2968320317350734</v>
      </c>
      <c r="CX12">
        <v>0.20483372669990399</v>
      </c>
    </row>
    <row r="13" spans="1:102" ht="15" x14ac:dyDescent="0.25">
      <c r="A13" s="410" t="s">
        <v>266</v>
      </c>
      <c r="B13" s="412" t="b">
        <v>0</v>
      </c>
      <c r="C13">
        <v>0.29668438435073835</v>
      </c>
      <c r="D13">
        <v>4.2481524474433249E-2</v>
      </c>
      <c r="E13">
        <v>0.77471285579256421</v>
      </c>
      <c r="F13">
        <v>9.4562308896515068E-2</v>
      </c>
      <c r="G13">
        <v>2.5977368679912942</v>
      </c>
      <c r="H13">
        <v>0.22343502910274826</v>
      </c>
      <c r="I13">
        <v>1.3182060791816825</v>
      </c>
      <c r="J13">
        <v>0.13022931617627917</v>
      </c>
      <c r="K13">
        <v>1.4706728022038296</v>
      </c>
      <c r="L13">
        <v>0.1409720480372138</v>
      </c>
      <c r="M13">
        <v>0.26075668040526456</v>
      </c>
      <c r="N13">
        <v>3.8115141899737817E-2</v>
      </c>
      <c r="O13">
        <v>0.26375261527937027</v>
      </c>
      <c r="P13">
        <v>3.8006971540412812E-2</v>
      </c>
      <c r="Q13">
        <v>0.27049948504810539</v>
      </c>
      <c r="R13">
        <v>3.8323139313896706E-2</v>
      </c>
      <c r="S13">
        <v>0.27224985557821108</v>
      </c>
      <c r="T13">
        <v>3.8761768203389967E-2</v>
      </c>
      <c r="U13">
        <v>0.27591222929149312</v>
      </c>
      <c r="V13">
        <v>3.900223686901181E-2</v>
      </c>
      <c r="W13">
        <v>0.27076085831081337</v>
      </c>
      <c r="X13">
        <v>3.9129525053945596E-2</v>
      </c>
      <c r="Y13">
        <v>0.27658348895220825</v>
      </c>
      <c r="Z13">
        <v>3.865274827341178E-2</v>
      </c>
      <c r="AA13">
        <v>0.28799280671960287</v>
      </c>
      <c r="AB13">
        <v>4.0133410585046957E-2</v>
      </c>
      <c r="AC13">
        <v>0.28490637255337253</v>
      </c>
      <c r="AD13">
        <v>4.0725341060753054E-2</v>
      </c>
      <c r="AE13">
        <v>0.29166376493567064</v>
      </c>
      <c r="AF13">
        <v>4.1500417347474838E-2</v>
      </c>
      <c r="AG13">
        <v>0.27278424235693716</v>
      </c>
      <c r="AH13">
        <v>4.1341092871033665E-2</v>
      </c>
      <c r="AI13">
        <v>0.3016729639631745</v>
      </c>
      <c r="AJ13">
        <v>4.1485732066024003E-2</v>
      </c>
      <c r="AK13">
        <v>0.28992890596413873</v>
      </c>
      <c r="AL13">
        <v>4.1889789641234361E-2</v>
      </c>
      <c r="AM13">
        <v>0.29934943741424119</v>
      </c>
      <c r="AN13">
        <v>4.1948736752502519E-2</v>
      </c>
      <c r="AO13">
        <v>0.29780742615533634</v>
      </c>
      <c r="AP13">
        <v>4.1802280870282683E-2</v>
      </c>
      <c r="AQ13">
        <v>0.29921563789277367</v>
      </c>
      <c r="AR13">
        <v>4.2196310576202239E-2</v>
      </c>
      <c r="AS13">
        <v>0.29971257153690156</v>
      </c>
      <c r="AT13">
        <v>4.2571522018972213E-2</v>
      </c>
      <c r="AU13">
        <v>0.29316814521023377</v>
      </c>
      <c r="AV13">
        <v>4.2913985015864568E-2</v>
      </c>
      <c r="AW13">
        <v>0.29819846309661729</v>
      </c>
      <c r="AX13">
        <v>4.3026164285716338E-2</v>
      </c>
      <c r="AY13">
        <v>0.30383839227658938</v>
      </c>
      <c r="AZ13">
        <v>4.2416855114266752E-2</v>
      </c>
      <c r="BA13">
        <v>0.31455570643958225</v>
      </c>
      <c r="BB13">
        <v>4.302240266722706E-2</v>
      </c>
      <c r="BC13">
        <v>0.28885992452919901</v>
      </c>
      <c r="BD13">
        <v>4.4302141385519578E-2</v>
      </c>
      <c r="BE13">
        <v>0.35049710371267029</v>
      </c>
      <c r="BF13">
        <v>4.6366615851557137E-2</v>
      </c>
      <c r="BG13">
        <v>0.34982836177790011</v>
      </c>
      <c r="BH13">
        <v>4.7159077203575768E-2</v>
      </c>
      <c r="BI13">
        <v>0.34015499367603713</v>
      </c>
      <c r="BJ13">
        <v>4.6202918845714085E-2</v>
      </c>
      <c r="BK13">
        <v>0.40085494923818699</v>
      </c>
      <c r="BL13">
        <v>5.2860948741939431E-2</v>
      </c>
      <c r="BM13">
        <v>0.71219572049907931</v>
      </c>
      <c r="BN13">
        <v>9.0692253564971459E-2</v>
      </c>
      <c r="BO13">
        <v>1.1603738868993199</v>
      </c>
      <c r="BP13">
        <v>0.11848964260895108</v>
      </c>
      <c r="BQ13">
        <v>1.153023273052898</v>
      </c>
      <c r="BR13">
        <v>0.12525687220037873</v>
      </c>
      <c r="BS13">
        <v>1.3798834986841784</v>
      </c>
      <c r="BT13">
        <v>0.15304379675449234</v>
      </c>
      <c r="BU13">
        <v>1.4283355259188555</v>
      </c>
      <c r="BV13">
        <v>0.15729127712626972</v>
      </c>
      <c r="BW13">
        <v>1.4040621515069163</v>
      </c>
      <c r="BX13">
        <v>0.14881483276735358</v>
      </c>
      <c r="BY13">
        <v>1.4359603104432983</v>
      </c>
      <c r="BZ13">
        <v>0.15027630345062895</v>
      </c>
      <c r="CA13">
        <v>1.3083563112931247</v>
      </c>
      <c r="CB13">
        <v>0.13681665120764216</v>
      </c>
      <c r="CC13">
        <v>1.3727841450049894</v>
      </c>
      <c r="CD13">
        <v>0.14189284072725439</v>
      </c>
      <c r="CE13">
        <v>1.6814777187688215</v>
      </c>
      <c r="CF13">
        <v>0.16786252291770445</v>
      </c>
      <c r="CG13">
        <v>1.5028625560159263</v>
      </c>
      <c r="CH13">
        <v>0.1494296819476533</v>
      </c>
      <c r="CI13">
        <v>1.8586191162596055</v>
      </c>
      <c r="CJ13">
        <v>0.1816746258809793</v>
      </c>
      <c r="CK13">
        <v>2.1316001132049482</v>
      </c>
      <c r="CL13">
        <v>0.21106935504711682</v>
      </c>
      <c r="CM13">
        <v>2.0990313111183942</v>
      </c>
      <c r="CN13">
        <v>0.19807830516771194</v>
      </c>
      <c r="CO13">
        <v>1.9943684009060616</v>
      </c>
      <c r="CP13">
        <v>0.19000261477000407</v>
      </c>
      <c r="CQ13">
        <v>2.1568562319451487</v>
      </c>
      <c r="CR13">
        <v>0.20226731092856409</v>
      </c>
      <c r="CS13">
        <v>1.9440635544857601</v>
      </c>
      <c r="CT13">
        <v>0.17902839643768731</v>
      </c>
      <c r="CU13">
        <v>2.2479699291105892</v>
      </c>
      <c r="CV13">
        <v>0.20817661192954384</v>
      </c>
      <c r="CW13">
        <v>2.2994616581851091</v>
      </c>
      <c r="CX13">
        <v>0.20419307310609375</v>
      </c>
    </row>
    <row r="14" spans="1:102" ht="15" x14ac:dyDescent="0.25">
      <c r="A14" s="410" t="s">
        <v>267</v>
      </c>
      <c r="B14" s="412" t="b">
        <v>1</v>
      </c>
      <c r="C14">
        <v>0.32025413305054834</v>
      </c>
      <c r="D14">
        <v>4.2510433176280969E-2</v>
      </c>
      <c r="E14">
        <v>0.86161028596773481</v>
      </c>
      <c r="F14">
        <v>0.10283497300158007</v>
      </c>
      <c r="G14">
        <v>2.9700949051789407</v>
      </c>
      <c r="H14">
        <v>0.24256153138014191</v>
      </c>
      <c r="I14">
        <v>1.3299065173945506</v>
      </c>
      <c r="J14">
        <v>0.13060001992012513</v>
      </c>
      <c r="K14">
        <v>1.4823429476440351</v>
      </c>
      <c r="L14">
        <v>0.14141019866464774</v>
      </c>
      <c r="M14">
        <v>0.26252931461776946</v>
      </c>
      <c r="N14">
        <v>3.7942673617326714E-2</v>
      </c>
      <c r="O14">
        <v>0.26554097326847659</v>
      </c>
      <c r="P14">
        <v>3.7851359544331421E-2</v>
      </c>
      <c r="Q14">
        <v>0.27254685612369939</v>
      </c>
      <c r="R14">
        <v>3.8140788251624695E-2</v>
      </c>
      <c r="S14">
        <v>0.27378361887380004</v>
      </c>
      <c r="T14">
        <v>3.8618521505997143E-2</v>
      </c>
      <c r="U14">
        <v>0.27708295055144422</v>
      </c>
      <c r="V14">
        <v>3.8893242047236841E-2</v>
      </c>
      <c r="W14">
        <v>0.27251774192399247</v>
      </c>
      <c r="X14">
        <v>3.8957938920255404E-2</v>
      </c>
      <c r="Y14">
        <v>0.27927655359180387</v>
      </c>
      <c r="Z14">
        <v>3.8418371751839334E-2</v>
      </c>
      <c r="AA14">
        <v>0.28933628052525073</v>
      </c>
      <c r="AB14">
        <v>4.0012154719307039E-2</v>
      </c>
      <c r="AC14">
        <v>0.2861420515640215</v>
      </c>
      <c r="AD14">
        <v>4.0610889775972388E-2</v>
      </c>
      <c r="AE14">
        <v>0.29312290843809319</v>
      </c>
      <c r="AF14">
        <v>4.1363481373684723E-2</v>
      </c>
      <c r="AG14">
        <v>0.27574254841255302</v>
      </c>
      <c r="AH14">
        <v>4.1053488143558248E-2</v>
      </c>
      <c r="AI14">
        <v>0.30397550457639438</v>
      </c>
      <c r="AJ14">
        <v>4.127255050267619E-2</v>
      </c>
      <c r="AK14">
        <v>0.29142590530815538</v>
      </c>
      <c r="AL14">
        <v>4.174427988384017E-2</v>
      </c>
      <c r="AM14">
        <v>0.30080346360233762</v>
      </c>
      <c r="AN14">
        <v>4.1813945578564923E-2</v>
      </c>
      <c r="AO14">
        <v>0.29999718731936198</v>
      </c>
      <c r="AP14">
        <v>4.1596376185314338E-2</v>
      </c>
      <c r="AQ14">
        <v>0.30111864480537232</v>
      </c>
      <c r="AR14">
        <v>4.2017315566676157E-2</v>
      </c>
      <c r="AS14">
        <v>0.30157534331211028</v>
      </c>
      <c r="AT14">
        <v>4.2403126727415343E-2</v>
      </c>
      <c r="AU14">
        <v>0.29484405805770597</v>
      </c>
      <c r="AV14">
        <v>4.2747797297037093E-2</v>
      </c>
      <c r="AW14">
        <v>0.30031820653265051</v>
      </c>
      <c r="AX14">
        <v>4.2819822236280357E-2</v>
      </c>
      <c r="AY14">
        <v>0.30841683306260759</v>
      </c>
      <c r="AZ14">
        <v>4.2005313578485297E-2</v>
      </c>
      <c r="BA14">
        <v>0.31666213813132477</v>
      </c>
      <c r="BB14">
        <v>4.2943076564337379E-2</v>
      </c>
      <c r="BC14">
        <v>0.29248450410935767</v>
      </c>
      <c r="BD14">
        <v>4.3939839942997931E-2</v>
      </c>
      <c r="BE14">
        <v>0.35239197242979114</v>
      </c>
      <c r="BF14">
        <v>4.6219239897909305E-2</v>
      </c>
      <c r="BG14">
        <v>0.35137194682324768</v>
      </c>
      <c r="BH14">
        <v>4.7017732685388558E-2</v>
      </c>
      <c r="BI14">
        <v>0.34341590450249143</v>
      </c>
      <c r="BJ14">
        <v>4.5938551219061839E-2</v>
      </c>
      <c r="BK14">
        <v>0.40337207480633358</v>
      </c>
      <c r="BL14">
        <v>5.2640795830340439E-2</v>
      </c>
      <c r="BM14">
        <v>0.71911884045799201</v>
      </c>
      <c r="BN14">
        <v>9.0103828606017761E-2</v>
      </c>
      <c r="BO14">
        <v>1.1669674576005429</v>
      </c>
      <c r="BP14">
        <v>0.11818294876897231</v>
      </c>
      <c r="BQ14">
        <v>1.1598773363439268</v>
      </c>
      <c r="BR14">
        <v>0.12489830835840365</v>
      </c>
      <c r="BS14">
        <v>1.386566980805364</v>
      </c>
      <c r="BT14">
        <v>0.15255412200784854</v>
      </c>
      <c r="BU14">
        <v>1.4393909669650864</v>
      </c>
      <c r="BV14">
        <v>0.15646924707867546</v>
      </c>
      <c r="BW14">
        <v>1.4106020711984071</v>
      </c>
      <c r="BX14">
        <v>0.14843088305229613</v>
      </c>
      <c r="BY14">
        <v>1.4423435917040206</v>
      </c>
      <c r="BZ14">
        <v>0.14983429879388011</v>
      </c>
      <c r="CA14">
        <v>1.3150868371265896</v>
      </c>
      <c r="CB14">
        <v>0.1363828811282343</v>
      </c>
      <c r="CC14">
        <v>1.3800226751987938</v>
      </c>
      <c r="CD14">
        <v>0.14152697274520154</v>
      </c>
      <c r="CE14">
        <v>1.6868391011110138</v>
      </c>
      <c r="CF14">
        <v>0.16754702851901923</v>
      </c>
      <c r="CG14">
        <v>1.5095014393399075</v>
      </c>
      <c r="CH14">
        <v>0.14921194241062452</v>
      </c>
      <c r="CI14">
        <v>1.8682287822944121</v>
      </c>
      <c r="CJ14">
        <v>0.1810321304948018</v>
      </c>
      <c r="CK14">
        <v>2.1191877690543017</v>
      </c>
      <c r="CL14">
        <v>0.20964065337025289</v>
      </c>
      <c r="CM14">
        <v>2.1059005302092335</v>
      </c>
      <c r="CN14">
        <v>0.19791825332251634</v>
      </c>
      <c r="CO14">
        <v>2.0038532819110109</v>
      </c>
      <c r="CP14">
        <v>0.1894252586046114</v>
      </c>
      <c r="CQ14">
        <v>2.1669042631415123</v>
      </c>
      <c r="CR14">
        <v>0.20188070843505307</v>
      </c>
      <c r="CS14">
        <v>1.9510570311114999</v>
      </c>
      <c r="CT14">
        <v>0.17897763181584464</v>
      </c>
      <c r="CU14">
        <v>2.2581778085938362</v>
      </c>
      <c r="CV14">
        <v>0.20760118947086251</v>
      </c>
      <c r="CW14">
        <v>2.3070556542527769</v>
      </c>
      <c r="CX14">
        <v>0.20387700792005797</v>
      </c>
    </row>
    <row r="15" spans="1:102" ht="15" x14ac:dyDescent="0.25">
      <c r="A15" s="410" t="s">
        <v>268</v>
      </c>
      <c r="B15" s="412" t="b">
        <v>0</v>
      </c>
      <c r="C15">
        <v>0.30197853460621582</v>
      </c>
      <c r="D15">
        <v>4.2717394185307969E-2</v>
      </c>
      <c r="E15">
        <v>0.95276258100535438</v>
      </c>
      <c r="F15">
        <v>0.11117016161606652</v>
      </c>
      <c r="G15" t="s">
        <v>250</v>
      </c>
      <c r="H15" t="s">
        <v>250</v>
      </c>
      <c r="I15">
        <v>1.3483047303209987</v>
      </c>
      <c r="J15">
        <v>0.13169541576942692</v>
      </c>
      <c r="K15">
        <v>1.5006995393892615</v>
      </c>
      <c r="L15">
        <v>0.14255008526865159</v>
      </c>
      <c r="M15">
        <v>0.26531791875088295</v>
      </c>
      <c r="N15">
        <v>3.7843427542325045E-2</v>
      </c>
      <c r="O15">
        <v>0.26834687870326779</v>
      </c>
      <c r="P15">
        <v>3.7808544754094946E-2</v>
      </c>
      <c r="Q15">
        <v>0.27576098722403203</v>
      </c>
      <c r="R15">
        <v>3.8078841043195651E-2</v>
      </c>
      <c r="S15">
        <v>0.27619236578070216</v>
      </c>
      <c r="T15">
        <v>3.8560788622829911E-2</v>
      </c>
      <c r="U15">
        <v>0.27892154010746062</v>
      </c>
      <c r="V15">
        <v>3.8849562475376014E-2</v>
      </c>
      <c r="W15">
        <v>0.27527927505910044</v>
      </c>
      <c r="X15">
        <v>3.8871967526137065E-2</v>
      </c>
      <c r="Y15">
        <v>0.28350492793128457</v>
      </c>
      <c r="Z15">
        <v>3.8339819641983221E-2</v>
      </c>
      <c r="AA15">
        <v>0.29144596742741907</v>
      </c>
      <c r="AB15">
        <v>3.9966990853310173E-2</v>
      </c>
      <c r="AC15">
        <v>0.2880820628474976</v>
      </c>
      <c r="AD15">
        <v>4.0568262550558301E-2</v>
      </c>
      <c r="AE15">
        <v>0.29541455522283144</v>
      </c>
      <c r="AF15">
        <v>4.1307442724555665E-2</v>
      </c>
      <c r="AG15">
        <v>0.28039743746998674</v>
      </c>
      <c r="AH15">
        <v>4.0881574426751249E-2</v>
      </c>
      <c r="AI15">
        <v>0.30759684285585898</v>
      </c>
      <c r="AJ15">
        <v>4.1159654831572114E-2</v>
      </c>
      <c r="AK15">
        <v>0.29377781591899788</v>
      </c>
      <c r="AL15">
        <v>4.1677606059817317E-2</v>
      </c>
      <c r="AM15">
        <v>0.30308739593693768</v>
      </c>
      <c r="AN15">
        <v>4.1758213155964827E-2</v>
      </c>
      <c r="AO15">
        <v>0.30343873259626097</v>
      </c>
      <c r="AP15">
        <v>4.1499403481955868E-2</v>
      </c>
      <c r="AQ15">
        <v>0.30411278452488466</v>
      </c>
      <c r="AR15">
        <v>4.1914104186150943E-2</v>
      </c>
      <c r="AS15">
        <v>0.30450783914177232</v>
      </c>
      <c r="AT15">
        <v>4.22976662871151E-2</v>
      </c>
      <c r="AU15">
        <v>0.29747927346201763</v>
      </c>
      <c r="AV15">
        <v>4.2658041606913721E-2</v>
      </c>
      <c r="AW15">
        <v>0.30365083058747278</v>
      </c>
      <c r="AX15">
        <v>4.2712778079427027E-2</v>
      </c>
      <c r="AY15">
        <v>0.31562091071000081</v>
      </c>
      <c r="AZ15">
        <v>4.1772726206235233E-2</v>
      </c>
      <c r="BA15">
        <v>0.31996274553749637</v>
      </c>
      <c r="BB15">
        <v>4.3026049302822993E-2</v>
      </c>
      <c r="BC15">
        <v>0.2981849301113158</v>
      </c>
      <c r="BD15">
        <v>4.3736538391070195E-2</v>
      </c>
      <c r="BE15">
        <v>0.3553664333037474</v>
      </c>
      <c r="BF15">
        <v>4.6185653320514858E-2</v>
      </c>
      <c r="BG15">
        <v>0.35380043142809736</v>
      </c>
      <c r="BH15">
        <v>4.6938743586308444E-2</v>
      </c>
      <c r="BI15">
        <v>0.34853504267878516</v>
      </c>
      <c r="BJ15">
        <v>4.5867742779769877E-2</v>
      </c>
      <c r="BK15">
        <v>0.40733383343706109</v>
      </c>
      <c r="BL15">
        <v>5.2511497306812711E-2</v>
      </c>
      <c r="BM15">
        <v>0.73001154864902928</v>
      </c>
      <c r="BN15">
        <v>8.9790044068056879E-2</v>
      </c>
      <c r="BO15">
        <v>1.1773294821598967</v>
      </c>
      <c r="BP15">
        <v>0.1182258600463474</v>
      </c>
      <c r="BQ15">
        <v>1.1706454209979147</v>
      </c>
      <c r="BR15">
        <v>0.12491829756032677</v>
      </c>
      <c r="BS15">
        <v>1.397078442804665</v>
      </c>
      <c r="BT15">
        <v>0.152357488646859</v>
      </c>
      <c r="BU15">
        <v>1.4567899131144912</v>
      </c>
      <c r="BV15">
        <v>0.15605515873794426</v>
      </c>
      <c r="BW15">
        <v>1.4208811472031362</v>
      </c>
      <c r="BX15">
        <v>0.14837873998532139</v>
      </c>
      <c r="BY15">
        <v>1.4523853230494204</v>
      </c>
      <c r="BZ15">
        <v>0.14965738792157274</v>
      </c>
      <c r="CA15">
        <v>1.3256704609013181</v>
      </c>
      <c r="CB15">
        <v>0.13625809941129838</v>
      </c>
      <c r="CC15">
        <v>1.3913985429550384</v>
      </c>
      <c r="CD15">
        <v>0.14154054011988731</v>
      </c>
      <c r="CE15">
        <v>1.6952697962823371</v>
      </c>
      <c r="CF15">
        <v>0.16747924471860337</v>
      </c>
      <c r="CG15">
        <v>1.5199337193038391</v>
      </c>
      <c r="CH15">
        <v>0.14936233592382958</v>
      </c>
      <c r="CI15">
        <v>1.8833585670019657</v>
      </c>
      <c r="CJ15">
        <v>0.18069750935453807</v>
      </c>
      <c r="CK15">
        <v>2.111533325718653</v>
      </c>
      <c r="CL15">
        <v>0.20828353560507493</v>
      </c>
      <c r="CM15">
        <v>2.1166973900535435</v>
      </c>
      <c r="CN15">
        <v>0.19813223126770782</v>
      </c>
      <c r="CO15">
        <v>2.0187764643372548</v>
      </c>
      <c r="CP15">
        <v>0.18922947008874683</v>
      </c>
      <c r="CQ15">
        <v>2.182700981114595</v>
      </c>
      <c r="CR15">
        <v>0.20199945619597168</v>
      </c>
      <c r="CS15">
        <v>1.9620509601994869</v>
      </c>
      <c r="CT15">
        <v>0.17931522072933975</v>
      </c>
      <c r="CU15">
        <v>2.2742370496350102</v>
      </c>
      <c r="CV15">
        <v>0.20744906414493236</v>
      </c>
      <c r="CW15">
        <v>2.3189987995399086</v>
      </c>
      <c r="CX15">
        <v>0.20391113686345722</v>
      </c>
    </row>
    <row r="16" spans="1:102" ht="15" x14ac:dyDescent="0.25">
      <c r="A16" s="410" t="s">
        <v>269</v>
      </c>
      <c r="B16" s="412">
        <v>1</v>
      </c>
      <c r="C16">
        <v>0.31104744125951572</v>
      </c>
      <c r="D16">
        <v>4.278981024195818E-2</v>
      </c>
      <c r="E16">
        <v>1.0483780770433415</v>
      </c>
      <c r="F16">
        <v>0.11956834729805643</v>
      </c>
      <c r="I16">
        <v>1.3719102041681119</v>
      </c>
      <c r="J16">
        <v>0.13342676126704406</v>
      </c>
      <c r="K16">
        <v>1.5242554355471656</v>
      </c>
      <c r="L16">
        <v>0.14429936101573565</v>
      </c>
      <c r="M16">
        <v>0.26889657668220757</v>
      </c>
      <c r="N16">
        <v>3.7825444001490315E-2</v>
      </c>
      <c r="O16">
        <v>0.27194301381277919</v>
      </c>
      <c r="P16">
        <v>3.7881995769378993E-2</v>
      </c>
      <c r="Q16">
        <v>0.27988148856252792</v>
      </c>
      <c r="R16">
        <v>3.8142316283022268E-2</v>
      </c>
      <c r="S16">
        <v>0.27928095394988967</v>
      </c>
      <c r="T16">
        <v>3.8593246728731795E-2</v>
      </c>
      <c r="U16">
        <v>0.28127904636822698</v>
      </c>
      <c r="V16">
        <v>3.8874736812569075E-2</v>
      </c>
      <c r="W16">
        <v>0.27882173472500077</v>
      </c>
      <c r="X16">
        <v>3.8878575762650469E-2</v>
      </c>
      <c r="Y16">
        <v>0.2889260542287761</v>
      </c>
      <c r="Z16">
        <v>3.8423455768616603E-2</v>
      </c>
      <c r="AA16">
        <v>0.29415095314008533</v>
      </c>
      <c r="AB16">
        <v>4.0001577894879563E-2</v>
      </c>
      <c r="AC16">
        <v>0.29056923822730502</v>
      </c>
      <c r="AD16">
        <v>4.0600912788799959E-2</v>
      </c>
      <c r="AE16">
        <v>0.29835304969633414</v>
      </c>
      <c r="AF16">
        <v>4.1336841318165438E-2</v>
      </c>
      <c r="AG16">
        <v>0.28637179810149627</v>
      </c>
      <c r="AH16">
        <v>4.0839279147538134E-2</v>
      </c>
      <c r="AI16">
        <v>0.31224359951109404</v>
      </c>
      <c r="AJ16">
        <v>4.1156191188568204E-2</v>
      </c>
      <c r="AK16">
        <v>0.29679409998632683</v>
      </c>
      <c r="AL16">
        <v>4.169516968586362E-2</v>
      </c>
      <c r="AM16">
        <v>0.3060162038033607</v>
      </c>
      <c r="AN16">
        <v>4.1786054594127812E-2</v>
      </c>
      <c r="AO16">
        <v>0.30785324845535689</v>
      </c>
      <c r="AP16">
        <v>4.1519218911914499E-2</v>
      </c>
      <c r="AQ16">
        <v>0.30795548965807029</v>
      </c>
      <c r="AR16">
        <v>4.1895038006855033E-2</v>
      </c>
      <c r="AS16">
        <v>0.30827248565399268</v>
      </c>
      <c r="AT16">
        <v>4.2263684475747222E-2</v>
      </c>
      <c r="AU16">
        <v>0.3008603019433409</v>
      </c>
      <c r="AV16">
        <v>4.2651989417710603E-2</v>
      </c>
      <c r="AW16">
        <v>0.30792634588004092</v>
      </c>
      <c r="AX16">
        <v>4.2713703896128496E-2</v>
      </c>
      <c r="AY16">
        <v>0.32486699369207678</v>
      </c>
      <c r="AZ16">
        <v>4.1737935843165909E-2</v>
      </c>
      <c r="BA16">
        <v>0.32419013307551708</v>
      </c>
      <c r="BB16">
        <v>4.3264598924869675E-2</v>
      </c>
      <c r="BC16">
        <v>0.30549938792213366</v>
      </c>
      <c r="BD16">
        <v>4.3708707012392663E-2</v>
      </c>
      <c r="BE16">
        <v>0.35917951320433106</v>
      </c>
      <c r="BF16">
        <v>4.626857710412724E-2</v>
      </c>
      <c r="BG16">
        <v>0.35691707421251828</v>
      </c>
      <c r="BH16">
        <v>4.6928509133376629E-2</v>
      </c>
      <c r="BI16">
        <v>0.35509768607456188</v>
      </c>
      <c r="BJ16">
        <v>4.5996230006475625E-2</v>
      </c>
      <c r="BK16">
        <v>0.41241926700759363</v>
      </c>
      <c r="BL16">
        <v>5.2483528168764546E-2</v>
      </c>
      <c r="BM16">
        <v>0.7439913826359833</v>
      </c>
      <c r="BN16">
        <v>8.9776320908205892E-2</v>
      </c>
      <c r="BO16">
        <v>1.1906204909729154</v>
      </c>
      <c r="BP16">
        <v>0.11861490002458659</v>
      </c>
      <c r="BQ16">
        <v>1.1844551608364611</v>
      </c>
      <c r="BR16">
        <v>0.1253152203998886</v>
      </c>
      <c r="BS16">
        <v>1.4105663085449696</v>
      </c>
      <c r="BT16">
        <v>0.15246982673700743</v>
      </c>
      <c r="BU16">
        <v>1.4791228052255621</v>
      </c>
      <c r="BV16">
        <v>0.156082559078764</v>
      </c>
      <c r="BW16">
        <v>1.4340666299152194</v>
      </c>
      <c r="BX16">
        <v>0.14866262788760889</v>
      </c>
      <c r="BY16">
        <v>1.465271983126369</v>
      </c>
      <c r="BZ16">
        <v>0.14975990310045176</v>
      </c>
      <c r="CA16">
        <v>1.3392497603623159</v>
      </c>
      <c r="CB16">
        <v>0.13645241512943512</v>
      </c>
      <c r="CC16">
        <v>1.4059901431230031</v>
      </c>
      <c r="CD16">
        <v>0.14193244370330294</v>
      </c>
      <c r="CE16">
        <v>1.706086799499285</v>
      </c>
      <c r="CF16">
        <v>0.16766466295684074</v>
      </c>
      <c r="CG16">
        <v>1.5333142346282016</v>
      </c>
      <c r="CH16">
        <v>0.14986867849925331</v>
      </c>
      <c r="CI16">
        <v>1.9027827452055543</v>
      </c>
      <c r="CJ16">
        <v>0.18069787147490377</v>
      </c>
      <c r="CK16">
        <v>2.1089713191018649</v>
      </c>
      <c r="CL16">
        <v>0.20705731431009475</v>
      </c>
      <c r="CM16">
        <v>2.1305471932781361</v>
      </c>
      <c r="CN16">
        <v>0.1987029037827428</v>
      </c>
      <c r="CO16">
        <v>2.0379289606962021</v>
      </c>
      <c r="CP16">
        <v>0.18943111084356651</v>
      </c>
      <c r="CQ16">
        <v>2.2029666297209172</v>
      </c>
      <c r="CR16">
        <v>0.20261393397395042</v>
      </c>
      <c r="CS16">
        <v>1.9761546789984261</v>
      </c>
      <c r="CT16">
        <v>0.18001381373211986</v>
      </c>
      <c r="CU16">
        <v>2.2948466280329396</v>
      </c>
      <c r="CV16">
        <v>0.20773256024093611</v>
      </c>
      <c r="CW16">
        <v>2.3343235314439603</v>
      </c>
      <c r="CX16">
        <v>0.20429269501226993</v>
      </c>
    </row>
    <row r="17" spans="3:102" ht="15" x14ac:dyDescent="0.25">
      <c r="C17">
        <v>0.31544863148315055</v>
      </c>
      <c r="D17">
        <v>4.2940982187408556E-2</v>
      </c>
      <c r="E17">
        <v>1.1486753112360422</v>
      </c>
      <c r="F17">
        <v>0.12803000617720839</v>
      </c>
      <c r="I17">
        <v>1.398810563831955</v>
      </c>
      <c r="J17">
        <v>0.13565379309746778</v>
      </c>
      <c r="K17">
        <v>1.5511022775033425</v>
      </c>
      <c r="L17">
        <v>0.1465163099882146</v>
      </c>
      <c r="M17">
        <v>0.27297536682924556</v>
      </c>
      <c r="N17">
        <v>3.7890179914348711E-2</v>
      </c>
      <c r="O17">
        <v>0.27603804111747715</v>
      </c>
      <c r="P17">
        <v>3.8065762025755248E-2</v>
      </c>
      <c r="Q17">
        <v>0.28457454162630724</v>
      </c>
      <c r="R17">
        <v>3.8326071584675575E-2</v>
      </c>
      <c r="S17">
        <v>0.28279916433643604</v>
      </c>
      <c r="T17">
        <v>3.871326626099842E-2</v>
      </c>
      <c r="U17">
        <v>0.28396447819712561</v>
      </c>
      <c r="V17">
        <v>3.8966725583734187E-2</v>
      </c>
      <c r="W17">
        <v>0.28285813190738096</v>
      </c>
      <c r="X17">
        <v>3.8977228269774004E-2</v>
      </c>
      <c r="Y17">
        <v>0.29510074507233519</v>
      </c>
      <c r="Z17">
        <v>3.8662504430162836E-2</v>
      </c>
      <c r="AA17">
        <v>0.29723209580797871</v>
      </c>
      <c r="AB17">
        <v>4.0113113807604316E-2</v>
      </c>
      <c r="AC17">
        <v>0.29340208154597325</v>
      </c>
      <c r="AD17">
        <v>4.0706195362573465E-2</v>
      </c>
      <c r="AE17">
        <v>0.30170033251225759</v>
      </c>
      <c r="AF17">
        <v>4.1449295455299941E-2</v>
      </c>
      <c r="AG17">
        <v>0.29318162313960738</v>
      </c>
      <c r="AH17">
        <v>4.0930028817901032E-2</v>
      </c>
      <c r="AI17">
        <v>0.31753932195321838</v>
      </c>
      <c r="AJ17">
        <v>4.1262440177421568E-2</v>
      </c>
      <c r="AK17">
        <v>0.30023039611353936</v>
      </c>
      <c r="AL17">
        <v>4.1795547861451725E-2</v>
      </c>
      <c r="AM17">
        <v>0.30935261260656005</v>
      </c>
      <c r="AN17">
        <v>4.189521434531332E-2</v>
      </c>
      <c r="AO17">
        <v>0.31288309707588247</v>
      </c>
      <c r="AP17">
        <v>4.165421714690188E-2</v>
      </c>
      <c r="AQ17">
        <v>0.31233544708848593</v>
      </c>
      <c r="AR17">
        <v>4.1961661657244048E-2</v>
      </c>
      <c r="AS17">
        <v>0.3125642935775661</v>
      </c>
      <c r="AT17">
        <v>4.2303934297571129E-2</v>
      </c>
      <c r="AU17">
        <v>0.30471323268186967</v>
      </c>
      <c r="AV17">
        <v>4.2730131041803218E-2</v>
      </c>
      <c r="AW17">
        <v>0.31279837558881957</v>
      </c>
      <c r="AX17">
        <v>4.2822524682221641E-2</v>
      </c>
      <c r="AY17">
        <v>0.33540601935420045</v>
      </c>
      <c r="AZ17">
        <v>4.1903760997586935E-2</v>
      </c>
      <c r="BA17">
        <v>0.32900182294829816</v>
      </c>
      <c r="BB17">
        <v>4.3639399558808419E-2</v>
      </c>
      <c r="BC17">
        <v>0.31383530367073426</v>
      </c>
      <c r="BD17">
        <v>4.3858600539746218E-2</v>
      </c>
      <c r="BE17">
        <v>0.36352229907525618</v>
      </c>
      <c r="BF17">
        <v>4.6461293256964901E-2</v>
      </c>
      <c r="BG17">
        <v>0.36046938331350498</v>
      </c>
      <c r="BH17">
        <v>4.6987858461103017E-2</v>
      </c>
      <c r="BI17">
        <v>0.36257216835143891</v>
      </c>
      <c r="BJ17">
        <v>4.631360362821435E-2</v>
      </c>
      <c r="BK17">
        <v>0.41821638393428479</v>
      </c>
      <c r="BL17">
        <v>5.2559154309421721E-2</v>
      </c>
      <c r="BM17">
        <v>0.75992577941050499</v>
      </c>
      <c r="BN17">
        <v>9.0063770895261144E-2</v>
      </c>
      <c r="BO17">
        <v>1.2057637255502414</v>
      </c>
      <c r="BP17">
        <v>0.1193185509983628</v>
      </c>
      <c r="BQ17">
        <v>1.2001877728675321</v>
      </c>
      <c r="BR17">
        <v>0.12605692054921888</v>
      </c>
      <c r="BS17">
        <v>1.4259378713594244</v>
      </c>
      <c r="BT17">
        <v>0.15288203531433037</v>
      </c>
      <c r="BU17">
        <v>1.5045803651982839</v>
      </c>
      <c r="BV17">
        <v>0.15654922828847756</v>
      </c>
      <c r="BW17">
        <v>1.4490903099424084</v>
      </c>
      <c r="BX17">
        <v>0.14925954784966169</v>
      </c>
      <c r="BY17">
        <v>1.4799595713753506</v>
      </c>
      <c r="BZ17">
        <v>0.15013353916040562</v>
      </c>
      <c r="CA17">
        <v>1.3547246214264563</v>
      </c>
      <c r="CB17">
        <v>0.13695008597880118</v>
      </c>
      <c r="CC17">
        <v>1.4226153510366666</v>
      </c>
      <c r="CD17">
        <v>0.14267093379786047</v>
      </c>
      <c r="CE17">
        <v>1.7184137814924159</v>
      </c>
      <c r="CF17">
        <v>0.16808826175079411</v>
      </c>
      <c r="CG17">
        <v>1.5485589755384035</v>
      </c>
      <c r="CH17">
        <v>0.1506899492727701</v>
      </c>
      <c r="CI17">
        <v>1.9249276855071591</v>
      </c>
      <c r="CJ17">
        <v>0.18103318751906042</v>
      </c>
      <c r="CK17">
        <v>2.1116137211869623</v>
      </c>
      <c r="CL17">
        <v>0.20601558123996555</v>
      </c>
      <c r="CM17">
        <v>2.1463279111937066</v>
      </c>
      <c r="CN17">
        <v>0.19958403837437333</v>
      </c>
      <c r="CO17">
        <v>2.0597591496371326</v>
      </c>
      <c r="CP17">
        <v>0.19001384513431874</v>
      </c>
      <c r="CQ17">
        <v>2.2260594066348478</v>
      </c>
      <c r="CR17">
        <v>0.20367436043385748</v>
      </c>
      <c r="CS17">
        <v>1.9922255880892727</v>
      </c>
      <c r="CT17">
        <v>0.18101681497379227</v>
      </c>
      <c r="CU17">
        <v>2.3183368783157063</v>
      </c>
      <c r="CV17">
        <v>0.20842871059119172</v>
      </c>
      <c r="CW17">
        <v>2.3517883313257557</v>
      </c>
      <c r="CX17">
        <v>0.20499077079449296</v>
      </c>
    </row>
    <row r="18" spans="3:102" ht="15" x14ac:dyDescent="0.25">
      <c r="C18">
        <v>0.31458708354646159</v>
      </c>
      <c r="D18">
        <v>4.2952753634625654E-2</v>
      </c>
      <c r="E18">
        <v>1.2538835212390418</v>
      </c>
      <c r="F18">
        <v>0.13655561798175353</v>
      </c>
      <c r="I18">
        <v>1.4268265021551629</v>
      </c>
      <c r="J18">
        <v>0.13819609038646541</v>
      </c>
      <c r="K18">
        <v>1.5790650937868196</v>
      </c>
      <c r="L18">
        <v>0.14902132816504138</v>
      </c>
      <c r="M18">
        <v>0.277223849871783</v>
      </c>
      <c r="N18">
        <v>3.803239076223975E-2</v>
      </c>
      <c r="O18">
        <v>0.28030020585920029</v>
      </c>
      <c r="P18">
        <v>3.8344955874032124E-2</v>
      </c>
      <c r="Q18">
        <v>0.28945994316680379</v>
      </c>
      <c r="R18">
        <v>3.8615220186450486E-2</v>
      </c>
      <c r="S18">
        <v>0.2864619724584262</v>
      </c>
      <c r="T18">
        <v>3.8911123950909191E-2</v>
      </c>
      <c r="U18">
        <v>0.2867602778782572</v>
      </c>
      <c r="V18">
        <v>3.9118076405709849E-2</v>
      </c>
      <c r="W18">
        <v>0.28706146171190305</v>
      </c>
      <c r="X18">
        <v>3.9159932808089569E-2</v>
      </c>
      <c r="Y18">
        <v>0.30152876373211712</v>
      </c>
      <c r="Z18">
        <v>3.903759932574058E-2</v>
      </c>
      <c r="AA18">
        <v>0.30043977957640761</v>
      </c>
      <c r="AB18">
        <v>4.0292562615165096E-2</v>
      </c>
      <c r="AC18">
        <v>0.29635109268539167</v>
      </c>
      <c r="AD18">
        <v>4.0875580903891276E-2</v>
      </c>
      <c r="AE18">
        <v>0.30518522672391318</v>
      </c>
      <c r="AF18">
        <v>4.1635694770559034E-2</v>
      </c>
      <c r="AG18">
        <v>0.30027522105932131</v>
      </c>
      <c r="AH18">
        <v>4.1146471439256219E-2</v>
      </c>
      <c r="AI18">
        <v>0.32305498224484508</v>
      </c>
      <c r="AJ18">
        <v>4.1469794136942378E-2</v>
      </c>
      <c r="AK18">
        <v>0.30380831602484853</v>
      </c>
      <c r="AL18">
        <v>4.1970608543767475E-2</v>
      </c>
      <c r="AM18">
        <v>0.31282632634768781</v>
      </c>
      <c r="AN18">
        <v>4.207684893567834E-2</v>
      </c>
      <c r="AO18">
        <v>0.31812079003626431</v>
      </c>
      <c r="AP18">
        <v>4.1893461432784752E-2</v>
      </c>
      <c r="AQ18">
        <v>0.31689781871372913</v>
      </c>
      <c r="AR18">
        <v>4.2108577685389573E-2</v>
      </c>
      <c r="AS18">
        <v>0.31703556615888928</v>
      </c>
      <c r="AT18">
        <v>4.2415154951397548E-2</v>
      </c>
      <c r="AU18">
        <v>0.30872592414342964</v>
      </c>
      <c r="AV18">
        <v>4.2886135909533718E-2</v>
      </c>
      <c r="AW18">
        <v>0.31787221684187977</v>
      </c>
      <c r="AX18">
        <v>4.3030424424799339E-2</v>
      </c>
      <c r="AY18">
        <v>0.34638417851522563</v>
      </c>
      <c r="AZ18">
        <v>4.2256767501687297E-2</v>
      </c>
      <c r="BA18">
        <v>0.3340080006585685</v>
      </c>
      <c r="BB18">
        <v>4.4120087086302724E-2</v>
      </c>
      <c r="BC18">
        <v>0.32251735103876583</v>
      </c>
      <c r="BD18">
        <v>4.4174075490995793E-2</v>
      </c>
      <c r="BE18">
        <v>0.36804296423280242</v>
      </c>
      <c r="BF18">
        <v>4.6748189062452025E-2</v>
      </c>
      <c r="BG18">
        <v>0.36416957177409126</v>
      </c>
      <c r="BH18">
        <v>4.7111983439919264E-2</v>
      </c>
      <c r="BI18">
        <v>0.37035295140780133</v>
      </c>
      <c r="BJ18">
        <v>4.679415192164639E-2</v>
      </c>
      <c r="BK18">
        <v>0.42425553628051582</v>
      </c>
      <c r="BL18">
        <v>5.2732248948634174E-2</v>
      </c>
      <c r="BM18">
        <v>0.77652382891142913</v>
      </c>
      <c r="BN18">
        <v>9.0629106540802334E-2</v>
      </c>
      <c r="BO18">
        <v>1.2215323710867034</v>
      </c>
      <c r="BP18">
        <v>0.12027980735055414</v>
      </c>
      <c r="BQ18">
        <v>1.2165686944298169</v>
      </c>
      <c r="BR18">
        <v>0.12708330987327951</v>
      </c>
      <c r="BS18">
        <v>1.4419478186470067</v>
      </c>
      <c r="BT18">
        <v>0.15356071969139193</v>
      </c>
      <c r="BU18">
        <v>1.5311001729256051</v>
      </c>
      <c r="BV18">
        <v>0.15741735960310257</v>
      </c>
      <c r="BW18">
        <v>1.4647350580781662</v>
      </c>
      <c r="BX18">
        <v>0.15012114096617396</v>
      </c>
      <c r="BY18">
        <v>1.4952581867468833</v>
      </c>
      <c r="BZ18">
        <v>0.15074802632995607</v>
      </c>
      <c r="CA18">
        <v>1.3708413628828653</v>
      </c>
      <c r="CB18">
        <v>0.13771079362694341</v>
      </c>
      <c r="CC18">
        <v>1.4399272912247827</v>
      </c>
      <c r="CD18">
        <v>0.14369618232806855</v>
      </c>
      <c r="CE18">
        <v>1.7312520834920311</v>
      </c>
      <c r="CF18">
        <v>0.16871572364541637</v>
      </c>
      <c r="CG18">
        <v>1.5644329037898657</v>
      </c>
      <c r="CH18">
        <v>0.15175961377059499</v>
      </c>
      <c r="CI18">
        <v>1.9479993365445754</v>
      </c>
      <c r="CJ18">
        <v>0.18167629217531178</v>
      </c>
      <c r="CK18">
        <v>2.1193450463231751</v>
      </c>
      <c r="CL18">
        <v>0.20520386512864189</v>
      </c>
      <c r="CM18">
        <v>2.1627610838862785</v>
      </c>
      <c r="CN18">
        <v>0.20070425075829462</v>
      </c>
      <c r="CO18">
        <v>2.0824984790811847</v>
      </c>
      <c r="CP18">
        <v>0.19093046329442104</v>
      </c>
      <c r="CQ18">
        <v>2.2501084724088525</v>
      </c>
      <c r="CR18">
        <v>0.20509482613051022</v>
      </c>
      <c r="CS18">
        <v>2.0089617179948629</v>
      </c>
      <c r="CT18">
        <v>0.18224296725883474</v>
      </c>
      <c r="CU18">
        <v>2.3428047601072981</v>
      </c>
      <c r="CV18">
        <v>0.20948111723448706</v>
      </c>
      <c r="CW18">
        <v>2.3699783049660361</v>
      </c>
      <c r="CX18">
        <v>0.20594881026186718</v>
      </c>
    </row>
    <row r="19" spans="3:102" ht="15" x14ac:dyDescent="0.25">
      <c r="C19">
        <v>0.31477952231395573</v>
      </c>
      <c r="D19">
        <v>4.3179965425196851E-2</v>
      </c>
      <c r="E19">
        <v>1.3642431691508556</v>
      </c>
      <c r="F19">
        <v>0.14514566606569179</v>
      </c>
      <c r="I19">
        <v>1.4536883344319897</v>
      </c>
      <c r="J19">
        <v>0.14084769132730651</v>
      </c>
      <c r="K19">
        <v>1.6058785033235812</v>
      </c>
      <c r="L19">
        <v>0.15161147387144627</v>
      </c>
      <c r="M19">
        <v>0.28129783898041505</v>
      </c>
      <c r="N19">
        <v>3.8240555468027779E-2</v>
      </c>
      <c r="O19">
        <v>0.28438421279864379</v>
      </c>
      <c r="P19">
        <v>3.8696958689051972E-2</v>
      </c>
      <c r="Q19">
        <v>0.29414190700580828</v>
      </c>
      <c r="R19">
        <v>3.8986336988264141E-2</v>
      </c>
      <c r="S19">
        <v>0.2899726393853751</v>
      </c>
      <c r="T19">
        <v>3.9170790545132519E-2</v>
      </c>
      <c r="U19">
        <v>0.28943994634871739</v>
      </c>
      <c r="V19">
        <v>3.9316527735017585E-2</v>
      </c>
      <c r="W19">
        <v>0.29109119535596945</v>
      </c>
      <c r="X19">
        <v>3.941188774248857E-2</v>
      </c>
      <c r="Y19">
        <v>0.30768935036520528</v>
      </c>
      <c r="Z19">
        <v>3.9518352497685358E-2</v>
      </c>
      <c r="AA19">
        <v>0.30351413698328372</v>
      </c>
      <c r="AB19">
        <v>4.052538644239647E-2</v>
      </c>
      <c r="AC19">
        <v>0.29917736030148923</v>
      </c>
      <c r="AD19">
        <v>4.1095346803570423E-2</v>
      </c>
      <c r="AE19">
        <v>0.30852540692773639</v>
      </c>
      <c r="AF19">
        <v>4.1880938299979846E-2</v>
      </c>
      <c r="AG19">
        <v>0.30707791074443408</v>
      </c>
      <c r="AH19">
        <v>4.1471072117655328E-2</v>
      </c>
      <c r="AI19">
        <v>0.32834373439204145</v>
      </c>
      <c r="AJ19">
        <v>4.1761454482511728E-2</v>
      </c>
      <c r="AK19">
        <v>0.30723799792774925</v>
      </c>
      <c r="AL19">
        <v>4.2206169357455622E-2</v>
      </c>
      <c r="AM19">
        <v>0.31615592539840887</v>
      </c>
      <c r="AN19">
        <v>4.2316243410933999E-2</v>
      </c>
      <c r="AO19">
        <v>0.32314200060261172</v>
      </c>
      <c r="AP19">
        <v>4.2217569620361446E-2</v>
      </c>
      <c r="AQ19">
        <v>0.32127298831819151</v>
      </c>
      <c r="AR19">
        <v>4.2323883828434529E-2</v>
      </c>
      <c r="AS19">
        <v>0.32132406748510534</v>
      </c>
      <c r="AT19">
        <v>4.2588336001308159E-2</v>
      </c>
      <c r="AU19">
        <v>0.31257329193020028</v>
      </c>
      <c r="AV19">
        <v>4.3107365434315252E-2</v>
      </c>
      <c r="AW19">
        <v>0.32273681719619446</v>
      </c>
      <c r="AX19">
        <v>4.3320560323145324E-2</v>
      </c>
      <c r="AY19">
        <v>0.35691208600955243</v>
      </c>
      <c r="AZ19">
        <v>4.2768356867915296E-2</v>
      </c>
      <c r="BA19">
        <v>0.33880309546112714</v>
      </c>
      <c r="BB19">
        <v>4.4667719062633789E-2</v>
      </c>
      <c r="BC19">
        <v>0.33084216218259438</v>
      </c>
      <c r="BD19">
        <v>4.4629573961792936E-2</v>
      </c>
      <c r="BE19">
        <v>0.37237527127133635</v>
      </c>
      <c r="BF19">
        <v>4.7106021928663103E-2</v>
      </c>
      <c r="BG19">
        <v>0.36771787233106845</v>
      </c>
      <c r="BH19">
        <v>4.7290828202241342E-2</v>
      </c>
      <c r="BI19">
        <v>0.37780968247452135</v>
      </c>
      <c r="BJ19">
        <v>4.7398943721968616E-2</v>
      </c>
      <c r="BK19">
        <v>0.43004746783941711</v>
      </c>
      <c r="BL19">
        <v>5.2988788988166377E-2</v>
      </c>
      <c r="BM19">
        <v>0.7924408558805921</v>
      </c>
      <c r="BN19">
        <v>9.1426527713008243E-2</v>
      </c>
      <c r="BO19">
        <v>1.2366489457006831</v>
      </c>
      <c r="BP19">
        <v>0.12142079380831773</v>
      </c>
      <c r="BQ19">
        <v>1.2322708406794305</v>
      </c>
      <c r="BR19">
        <v>0.12831123641320744</v>
      </c>
      <c r="BS19">
        <v>1.4572991196932992</v>
      </c>
      <c r="BT19">
        <v>0.15445089689625396</v>
      </c>
      <c r="BU19">
        <v>1.5565337513048279</v>
      </c>
      <c r="BV19">
        <v>0.15861662218650388</v>
      </c>
      <c r="BW19">
        <v>1.4797334298714331</v>
      </c>
      <c r="BX19">
        <v>0.15117760608693742</v>
      </c>
      <c r="BY19">
        <v>1.5099284264079347</v>
      </c>
      <c r="BZ19">
        <v>0.15155358251312204</v>
      </c>
      <c r="CA19">
        <v>1.3862943021886964</v>
      </c>
      <c r="CB19">
        <v>0.1386729100643119</v>
      </c>
      <c r="CC19">
        <v>1.4565234532513827</v>
      </c>
      <c r="CD19">
        <v>0.14492512975539751</v>
      </c>
      <c r="CE19">
        <v>1.7435616226224435</v>
      </c>
      <c r="CF19">
        <v>0.16949621540966481</v>
      </c>
      <c r="CG19">
        <v>1.5796500081215408</v>
      </c>
      <c r="CH19">
        <v>0.15299101413665395</v>
      </c>
      <c r="CI19">
        <v>1.9701285703631433</v>
      </c>
      <c r="CJ19">
        <v>0.18257508492909902</v>
      </c>
      <c r="CK19">
        <v>2.1318273985030363</v>
      </c>
      <c r="CL19">
        <v>0.20465764186523464</v>
      </c>
      <c r="CM19">
        <v>2.1785153934361405</v>
      </c>
      <c r="CN19">
        <v>0.201972787989321</v>
      </c>
      <c r="CO19">
        <v>2.1043047437928011</v>
      </c>
      <c r="CP19">
        <v>0.19210670637188001</v>
      </c>
      <c r="CQ19">
        <v>2.2731655147592225</v>
      </c>
      <c r="CR19">
        <v>0.2067602533810006</v>
      </c>
      <c r="CS19">
        <v>2.0250072070038434</v>
      </c>
      <c r="CT19">
        <v>0.1835929350213216</v>
      </c>
      <c r="CU19">
        <v>2.3662680311410562</v>
      </c>
      <c r="CV19">
        <v>0.2108045204434856</v>
      </c>
      <c r="CW19">
        <v>2.3874198088804044</v>
      </c>
      <c r="CX19">
        <v>0.207089198754426</v>
      </c>
    </row>
    <row r="20" spans="3:102" ht="15" x14ac:dyDescent="0.25">
      <c r="C20">
        <v>0.3066852451607765</v>
      </c>
      <c r="D20">
        <v>4.3691238911051186E-2</v>
      </c>
      <c r="E20">
        <v>1.4800064911090214</v>
      </c>
      <c r="F20">
        <v>0.15380063743619576</v>
      </c>
      <c r="I20">
        <v>1.4772198747648349</v>
      </c>
      <c r="J20">
        <v>0.14339377898144215</v>
      </c>
      <c r="K20">
        <v>1.6293702431384458</v>
      </c>
      <c r="L20">
        <v>0.15407690890648595</v>
      </c>
      <c r="M20">
        <v>0.28486728378650639</v>
      </c>
      <c r="N20">
        <v>3.8497809765253022E-2</v>
      </c>
      <c r="O20">
        <v>0.28795919998209851</v>
      </c>
      <c r="P20">
        <v>3.9093253296183225E-2</v>
      </c>
      <c r="Q20">
        <v>0.29824112827779564</v>
      </c>
      <c r="R20">
        <v>3.9409356313950199E-2</v>
      </c>
      <c r="S20">
        <v>0.2930467517616015</v>
      </c>
      <c r="T20">
        <v>3.9471229400501129E-2</v>
      </c>
      <c r="U20">
        <v>0.29178639280563146</v>
      </c>
      <c r="V20">
        <v>3.9546002225192375E-2</v>
      </c>
      <c r="W20">
        <v>0.29462086778548674</v>
      </c>
      <c r="X20">
        <v>3.9712681182619683E-2</v>
      </c>
      <c r="Y20">
        <v>0.31308341088100633</v>
      </c>
      <c r="Z20">
        <v>4.0065816183155412E-2</v>
      </c>
      <c r="AA20">
        <v>0.30620610187540948</v>
      </c>
      <c r="AB20">
        <v>4.0792723287472771E-2</v>
      </c>
      <c r="AC20">
        <v>0.30165191700047034</v>
      </c>
      <c r="AD20">
        <v>4.1347688935417022E-2</v>
      </c>
      <c r="AE20">
        <v>0.31145027158843003</v>
      </c>
      <c r="AF20">
        <v>4.2165157871328129E-2</v>
      </c>
      <c r="AG20">
        <v>0.31303857873381108</v>
      </c>
      <c r="AH20">
        <v>4.1877533636609031E-2</v>
      </c>
      <c r="AI20">
        <v>0.33297711514926165</v>
      </c>
      <c r="AJ20">
        <v>4.2113792627502457E-2</v>
      </c>
      <c r="AK20">
        <v>0.31024158939157204</v>
      </c>
      <c r="AL20">
        <v>4.2483146566325243E-2</v>
      </c>
      <c r="AM20">
        <v>0.31907166544552173</v>
      </c>
      <c r="AN20">
        <v>4.2594003454428847E-2</v>
      </c>
      <c r="AO20">
        <v>0.32753994015712823</v>
      </c>
      <c r="AP20">
        <v>4.2600284391820099E-2</v>
      </c>
      <c r="AQ20">
        <v>0.32510650568065502</v>
      </c>
      <c r="AR20">
        <v>4.2590137263144347E-2</v>
      </c>
      <c r="AS20">
        <v>0.32508236868346357</v>
      </c>
      <c r="AT20">
        <v>4.280944734858657E-2</v>
      </c>
      <c r="AU20">
        <v>0.31594364518527468</v>
      </c>
      <c r="AV20">
        <v>4.3375896915752651E-2</v>
      </c>
      <c r="AW20">
        <v>0.32699807566194927</v>
      </c>
      <c r="AX20">
        <v>4.3669427292280232E-2</v>
      </c>
      <c r="AY20">
        <v>0.36613683338386727</v>
      </c>
      <c r="AZ20">
        <v>4.3397083168358247E-2</v>
      </c>
      <c r="BA20">
        <v>0.34299863729259766</v>
      </c>
      <c r="BB20">
        <v>4.5237929601972038E-2</v>
      </c>
      <c r="BC20">
        <v>0.33813531041290501</v>
      </c>
      <c r="BD20">
        <v>4.5188194174987366E-2</v>
      </c>
      <c r="BE20">
        <v>0.37616824243981795</v>
      </c>
      <c r="BF20">
        <v>4.75058023648917E-2</v>
      </c>
      <c r="BG20">
        <v>0.37082682277586621</v>
      </c>
      <c r="BH20">
        <v>4.7509903809056675E-2</v>
      </c>
      <c r="BI20">
        <v>0.38433826154746042</v>
      </c>
      <c r="BJ20">
        <v>4.807898239435425E-2</v>
      </c>
      <c r="BK20">
        <v>0.43512295076202973</v>
      </c>
      <c r="BL20">
        <v>5.330799107971778E-2</v>
      </c>
      <c r="BM20">
        <v>0.80638735745515666</v>
      </c>
      <c r="BN20">
        <v>9.2391432090953074E-2</v>
      </c>
      <c r="BO20">
        <v>1.2498887944186869</v>
      </c>
      <c r="BP20">
        <v>0.12264907443455329</v>
      </c>
      <c r="BQ20">
        <v>1.2460221171114891</v>
      </c>
      <c r="BR20">
        <v>0.12964122086349802</v>
      </c>
      <c r="BS20">
        <v>1.4707481033852337</v>
      </c>
      <c r="BT20">
        <v>0.15548045006586628</v>
      </c>
      <c r="BU20">
        <v>1.5788206230749822</v>
      </c>
      <c r="BV20">
        <v>0.16004985891646351</v>
      </c>
      <c r="BW20">
        <v>1.4928703464382704</v>
      </c>
      <c r="BX20">
        <v>0.15234335469090787</v>
      </c>
      <c r="BY20">
        <v>1.5227817947884408</v>
      </c>
      <c r="BZ20">
        <v>0.15248494633877052</v>
      </c>
      <c r="CA20">
        <v>1.3998315341035603</v>
      </c>
      <c r="CB20">
        <v>0.13975849033907783</v>
      </c>
      <c r="CC20">
        <v>1.4710593147702478</v>
      </c>
      <c r="CD20">
        <v>0.1462582140681169</v>
      </c>
      <c r="CE20">
        <v>1.7543451532309551</v>
      </c>
      <c r="CF20">
        <v>0.17036650624256328</v>
      </c>
      <c r="CG20">
        <v>1.592977489240081</v>
      </c>
      <c r="CH20">
        <v>0.15428438963670876</v>
      </c>
      <c r="CI20">
        <v>1.9895226080465038</v>
      </c>
      <c r="CJ20">
        <v>0.18365675093683662</v>
      </c>
      <c r="CK20">
        <v>2.1485152390393147</v>
      </c>
      <c r="CL20">
        <v>0.20440078402742473</v>
      </c>
      <c r="CM20">
        <v>2.1923145193780496</v>
      </c>
      <c r="CN20">
        <v>0.20328688072527609</v>
      </c>
      <c r="CO20">
        <v>2.1234113298918955</v>
      </c>
      <c r="CP20">
        <v>0.19344728214794688</v>
      </c>
      <c r="CQ20">
        <v>2.2933625892402421</v>
      </c>
      <c r="CR20">
        <v>0.2085357191741711</v>
      </c>
      <c r="CS20">
        <v>2.0390621450229029</v>
      </c>
      <c r="CT20">
        <v>0.18495735190170351</v>
      </c>
      <c r="CU20">
        <v>2.3868258367392716</v>
      </c>
      <c r="CV20">
        <v>0.21229170596077626</v>
      </c>
      <c r="CW20">
        <v>2.4026998361503367</v>
      </c>
      <c r="CX20">
        <v>0.2083195487786538</v>
      </c>
    </row>
    <row r="21" spans="3:102" ht="15" x14ac:dyDescent="0.25">
      <c r="C21">
        <v>0.31528944395756325</v>
      </c>
      <c r="D21">
        <v>4.4045509498999158E-2</v>
      </c>
      <c r="E21">
        <v>1.6014380737967313</v>
      </c>
      <c r="F21">
        <v>0.16252102278122216</v>
      </c>
      <c r="I21">
        <v>1.4955147377033902</v>
      </c>
      <c r="J21">
        <v>0.14562808446930056</v>
      </c>
      <c r="K21">
        <v>1.6476371521823692</v>
      </c>
      <c r="L21">
        <v>0.15621789838612826</v>
      </c>
      <c r="M21">
        <v>0.28764300910017326</v>
      </c>
      <c r="N21">
        <v>3.8783312440704501E-2</v>
      </c>
      <c r="O21">
        <v>0.29073554320922834</v>
      </c>
      <c r="P21">
        <v>3.9501734263210908E-2</v>
      </c>
      <c r="Q21">
        <v>0.30142551245431709</v>
      </c>
      <c r="R21">
        <v>3.9850007653534379E-2</v>
      </c>
      <c r="S21">
        <v>0.29543526328483383</v>
      </c>
      <c r="T21">
        <v>3.9788100747731731E-2</v>
      </c>
      <c r="U21">
        <v>0.29360952211191471</v>
      </c>
      <c r="V21">
        <v>3.9787909217777612E-2</v>
      </c>
      <c r="W21">
        <v>0.29736452593198559</v>
      </c>
      <c r="X21">
        <v>4.0037944632850958E-2</v>
      </c>
      <c r="Y21">
        <v>0.31727395057624314</v>
      </c>
      <c r="Z21">
        <v>4.0635638130245864E-2</v>
      </c>
      <c r="AA21">
        <v>0.30829758726695655</v>
      </c>
      <c r="AB21">
        <v>4.1072915109119354E-2</v>
      </c>
      <c r="AC21">
        <v>0.303574288915339</v>
      </c>
      <c r="AD21">
        <v>4.1612164040645314E-2</v>
      </c>
      <c r="AE21">
        <v>0.31372286556602469</v>
      </c>
      <c r="AF21">
        <v>4.2465327705252125E-2</v>
      </c>
      <c r="AG21">
        <v>0.31767432715641059</v>
      </c>
      <c r="AH21">
        <v>4.2332926901171429E-2</v>
      </c>
      <c r="AI21">
        <v>0.33657975556333219</v>
      </c>
      <c r="AJ21">
        <v>4.2498264230843054E-2</v>
      </c>
      <c r="AK21">
        <v>0.31257575729896431</v>
      </c>
      <c r="AL21">
        <v>4.2779101124160612E-2</v>
      </c>
      <c r="AM21">
        <v>0.32133733057098318</v>
      </c>
      <c r="AN21">
        <v>4.2887626599341519E-2</v>
      </c>
      <c r="AO21">
        <v>0.33095831379266066</v>
      </c>
      <c r="AP21">
        <v>4.3010600472469525E-2</v>
      </c>
      <c r="AQ21">
        <v>0.32808780202321852</v>
      </c>
      <c r="AR21">
        <v>4.2885767719708978E-2</v>
      </c>
      <c r="AS21">
        <v>0.32800599454235102</v>
      </c>
      <c r="AT21">
        <v>4.3060575866876095E-2</v>
      </c>
      <c r="AU21">
        <v>0.31856393793218929</v>
      </c>
      <c r="AV21">
        <v>4.3669975530238089E-2</v>
      </c>
      <c r="AW21">
        <v>0.33031077042092871</v>
      </c>
      <c r="AX21">
        <v>4.4048762205156494E-2</v>
      </c>
      <c r="AY21">
        <v>0.3733110864675882</v>
      </c>
      <c r="AZ21">
        <v>4.4092010737333549E-2</v>
      </c>
      <c r="BA21">
        <v>0.3462547283056423</v>
      </c>
      <c r="BB21">
        <v>4.5784523637592951E-2</v>
      </c>
      <c r="BC21">
        <v>0.34380594823410066</v>
      </c>
      <c r="BD21">
        <v>4.5804680043148409E-2</v>
      </c>
      <c r="BE21">
        <v>0.37911459377184492</v>
      </c>
      <c r="BF21">
        <v>4.7915142537780391E-2</v>
      </c>
      <c r="BG21">
        <v>0.37324455443308729</v>
      </c>
      <c r="BH21">
        <v>4.7751462057593883E-2</v>
      </c>
      <c r="BI21">
        <v>0.38940978197708387</v>
      </c>
      <c r="BJ21">
        <v>4.8779175249912335E-2</v>
      </c>
      <c r="BK21">
        <v>0.43907079960702278</v>
      </c>
      <c r="BL21">
        <v>5.3663995368198839E-2</v>
      </c>
      <c r="BM21">
        <v>0.81723347102059019</v>
      </c>
      <c r="BN21">
        <v>9.3445648860443029E-2</v>
      </c>
      <c r="BO21">
        <v>1.2601793034379942</v>
      </c>
      <c r="BP21">
        <v>0.12386514123778938</v>
      </c>
      <c r="BQ21">
        <v>1.2567084770914569</v>
      </c>
      <c r="BR21">
        <v>0.1309655157937108</v>
      </c>
      <c r="BS21">
        <v>1.4812052130482758</v>
      </c>
      <c r="BT21">
        <v>0.1565659709254153</v>
      </c>
      <c r="BU21">
        <v>1.5961552384303805</v>
      </c>
      <c r="BV21">
        <v>0.16160095747690717</v>
      </c>
      <c r="BW21">
        <v>1.5030815329266842</v>
      </c>
      <c r="BX21">
        <v>0.15352394475916545</v>
      </c>
      <c r="BY21">
        <v>1.5327769884241382</v>
      </c>
      <c r="BZ21">
        <v>0.15346666424878141</v>
      </c>
      <c r="CA21">
        <v>1.4103563526067326</v>
      </c>
      <c r="CB21">
        <v>0.14087958719357416</v>
      </c>
      <c r="CC21">
        <v>1.4823572667292162</v>
      </c>
      <c r="CD21">
        <v>0.14758743670336788</v>
      </c>
      <c r="CE21">
        <v>1.7627290577997903</v>
      </c>
      <c r="CF21">
        <v>0.17125609035664921</v>
      </c>
      <c r="CG21">
        <v>1.6033356338868439</v>
      </c>
      <c r="CH21">
        <v>0.15553495867974534</v>
      </c>
      <c r="CI21">
        <v>2.0046102600023339</v>
      </c>
      <c r="CJ21">
        <v>0.18483366005149313</v>
      </c>
      <c r="CK21">
        <v>2.1686792292234318</v>
      </c>
      <c r="CL21">
        <v>0.20444451753526513</v>
      </c>
      <c r="CM21">
        <v>2.2030405385947542</v>
      </c>
      <c r="CN21">
        <v>0.20454006898790325</v>
      </c>
      <c r="CO21">
        <v>2.1382703354039632</v>
      </c>
      <c r="CP21">
        <v>0.19484358514595579</v>
      </c>
      <c r="CQ21">
        <v>2.3090634489940856</v>
      </c>
      <c r="CR21">
        <v>0.21027738583056071</v>
      </c>
      <c r="CS21">
        <v>2.049987884561673</v>
      </c>
      <c r="CT21">
        <v>0.1862256809588316</v>
      </c>
      <c r="CU21">
        <v>2.402812705754354</v>
      </c>
      <c r="CV21">
        <v>0.21382219086038093</v>
      </c>
      <c r="CW21">
        <v>2.4145804898402439</v>
      </c>
      <c r="CX21">
        <v>0.20954018469276101</v>
      </c>
    </row>
    <row r="22" spans="3:102" ht="15" x14ac:dyDescent="0.25">
      <c r="C22">
        <v>0.34082648017403766</v>
      </c>
      <c r="D22">
        <v>4.4214241010337545E-2</v>
      </c>
      <c r="E22">
        <v>1.7288154591776617</v>
      </c>
      <c r="F22">
        <v>0.17130731649732955</v>
      </c>
      <c r="I22">
        <v>1.5070907822561128</v>
      </c>
      <c r="J22">
        <v>0.14736959764818183</v>
      </c>
      <c r="K22">
        <v>1.6591993541221037</v>
      </c>
      <c r="L22">
        <v>0.15786099207568724</v>
      </c>
      <c r="M22">
        <v>0.28940014216437637</v>
      </c>
      <c r="N22">
        <v>3.9073933765566941E-2</v>
      </c>
      <c r="O22">
        <v>0.29248831966332017</v>
      </c>
      <c r="P22">
        <v>3.9889308891516262E-2</v>
      </c>
      <c r="Q22">
        <v>0.30343707966765271</v>
      </c>
      <c r="R22">
        <v>4.0272592056137993E-2</v>
      </c>
      <c r="S22">
        <v>0.29694467095648469</v>
      </c>
      <c r="T22">
        <v>4.0095733554778162E-2</v>
      </c>
      <c r="U22">
        <v>0.29476163517373954</v>
      </c>
      <c r="V22">
        <v>4.0022650846910306E-2</v>
      </c>
      <c r="W22">
        <v>0.29909989492959993</v>
      </c>
      <c r="X22">
        <v>4.0361327182860882E-2</v>
      </c>
      <c r="Y22">
        <v>0.31992147684690686</v>
      </c>
      <c r="Z22">
        <v>4.1181654753665045E-2</v>
      </c>
      <c r="AA22">
        <v>0.30961915345004432</v>
      </c>
      <c r="AB22">
        <v>4.1343262432311338E-2</v>
      </c>
      <c r="AC22">
        <v>0.30478873690633845</v>
      </c>
      <c r="AD22">
        <v>4.1867345919123715E-2</v>
      </c>
      <c r="AE22">
        <v>0.31515907681209238</v>
      </c>
      <c r="AF22">
        <v>4.275712982698604E-2</v>
      </c>
      <c r="AG22">
        <v>0.32060959524489097</v>
      </c>
      <c r="AH22">
        <v>4.2800358657375706E-2</v>
      </c>
      <c r="AI22">
        <v>0.33885979113363252</v>
      </c>
      <c r="AJ22">
        <v>4.2883721689771524E-2</v>
      </c>
      <c r="AK22">
        <v>0.31405140124790015</v>
      </c>
      <c r="AL22">
        <v>4.3070056552795437E-2</v>
      </c>
      <c r="AM22">
        <v>0.32276937006075757</v>
      </c>
      <c r="AN22">
        <v>4.3173325244715274E-2</v>
      </c>
      <c r="AO22">
        <v>0.33312018520710884</v>
      </c>
      <c r="AP22">
        <v>4.3415276493699188E-2</v>
      </c>
      <c r="AQ22">
        <v>0.32997535044665954</v>
      </c>
      <c r="AR22">
        <v>4.3186824976719579E-2</v>
      </c>
      <c r="AS22">
        <v>0.32985809028215296</v>
      </c>
      <c r="AT22">
        <v>4.3321376617143727E-2</v>
      </c>
      <c r="AU22">
        <v>0.32022188963607012</v>
      </c>
      <c r="AV22">
        <v>4.3965776777378805E-2</v>
      </c>
      <c r="AW22">
        <v>0.33240652664511455</v>
      </c>
      <c r="AX22">
        <v>4.4427833603124481E-2</v>
      </c>
      <c r="AY22">
        <v>0.37785362994279809</v>
      </c>
      <c r="AZ22">
        <v>4.4796840676096218E-2</v>
      </c>
      <c r="BA22">
        <v>0.34830757937110313</v>
      </c>
      <c r="BB22">
        <v>4.6263219371450406E-2</v>
      </c>
      <c r="BC22">
        <v>0.34739467429448967</v>
      </c>
      <c r="BD22">
        <v>4.6429087547620276E-2</v>
      </c>
      <c r="BE22">
        <v>0.38097562940512253</v>
      </c>
      <c r="BF22">
        <v>4.8300880140961469E-2</v>
      </c>
      <c r="BG22">
        <v>0.37477519706266743</v>
      </c>
      <c r="BH22">
        <v>4.7995933335158711E-2</v>
      </c>
      <c r="BI22">
        <v>0.39261337933967688</v>
      </c>
      <c r="BJ22">
        <v>4.9442796827692786E-2</v>
      </c>
      <c r="BK22">
        <v>0.44157118313973603</v>
      </c>
      <c r="BL22">
        <v>5.4027960503395825E-2</v>
      </c>
      <c r="BM22">
        <v>0.8241005089601422</v>
      </c>
      <c r="BN22">
        <v>9.4503771648482573E-2</v>
      </c>
      <c r="BO22">
        <v>1.2666867969178743</v>
      </c>
      <c r="BP22">
        <v>0.12497047571785556</v>
      </c>
      <c r="BQ22">
        <v>1.2634641752879869</v>
      </c>
      <c r="BR22">
        <v>0.13217683470448516</v>
      </c>
      <c r="BS22">
        <v>1.4878232758483512</v>
      </c>
      <c r="BT22">
        <v>0.15761951703070148</v>
      </c>
      <c r="BU22">
        <v>1.607133249927855</v>
      </c>
      <c r="BV22">
        <v>0.16314425708720603</v>
      </c>
      <c r="BW22">
        <v>1.5095397397356474</v>
      </c>
      <c r="BX22">
        <v>0.15462373190561948</v>
      </c>
      <c r="BY22">
        <v>1.5391042561703681</v>
      </c>
      <c r="BZ22">
        <v>0.15441920329658687</v>
      </c>
      <c r="CA22">
        <v>1.4170160994965921</v>
      </c>
      <c r="CB22">
        <v>0.14194537602806928</v>
      </c>
      <c r="CC22">
        <v>1.48950201625208</v>
      </c>
      <c r="CD22">
        <v>0.14880511194843385</v>
      </c>
      <c r="CE22">
        <v>1.7680341222417824</v>
      </c>
      <c r="CF22">
        <v>0.17209289893755983</v>
      </c>
      <c r="CG22">
        <v>1.609885286784807</v>
      </c>
      <c r="CH22">
        <v>0.15664140759931733</v>
      </c>
      <c r="CI22">
        <v>2.0141692143988936</v>
      </c>
      <c r="CJ22">
        <v>0.1860104660959471</v>
      </c>
      <c r="CK22">
        <v>2.1914381059267813</v>
      </c>
      <c r="CL22">
        <v>0.20478693102460652</v>
      </c>
      <c r="CM22">
        <v>2.2098244927994091</v>
      </c>
      <c r="CN22">
        <v>0.20563082691716195</v>
      </c>
      <c r="CO22">
        <v>2.1476779720723238</v>
      </c>
      <c r="CP22">
        <v>0.19618249520114178</v>
      </c>
      <c r="CQ22">
        <v>2.3189961037401048</v>
      </c>
      <c r="CR22">
        <v>0.21184415387575917</v>
      </c>
      <c r="CS22">
        <v>2.0568992871805976</v>
      </c>
      <c r="CT22">
        <v>0.18729516971554072</v>
      </c>
      <c r="CU22">
        <v>2.4129334771362725</v>
      </c>
      <c r="CV22">
        <v>0.21527198435787787</v>
      </c>
      <c r="CW22">
        <v>2.4220992700451376</v>
      </c>
      <c r="CX22">
        <v>0.21065221783438795</v>
      </c>
    </row>
    <row r="23" spans="3:102" ht="15" x14ac:dyDescent="0.25">
      <c r="C23">
        <v>0.33140249086746698</v>
      </c>
      <c r="D23">
        <v>4.4946418402253413E-2</v>
      </c>
      <c r="E23">
        <v>1.8624297788411766</v>
      </c>
      <c r="F23">
        <v>0.18016001671770909</v>
      </c>
      <c r="I23">
        <v>1.5110101861387295</v>
      </c>
      <c r="J23">
        <v>0.14847723147751068</v>
      </c>
      <c r="K23">
        <v>1.6631201481195546</v>
      </c>
      <c r="L23">
        <v>0.1588730762962893</v>
      </c>
      <c r="M23">
        <v>0.28999633050832668</v>
      </c>
      <c r="N23">
        <v>3.934612932849154E-2</v>
      </c>
      <c r="O23">
        <v>0.29307552982022644</v>
      </c>
      <c r="P23">
        <v>4.0224578189709079E-2</v>
      </c>
      <c r="Q23">
        <v>0.30411286470542892</v>
      </c>
      <c r="R23">
        <v>4.0642874246668306E-2</v>
      </c>
      <c r="S23">
        <v>0.29745269154379017</v>
      </c>
      <c r="T23">
        <v>4.0369205241176272E-2</v>
      </c>
      <c r="U23">
        <v>0.29514939464271706</v>
      </c>
      <c r="V23">
        <v>4.0231209741860362E-2</v>
      </c>
      <c r="W23">
        <v>0.29968638550277993</v>
      </c>
      <c r="X23">
        <v>4.0656630301677717E-2</v>
      </c>
      <c r="Y23">
        <v>0.32081150286130372</v>
      </c>
      <c r="Z23">
        <v>4.1659631011412124E-2</v>
      </c>
      <c r="AA23">
        <v>0.31006373499217577</v>
      </c>
      <c r="AB23">
        <v>4.158186332474114E-2</v>
      </c>
      <c r="AC23">
        <v>0.30519687361983827</v>
      </c>
      <c r="AD23">
        <v>4.2092561252682972E-2</v>
      </c>
      <c r="AE23">
        <v>0.31564255203361374</v>
      </c>
      <c r="AF23">
        <v>4.3016924151703287E-2</v>
      </c>
      <c r="AG23">
        <v>0.32160658503543504</v>
      </c>
      <c r="AH23">
        <v>4.3241960364257877E-2</v>
      </c>
      <c r="AI23">
        <v>0.33963250693815056</v>
      </c>
      <c r="AJ23">
        <v>4.3238937533369257E-2</v>
      </c>
      <c r="AK23">
        <v>0.31454897334162923</v>
      </c>
      <c r="AL23">
        <v>4.3332441373780284E-2</v>
      </c>
      <c r="AM23">
        <v>0.3232517685926829</v>
      </c>
      <c r="AN23">
        <v>4.3427953773316791E-2</v>
      </c>
      <c r="AO23">
        <v>0.33385041243561864</v>
      </c>
      <c r="AP23">
        <v>4.3781528010970037E-2</v>
      </c>
      <c r="AQ23">
        <v>0.33061623300339366</v>
      </c>
      <c r="AR23">
        <v>4.3468919165669605E-2</v>
      </c>
      <c r="AS23">
        <v>0.33048861012086822</v>
      </c>
      <c r="AT23">
        <v>4.3570721073644562E-2</v>
      </c>
      <c r="AU23">
        <v>0.32078318291008717</v>
      </c>
      <c r="AV23">
        <v>4.4239336599329215E-2</v>
      </c>
      <c r="AW23">
        <v>0.33311555862916542</v>
      </c>
      <c r="AX23">
        <v>4.4775931375945231E-2</v>
      </c>
      <c r="AY23">
        <v>0.37939645395268168</v>
      </c>
      <c r="AZ23">
        <v>4.5454471854792733E-2</v>
      </c>
      <c r="BA23">
        <v>0.34899088070443191</v>
      </c>
      <c r="BB23">
        <v>4.6635235722100418E-2</v>
      </c>
      <c r="BC23">
        <v>0.34861075135163505</v>
      </c>
      <c r="BD23">
        <v>4.7010830905885072E-2</v>
      </c>
      <c r="BE23">
        <v>0.38160057930064772</v>
      </c>
      <c r="BF23">
        <v>4.863176500789506E-2</v>
      </c>
      <c r="BG23">
        <v>0.3752947471018403</v>
      </c>
      <c r="BH23">
        <v>4.8223512032769512E-2</v>
      </c>
      <c r="BI23">
        <v>0.39368951722944928</v>
      </c>
      <c r="BJ23">
        <v>5.0016084454173326E-2</v>
      </c>
      <c r="BK23">
        <v>0.44242153515670257</v>
      </c>
      <c r="BL23">
        <v>5.4370400194639096E-2</v>
      </c>
      <c r="BM23">
        <v>0.82643214469979731</v>
      </c>
      <c r="BN23">
        <v>9.5480077639683247E-2</v>
      </c>
      <c r="BO23">
        <v>1.2688840764381413</v>
      </c>
      <c r="BP23">
        <v>0.12587553024885414</v>
      </c>
      <c r="BQ23">
        <v>1.2657419052108805</v>
      </c>
      <c r="BR23">
        <v>0.13317704374166109</v>
      </c>
      <c r="BS23">
        <v>1.490066135696533</v>
      </c>
      <c r="BT23">
        <v>0.15855573634195455</v>
      </c>
      <c r="BU23">
        <v>1.6108652843646289</v>
      </c>
      <c r="BV23">
        <v>0.16455472879128988</v>
      </c>
      <c r="BW23">
        <v>1.5117217613579326</v>
      </c>
      <c r="BX23">
        <v>0.15555361791635022</v>
      </c>
      <c r="BY23">
        <v>1.5412510004240412</v>
      </c>
      <c r="BZ23">
        <v>0.15526539443350151</v>
      </c>
      <c r="CA23">
        <v>1.419271241687162</v>
      </c>
      <c r="CB23">
        <v>0.1428695129696827</v>
      </c>
      <c r="CC23">
        <v>1.4919147382239581</v>
      </c>
      <c r="CD23">
        <v>0.14981259099675304</v>
      </c>
      <c r="CE23">
        <v>1.7698305617862742</v>
      </c>
      <c r="CF23">
        <v>0.17280913873076195</v>
      </c>
      <c r="CG23">
        <v>1.612095834008463</v>
      </c>
      <c r="CH23">
        <v>0.15751409848426604</v>
      </c>
      <c r="CI23">
        <v>2.0174250616002647</v>
      </c>
      <c r="CJ23">
        <v>0.18709183124321185</v>
      </c>
      <c r="CK23">
        <v>2.2157971970282206</v>
      </c>
      <c r="CL23">
        <v>0.20541305938288248</v>
      </c>
      <c r="CM23">
        <v>2.2121167863680826</v>
      </c>
      <c r="CN23">
        <v>0.20647078779261085</v>
      </c>
      <c r="CO23">
        <v>2.1508720891234772</v>
      </c>
      <c r="CP23">
        <v>0.19735554178363837</v>
      </c>
      <c r="CQ23">
        <v>2.3223558688625499</v>
      </c>
      <c r="CR23">
        <v>0.21310909308067286</v>
      </c>
      <c r="CS23">
        <v>2.0592364321431846</v>
      </c>
      <c r="CT23">
        <v>0.18807917455325679</v>
      </c>
      <c r="CU23">
        <v>2.4163682261782089</v>
      </c>
      <c r="CV23">
        <v>0.21652363280635376</v>
      </c>
      <c r="CW23">
        <v>2.4246470499087254</v>
      </c>
      <c r="CX23">
        <v>0.21156555789191575</v>
      </c>
    </row>
    <row r="24" spans="3:102" ht="15" x14ac:dyDescent="0.25">
      <c r="C24">
        <v>0.31810779230192732</v>
      </c>
      <c r="D24">
        <v>4.5902461058168371E-2</v>
      </c>
      <c r="E24">
        <v>2.0025864194077414</v>
      </c>
      <c r="F24">
        <v>0.18907962534042522</v>
      </c>
      <c r="I24" t="s">
        <v>308</v>
      </c>
      <c r="J24" t="s">
        <v>308</v>
      </c>
      <c r="K24" t="s">
        <v>308</v>
      </c>
      <c r="L24" t="s">
        <v>308</v>
      </c>
      <c r="M24" t="s">
        <v>308</v>
      </c>
      <c r="N24" t="s">
        <v>308</v>
      </c>
      <c r="O24" t="s">
        <v>308</v>
      </c>
      <c r="P24" t="s">
        <v>308</v>
      </c>
      <c r="Q24" t="s">
        <v>308</v>
      </c>
      <c r="R24" t="s">
        <v>308</v>
      </c>
      <c r="S24" t="s">
        <v>308</v>
      </c>
      <c r="T24" t="s">
        <v>308</v>
      </c>
      <c r="U24" t="s">
        <v>308</v>
      </c>
      <c r="V24" t="s">
        <v>308</v>
      </c>
      <c r="W24" t="s">
        <v>308</v>
      </c>
      <c r="X24" t="s">
        <v>308</v>
      </c>
      <c r="Y24" t="s">
        <v>308</v>
      </c>
      <c r="Z24" t="s">
        <v>308</v>
      </c>
      <c r="AA24" t="s">
        <v>308</v>
      </c>
      <c r="AB24" t="s">
        <v>308</v>
      </c>
      <c r="AC24" t="s">
        <v>308</v>
      </c>
      <c r="AD24" t="s">
        <v>308</v>
      </c>
      <c r="AE24" t="s">
        <v>308</v>
      </c>
      <c r="AF24" t="s">
        <v>308</v>
      </c>
      <c r="AG24" t="s">
        <v>308</v>
      </c>
      <c r="AH24" t="s">
        <v>308</v>
      </c>
      <c r="AI24" t="s">
        <v>308</v>
      </c>
      <c r="AJ24" t="s">
        <v>308</v>
      </c>
      <c r="AK24" t="s">
        <v>308</v>
      </c>
      <c r="AL24" t="s">
        <v>308</v>
      </c>
      <c r="AM24" t="s">
        <v>308</v>
      </c>
      <c r="AN24" t="s">
        <v>308</v>
      </c>
      <c r="AO24" t="s">
        <v>308</v>
      </c>
      <c r="AP24" t="s">
        <v>308</v>
      </c>
      <c r="AQ24" t="s">
        <v>308</v>
      </c>
      <c r="AR24" t="s">
        <v>308</v>
      </c>
      <c r="AS24" t="s">
        <v>308</v>
      </c>
      <c r="AT24" t="s">
        <v>308</v>
      </c>
      <c r="AU24" t="s">
        <v>308</v>
      </c>
      <c r="AV24" t="s">
        <v>308</v>
      </c>
      <c r="AW24" t="s">
        <v>308</v>
      </c>
      <c r="AX24" t="s">
        <v>308</v>
      </c>
      <c r="AY24" t="s">
        <v>308</v>
      </c>
      <c r="AZ24" t="s">
        <v>308</v>
      </c>
      <c r="BA24" t="s">
        <v>308</v>
      </c>
      <c r="BB24" t="s">
        <v>308</v>
      </c>
      <c r="BC24" t="s">
        <v>308</v>
      </c>
      <c r="BD24" t="s">
        <v>308</v>
      </c>
      <c r="BE24" t="s">
        <v>308</v>
      </c>
      <c r="BF24" t="s">
        <v>308</v>
      </c>
      <c r="BG24" t="s">
        <v>308</v>
      </c>
      <c r="BH24" t="s">
        <v>308</v>
      </c>
      <c r="BI24" t="s">
        <v>308</v>
      </c>
      <c r="BJ24" t="s">
        <v>308</v>
      </c>
      <c r="BK24" t="s">
        <v>308</v>
      </c>
      <c r="BL24" t="s">
        <v>308</v>
      </c>
      <c r="BM24" t="s">
        <v>308</v>
      </c>
      <c r="BN24" t="s">
        <v>308</v>
      </c>
      <c r="BO24" t="s">
        <v>308</v>
      </c>
      <c r="BP24" t="s">
        <v>308</v>
      </c>
      <c r="BQ24" t="s">
        <v>308</v>
      </c>
      <c r="BR24" t="s">
        <v>308</v>
      </c>
      <c r="BS24" t="s">
        <v>308</v>
      </c>
      <c r="BT24" t="s">
        <v>308</v>
      </c>
      <c r="BU24" t="s">
        <v>308</v>
      </c>
      <c r="BV24" t="s">
        <v>308</v>
      </c>
      <c r="BW24" t="s">
        <v>308</v>
      </c>
      <c r="BX24" t="s">
        <v>308</v>
      </c>
      <c r="BY24" t="s">
        <v>308</v>
      </c>
      <c r="BZ24" t="s">
        <v>308</v>
      </c>
      <c r="CA24" t="s">
        <v>308</v>
      </c>
      <c r="CB24" t="s">
        <v>308</v>
      </c>
      <c r="CC24" t="s">
        <v>308</v>
      </c>
      <c r="CD24" t="s">
        <v>308</v>
      </c>
      <c r="CE24" t="s">
        <v>308</v>
      </c>
      <c r="CF24" t="s">
        <v>308</v>
      </c>
      <c r="CG24" t="s">
        <v>308</v>
      </c>
      <c r="CH24" t="s">
        <v>308</v>
      </c>
      <c r="CI24" t="s">
        <v>308</v>
      </c>
      <c r="CJ24" t="s">
        <v>308</v>
      </c>
      <c r="CK24">
        <v>2.2406918933587283</v>
      </c>
      <c r="CL24">
        <v>0.20629553779633916</v>
      </c>
      <c r="CM24" t="s">
        <v>308</v>
      </c>
      <c r="CN24" t="s">
        <v>308</v>
      </c>
      <c r="CO24" t="s">
        <v>308</v>
      </c>
      <c r="CP24" t="s">
        <v>308</v>
      </c>
      <c r="CQ24" t="s">
        <v>308</v>
      </c>
      <c r="CR24" t="s">
        <v>308</v>
      </c>
      <c r="CS24" t="s">
        <v>308</v>
      </c>
      <c r="CT24" t="s">
        <v>308</v>
      </c>
      <c r="CU24" t="s">
        <v>308</v>
      </c>
      <c r="CV24" t="s">
        <v>308</v>
      </c>
      <c r="CW24" t="s">
        <v>308</v>
      </c>
      <c r="CX24" t="s">
        <v>308</v>
      </c>
    </row>
    <row r="25" spans="3:102" ht="15" x14ac:dyDescent="0.25">
      <c r="C25">
        <v>0.36571795872363771</v>
      </c>
      <c r="D25">
        <v>4.7623803333033711E-2</v>
      </c>
      <c r="E25">
        <v>2.1496057205154</v>
      </c>
      <c r="F25">
        <v>0.19806664805687046</v>
      </c>
      <c r="CK25">
        <v>2.2650341772306555</v>
      </c>
      <c r="CL25">
        <v>0.20739579772370723</v>
      </c>
    </row>
    <row r="26" spans="3:102" ht="15" x14ac:dyDescent="0.25">
      <c r="C26">
        <v>0.36229473773710763</v>
      </c>
      <c r="D26">
        <v>4.7787419140692136E-2</v>
      </c>
      <c r="E26">
        <v>2.303823706982612</v>
      </c>
      <c r="F26">
        <v>0.20712159438043543</v>
      </c>
      <c r="CK26">
        <v>2.2877601740315607</v>
      </c>
      <c r="CL26">
        <v>0.2086657525265278</v>
      </c>
    </row>
    <row r="27" spans="3:102" ht="15" x14ac:dyDescent="0.25">
      <c r="C27">
        <v>0.36635300351532368</v>
      </c>
      <c r="D27">
        <v>4.8327756310521698E-2</v>
      </c>
      <c r="E27">
        <v>2.4655928568208725</v>
      </c>
      <c r="F27">
        <v>0.21624497767539586</v>
      </c>
      <c r="CK27">
        <v>2.3078766486498128</v>
      </c>
      <c r="CL27">
        <v>0.21004989908599839</v>
      </c>
    </row>
    <row r="28" spans="3:102" ht="15" x14ac:dyDescent="0.25">
      <c r="C28">
        <v>0.42120395721646647</v>
      </c>
      <c r="D28">
        <v>5.3762260378325405E-2</v>
      </c>
      <c r="E28">
        <v>2.6352829068524715</v>
      </c>
      <c r="F28">
        <v>0.22543731518601628</v>
      </c>
      <c r="CK28">
        <v>2.3245044146150393</v>
      </c>
      <c r="CL28">
        <v>0.21148774355559802</v>
      </c>
    </row>
    <row r="29" spans="3:102" ht="15" x14ac:dyDescent="0.25">
      <c r="C29">
        <v>0.76811760173888988</v>
      </c>
      <c r="D29">
        <v>9.3493862946962381E-2</v>
      </c>
      <c r="E29">
        <v>2.8132816977746953</v>
      </c>
      <c r="F29">
        <v>0.23469912806587567</v>
      </c>
      <c r="CK29">
        <v>2.3369167587656858</v>
      </c>
      <c r="CL29">
        <v>0.21291644523246195</v>
      </c>
    </row>
    <row r="30" spans="3:102" x14ac:dyDescent="0.3">
      <c r="C30">
        <v>1.2134835091895537</v>
      </c>
      <c r="D30">
        <v>0.12249831265210062</v>
      </c>
      <c r="E30">
        <v>2.9999960606019416</v>
      </c>
      <c r="F30">
        <v>0.24403094140741399</v>
      </c>
      <c r="CK30">
        <v>2.3445712021013345</v>
      </c>
      <c r="CL30">
        <v>0.21427356299763992</v>
      </c>
    </row>
    <row r="31" spans="3:102" x14ac:dyDescent="0.3">
      <c r="C31">
        <v>1.2081902058904321</v>
      </c>
      <c r="D31">
        <v>0.12957099205894876</v>
      </c>
      <c r="E31">
        <v>3</v>
      </c>
      <c r="F31">
        <v>0.24403113052309852</v>
      </c>
      <c r="CK31">
        <v>2.3471332087181227</v>
      </c>
      <c r="CL31">
        <v>0.21549978429262009</v>
      </c>
    </row>
    <row r="32" spans="3:102" x14ac:dyDescent="0.3">
      <c r="C32">
        <v>1.4338177940554506</v>
      </c>
      <c r="D32">
        <v>0.15617128934648986</v>
      </c>
      <c r="E32" t="s">
        <v>250</v>
      </c>
      <c r="F32" t="s">
        <v>250</v>
      </c>
      <c r="CK32" t="s">
        <v>308</v>
      </c>
      <c r="CL32" t="s">
        <v>308</v>
      </c>
    </row>
    <row r="33" spans="3:4" x14ac:dyDescent="0.3">
      <c r="C33">
        <v>1.5176922602123768</v>
      </c>
      <c r="D33">
        <v>0.16150469084318089</v>
      </c>
    </row>
    <row r="34" spans="3:4" x14ac:dyDescent="0.3">
      <c r="C34">
        <v>1.4567564874428003</v>
      </c>
      <c r="D34">
        <v>0.15252655086218345</v>
      </c>
    </row>
    <row r="35" spans="3:4" x14ac:dyDescent="0.3">
      <c r="C35">
        <v>1.4875018075881015</v>
      </c>
      <c r="D35">
        <v>0.15310649386836697</v>
      </c>
    </row>
    <row r="36" spans="3:4" x14ac:dyDescent="0.3">
      <c r="C36">
        <v>1.3626476961315672</v>
      </c>
      <c r="D36">
        <v>0.14019689057355053</v>
      </c>
    </row>
    <row r="37" spans="3:4" x14ac:dyDescent="0.3">
      <c r="C37">
        <v>1.4310920566323444</v>
      </c>
      <c r="D37">
        <v>0.14621054730739683</v>
      </c>
    </row>
    <row r="38" spans="3:4" x14ac:dyDescent="0.3">
      <c r="C38">
        <v>1.7247252791770149</v>
      </c>
      <c r="D38">
        <v>0.17060465358277846</v>
      </c>
    </row>
    <row r="39" spans="3:4" x14ac:dyDescent="0.3">
      <c r="C39">
        <v>1.5563253730921542</v>
      </c>
      <c r="D39">
        <v>0.15375600652841942</v>
      </c>
    </row>
    <row r="40" spans="3:4" x14ac:dyDescent="0.3">
      <c r="C40">
        <v>1.9363665742445331</v>
      </c>
      <c r="D40">
        <v>0.18483238780058076</v>
      </c>
    </row>
    <row r="41" spans="3:4" x14ac:dyDescent="0.3">
      <c r="C41">
        <v>2.2280522639099938</v>
      </c>
      <c r="D41">
        <v>0.21127854930135742</v>
      </c>
    </row>
    <row r="42" spans="3:4" x14ac:dyDescent="0.3">
      <c r="C42">
        <v>2.154381511213515</v>
      </c>
      <c r="D42">
        <v>0.20253510407363637</v>
      </c>
    </row>
    <row r="43" spans="3:4" x14ac:dyDescent="0.3">
      <c r="C43">
        <v>2.0709811595480727</v>
      </c>
      <c r="D43">
        <v>0.19413515320285621</v>
      </c>
    </row>
    <row r="44" spans="3:4" x14ac:dyDescent="0.3">
      <c r="C44">
        <v>2.2378633940588211</v>
      </c>
      <c r="D44">
        <v>0.20811851826118344</v>
      </c>
    </row>
    <row r="45" spans="3:4" x14ac:dyDescent="0.3">
      <c r="C45">
        <v>2.0004367661749312</v>
      </c>
      <c r="D45">
        <v>0.18377128825018585</v>
      </c>
    </row>
    <row r="46" spans="3:4" x14ac:dyDescent="0.3">
      <c r="C46">
        <v>2.3304043095253073</v>
      </c>
      <c r="D46">
        <v>0.21282617351094843</v>
      </c>
    </row>
    <row r="47" spans="3:4" x14ac:dyDescent="0.3">
      <c r="C47">
        <v>2.3607395408218994</v>
      </c>
      <c r="D47">
        <v>0.20819964229590987</v>
      </c>
    </row>
    <row r="48" spans="3:4" x14ac:dyDescent="0.3">
      <c r="C48" t="s">
        <v>250</v>
      </c>
      <c r="D48" t="s">
        <v>250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8"/>
  <sheetViews>
    <sheetView workbookViewId="0"/>
  </sheetViews>
  <sheetFormatPr defaultRowHeight="14.4" x14ac:dyDescent="0.3"/>
  <cols>
    <col min="1" max="1" width="14.88671875" style="410" bestFit="1" customWidth="1"/>
    <col min="2" max="2" width="10.88671875" style="411" bestFit="1" customWidth="1"/>
  </cols>
  <sheetData>
    <row r="1" spans="1:102" ht="15" x14ac:dyDescent="0.25">
      <c r="A1" s="410" t="s">
        <v>251</v>
      </c>
      <c r="B1" s="411" t="s">
        <v>300</v>
      </c>
      <c r="C1">
        <v>1.4125807508699728</v>
      </c>
      <c r="D1">
        <v>0.13954528411403305</v>
      </c>
      <c r="E1">
        <v>0</v>
      </c>
      <c r="F1">
        <v>0</v>
      </c>
      <c r="G1">
        <v>0.10349785180247029</v>
      </c>
      <c r="H1">
        <v>1.5633443397007118E-2</v>
      </c>
      <c r="I1">
        <v>1.5110101861387295</v>
      </c>
      <c r="J1">
        <v>0.14847723147751068</v>
      </c>
      <c r="K1">
        <v>1.6631201481195546</v>
      </c>
      <c r="L1">
        <v>0.1588730762962893</v>
      </c>
      <c r="M1">
        <v>0.28999633050832668</v>
      </c>
      <c r="N1">
        <v>3.934612932849154E-2</v>
      </c>
      <c r="O1">
        <v>0.29307552982022644</v>
      </c>
      <c r="P1">
        <v>4.0224578189709079E-2</v>
      </c>
      <c r="Q1">
        <v>0.30411286470542892</v>
      </c>
      <c r="R1">
        <v>4.0642874246668306E-2</v>
      </c>
      <c r="S1">
        <v>0.29745269154379017</v>
      </c>
      <c r="T1">
        <v>4.0369205241176272E-2</v>
      </c>
      <c r="U1">
        <v>0.29514939464271706</v>
      </c>
      <c r="V1">
        <v>4.0231209741860362E-2</v>
      </c>
      <c r="W1">
        <v>0.29968638550277993</v>
      </c>
      <c r="X1">
        <v>4.0656630301677717E-2</v>
      </c>
      <c r="Y1">
        <v>0.32081150285868282</v>
      </c>
      <c r="Z1">
        <v>4.1659631056326737E-2</v>
      </c>
      <c r="AA1">
        <v>0.31006373499217577</v>
      </c>
      <c r="AB1">
        <v>4.158186332474114E-2</v>
      </c>
      <c r="AC1">
        <v>0.30519687361983827</v>
      </c>
      <c r="AD1">
        <v>4.2092561252682972E-2</v>
      </c>
      <c r="AE1">
        <v>0.31564255203229391</v>
      </c>
      <c r="AF1">
        <v>4.3016924176378805E-2</v>
      </c>
      <c r="AG1">
        <v>0.32160658503543504</v>
      </c>
      <c r="AH1">
        <v>4.3241960364257877E-2</v>
      </c>
      <c r="AI1">
        <v>0.33963250693815056</v>
      </c>
      <c r="AJ1">
        <v>4.3238937533369257E-2</v>
      </c>
      <c r="AK1">
        <v>0.31454897334162923</v>
      </c>
      <c r="AL1">
        <v>4.3332441373780284E-2</v>
      </c>
      <c r="AM1">
        <v>0.32325176859141747</v>
      </c>
      <c r="AN1">
        <v>4.3427953797517585E-2</v>
      </c>
      <c r="AO1">
        <v>0.33385041243561864</v>
      </c>
      <c r="AP1">
        <v>4.3781528010970037E-2</v>
      </c>
      <c r="AQ1">
        <v>0.33061623300339366</v>
      </c>
      <c r="AR1">
        <v>4.3468919165669605E-2</v>
      </c>
      <c r="AS1">
        <v>0.33048861012086822</v>
      </c>
      <c r="AT1">
        <v>4.3570721073644562E-2</v>
      </c>
      <c r="AU1">
        <v>0.32078318291008717</v>
      </c>
      <c r="AV1">
        <v>4.4239336599329215E-2</v>
      </c>
      <c r="AW1">
        <v>0.33311555862916542</v>
      </c>
      <c r="AX1">
        <v>4.4775931375945231E-2</v>
      </c>
      <c r="AY1">
        <v>0.37939645395268168</v>
      </c>
      <c r="AZ1">
        <v>4.5454471854792733E-2</v>
      </c>
      <c r="BA1">
        <v>0.34899088070443191</v>
      </c>
      <c r="BB1">
        <v>4.6635235722100418E-2</v>
      </c>
      <c r="BC1">
        <v>0.34861075135163505</v>
      </c>
      <c r="BD1">
        <v>4.7010830905885072E-2</v>
      </c>
      <c r="BE1">
        <v>0.38160057930064772</v>
      </c>
      <c r="BF1">
        <v>4.863176500789506E-2</v>
      </c>
      <c r="BG1">
        <v>0.3752947471018403</v>
      </c>
      <c r="BH1">
        <v>4.8223512032769512E-2</v>
      </c>
      <c r="BI1">
        <v>0.39368951722944928</v>
      </c>
      <c r="BJ1">
        <v>5.0016084454173326E-2</v>
      </c>
      <c r="BK1">
        <v>0.44242153515670257</v>
      </c>
      <c r="BL1">
        <v>5.4370400194639096E-2</v>
      </c>
      <c r="BM1">
        <v>0.82643214469979731</v>
      </c>
      <c r="BN1">
        <v>9.5480077639683247E-2</v>
      </c>
      <c r="BO1">
        <v>1.2688840764381413</v>
      </c>
      <c r="BP1">
        <v>0.12587553024885414</v>
      </c>
      <c r="BQ1">
        <v>1.2657419052108805</v>
      </c>
      <c r="BR1">
        <v>0.13317704374166109</v>
      </c>
      <c r="BS1">
        <v>1.490066135696533</v>
      </c>
      <c r="BT1">
        <v>0.15855573634195455</v>
      </c>
      <c r="BU1">
        <v>1.6108652843646289</v>
      </c>
      <c r="BV1">
        <v>0.16455472879128988</v>
      </c>
      <c r="BW1">
        <v>1.5117217613579326</v>
      </c>
      <c r="BX1">
        <v>0.15555361791635022</v>
      </c>
      <c r="BY1">
        <v>1.5412510004240412</v>
      </c>
      <c r="BZ1">
        <v>0.15526539443350151</v>
      </c>
      <c r="CA1">
        <v>1.419271241687162</v>
      </c>
      <c r="CB1">
        <v>0.1428695129696827</v>
      </c>
      <c r="CC1">
        <v>1.4919147382239581</v>
      </c>
      <c r="CD1">
        <v>0.14981259099675304</v>
      </c>
      <c r="CE1">
        <v>1.7698305617862742</v>
      </c>
      <c r="CF1">
        <v>0.17280913873076195</v>
      </c>
      <c r="CG1">
        <v>1.612095834008463</v>
      </c>
      <c r="CH1">
        <v>0.15751409848426604</v>
      </c>
      <c r="CI1">
        <v>2.0174250616002647</v>
      </c>
      <c r="CJ1">
        <v>0.18709183124321185</v>
      </c>
      <c r="CK1">
        <v>2.3471332087181227</v>
      </c>
      <c r="CL1">
        <v>0.21549978429262009</v>
      </c>
      <c r="CM1">
        <v>2.2121167863680826</v>
      </c>
      <c r="CN1">
        <v>0.20647078779261085</v>
      </c>
      <c r="CO1">
        <v>2.1508720891234772</v>
      </c>
      <c r="CP1">
        <v>0.19735554178363837</v>
      </c>
      <c r="CQ1">
        <v>2.3223558688625499</v>
      </c>
      <c r="CR1">
        <v>0.21310909308067286</v>
      </c>
      <c r="CS1">
        <v>2.0592364321431846</v>
      </c>
      <c r="CT1">
        <v>0.18807917455325679</v>
      </c>
      <c r="CU1">
        <v>2.4163682261782089</v>
      </c>
      <c r="CV1">
        <v>0.21652363280635376</v>
      </c>
      <c r="CW1">
        <v>2.4246470499087254</v>
      </c>
      <c r="CX1">
        <v>0.21156555789191575</v>
      </c>
    </row>
    <row r="2" spans="1:102" ht="15" x14ac:dyDescent="0.25">
      <c r="A2" s="410" t="s">
        <v>253</v>
      </c>
      <c r="B2" s="411" t="s">
        <v>311</v>
      </c>
      <c r="C2">
        <v>1.5648773484833689</v>
      </c>
      <c r="D2">
        <v>0.15007210302034585</v>
      </c>
      <c r="E2">
        <v>4.8964219699847211E-2</v>
      </c>
      <c r="F2">
        <v>7.5579654422825993E-3</v>
      </c>
      <c r="G2">
        <v>0.21770750893266655</v>
      </c>
      <c r="H2">
        <v>3.1511291346461689E-2</v>
      </c>
      <c r="I2">
        <v>1.5069554225582631</v>
      </c>
      <c r="J2">
        <v>0.14886125205178694</v>
      </c>
      <c r="K2">
        <v>1.6590818947629082</v>
      </c>
      <c r="L2">
        <v>0.15917215800347789</v>
      </c>
      <c r="M2">
        <v>0.289383274498066</v>
      </c>
      <c r="N2">
        <v>3.95778474637795E-2</v>
      </c>
      <c r="O2">
        <v>0.2924496014053079</v>
      </c>
      <c r="P2">
        <v>4.0480380633173052E-2</v>
      </c>
      <c r="Q2">
        <v>0.30339811948293349</v>
      </c>
      <c r="R2">
        <v>4.0930856164201543E-2</v>
      </c>
      <c r="S2">
        <v>0.29691816824008138</v>
      </c>
      <c r="T2">
        <v>4.0586360757292834E-2</v>
      </c>
      <c r="U2">
        <v>0.29474138655276511</v>
      </c>
      <c r="V2">
        <v>4.0396689701306422E-2</v>
      </c>
      <c r="W2">
        <v>0.29907648367328027</v>
      </c>
      <c r="X2">
        <v>4.0899930286850211E-2</v>
      </c>
      <c r="Y2">
        <v>0.3198719240011107</v>
      </c>
      <c r="Z2">
        <v>4.2030844175271254E-2</v>
      </c>
      <c r="AA2">
        <v>0.30959531454083561</v>
      </c>
      <c r="AB2">
        <v>4.1769387761118264E-2</v>
      </c>
      <c r="AC2">
        <v>0.30476563424659314</v>
      </c>
      <c r="AD2">
        <v>4.2269564434405271E-2</v>
      </c>
      <c r="AE2">
        <v>0.3151341229415528</v>
      </c>
      <c r="AF2">
        <v>4.3223663724285349E-2</v>
      </c>
      <c r="AG2">
        <v>0.32058452634453954</v>
      </c>
      <c r="AH2">
        <v>4.3621956077832834E-2</v>
      </c>
      <c r="AI2">
        <v>0.33883530213792218</v>
      </c>
      <c r="AJ2">
        <v>4.3535134286537928E-2</v>
      </c>
      <c r="AK2">
        <v>0.31402816324829291</v>
      </c>
      <c r="AL2">
        <v>4.3544998729381577E-2</v>
      </c>
      <c r="AM2">
        <v>0.32274544510479025</v>
      </c>
      <c r="AN2">
        <v>4.3630883731413841E-2</v>
      </c>
      <c r="AO2">
        <v>0.33308983681096477</v>
      </c>
      <c r="AP2">
        <v>4.407968350453443E-2</v>
      </c>
      <c r="AQ2">
        <v>0.32995852920014951</v>
      </c>
      <c r="AR2">
        <v>4.3709196693049068E-2</v>
      </c>
      <c r="AS2">
        <v>0.3298464730910099</v>
      </c>
      <c r="AT2">
        <v>4.3788408831421488E-2</v>
      </c>
      <c r="AU2">
        <v>0.32020234511131923</v>
      </c>
      <c r="AV2">
        <v>4.4468492806237804E-2</v>
      </c>
      <c r="AW2">
        <v>0.33238042481850921</v>
      </c>
      <c r="AX2">
        <v>4.5064854712281978E-2</v>
      </c>
      <c r="AY2">
        <v>0.37781456807148595</v>
      </c>
      <c r="AZ2">
        <v>4.6011626906408337E-2</v>
      </c>
      <c r="BA2">
        <v>0.34824927529535171</v>
      </c>
      <c r="BB2">
        <v>4.6870434137279766E-2</v>
      </c>
      <c r="BC2">
        <v>0.34735566007465563</v>
      </c>
      <c r="BD2">
        <v>4.7502780730817165E-2</v>
      </c>
      <c r="BE2">
        <v>0.38093881373460514</v>
      </c>
      <c r="BF2">
        <v>4.8880990814510285E-2</v>
      </c>
      <c r="BG2">
        <v>0.37476111369631521</v>
      </c>
      <c r="BH2">
        <v>4.8415761077808504E-2</v>
      </c>
      <c r="BI2">
        <v>0.39255101335461023</v>
      </c>
      <c r="BJ2">
        <v>5.0452593775329312E-2</v>
      </c>
      <c r="BK2">
        <v>0.44155296519474596</v>
      </c>
      <c r="BL2">
        <v>5.4663572014711378E-2</v>
      </c>
      <c r="BM2">
        <v>0.82403948297870055</v>
      </c>
      <c r="BN2">
        <v>9.6295472328953302E-2</v>
      </c>
      <c r="BO2">
        <v>1.2665931314797876</v>
      </c>
      <c r="BP2">
        <v>0.12650698269525018</v>
      </c>
      <c r="BQ2">
        <v>1.2633571387279663</v>
      </c>
      <c r="BR2">
        <v>0.13388511191751878</v>
      </c>
      <c r="BS2">
        <v>1.4877520894267229</v>
      </c>
      <c r="BT2">
        <v>0.15929878193848737</v>
      </c>
      <c r="BU2">
        <v>1.6070489945058981</v>
      </c>
      <c r="BV2">
        <v>0.16571810456009206</v>
      </c>
      <c r="BW2">
        <v>1.5094508233786843</v>
      </c>
      <c r="BX2">
        <v>0.15623826895701332</v>
      </c>
      <c r="BY2">
        <v>1.5390433047329046</v>
      </c>
      <c r="BZ2">
        <v>0.15593668428610499</v>
      </c>
      <c r="CA2">
        <v>1.4169390809700098</v>
      </c>
      <c r="CB2">
        <v>0.1435771299394589</v>
      </c>
      <c r="CC2">
        <v>1.4893999682596994</v>
      </c>
      <c r="CD2">
        <v>0.15052825388753927</v>
      </c>
      <c r="CE2">
        <v>1.7679728395852083</v>
      </c>
      <c r="CF2">
        <v>0.17334678424785246</v>
      </c>
      <c r="CG2">
        <v>1.6097881901683821</v>
      </c>
      <c r="CH2">
        <v>0.15808233110918554</v>
      </c>
      <c r="CI2">
        <v>2.0141140322294606</v>
      </c>
      <c r="CJ2">
        <v>0.18799014972018221</v>
      </c>
      <c r="CK2">
        <v>2.3444908066330252</v>
      </c>
      <c r="CL2">
        <v>0.21654151736274929</v>
      </c>
      <c r="CM2">
        <v>2.2097317113086357</v>
      </c>
      <c r="CN2">
        <v>0.2069919029795608</v>
      </c>
      <c r="CO2">
        <v>2.1475939181900841</v>
      </c>
      <c r="CP2">
        <v>0.19826769163570834</v>
      </c>
      <c r="CQ2">
        <v>2.3188705561724934</v>
      </c>
      <c r="CR2">
        <v>0.21396972559380278</v>
      </c>
      <c r="CS2">
        <v>2.0568099778641025</v>
      </c>
      <c r="CT2">
        <v>0.18851418006268439</v>
      </c>
      <c r="CU2">
        <v>2.4128386899400254</v>
      </c>
      <c r="CV2">
        <v>0.21747573509235302</v>
      </c>
      <c r="CW2">
        <v>2.4220174234586898</v>
      </c>
      <c r="CX2">
        <v>0.21220621148572597</v>
      </c>
    </row>
    <row r="3" spans="1:102" ht="15" x14ac:dyDescent="0.25">
      <c r="A3" s="410" t="s">
        <v>255</v>
      </c>
      <c r="B3" s="412">
        <v>1</v>
      </c>
      <c r="C3">
        <v>0.27506997745166528</v>
      </c>
      <c r="D3">
        <v>3.8846494681758659E-2</v>
      </c>
      <c r="E3">
        <v>0.10032593421050939</v>
      </c>
      <c r="F3">
        <v>1.5173053726191821E-2</v>
      </c>
      <c r="G3">
        <v>0.34373762023093501</v>
      </c>
      <c r="H3">
        <v>4.763736473310054E-2</v>
      </c>
      <c r="I3">
        <v>1.4952549843453951</v>
      </c>
      <c r="J3">
        <v>0.14849054830794098</v>
      </c>
      <c r="K3">
        <v>1.647411749322703</v>
      </c>
      <c r="L3">
        <v>0.15873400737604396</v>
      </c>
      <c r="M3">
        <v>0.2876106402855611</v>
      </c>
      <c r="N3">
        <v>3.9750315746190604E-2</v>
      </c>
      <c r="O3">
        <v>0.29066124341620159</v>
      </c>
      <c r="P3">
        <v>4.0635992629254443E-2</v>
      </c>
      <c r="Q3">
        <v>0.3013507484073395</v>
      </c>
      <c r="R3">
        <v>4.1113207226473554E-2</v>
      </c>
      <c r="S3">
        <v>0.29538440494449242</v>
      </c>
      <c r="T3">
        <v>4.0729607454685658E-2</v>
      </c>
      <c r="U3">
        <v>0.293570665292814</v>
      </c>
      <c r="V3">
        <v>4.0505684523081391E-2</v>
      </c>
      <c r="W3">
        <v>0.29731960006010116</v>
      </c>
      <c r="X3">
        <v>4.1071516420540403E-2</v>
      </c>
      <c r="Y3">
        <v>0.31717885936151508</v>
      </c>
      <c r="Z3">
        <v>4.22652206968437E-2</v>
      </c>
      <c r="AA3">
        <v>0.30825184073518774</v>
      </c>
      <c r="AB3">
        <v>4.1890643626858182E-2</v>
      </c>
      <c r="AC3">
        <v>0.30352995523594417</v>
      </c>
      <c r="AD3">
        <v>4.2384015719185937E-2</v>
      </c>
      <c r="AE3">
        <v>0.31367497943913025</v>
      </c>
      <c r="AF3">
        <v>4.3360599698075465E-2</v>
      </c>
      <c r="AG3">
        <v>0.31762622028892368</v>
      </c>
      <c r="AH3">
        <v>4.3909560805308251E-2</v>
      </c>
      <c r="AI3">
        <v>0.3365327615247023</v>
      </c>
      <c r="AJ3">
        <v>4.3748315849885741E-2</v>
      </c>
      <c r="AK3">
        <v>0.31253116390427632</v>
      </c>
      <c r="AL3">
        <v>4.3690508486775768E-2</v>
      </c>
      <c r="AM3">
        <v>0.32129141891669383</v>
      </c>
      <c r="AN3">
        <v>4.3765674905351437E-2</v>
      </c>
      <c r="AO3">
        <v>0.33090007564693913</v>
      </c>
      <c r="AP3">
        <v>4.4285588189502775E-2</v>
      </c>
      <c r="AQ3">
        <v>0.32805552228755086</v>
      </c>
      <c r="AR3">
        <v>4.3888191702575151E-2</v>
      </c>
      <c r="AS3">
        <v>0.32798370131580118</v>
      </c>
      <c r="AT3">
        <v>4.3956804122978359E-2</v>
      </c>
      <c r="AU3">
        <v>0.31852643226384708</v>
      </c>
      <c r="AV3">
        <v>4.4634680525065279E-2</v>
      </c>
      <c r="AW3">
        <v>0.330260681382476</v>
      </c>
      <c r="AX3">
        <v>4.5271196761717959E-2</v>
      </c>
      <c r="AY3">
        <v>0.37323612728546779</v>
      </c>
      <c r="AZ3">
        <v>4.6423168442189792E-2</v>
      </c>
      <c r="BA3">
        <v>0.3461428436036092</v>
      </c>
      <c r="BB3">
        <v>4.6949760240169447E-2</v>
      </c>
      <c r="BC3">
        <v>0.34373108049449697</v>
      </c>
      <c r="BD3">
        <v>4.7865082173338812E-2</v>
      </c>
      <c r="BE3">
        <v>0.37904394501748429</v>
      </c>
      <c r="BF3">
        <v>4.9028366768158117E-2</v>
      </c>
      <c r="BG3">
        <v>0.37321752865096763</v>
      </c>
      <c r="BH3">
        <v>4.8557105595995714E-2</v>
      </c>
      <c r="BI3">
        <v>0.38929010252815593</v>
      </c>
      <c r="BJ3">
        <v>5.0716961401981557E-2</v>
      </c>
      <c r="BK3">
        <v>0.43903583962659937</v>
      </c>
      <c r="BL3">
        <v>5.488372492631037E-2</v>
      </c>
      <c r="BM3">
        <v>0.81711636301978774</v>
      </c>
      <c r="BN3">
        <v>9.6883897287907E-2</v>
      </c>
      <c r="BO3">
        <v>1.2599995607785646</v>
      </c>
      <c r="BP3">
        <v>0.12681367653522893</v>
      </c>
      <c r="BQ3">
        <v>1.2565030754369375</v>
      </c>
      <c r="BR3">
        <v>0.13424367575949386</v>
      </c>
      <c r="BS3">
        <v>1.4810686073055372</v>
      </c>
      <c r="BT3">
        <v>0.15978845668513117</v>
      </c>
      <c r="BU3">
        <v>1.5959935534596672</v>
      </c>
      <c r="BV3">
        <v>0.16654013460768632</v>
      </c>
      <c r="BW3">
        <v>1.5029109036871935</v>
      </c>
      <c r="BX3">
        <v>0.15662221867207077</v>
      </c>
      <c r="BY3">
        <v>1.5326600234721823</v>
      </c>
      <c r="BZ3">
        <v>0.15637868894285384</v>
      </c>
      <c r="CA3">
        <v>1.4102085551365449</v>
      </c>
      <c r="CB3">
        <v>0.14401090001886677</v>
      </c>
      <c r="CC3">
        <v>1.4821614380658952</v>
      </c>
      <c r="CD3">
        <v>0.15089412186959211</v>
      </c>
      <c r="CE3">
        <v>1.762611457243016</v>
      </c>
      <c r="CF3">
        <v>0.17366227864653769</v>
      </c>
      <c r="CG3">
        <v>1.6031493068444009</v>
      </c>
      <c r="CH3">
        <v>0.15830007064621432</v>
      </c>
      <c r="CI3">
        <v>2.004504366194654</v>
      </c>
      <c r="CJ3">
        <v>0.18863264510635971</v>
      </c>
      <c r="CK3">
        <v>2.3367594814968125</v>
      </c>
      <c r="CL3">
        <v>0.21735323347407295</v>
      </c>
      <c r="CM3">
        <v>2.2028624922177964</v>
      </c>
      <c r="CN3">
        <v>0.2071519548247564</v>
      </c>
      <c r="CO3">
        <v>2.1381090371851346</v>
      </c>
      <c r="CP3">
        <v>0.19884504780110102</v>
      </c>
      <c r="CQ3">
        <v>2.3088225249761298</v>
      </c>
      <c r="CR3">
        <v>0.21435632808731381</v>
      </c>
      <c r="CS3">
        <v>2.0498165012383627</v>
      </c>
      <c r="CT3">
        <v>0.18856494468452706</v>
      </c>
      <c r="CU3">
        <v>2.4026308104567784</v>
      </c>
      <c r="CV3">
        <v>0.21805115755103435</v>
      </c>
      <c r="CW3">
        <v>2.4144234273910219</v>
      </c>
      <c r="CX3">
        <v>0.21252227667176177</v>
      </c>
    </row>
    <row r="4" spans="1:102" ht="15" x14ac:dyDescent="0.25">
      <c r="A4" s="410" t="s">
        <v>256</v>
      </c>
      <c r="B4" s="412">
        <v>103</v>
      </c>
      <c r="C4">
        <v>0.27810110834233909</v>
      </c>
      <c r="D4">
        <v>3.9243676086792932E-2</v>
      </c>
      <c r="E4">
        <v>0.15420253499463255</v>
      </c>
      <c r="F4">
        <v>2.2845696584190778E-2</v>
      </c>
      <c r="G4">
        <v>0.48281157731100022</v>
      </c>
      <c r="H4">
        <v>6.4015544175245243E-2</v>
      </c>
      <c r="I4">
        <v>1.4768567714189469</v>
      </c>
      <c r="J4">
        <v>0.14739515245863921</v>
      </c>
      <c r="K4">
        <v>1.6290551575774763</v>
      </c>
      <c r="L4">
        <v>0.1575941207720401</v>
      </c>
      <c r="M4">
        <v>0.28482203615244761</v>
      </c>
      <c r="N4">
        <v>3.9849561821192273E-2</v>
      </c>
      <c r="O4">
        <v>0.28785533798141044</v>
      </c>
      <c r="P4">
        <v>4.0678807419490919E-2</v>
      </c>
      <c r="Q4">
        <v>0.29813661730700691</v>
      </c>
      <c r="R4">
        <v>4.1175154434902599E-2</v>
      </c>
      <c r="S4">
        <v>0.29297565803759029</v>
      </c>
      <c r="T4">
        <v>4.078734033785289E-2</v>
      </c>
      <c r="U4">
        <v>0.2917320757367976</v>
      </c>
      <c r="V4">
        <v>4.0549364094942218E-2</v>
      </c>
      <c r="W4">
        <v>0.2945580669249932</v>
      </c>
      <c r="X4">
        <v>4.1157487814658743E-2</v>
      </c>
      <c r="Y4">
        <v>0.31295048502203437</v>
      </c>
      <c r="Z4">
        <v>4.2343772806699813E-2</v>
      </c>
      <c r="AA4">
        <v>0.3061421538330194</v>
      </c>
      <c r="AB4">
        <v>4.1935807492855047E-2</v>
      </c>
      <c r="AC4">
        <v>0.30158994395246808</v>
      </c>
      <c r="AD4">
        <v>4.2426642944600024E-2</v>
      </c>
      <c r="AE4">
        <v>0.311383332654392</v>
      </c>
      <c r="AF4">
        <v>4.3416638347204523E-2</v>
      </c>
      <c r="AG4">
        <v>0.31297133123148996</v>
      </c>
      <c r="AH4">
        <v>4.4081474522115249E-2</v>
      </c>
      <c r="AI4">
        <v>0.3329114232452377</v>
      </c>
      <c r="AJ4">
        <v>4.3861211520989825E-2</v>
      </c>
      <c r="AK4">
        <v>0.31017925329343377</v>
      </c>
      <c r="AL4">
        <v>4.3757182310798622E-2</v>
      </c>
      <c r="AM4">
        <v>0.31900748658209377</v>
      </c>
      <c r="AN4">
        <v>4.3821407327951534E-2</v>
      </c>
      <c r="AO4">
        <v>0.32745853037004014</v>
      </c>
      <c r="AP4">
        <v>4.4382560892861245E-2</v>
      </c>
      <c r="AQ4">
        <v>0.32506138256803857</v>
      </c>
      <c r="AR4">
        <v>4.3991403083100365E-2</v>
      </c>
      <c r="AS4">
        <v>0.32505120548613914</v>
      </c>
      <c r="AT4">
        <v>4.4062264563278601E-2</v>
      </c>
      <c r="AU4">
        <v>0.31589121685953536</v>
      </c>
      <c r="AV4">
        <v>4.4724436215188651E-2</v>
      </c>
      <c r="AW4">
        <v>0.32692805732765373</v>
      </c>
      <c r="AX4">
        <v>4.5378240918571289E-2</v>
      </c>
      <c r="AY4">
        <v>0.36603204963807451</v>
      </c>
      <c r="AZ4">
        <v>4.6655755814439856E-2</v>
      </c>
      <c r="BA4">
        <v>0.34284223619743759</v>
      </c>
      <c r="BB4">
        <v>4.6866787501683833E-2</v>
      </c>
      <c r="BC4">
        <v>0.33803065449253883</v>
      </c>
      <c r="BD4">
        <v>4.8068383725266547E-2</v>
      </c>
      <c r="BE4">
        <v>0.37606948414352803</v>
      </c>
      <c r="BF4">
        <v>4.9061953345552564E-2</v>
      </c>
      <c r="BG4">
        <v>0.3707890440461179</v>
      </c>
      <c r="BH4">
        <v>4.8636094695075828E-2</v>
      </c>
      <c r="BI4">
        <v>0.38417096435186227</v>
      </c>
      <c r="BJ4">
        <v>5.078776984127352E-2</v>
      </c>
      <c r="BK4">
        <v>0.43507408099587191</v>
      </c>
      <c r="BL4">
        <v>5.5013023449838098E-2</v>
      </c>
      <c r="BM4">
        <v>0.80622365482875047</v>
      </c>
      <c r="BN4">
        <v>9.7197681825867882E-2</v>
      </c>
      <c r="BO4">
        <v>1.2496375362192109</v>
      </c>
      <c r="BP4">
        <v>0.12677076525785386</v>
      </c>
      <c r="BQ4">
        <v>1.2457349907829496</v>
      </c>
      <c r="BR4">
        <v>0.13422368655757075</v>
      </c>
      <c r="BS4">
        <v>1.4705571453062363</v>
      </c>
      <c r="BT4">
        <v>0.15998509004612071</v>
      </c>
      <c r="BU4">
        <v>1.5785946073102626</v>
      </c>
      <c r="BV4">
        <v>0.16695422294841752</v>
      </c>
      <c r="BW4">
        <v>1.4926318276824644</v>
      </c>
      <c r="BX4">
        <v>0.1566743617390455</v>
      </c>
      <c r="BY4">
        <v>1.5226182921267826</v>
      </c>
      <c r="BZ4">
        <v>0.15655559981516121</v>
      </c>
      <c r="CA4">
        <v>1.3996249313618163</v>
      </c>
      <c r="CB4">
        <v>0.14413568173580268</v>
      </c>
      <c r="CC4">
        <v>1.4707855703096504</v>
      </c>
      <c r="CD4">
        <v>0.15088055449490637</v>
      </c>
      <c r="CE4">
        <v>1.7541807620716929</v>
      </c>
      <c r="CF4">
        <v>0.17373006244695355</v>
      </c>
      <c r="CG4">
        <v>1.5927170268804693</v>
      </c>
      <c r="CH4">
        <v>0.15814967713300926</v>
      </c>
      <c r="CI4">
        <v>1.9893745814871007</v>
      </c>
      <c r="CJ4">
        <v>0.18896726624662344</v>
      </c>
      <c r="CK4">
        <v>2.3242771293169513</v>
      </c>
      <c r="CL4">
        <v>0.21789945673748021</v>
      </c>
      <c r="CM4">
        <v>2.1920656323734864</v>
      </c>
      <c r="CN4">
        <v>0.20693797687956492</v>
      </c>
      <c r="CO4">
        <v>2.1231858547588907</v>
      </c>
      <c r="CP4">
        <v>0.19904083631696559</v>
      </c>
      <c r="CQ4">
        <v>2.2930258070030471</v>
      </c>
      <c r="CR4">
        <v>0.2142375803263952</v>
      </c>
      <c r="CS4">
        <v>2.0388225721503757</v>
      </c>
      <c r="CT4">
        <v>0.18822735577103195</v>
      </c>
      <c r="CU4">
        <v>2.3865715694156044</v>
      </c>
      <c r="CV4">
        <v>0.2182032828769645</v>
      </c>
      <c r="CW4">
        <v>2.4024802821038902</v>
      </c>
      <c r="CX4">
        <v>0.21248814772836253</v>
      </c>
    </row>
    <row r="5" spans="1:102" ht="15" x14ac:dyDescent="0.25">
      <c r="A5" s="410" t="s">
        <v>257</v>
      </c>
      <c r="B5" s="412">
        <v>1</v>
      </c>
      <c r="C5">
        <v>0.28694880226551944</v>
      </c>
      <c r="D5">
        <v>3.9626997739049125E-2</v>
      </c>
      <c r="E5">
        <v>0.21071716149623043</v>
      </c>
      <c r="F5">
        <v>3.0576329011761549E-2</v>
      </c>
      <c r="G5">
        <v>0.63627939019052127</v>
      </c>
      <c r="H5">
        <v>8.0649770958644673E-2</v>
      </c>
      <c r="I5">
        <v>1.4532512975718339</v>
      </c>
      <c r="J5">
        <v>0.14566380696102205</v>
      </c>
      <c r="K5">
        <v>1.6054992614195722</v>
      </c>
      <c r="L5">
        <v>0.15584484502495605</v>
      </c>
      <c r="M5">
        <v>0.281243378221123</v>
      </c>
      <c r="N5">
        <v>3.9867545362027003E-2</v>
      </c>
      <c r="O5">
        <v>0.28425920287189904</v>
      </c>
      <c r="P5">
        <v>4.0605356404206872E-2</v>
      </c>
      <c r="Q5">
        <v>0.29401611596851096</v>
      </c>
      <c r="R5">
        <v>4.1111679195075981E-2</v>
      </c>
      <c r="S5">
        <v>0.28988706986840279</v>
      </c>
      <c r="T5">
        <v>4.0754882231951006E-2</v>
      </c>
      <c r="U5">
        <v>0.28937456947603124</v>
      </c>
      <c r="V5">
        <v>4.0524189757749157E-2</v>
      </c>
      <c r="W5">
        <v>0.29101560725909292</v>
      </c>
      <c r="X5">
        <v>4.1150879578145338E-2</v>
      </c>
      <c r="Y5">
        <v>0.30752935872454285</v>
      </c>
      <c r="Z5">
        <v>4.226013668006643E-2</v>
      </c>
      <c r="AA5">
        <v>0.30343716812035315</v>
      </c>
      <c r="AB5">
        <v>4.1901220451285658E-2</v>
      </c>
      <c r="AC5">
        <v>0.29910276857266066</v>
      </c>
      <c r="AD5">
        <v>4.2393992706358366E-2</v>
      </c>
      <c r="AE5">
        <v>0.30844483818088936</v>
      </c>
      <c r="AF5">
        <v>4.338723975359475E-2</v>
      </c>
      <c r="AG5">
        <v>0.30699697059998049</v>
      </c>
      <c r="AH5">
        <v>4.4123769801328365E-2</v>
      </c>
      <c r="AI5">
        <v>0.32826466659000264</v>
      </c>
      <c r="AJ5">
        <v>4.3864675163993734E-2</v>
      </c>
      <c r="AK5">
        <v>0.30716296922610481</v>
      </c>
      <c r="AL5">
        <v>4.3739618684752318E-2</v>
      </c>
      <c r="AM5">
        <v>0.31607867871567075</v>
      </c>
      <c r="AN5">
        <v>4.3793565889788548E-2</v>
      </c>
      <c r="AO5">
        <v>0.32304401451094422</v>
      </c>
      <c r="AP5">
        <v>4.4362745462902614E-2</v>
      </c>
      <c r="AQ5">
        <v>0.32121867743485294</v>
      </c>
      <c r="AR5">
        <v>4.4010469262396275E-2</v>
      </c>
      <c r="AS5">
        <v>0.32128655897391883</v>
      </c>
      <c r="AT5">
        <v>4.4096246374646479E-2</v>
      </c>
      <c r="AU5">
        <v>0.31251018837821209</v>
      </c>
      <c r="AV5">
        <v>4.4730488404391769E-2</v>
      </c>
      <c r="AW5">
        <v>0.32265254203508559</v>
      </c>
      <c r="AX5">
        <v>4.537731510186982E-2</v>
      </c>
      <c r="AY5">
        <v>0.3567859666559986</v>
      </c>
      <c r="AZ5">
        <v>4.669054617750918E-2</v>
      </c>
      <c r="BA5">
        <v>0.33861484865941688</v>
      </c>
      <c r="BB5">
        <v>4.6628237879637151E-2</v>
      </c>
      <c r="BC5">
        <v>0.33071619668172103</v>
      </c>
      <c r="BD5">
        <v>4.809621510394408E-2</v>
      </c>
      <c r="BE5">
        <v>0.37225640424294437</v>
      </c>
      <c r="BF5">
        <v>4.8979029561940182E-2</v>
      </c>
      <c r="BG5">
        <v>0.36767240126169698</v>
      </c>
      <c r="BH5">
        <v>4.8646329148007643E-2</v>
      </c>
      <c r="BI5">
        <v>0.37760832095608554</v>
      </c>
      <c r="BJ5">
        <v>5.0659282614567772E-2</v>
      </c>
      <c r="BK5">
        <v>0.42998864742533932</v>
      </c>
      <c r="BL5">
        <v>5.5040992587886264E-2</v>
      </c>
      <c r="BM5">
        <v>0.79224382084179656</v>
      </c>
      <c r="BN5">
        <v>9.7211404985718869E-2</v>
      </c>
      <c r="BO5">
        <v>1.236346527406192</v>
      </c>
      <c r="BP5">
        <v>0.12638172527961464</v>
      </c>
      <c r="BQ5">
        <v>1.2319252509444032</v>
      </c>
      <c r="BR5">
        <v>0.13382676371800892</v>
      </c>
      <c r="BS5">
        <v>1.4570692795659317</v>
      </c>
      <c r="BT5">
        <v>0.15987275195597228</v>
      </c>
      <c r="BU5">
        <v>1.5562617151991915</v>
      </c>
      <c r="BV5">
        <v>0.16692682260759778</v>
      </c>
      <c r="BW5">
        <v>1.4794463449703812</v>
      </c>
      <c r="BX5">
        <v>0.156390473836758</v>
      </c>
      <c r="BY5">
        <v>1.509731632049834</v>
      </c>
      <c r="BZ5">
        <v>0.15645308463628219</v>
      </c>
      <c r="CA5">
        <v>1.3860456319008188</v>
      </c>
      <c r="CB5">
        <v>0.14394136601766594</v>
      </c>
      <c r="CC5">
        <v>1.4561939701416859</v>
      </c>
      <c r="CD5">
        <v>0.15048865091149072</v>
      </c>
      <c r="CE5">
        <v>1.7433637588547448</v>
      </c>
      <c r="CF5">
        <v>0.17354464420871618</v>
      </c>
      <c r="CG5">
        <v>1.5793365115561069</v>
      </c>
      <c r="CH5">
        <v>0.15764333455758553</v>
      </c>
      <c r="CI5">
        <v>1.969950403283512</v>
      </c>
      <c r="CJ5">
        <v>0.18896690412625775</v>
      </c>
      <c r="CK5">
        <v>2.3075892887806728</v>
      </c>
      <c r="CL5">
        <v>0.21815631457529011</v>
      </c>
      <c r="CM5">
        <v>2.1782158291488938</v>
      </c>
      <c r="CN5">
        <v>0.20636730436452994</v>
      </c>
      <c r="CO5">
        <v>2.1040333583999433</v>
      </c>
      <c r="CP5">
        <v>0.19883919556214591</v>
      </c>
      <c r="CQ5">
        <v>2.272760158396725</v>
      </c>
      <c r="CR5">
        <v>0.21362310254841646</v>
      </c>
      <c r="CS5">
        <v>2.0247188533514362</v>
      </c>
      <c r="CT5">
        <v>0.18752876276825184</v>
      </c>
      <c r="CU5">
        <v>2.365961991017675</v>
      </c>
      <c r="CV5">
        <v>0.21791978678096074</v>
      </c>
      <c r="CW5">
        <v>2.3871555501998385</v>
      </c>
      <c r="CX5">
        <v>0.21210658957954981</v>
      </c>
    </row>
    <row r="6" spans="1:102" ht="15" x14ac:dyDescent="0.25">
      <c r="A6" s="410" t="s">
        <v>258</v>
      </c>
      <c r="B6" s="412" t="b">
        <v>1</v>
      </c>
      <c r="C6">
        <v>0.28458401190914623</v>
      </c>
      <c r="D6">
        <v>3.9674064480341401E-2</v>
      </c>
      <c r="E6">
        <v>0.26999898258610733</v>
      </c>
      <c r="F6">
        <v>3.8365389292066787E-2</v>
      </c>
      <c r="G6">
        <v>0.80563079202389631</v>
      </c>
      <c r="H6">
        <v>9.754404798491545E-2</v>
      </c>
      <c r="I6">
        <v>1.4263509379079906</v>
      </c>
      <c r="J6">
        <v>0.14343677513059833</v>
      </c>
      <c r="K6">
        <v>1.5786524194633955</v>
      </c>
      <c r="L6">
        <v>0.15362789605247712</v>
      </c>
      <c r="M6">
        <v>0.27716458807408501</v>
      </c>
      <c r="N6">
        <v>3.9802809449168607E-2</v>
      </c>
      <c r="O6">
        <v>0.28016417556720102</v>
      </c>
      <c r="P6">
        <v>4.0421590147830616E-2</v>
      </c>
      <c r="Q6">
        <v>0.2893230629047317</v>
      </c>
      <c r="R6">
        <v>4.0927923893422674E-2</v>
      </c>
      <c r="S6">
        <v>0.28636885948185642</v>
      </c>
      <c r="T6">
        <v>4.0634862699684381E-2</v>
      </c>
      <c r="U6">
        <v>0.28668913764713261</v>
      </c>
      <c r="V6">
        <v>4.0432200986584045E-2</v>
      </c>
      <c r="W6">
        <v>0.28697921007671268</v>
      </c>
      <c r="X6">
        <v>4.1052227071021803E-2</v>
      </c>
      <c r="Y6">
        <v>0.30135466788098375</v>
      </c>
      <c r="Z6">
        <v>4.2021088018520197E-2</v>
      </c>
      <c r="AA6">
        <v>0.30035602545245976</v>
      </c>
      <c r="AB6">
        <v>4.1789684538560905E-2</v>
      </c>
      <c r="AC6">
        <v>0.29626992525399243</v>
      </c>
      <c r="AD6">
        <v>4.228871013258486E-2</v>
      </c>
      <c r="AE6">
        <v>0.30509755536496586</v>
      </c>
      <c r="AF6">
        <v>4.3274785616460247E-2</v>
      </c>
      <c r="AG6">
        <v>0.30018714556186937</v>
      </c>
      <c r="AH6">
        <v>4.4033020130965467E-2</v>
      </c>
      <c r="AI6">
        <v>0.32296894414787836</v>
      </c>
      <c r="AJ6">
        <v>4.3758426175140371E-2</v>
      </c>
      <c r="AK6">
        <v>0.30372667309889234</v>
      </c>
      <c r="AL6">
        <v>4.3639240509164214E-2</v>
      </c>
      <c r="AM6">
        <v>0.31274226991247139</v>
      </c>
      <c r="AN6">
        <v>4.3684406138603041E-2</v>
      </c>
      <c r="AO6">
        <v>0.31801416589041864</v>
      </c>
      <c r="AP6">
        <v>4.4227747227915233E-2</v>
      </c>
      <c r="AQ6">
        <v>0.3168387200044373</v>
      </c>
      <c r="AR6">
        <v>4.394384561200726E-2</v>
      </c>
      <c r="AS6">
        <v>0.31699475105034536</v>
      </c>
      <c r="AT6">
        <v>4.4055996552822572E-2</v>
      </c>
      <c r="AU6">
        <v>0.30865725763968332</v>
      </c>
      <c r="AV6">
        <v>4.4652346780299154E-2</v>
      </c>
      <c r="AW6">
        <v>0.31778051232630694</v>
      </c>
      <c r="AX6">
        <v>4.5268494315776675E-2</v>
      </c>
      <c r="AY6">
        <v>0.34624694099387487</v>
      </c>
      <c r="AZ6">
        <v>4.6524721023088154E-2</v>
      </c>
      <c r="BA6">
        <v>0.3338031587866358</v>
      </c>
      <c r="BB6">
        <v>4.6253437245698407E-2</v>
      </c>
      <c r="BC6">
        <v>0.32238028093312043</v>
      </c>
      <c r="BD6">
        <v>4.7946321576590532E-2</v>
      </c>
      <c r="BE6">
        <v>0.36791361837201925</v>
      </c>
      <c r="BF6">
        <v>4.8786313409102521E-2</v>
      </c>
      <c r="BG6">
        <v>0.36412009216071028</v>
      </c>
      <c r="BH6">
        <v>4.8586979820281255E-2</v>
      </c>
      <c r="BI6">
        <v>0.37013383867920852</v>
      </c>
      <c r="BJ6">
        <v>5.0341908992829046E-2</v>
      </c>
      <c r="BK6">
        <v>0.42419153049864816</v>
      </c>
      <c r="BL6">
        <v>5.4965366447229089E-2</v>
      </c>
      <c r="BM6">
        <v>0.77630942406727488</v>
      </c>
      <c r="BN6">
        <v>9.6923954998663617E-2</v>
      </c>
      <c r="BO6">
        <v>1.2212032928288661</v>
      </c>
      <c r="BP6">
        <v>0.12567807430583844</v>
      </c>
      <c r="BQ6">
        <v>1.2161926389133322</v>
      </c>
      <c r="BR6">
        <v>0.13308506356867864</v>
      </c>
      <c r="BS6">
        <v>1.4416977167514768</v>
      </c>
      <c r="BT6">
        <v>0.15946054337864934</v>
      </c>
      <c r="BU6">
        <v>1.53080415522647</v>
      </c>
      <c r="BV6">
        <v>0.16646015339788423</v>
      </c>
      <c r="BW6">
        <v>1.4644226649431922</v>
      </c>
      <c r="BX6">
        <v>0.1557935538747052</v>
      </c>
      <c r="BY6">
        <v>1.4950440438008525</v>
      </c>
      <c r="BZ6">
        <v>0.15607944857632833</v>
      </c>
      <c r="CA6">
        <v>1.3705707708366781</v>
      </c>
      <c r="CB6">
        <v>0.14344369516829988</v>
      </c>
      <c r="CC6">
        <v>1.4395687622280222</v>
      </c>
      <c r="CD6">
        <v>0.14975016081693318</v>
      </c>
      <c r="CE6">
        <v>1.7310367768616139</v>
      </c>
      <c r="CF6">
        <v>0.17312104541476281</v>
      </c>
      <c r="CG6">
        <v>1.564091770645905</v>
      </c>
      <c r="CH6">
        <v>0.15682206378406874</v>
      </c>
      <c r="CI6">
        <v>1.947805462981907</v>
      </c>
      <c r="CJ6">
        <v>0.18863158808210109</v>
      </c>
      <c r="CK6">
        <v>2.2874252985965557</v>
      </c>
      <c r="CL6">
        <v>0.21811258106744971</v>
      </c>
      <c r="CM6">
        <v>2.1624351112333233</v>
      </c>
      <c r="CN6">
        <v>0.20548616977289941</v>
      </c>
      <c r="CO6">
        <v>2.0822031694590128</v>
      </c>
      <c r="CP6">
        <v>0.19825646127139368</v>
      </c>
      <c r="CQ6">
        <v>2.2496673814827943</v>
      </c>
      <c r="CR6">
        <v>0.2125626760885094</v>
      </c>
      <c r="CS6">
        <v>2.0086479442605896</v>
      </c>
      <c r="CT6">
        <v>0.18652576152657943</v>
      </c>
      <c r="CU6">
        <v>2.3424717407349083</v>
      </c>
      <c r="CV6">
        <v>0.21722363643070514</v>
      </c>
      <c r="CW6">
        <v>2.3696907503180431</v>
      </c>
      <c r="CX6">
        <v>0.21140851379732678</v>
      </c>
    </row>
    <row r="7" spans="1:102" ht="15" x14ac:dyDescent="0.25">
      <c r="A7" s="410" t="s">
        <v>259</v>
      </c>
      <c r="B7" s="412">
        <v>1</v>
      </c>
      <c r="C7">
        <v>0.28532680792212911</v>
      </c>
      <c r="D7">
        <v>3.9699463285159116E-2</v>
      </c>
      <c r="E7">
        <v>0.33218349178803597</v>
      </c>
      <c r="F7">
        <v>4.6213319020798505E-2</v>
      </c>
      <c r="G7">
        <v>0.99250970014676221</v>
      </c>
      <c r="H7">
        <v>0.11470244073480962</v>
      </c>
      <c r="I7">
        <v>1.3983349995847827</v>
      </c>
      <c r="J7">
        <v>0.1408944778416007</v>
      </c>
      <c r="K7">
        <v>1.5506896031799184</v>
      </c>
      <c r="L7">
        <v>0.15112287787565032</v>
      </c>
      <c r="M7">
        <v>0.27291610503154756</v>
      </c>
      <c r="N7">
        <v>3.9660598601277568E-2</v>
      </c>
      <c r="O7">
        <v>0.27590201082547794</v>
      </c>
      <c r="P7">
        <v>4.014239629955374E-2</v>
      </c>
      <c r="Q7">
        <v>0.28443766136423509</v>
      </c>
      <c r="R7">
        <v>4.0638775291647763E-2</v>
      </c>
      <c r="S7">
        <v>0.28270605135986632</v>
      </c>
      <c r="T7">
        <v>4.0437005009773611E-2</v>
      </c>
      <c r="U7">
        <v>0.28389333796600102</v>
      </c>
      <c r="V7">
        <v>4.0280850164608382E-2</v>
      </c>
      <c r="W7">
        <v>0.28277588027219064</v>
      </c>
      <c r="X7">
        <v>4.0869522532706239E-2</v>
      </c>
      <c r="Y7">
        <v>0.29492664922120188</v>
      </c>
      <c r="Z7">
        <v>4.1645993122942454E-2</v>
      </c>
      <c r="AA7">
        <v>0.29714834168403087</v>
      </c>
      <c r="AB7">
        <v>4.1610235731000124E-2</v>
      </c>
      <c r="AC7">
        <v>0.29332091411457401</v>
      </c>
      <c r="AD7">
        <v>4.2119324591267049E-2</v>
      </c>
      <c r="AE7">
        <v>0.30161266115331031</v>
      </c>
      <c r="AF7">
        <v>4.3088386301201154E-2</v>
      </c>
      <c r="AG7">
        <v>0.29309354764215539</v>
      </c>
      <c r="AH7">
        <v>4.381657750961028E-2</v>
      </c>
      <c r="AI7">
        <v>0.3174532838562516</v>
      </c>
      <c r="AJ7">
        <v>4.355107221561956E-2</v>
      </c>
      <c r="AK7">
        <v>0.30014875318758311</v>
      </c>
      <c r="AL7">
        <v>4.3464179826848463E-2</v>
      </c>
      <c r="AM7">
        <v>0.30926855617134363</v>
      </c>
      <c r="AN7">
        <v>4.350277154823802E-2</v>
      </c>
      <c r="AO7">
        <v>0.3127764729300368</v>
      </c>
      <c r="AP7">
        <v>4.3988502942032361E-2</v>
      </c>
      <c r="AQ7">
        <v>0.31227634837919405</v>
      </c>
      <c r="AR7">
        <v>4.3796929583861735E-2</v>
      </c>
      <c r="AS7">
        <v>0.31252347846902218</v>
      </c>
      <c r="AT7">
        <v>4.3944775898996154E-2</v>
      </c>
      <c r="AU7">
        <v>0.30464456617812335</v>
      </c>
      <c r="AV7">
        <v>4.4496341912568654E-2</v>
      </c>
      <c r="AW7">
        <v>0.31270667107324679</v>
      </c>
      <c r="AX7">
        <v>4.5060594573198977E-2</v>
      </c>
      <c r="AY7">
        <v>0.33526878183284975</v>
      </c>
      <c r="AZ7">
        <v>4.6171714518987793E-2</v>
      </c>
      <c r="BA7">
        <v>0.32879698107636551</v>
      </c>
      <c r="BB7">
        <v>4.5772749718204109E-2</v>
      </c>
      <c r="BC7">
        <v>0.3136982335650888</v>
      </c>
      <c r="BD7">
        <v>4.763084662534095E-2</v>
      </c>
      <c r="BE7">
        <v>0.36339295321447301</v>
      </c>
      <c r="BF7">
        <v>4.8499417603615397E-2</v>
      </c>
      <c r="BG7">
        <v>0.36041990370012406</v>
      </c>
      <c r="BH7">
        <v>4.8462854841465008E-2</v>
      </c>
      <c r="BI7">
        <v>0.36235305562284603</v>
      </c>
      <c r="BJ7">
        <v>4.9861360699397013E-2</v>
      </c>
      <c r="BK7">
        <v>0.41815237815241713</v>
      </c>
      <c r="BL7">
        <v>5.4792271808016636E-2</v>
      </c>
      <c r="BM7">
        <v>0.75971137456635074</v>
      </c>
      <c r="BN7">
        <v>9.6358619353122441E-2</v>
      </c>
      <c r="BO7">
        <v>1.2054346472924042</v>
      </c>
      <c r="BP7">
        <v>0.1247168179536471</v>
      </c>
      <c r="BQ7">
        <v>1.1998117173510474</v>
      </c>
      <c r="BR7">
        <v>0.13205867424461801</v>
      </c>
      <c r="BS7">
        <v>1.4256877694638945</v>
      </c>
      <c r="BT7">
        <v>0.15878185900158778</v>
      </c>
      <c r="BU7">
        <v>1.5042843474991485</v>
      </c>
      <c r="BV7">
        <v>0.16559202208325921</v>
      </c>
      <c r="BW7">
        <v>1.4487779168074344</v>
      </c>
      <c r="BX7">
        <v>0.15493196075819293</v>
      </c>
      <c r="BY7">
        <v>1.4797454284293197</v>
      </c>
      <c r="BZ7">
        <v>0.15546496140677787</v>
      </c>
      <c r="CA7">
        <v>1.3544540293802694</v>
      </c>
      <c r="CB7">
        <v>0.14268298752015765</v>
      </c>
      <c r="CC7">
        <v>1.4222568220399061</v>
      </c>
      <c r="CD7">
        <v>0.1487249122867251</v>
      </c>
      <c r="CE7">
        <v>1.7181984748619987</v>
      </c>
      <c r="CF7">
        <v>0.17249358352014055</v>
      </c>
      <c r="CG7">
        <v>1.5482178423944428</v>
      </c>
      <c r="CH7">
        <v>0.15575239928624385</v>
      </c>
      <c r="CI7">
        <v>1.9247338119444908</v>
      </c>
      <c r="CJ7">
        <v>0.18798848342584973</v>
      </c>
      <c r="CK7">
        <v>2.2646664218932062</v>
      </c>
      <c r="CL7">
        <v>0.21777016757810833</v>
      </c>
      <c r="CM7">
        <v>2.1460019385407514</v>
      </c>
      <c r="CN7">
        <v>0.20436595738897811</v>
      </c>
      <c r="CO7">
        <v>2.0594638400149607</v>
      </c>
      <c r="CP7">
        <v>0.19733984311129138</v>
      </c>
      <c r="CQ7">
        <v>2.2256183157087897</v>
      </c>
      <c r="CR7">
        <v>0.21114221039185666</v>
      </c>
      <c r="CS7">
        <v>1.9919118143549992</v>
      </c>
      <c r="CT7">
        <v>0.18529960924153696</v>
      </c>
      <c r="CU7">
        <v>2.3180038589433165</v>
      </c>
      <c r="CV7">
        <v>0.21617122978740982</v>
      </c>
      <c r="CW7">
        <v>2.3515007766777627</v>
      </c>
      <c r="CX7">
        <v>0.21045047432995256</v>
      </c>
    </row>
    <row r="8" spans="1:102" ht="15" x14ac:dyDescent="0.25">
      <c r="A8" s="410" t="s">
        <v>260</v>
      </c>
      <c r="B8" s="412" t="b">
        <v>0</v>
      </c>
      <c r="C8">
        <v>0.28491867099204682</v>
      </c>
      <c r="D8">
        <v>4.0014727670397904E-2</v>
      </c>
      <c r="E8">
        <v>0.39741281696045516</v>
      </c>
      <c r="F8">
        <v>5.4120563131213384E-2</v>
      </c>
      <c r="G8">
        <v>1.1987301738075362</v>
      </c>
      <c r="H8">
        <v>0.13212907824654319</v>
      </c>
      <c r="I8">
        <v>1.3714731673079561</v>
      </c>
      <c r="J8">
        <v>0.13824287690075959</v>
      </c>
      <c r="K8">
        <v>1.5238761936431566</v>
      </c>
      <c r="L8">
        <v>0.14853273216924542</v>
      </c>
      <c r="M8">
        <v>0.26884211592291557</v>
      </c>
      <c r="N8">
        <v>3.9452433895489539E-2</v>
      </c>
      <c r="O8">
        <v>0.27181800388603439</v>
      </c>
      <c r="P8">
        <v>3.9790393484533899E-2</v>
      </c>
      <c r="Q8">
        <v>0.27975569752523061</v>
      </c>
      <c r="R8">
        <v>4.0267658489834116E-2</v>
      </c>
      <c r="S8">
        <v>0.27919538443291742</v>
      </c>
      <c r="T8">
        <v>4.0177338415550289E-2</v>
      </c>
      <c r="U8">
        <v>0.28121366949554089</v>
      </c>
      <c r="V8">
        <v>4.0082398835300653E-2</v>
      </c>
      <c r="W8">
        <v>0.27874614662812419</v>
      </c>
      <c r="X8">
        <v>4.0617567598307237E-2</v>
      </c>
      <c r="Y8">
        <v>0.28876606258811371</v>
      </c>
      <c r="Z8">
        <v>4.1165239950997676E-2</v>
      </c>
      <c r="AA8">
        <v>0.29407398427715475</v>
      </c>
      <c r="AB8">
        <v>4.137741190376875E-2</v>
      </c>
      <c r="AC8">
        <v>0.29049464649847645</v>
      </c>
      <c r="AD8">
        <v>4.1899558691587901E-2</v>
      </c>
      <c r="AE8">
        <v>0.29827248094948705</v>
      </c>
      <c r="AF8">
        <v>4.2843142771780342E-2</v>
      </c>
      <c r="AG8">
        <v>0.28629085795704268</v>
      </c>
      <c r="AH8">
        <v>4.3491976831211171E-2</v>
      </c>
      <c r="AI8">
        <v>0.31216453170905528</v>
      </c>
      <c r="AJ8">
        <v>4.325941187005021E-2</v>
      </c>
      <c r="AK8">
        <v>0.29671907128468245</v>
      </c>
      <c r="AL8">
        <v>4.3228619013160323E-2</v>
      </c>
      <c r="AM8">
        <v>0.30593895712062258</v>
      </c>
      <c r="AN8">
        <v>4.3263377072982362E-2</v>
      </c>
      <c r="AO8">
        <v>0.30775526236368944</v>
      </c>
      <c r="AP8">
        <v>4.3664394754455667E-2</v>
      </c>
      <c r="AQ8">
        <v>0.30790117877473172</v>
      </c>
      <c r="AR8">
        <v>4.3581623440816779E-2</v>
      </c>
      <c r="AS8">
        <v>0.30823497714280618</v>
      </c>
      <c r="AT8">
        <v>4.3771594849085542E-2</v>
      </c>
      <c r="AU8">
        <v>0.30079719839135272</v>
      </c>
      <c r="AV8">
        <v>4.4275112387787127E-2</v>
      </c>
      <c r="AW8">
        <v>0.3078420707189321</v>
      </c>
      <c r="AX8">
        <v>4.4770458674852992E-2</v>
      </c>
      <c r="AY8">
        <v>0.32474087433852294</v>
      </c>
      <c r="AZ8">
        <v>4.5660125152759801E-2</v>
      </c>
      <c r="BA8">
        <v>0.32400188627380683</v>
      </c>
      <c r="BB8">
        <v>4.5225117741873044E-2</v>
      </c>
      <c r="BC8">
        <v>0.30537342242126031</v>
      </c>
      <c r="BD8">
        <v>4.7175348154543814E-2</v>
      </c>
      <c r="BE8">
        <v>0.35906064617593908</v>
      </c>
      <c r="BF8">
        <v>4.8141584737404319E-2</v>
      </c>
      <c r="BG8">
        <v>0.35687160314314686</v>
      </c>
      <c r="BH8">
        <v>4.8284010079142937E-2</v>
      </c>
      <c r="BI8">
        <v>0.35489632455612607</v>
      </c>
      <c r="BJ8">
        <v>4.9256568899074787E-2</v>
      </c>
      <c r="BK8">
        <v>0.41236044659351589</v>
      </c>
      <c r="BL8">
        <v>5.4535731768484433E-2</v>
      </c>
      <c r="BM8">
        <v>0.74379434759718777</v>
      </c>
      <c r="BN8">
        <v>9.5561198180916518E-2</v>
      </c>
      <c r="BO8">
        <v>1.1903180726784244</v>
      </c>
      <c r="BP8">
        <v>0.12357583149588353</v>
      </c>
      <c r="BQ8">
        <v>1.1841095711014338</v>
      </c>
      <c r="BR8">
        <v>0.13083074770469008</v>
      </c>
      <c r="BS8">
        <v>1.4103364684176021</v>
      </c>
      <c r="BT8">
        <v>0.15789168179672575</v>
      </c>
      <c r="BU8">
        <v>1.4788507691199257</v>
      </c>
      <c r="BV8">
        <v>0.1643927594998579</v>
      </c>
      <c r="BW8">
        <v>1.4337795450141675</v>
      </c>
      <c r="BX8">
        <v>0.15387549563742947</v>
      </c>
      <c r="BY8">
        <v>1.4650751887682685</v>
      </c>
      <c r="BZ8">
        <v>0.15465940522361191</v>
      </c>
      <c r="CA8">
        <v>1.339001090074438</v>
      </c>
      <c r="CB8">
        <v>0.14172087108278916</v>
      </c>
      <c r="CC8">
        <v>1.4056606600133061</v>
      </c>
      <c r="CD8">
        <v>0.14749596485939617</v>
      </c>
      <c r="CE8">
        <v>1.7058889357315865</v>
      </c>
      <c r="CF8">
        <v>0.17171309175589211</v>
      </c>
      <c r="CG8">
        <v>1.5330007380627677</v>
      </c>
      <c r="CH8">
        <v>0.15452099892018492</v>
      </c>
      <c r="CI8">
        <v>1.9026045781259229</v>
      </c>
      <c r="CJ8">
        <v>0.18708969067206249</v>
      </c>
      <c r="CK8">
        <v>2.2403073307917669</v>
      </c>
      <c r="CL8">
        <v>0.21714403921983236</v>
      </c>
      <c r="CM8">
        <v>2.1302476289908894</v>
      </c>
      <c r="CN8">
        <v>0.20309742015795174</v>
      </c>
      <c r="CO8">
        <v>2.0376575753033448</v>
      </c>
      <c r="CP8">
        <v>0.1961636000338324</v>
      </c>
      <c r="CQ8">
        <v>2.2025612733584197</v>
      </c>
      <c r="CR8">
        <v>0.20947678314136631</v>
      </c>
      <c r="CS8">
        <v>1.9758663253460191</v>
      </c>
      <c r="CT8">
        <v>0.18394964147905013</v>
      </c>
      <c r="CU8">
        <v>2.2945405879095584</v>
      </c>
      <c r="CV8">
        <v>0.21484782657841126</v>
      </c>
      <c r="CW8">
        <v>2.3340592727633944</v>
      </c>
      <c r="CX8">
        <v>0.20931008583739374</v>
      </c>
    </row>
    <row r="9" spans="1:102" ht="15" x14ac:dyDescent="0.25">
      <c r="A9" s="410" t="s">
        <v>261</v>
      </c>
      <c r="B9" s="412" t="b">
        <v>1</v>
      </c>
      <c r="C9">
        <v>0.29822770647665947</v>
      </c>
      <c r="D9">
        <v>4.0341796224341517E-2</v>
      </c>
      <c r="E9">
        <v>0.46583604514148913</v>
      </c>
      <c r="F9">
        <v>6.2087569919358598E-2</v>
      </c>
      <c r="G9">
        <v>1.4262940234898882</v>
      </c>
      <c r="H9">
        <v>0.14982815410941641</v>
      </c>
      <c r="I9">
        <v>1.3479416269751108</v>
      </c>
      <c r="J9">
        <v>0.13569678924662396</v>
      </c>
      <c r="K9">
        <v>1.500384453828292</v>
      </c>
      <c r="L9">
        <v>0.14606729713420574</v>
      </c>
      <c r="M9">
        <v>0.26527267111682418</v>
      </c>
      <c r="N9">
        <v>3.9195179598264296E-2</v>
      </c>
      <c r="O9">
        <v>0.26824301670257966</v>
      </c>
      <c r="P9">
        <v>3.9394098877402639E-2</v>
      </c>
      <c r="Q9">
        <v>0.27565647625324324</v>
      </c>
      <c r="R9">
        <v>3.984463916414805E-2</v>
      </c>
      <c r="S9">
        <v>0.27612127205669096</v>
      </c>
      <c r="T9">
        <v>3.9876899560181672E-2</v>
      </c>
      <c r="U9">
        <v>0.27886722303862677</v>
      </c>
      <c r="V9">
        <v>3.9852924345125856E-2</v>
      </c>
      <c r="W9">
        <v>0.27521647419860695</v>
      </c>
      <c r="X9">
        <v>4.0316774158176125E-2</v>
      </c>
      <c r="Y9">
        <v>0.28337200207231267</v>
      </c>
      <c r="Z9">
        <v>4.0617776265527622E-2</v>
      </c>
      <c r="AA9">
        <v>0.291382019385029</v>
      </c>
      <c r="AB9">
        <v>4.111007505869245E-2</v>
      </c>
      <c r="AC9">
        <v>0.28802008979949534</v>
      </c>
      <c r="AD9">
        <v>4.1647216559741303E-2</v>
      </c>
      <c r="AE9">
        <v>0.29534761628879341</v>
      </c>
      <c r="AF9">
        <v>4.2558923200432058E-2</v>
      </c>
      <c r="AG9">
        <v>0.28033018996766562</v>
      </c>
      <c r="AH9">
        <v>4.3085515312257468E-2</v>
      </c>
      <c r="AI9">
        <v>0.30753115095183503</v>
      </c>
      <c r="AJ9">
        <v>4.2907073725059482E-2</v>
      </c>
      <c r="AK9">
        <v>0.2937154798208596</v>
      </c>
      <c r="AL9">
        <v>4.2951641804290702E-2</v>
      </c>
      <c r="AM9">
        <v>0.30302321707350971</v>
      </c>
      <c r="AN9">
        <v>4.2985617029487513E-2</v>
      </c>
      <c r="AO9">
        <v>0.30335732280917288</v>
      </c>
      <c r="AP9">
        <v>4.3281679982997014E-2</v>
      </c>
      <c r="AQ9">
        <v>0.30406766141226815</v>
      </c>
      <c r="AR9">
        <v>4.3315370006106968E-2</v>
      </c>
      <c r="AS9">
        <v>0.30447667594444788</v>
      </c>
      <c r="AT9">
        <v>4.3550483501807132E-2</v>
      </c>
      <c r="AU9">
        <v>0.29742684513627832</v>
      </c>
      <c r="AV9">
        <v>4.4006580906349721E-2</v>
      </c>
      <c r="AW9">
        <v>0.30358081225317729</v>
      </c>
      <c r="AX9">
        <v>4.4421591705718091E-2</v>
      </c>
      <c r="AY9">
        <v>0.31551612696420805</v>
      </c>
      <c r="AZ9">
        <v>4.5031398852316842E-2</v>
      </c>
      <c r="BA9">
        <v>0.31980634444233635</v>
      </c>
      <c r="BB9">
        <v>4.4654907202534788E-2</v>
      </c>
      <c r="BC9">
        <v>0.29808027419094968</v>
      </c>
      <c r="BD9">
        <v>4.6616727941349384E-2</v>
      </c>
      <c r="BE9">
        <v>0.35526767500745754</v>
      </c>
      <c r="BF9">
        <v>4.7741804301175722E-2</v>
      </c>
      <c r="BG9">
        <v>0.35376265269834906</v>
      </c>
      <c r="BH9">
        <v>4.8064934472327604E-2</v>
      </c>
      <c r="BI9">
        <v>0.34836774548318694</v>
      </c>
      <c r="BJ9">
        <v>4.8576530226689146E-2</v>
      </c>
      <c r="BK9">
        <v>0.40728496367090328</v>
      </c>
      <c r="BL9">
        <v>5.421652967693303E-2</v>
      </c>
      <c r="BM9">
        <v>0.72984784602262309</v>
      </c>
      <c r="BN9">
        <v>9.4596293802971687E-2</v>
      </c>
      <c r="BO9">
        <v>1.1770782239604207</v>
      </c>
      <c r="BP9">
        <v>0.12234755086964796</v>
      </c>
      <c r="BQ9">
        <v>1.1703582946693754</v>
      </c>
      <c r="BR9">
        <v>0.12950076325439952</v>
      </c>
      <c r="BS9">
        <v>1.3968874847256676</v>
      </c>
      <c r="BT9">
        <v>0.15686212862711346</v>
      </c>
      <c r="BU9">
        <v>1.4565638973497714</v>
      </c>
      <c r="BV9">
        <v>0.16295952276989828</v>
      </c>
      <c r="BW9">
        <v>1.4206426284473301</v>
      </c>
      <c r="BX9">
        <v>0.15270974703345905</v>
      </c>
      <c r="BY9">
        <v>1.4522218203877624</v>
      </c>
      <c r="BZ9">
        <v>0.15372804139796342</v>
      </c>
      <c r="CA9">
        <v>1.3254638581595741</v>
      </c>
      <c r="CB9">
        <v>0.14063529080802326</v>
      </c>
      <c r="CC9">
        <v>1.3911247984944413</v>
      </c>
      <c r="CD9">
        <v>0.14616288054667675</v>
      </c>
      <c r="CE9">
        <v>1.6951054051230747</v>
      </c>
      <c r="CF9">
        <v>0.17084280092299364</v>
      </c>
      <c r="CG9">
        <v>1.5196732569442277</v>
      </c>
      <c r="CH9">
        <v>0.15322762342013008</v>
      </c>
      <c r="CI9">
        <v>1.8832105404425625</v>
      </c>
      <c r="CJ9">
        <v>0.18600802466432489</v>
      </c>
      <c r="CK9">
        <v>2.2154126344612592</v>
      </c>
      <c r="CL9">
        <v>0.21626156080637568</v>
      </c>
      <c r="CM9">
        <v>2.1164485030489804</v>
      </c>
      <c r="CN9">
        <v>0.20178332742199664</v>
      </c>
      <c r="CO9">
        <v>2.0185509892042499</v>
      </c>
      <c r="CP9">
        <v>0.19482302425776554</v>
      </c>
      <c r="CQ9">
        <v>2.1823641988774001</v>
      </c>
      <c r="CR9">
        <v>0.2077013173481958</v>
      </c>
      <c r="CS9">
        <v>1.9618113873269594</v>
      </c>
      <c r="CT9">
        <v>0.18258522459866819</v>
      </c>
      <c r="CU9">
        <v>2.2739827823113434</v>
      </c>
      <c r="CV9">
        <v>0.21336064106112063</v>
      </c>
      <c r="CW9">
        <v>2.3187792454934621</v>
      </c>
      <c r="CX9">
        <v>0.20807973581316594</v>
      </c>
    </row>
    <row r="10" spans="1:102" ht="15" x14ac:dyDescent="0.25">
      <c r="A10" s="410" t="s">
        <v>262</v>
      </c>
      <c r="B10" s="412" t="b">
        <v>0</v>
      </c>
      <c r="C10">
        <v>0.29879406063021924</v>
      </c>
      <c r="D10">
        <v>4.095139917308261E-2</v>
      </c>
      <c r="E10">
        <v>0.53760956329975218</v>
      </c>
      <c r="F10">
        <v>7.0114791069487037E-2</v>
      </c>
      <c r="G10">
        <v>1.6774102427622641</v>
      </c>
      <c r="H10">
        <v>0.16780392747297124</v>
      </c>
      <c r="I10">
        <v>1.3296467640365557</v>
      </c>
      <c r="J10">
        <v>0.13346248375876554</v>
      </c>
      <c r="K10">
        <v>1.4821175447843686</v>
      </c>
      <c r="L10">
        <v>0.14392630765456346</v>
      </c>
      <c r="M10">
        <v>0.2624969458031573</v>
      </c>
      <c r="N10">
        <v>3.8909676922812816E-2</v>
      </c>
      <c r="O10">
        <v>0.26546667347544983</v>
      </c>
      <c r="P10">
        <v>3.8985617910374963E-2</v>
      </c>
      <c r="Q10">
        <v>0.27247209207672179</v>
      </c>
      <c r="R10">
        <v>3.940398782456387E-2</v>
      </c>
      <c r="S10">
        <v>0.27373276053345869</v>
      </c>
      <c r="T10">
        <v>3.9560028212951071E-2</v>
      </c>
      <c r="U10">
        <v>0.27704409373234351</v>
      </c>
      <c r="V10">
        <v>3.9611017352540627E-2</v>
      </c>
      <c r="W10">
        <v>0.2724728160521081</v>
      </c>
      <c r="X10">
        <v>3.999151070794485E-2</v>
      </c>
      <c r="Y10">
        <v>0.27918146237707581</v>
      </c>
      <c r="Z10">
        <v>4.0047954318437169E-2</v>
      </c>
      <c r="AA10">
        <v>0.28929053399348192</v>
      </c>
      <c r="AB10">
        <v>4.0829883237045873E-2</v>
      </c>
      <c r="AC10">
        <v>0.28609771788462668</v>
      </c>
      <c r="AD10">
        <v>4.1382741454513011E-2</v>
      </c>
      <c r="AE10">
        <v>0.29307502231119875</v>
      </c>
      <c r="AF10">
        <v>4.2258753366508063E-2</v>
      </c>
      <c r="AG10">
        <v>0.27569444154506612</v>
      </c>
      <c r="AH10">
        <v>4.263012204769507E-2</v>
      </c>
      <c r="AI10">
        <v>0.30392851053776454</v>
      </c>
      <c r="AJ10">
        <v>4.2522602121718885E-2</v>
      </c>
      <c r="AK10">
        <v>0.29138131191346733</v>
      </c>
      <c r="AL10">
        <v>4.2655687246455326E-2</v>
      </c>
      <c r="AM10">
        <v>0.30075755194804826</v>
      </c>
      <c r="AN10">
        <v>4.2691993884574841E-2</v>
      </c>
      <c r="AO10">
        <v>0.2999389491736405</v>
      </c>
      <c r="AP10">
        <v>4.2871363902347588E-2</v>
      </c>
      <c r="AQ10">
        <v>0.30108636506970465</v>
      </c>
      <c r="AR10">
        <v>4.3019739549542337E-2</v>
      </c>
      <c r="AS10">
        <v>0.30155305008556044</v>
      </c>
      <c r="AT10">
        <v>4.3299354983517606E-2</v>
      </c>
      <c r="AU10">
        <v>0.29480655238936371</v>
      </c>
      <c r="AV10">
        <v>4.3712502291864283E-2</v>
      </c>
      <c r="AW10">
        <v>0.30026811749419785</v>
      </c>
      <c r="AX10">
        <v>4.4042256792841822E-2</v>
      </c>
      <c r="AY10">
        <v>0.30834187388048717</v>
      </c>
      <c r="AZ10">
        <v>4.433647128334154E-2</v>
      </c>
      <c r="BA10">
        <v>0.31655025342929166</v>
      </c>
      <c r="BB10">
        <v>4.4108313166913882E-2</v>
      </c>
      <c r="BC10">
        <v>0.29240963636975398</v>
      </c>
      <c r="BD10">
        <v>4.6000242073188341E-2</v>
      </c>
      <c r="BE10">
        <v>0.35232132367543056</v>
      </c>
      <c r="BF10">
        <v>4.7332464128287031E-2</v>
      </c>
      <c r="BG10">
        <v>0.35134492104112797</v>
      </c>
      <c r="BH10">
        <v>4.782337622379039E-2</v>
      </c>
      <c r="BI10">
        <v>0.3432962250535635</v>
      </c>
      <c r="BJ10">
        <v>4.7876337371131068E-2</v>
      </c>
      <c r="BK10">
        <v>0.40333711482591023</v>
      </c>
      <c r="BL10">
        <v>5.3860525388451978E-2</v>
      </c>
      <c r="BM10">
        <v>0.71900173245718968</v>
      </c>
      <c r="BN10">
        <v>9.3542077033481733E-2</v>
      </c>
      <c r="BO10">
        <v>1.1667877149411134</v>
      </c>
      <c r="BP10">
        <v>0.12113148406641186</v>
      </c>
      <c r="BQ10">
        <v>1.1596719346894075</v>
      </c>
      <c r="BR10">
        <v>0.12817646832418672</v>
      </c>
      <c r="BS10">
        <v>1.3864303750626255</v>
      </c>
      <c r="BT10">
        <v>0.15577660776756444</v>
      </c>
      <c r="BU10">
        <v>1.4392292819943733</v>
      </c>
      <c r="BV10">
        <v>0.16140842420945462</v>
      </c>
      <c r="BW10">
        <v>1.4104314419589163</v>
      </c>
      <c r="BX10">
        <v>0.15152915696520144</v>
      </c>
      <c r="BY10">
        <v>1.4422266267520647</v>
      </c>
      <c r="BZ10">
        <v>0.15274632348795253</v>
      </c>
      <c r="CA10">
        <v>1.314939039656402</v>
      </c>
      <c r="CB10">
        <v>0.13951419395352693</v>
      </c>
      <c r="CC10">
        <v>1.3798268465354726</v>
      </c>
      <c r="CD10">
        <v>0.14483365791142577</v>
      </c>
      <c r="CE10">
        <v>1.6867215005542395</v>
      </c>
      <c r="CF10">
        <v>0.16995321680890771</v>
      </c>
      <c r="CG10">
        <v>1.5093151122974648</v>
      </c>
      <c r="CH10">
        <v>0.1519770543770935</v>
      </c>
      <c r="CI10">
        <v>1.8681228884867322</v>
      </c>
      <c r="CJ10">
        <v>0.18483111554966838</v>
      </c>
      <c r="CK10">
        <v>2.1910703505893321</v>
      </c>
      <c r="CL10">
        <v>0.21516130087900762</v>
      </c>
      <c r="CM10">
        <v>2.1057224838322757</v>
      </c>
      <c r="CN10">
        <v>0.20053013915936951</v>
      </c>
      <c r="CO10">
        <v>2.0036919836921823</v>
      </c>
      <c r="CP10">
        <v>0.19342672125975663</v>
      </c>
      <c r="CQ10">
        <v>2.166663339123557</v>
      </c>
      <c r="CR10">
        <v>0.20595965069180619</v>
      </c>
      <c r="CS10">
        <v>1.9508856477881893</v>
      </c>
      <c r="CT10">
        <v>0.1813168955415401</v>
      </c>
      <c r="CU10">
        <v>2.257995913296261</v>
      </c>
      <c r="CV10">
        <v>0.21183015616151593</v>
      </c>
      <c r="CW10">
        <v>2.3068985918035549</v>
      </c>
      <c r="CX10">
        <v>0.20685909989905873</v>
      </c>
    </row>
    <row r="11" spans="1:102" ht="15" x14ac:dyDescent="0.25">
      <c r="A11" s="410" t="s">
        <v>263</v>
      </c>
      <c r="B11" s="412" t="b">
        <v>0</v>
      </c>
      <c r="C11">
        <v>0.29483600339998284</v>
      </c>
      <c r="D11">
        <v>4.1497452747579162E-2</v>
      </c>
      <c r="E11">
        <v>0.61289741576974754</v>
      </c>
      <c r="F11">
        <v>7.8202681679665487E-2</v>
      </c>
      <c r="G11">
        <v>1.9545164512820885</v>
      </c>
      <c r="H11">
        <v>0.18606072407192253</v>
      </c>
      <c r="I11">
        <v>1.3180707194838328</v>
      </c>
      <c r="J11">
        <v>0.13172097057988427</v>
      </c>
      <c r="K11">
        <v>1.4705553428446343</v>
      </c>
      <c r="L11">
        <v>0.14228321396500446</v>
      </c>
      <c r="M11">
        <v>0.26073981273895425</v>
      </c>
      <c r="N11">
        <v>3.8619055597950383E-2</v>
      </c>
      <c r="O11">
        <v>0.263713897021358</v>
      </c>
      <c r="P11">
        <v>3.8598043282069602E-2</v>
      </c>
      <c r="Q11">
        <v>0.27046052486338618</v>
      </c>
      <c r="R11">
        <v>3.8981403421960256E-2</v>
      </c>
      <c r="S11">
        <v>0.27222335286180777</v>
      </c>
      <c r="T11">
        <v>3.9252395405904639E-2</v>
      </c>
      <c r="U11">
        <v>0.27589198067051868</v>
      </c>
      <c r="V11">
        <v>3.9376275723407926E-2</v>
      </c>
      <c r="W11">
        <v>0.27073744705449371</v>
      </c>
      <c r="X11">
        <v>3.9668128157934926E-2</v>
      </c>
      <c r="Y11">
        <v>0.27653393610641208</v>
      </c>
      <c r="Z11">
        <v>3.9501937695017988E-2</v>
      </c>
      <c r="AA11">
        <v>0.28796896781039416</v>
      </c>
      <c r="AB11">
        <v>4.0559535913853889E-2</v>
      </c>
      <c r="AC11">
        <v>0.28488326989362722</v>
      </c>
      <c r="AD11">
        <v>4.112755957603461E-2</v>
      </c>
      <c r="AE11">
        <v>0.29163881106513107</v>
      </c>
      <c r="AF11">
        <v>4.1966951244774148E-2</v>
      </c>
      <c r="AG11">
        <v>0.27275917345658574</v>
      </c>
      <c r="AH11">
        <v>4.2162690291490799E-2</v>
      </c>
      <c r="AI11">
        <v>0.30164847496746416</v>
      </c>
      <c r="AJ11">
        <v>4.2137144662790421E-2</v>
      </c>
      <c r="AK11">
        <v>0.28990566796453149</v>
      </c>
      <c r="AL11">
        <v>4.2364731817820508E-2</v>
      </c>
      <c r="AM11">
        <v>0.29932551245827388</v>
      </c>
      <c r="AN11">
        <v>4.2406295239201086E-2</v>
      </c>
      <c r="AO11">
        <v>0.29777707775919227</v>
      </c>
      <c r="AP11">
        <v>4.2466687881117925E-2</v>
      </c>
      <c r="AQ11">
        <v>0.29919881664626363</v>
      </c>
      <c r="AR11">
        <v>4.2718682292531729E-2</v>
      </c>
      <c r="AS11">
        <v>0.2997009543457585</v>
      </c>
      <c r="AT11">
        <v>4.3038554233249975E-2</v>
      </c>
      <c r="AU11">
        <v>0.29314860068548287</v>
      </c>
      <c r="AV11">
        <v>4.3416701044723567E-2</v>
      </c>
      <c r="AW11">
        <v>0.29817236127001195</v>
      </c>
      <c r="AX11">
        <v>4.3663185394873835E-2</v>
      </c>
      <c r="AY11">
        <v>0.30379933040527723</v>
      </c>
      <c r="AZ11">
        <v>4.3631641344578878E-2</v>
      </c>
      <c r="BA11">
        <v>0.31449740236383084</v>
      </c>
      <c r="BB11">
        <v>4.3629617433056427E-2</v>
      </c>
      <c r="BC11">
        <v>0.28882091030936496</v>
      </c>
      <c r="BD11">
        <v>4.5375834568716474E-2</v>
      </c>
      <c r="BE11">
        <v>0.3504602880421529</v>
      </c>
      <c r="BF11">
        <v>4.694672652510596E-2</v>
      </c>
      <c r="BG11">
        <v>0.34981427841154783</v>
      </c>
      <c r="BH11">
        <v>4.7578904946225561E-2</v>
      </c>
      <c r="BI11">
        <v>0.34009262769097048</v>
      </c>
      <c r="BJ11">
        <v>4.7212715793350617E-2</v>
      </c>
      <c r="BK11">
        <v>0.40083673129319691</v>
      </c>
      <c r="BL11">
        <v>5.3496560253254985E-2</v>
      </c>
      <c r="BM11">
        <v>0.71213469451763767</v>
      </c>
      <c r="BN11">
        <v>9.2483954245442201E-2</v>
      </c>
      <c r="BO11">
        <v>1.1602802214612333</v>
      </c>
      <c r="BP11">
        <v>0.12002614958634568</v>
      </c>
      <c r="BQ11">
        <v>1.1529162364928773</v>
      </c>
      <c r="BR11">
        <v>0.12696514941341236</v>
      </c>
      <c r="BS11">
        <v>1.3798123122625501</v>
      </c>
      <c r="BT11">
        <v>0.15472306166227823</v>
      </c>
      <c r="BU11">
        <v>1.4282512704968986</v>
      </c>
      <c r="BV11">
        <v>0.15986512459915578</v>
      </c>
      <c r="BW11">
        <v>1.4039732351499532</v>
      </c>
      <c r="BX11">
        <v>0.15042936981874741</v>
      </c>
      <c r="BY11">
        <v>1.4358993590058349</v>
      </c>
      <c r="BZ11">
        <v>0.15179378444014707</v>
      </c>
      <c r="CA11">
        <v>1.3082792927665425</v>
      </c>
      <c r="CB11">
        <v>0.13844840511903178</v>
      </c>
      <c r="CC11">
        <v>1.3726820970126088</v>
      </c>
      <c r="CD11">
        <v>0.1436159826663598</v>
      </c>
      <c r="CE11">
        <v>1.6814164361122474</v>
      </c>
      <c r="CF11">
        <v>0.16911640822799709</v>
      </c>
      <c r="CG11">
        <v>1.5027654593995015</v>
      </c>
      <c r="CH11">
        <v>0.15087060545752151</v>
      </c>
      <c r="CI11">
        <v>1.8585639340901723</v>
      </c>
      <c r="CJ11">
        <v>0.18365430950521441</v>
      </c>
      <c r="CK11">
        <v>2.1683443537884268</v>
      </c>
      <c r="CL11">
        <v>0.21389134607618704</v>
      </c>
      <c r="CM11">
        <v>2.0989385296276208</v>
      </c>
      <c r="CN11">
        <v>0.19943938123011079</v>
      </c>
      <c r="CO11">
        <v>1.9942843470238216</v>
      </c>
      <c r="CP11">
        <v>0.19208781120457064</v>
      </c>
      <c r="CQ11">
        <v>2.1567306843775373</v>
      </c>
      <c r="CR11">
        <v>0.20439288264660771</v>
      </c>
      <c r="CS11">
        <v>1.943974245169265</v>
      </c>
      <c r="CT11">
        <v>0.18024740678483098</v>
      </c>
      <c r="CU11">
        <v>2.2478751419143421</v>
      </c>
      <c r="CV11">
        <v>0.21038036266401899</v>
      </c>
      <c r="CW11">
        <v>2.2993798115986612</v>
      </c>
      <c r="CX11">
        <v>0.20574706675743179</v>
      </c>
    </row>
    <row r="12" spans="1:102" ht="15" x14ac:dyDescent="0.25">
      <c r="A12" s="410" t="s">
        <v>264</v>
      </c>
      <c r="B12" s="412" t="s">
        <v>310</v>
      </c>
      <c r="C12">
        <v>0.30339894393861172</v>
      </c>
      <c r="D12">
        <v>4.2362040535880094E-2</v>
      </c>
      <c r="E12">
        <v>0.69187167918881354</v>
      </c>
      <c r="F12">
        <v>8.6351700287576882E-2</v>
      </c>
      <c r="G12">
        <v>2.260302557104843</v>
      </c>
      <c r="H12">
        <v>0.20460293726711432</v>
      </c>
      <c r="I12">
        <v>1.3141513156012161</v>
      </c>
      <c r="J12">
        <v>0.13061333675055542</v>
      </c>
      <c r="K12">
        <v>1.4666345488471833</v>
      </c>
      <c r="L12">
        <v>0.1412711297444024</v>
      </c>
      <c r="M12">
        <v>0.26014362439500388</v>
      </c>
      <c r="N12">
        <v>3.8346860035025777E-2</v>
      </c>
      <c r="O12">
        <v>0.26312668686445173</v>
      </c>
      <c r="P12">
        <v>3.8262773983876786E-2</v>
      </c>
      <c r="Q12">
        <v>0.26978473982560996</v>
      </c>
      <c r="R12">
        <v>3.8611121231429943E-2</v>
      </c>
      <c r="S12">
        <v>0.27171533227450229</v>
      </c>
      <c r="T12">
        <v>3.8978923719506529E-2</v>
      </c>
      <c r="U12">
        <v>0.27550422120154117</v>
      </c>
      <c r="V12">
        <v>3.916771682845787E-2</v>
      </c>
      <c r="W12">
        <v>0.27015095648131371</v>
      </c>
      <c r="X12">
        <v>3.9372825039118091E-2</v>
      </c>
      <c r="Y12">
        <v>0.27564391009463612</v>
      </c>
      <c r="Z12">
        <v>3.9023961392356296E-2</v>
      </c>
      <c r="AA12">
        <v>0.28752438626826271</v>
      </c>
      <c r="AB12">
        <v>4.032093502142408E-2</v>
      </c>
      <c r="AC12">
        <v>0.2844751331801274</v>
      </c>
      <c r="AD12">
        <v>4.0902344242475352E-2</v>
      </c>
      <c r="AE12">
        <v>0.29115533584492953</v>
      </c>
      <c r="AF12">
        <v>4.1707156895381382E-2</v>
      </c>
      <c r="AG12">
        <v>0.27176218366604166</v>
      </c>
      <c r="AH12">
        <v>4.1721088584608622E-2</v>
      </c>
      <c r="AI12">
        <v>0.30087575916294612</v>
      </c>
      <c r="AJ12">
        <v>4.1781928819192682E-2</v>
      </c>
      <c r="AK12">
        <v>0.28940809587080241</v>
      </c>
      <c r="AL12">
        <v>4.2102346996835655E-2</v>
      </c>
      <c r="AM12">
        <v>0.29884311392761398</v>
      </c>
      <c r="AN12">
        <v>4.2151666686398775E-2</v>
      </c>
      <c r="AO12">
        <v>0.29704685053068247</v>
      </c>
      <c r="AP12">
        <v>4.2100436363847075E-2</v>
      </c>
      <c r="AQ12">
        <v>0.29855793408952952</v>
      </c>
      <c r="AR12">
        <v>4.2436588103581703E-2</v>
      </c>
      <c r="AS12">
        <v>0.29907043450704324</v>
      </c>
      <c r="AT12">
        <v>4.2789209776749139E-2</v>
      </c>
      <c r="AU12">
        <v>0.29258730741146582</v>
      </c>
      <c r="AV12">
        <v>4.3143141222773157E-2</v>
      </c>
      <c r="AW12">
        <v>0.29746332928596109</v>
      </c>
      <c r="AX12">
        <v>4.3315087622053085E-2</v>
      </c>
      <c r="AY12">
        <v>0.30225650639539364</v>
      </c>
      <c r="AZ12">
        <v>4.2974010165882356E-2</v>
      </c>
      <c r="BA12">
        <v>0.31381410103050206</v>
      </c>
      <c r="BB12">
        <v>4.3257601082406408E-2</v>
      </c>
      <c r="BC12">
        <v>0.28760483325221958</v>
      </c>
      <c r="BD12">
        <v>4.4794091210451671E-2</v>
      </c>
      <c r="BE12">
        <v>0.34983533814662771</v>
      </c>
      <c r="BF12">
        <v>4.6615841658172362E-2</v>
      </c>
      <c r="BG12">
        <v>0.34929472837237496</v>
      </c>
      <c r="BH12">
        <v>4.735132624861476E-2</v>
      </c>
      <c r="BI12">
        <v>0.33901648980119808</v>
      </c>
      <c r="BJ12">
        <v>4.663942816687007E-2</v>
      </c>
      <c r="BK12">
        <v>0.39998637927623037</v>
      </c>
      <c r="BL12">
        <v>5.3154120562011714E-2</v>
      </c>
      <c r="BM12">
        <v>0.70980305877798244</v>
      </c>
      <c r="BN12">
        <v>9.1507648254241514E-2</v>
      </c>
      <c r="BO12">
        <v>1.1580829419409662</v>
      </c>
      <c r="BP12">
        <v>0.1191210950553471</v>
      </c>
      <c r="BQ12">
        <v>1.1506385065699838</v>
      </c>
      <c r="BR12">
        <v>0.12596494037623643</v>
      </c>
      <c r="BS12">
        <v>1.3775694524143682</v>
      </c>
      <c r="BT12">
        <v>0.15378684235102516</v>
      </c>
      <c r="BU12">
        <v>1.4245192360601246</v>
      </c>
      <c r="BV12">
        <v>0.15845465289507191</v>
      </c>
      <c r="BW12">
        <v>1.401791213527668</v>
      </c>
      <c r="BX12">
        <v>0.14949948380801667</v>
      </c>
      <c r="BY12">
        <v>1.4337526147521618</v>
      </c>
      <c r="BZ12">
        <v>0.15094759330323243</v>
      </c>
      <c r="CA12">
        <v>1.3060241505759724</v>
      </c>
      <c r="CB12">
        <v>0.13752426817741836</v>
      </c>
      <c r="CC12">
        <v>1.3702693750407307</v>
      </c>
      <c r="CD12">
        <v>0.14260850361804062</v>
      </c>
      <c r="CE12">
        <v>1.6796199965677556</v>
      </c>
      <c r="CF12">
        <v>0.16840016843479497</v>
      </c>
      <c r="CG12">
        <v>1.5005549121758455</v>
      </c>
      <c r="CH12">
        <v>0.1499979145725728</v>
      </c>
      <c r="CI12">
        <v>1.8553080868888014</v>
      </c>
      <c r="CJ12">
        <v>0.18257294435794966</v>
      </c>
      <c r="CK12">
        <v>2.1482278791701748</v>
      </c>
      <c r="CL12">
        <v>0.21250719951671643</v>
      </c>
      <c r="CM12">
        <v>2.0966462360589473</v>
      </c>
      <c r="CN12">
        <v>0.19859942035466188</v>
      </c>
      <c r="CO12">
        <v>1.9910902299726683</v>
      </c>
      <c r="CP12">
        <v>0.19091476462207405</v>
      </c>
      <c r="CQ12">
        <v>2.1533709192550923</v>
      </c>
      <c r="CR12">
        <v>0.20312794344169402</v>
      </c>
      <c r="CS12">
        <v>1.9416371002066777</v>
      </c>
      <c r="CT12">
        <v>0.17946340194711491</v>
      </c>
      <c r="CU12">
        <v>2.2444403928724057</v>
      </c>
      <c r="CV12">
        <v>0.2091287142155431</v>
      </c>
      <c r="CW12">
        <v>2.2968320317350734</v>
      </c>
      <c r="CX12">
        <v>0.20483372669990399</v>
      </c>
    </row>
    <row r="13" spans="1:102" ht="15" x14ac:dyDescent="0.25">
      <c r="A13" s="410" t="s">
        <v>266</v>
      </c>
      <c r="B13" s="412" t="b">
        <v>0</v>
      </c>
      <c r="C13">
        <v>0.29668438435073835</v>
      </c>
      <c r="D13">
        <v>4.2481524474433249E-2</v>
      </c>
      <c r="E13">
        <v>0.77471285579256421</v>
      </c>
      <c r="F13">
        <v>9.4562308896515068E-2</v>
      </c>
      <c r="G13">
        <v>2.5977368679912942</v>
      </c>
      <c r="H13">
        <v>0.22343502910274826</v>
      </c>
      <c r="I13">
        <v>1.3182060791816825</v>
      </c>
      <c r="J13">
        <v>0.13022931617627917</v>
      </c>
      <c r="K13">
        <v>1.4706728022038296</v>
      </c>
      <c r="L13">
        <v>0.1409720480372138</v>
      </c>
      <c r="M13">
        <v>0.26075668040526456</v>
      </c>
      <c r="N13">
        <v>3.8115141899737817E-2</v>
      </c>
      <c r="O13">
        <v>0.26375261527937027</v>
      </c>
      <c r="P13">
        <v>3.8006971540412812E-2</v>
      </c>
      <c r="Q13">
        <v>0.27049948504810539</v>
      </c>
      <c r="R13">
        <v>3.8323139313896706E-2</v>
      </c>
      <c r="S13">
        <v>0.27224985557821108</v>
      </c>
      <c r="T13">
        <v>3.8761768203389967E-2</v>
      </c>
      <c r="U13">
        <v>0.27591222929149312</v>
      </c>
      <c r="V13">
        <v>3.900223686901181E-2</v>
      </c>
      <c r="W13">
        <v>0.27076085831081337</v>
      </c>
      <c r="X13">
        <v>3.9129525053945596E-2</v>
      </c>
      <c r="Y13">
        <v>0.27658348895220825</v>
      </c>
      <c r="Z13">
        <v>3.865274827341178E-2</v>
      </c>
      <c r="AA13">
        <v>0.28799280671960287</v>
      </c>
      <c r="AB13">
        <v>4.0133410585046957E-2</v>
      </c>
      <c r="AC13">
        <v>0.28490637255337253</v>
      </c>
      <c r="AD13">
        <v>4.0725341060753054E-2</v>
      </c>
      <c r="AE13">
        <v>0.29166376493567064</v>
      </c>
      <c r="AF13">
        <v>4.1500417347474838E-2</v>
      </c>
      <c r="AG13">
        <v>0.27278424235693716</v>
      </c>
      <c r="AH13">
        <v>4.1341092871033665E-2</v>
      </c>
      <c r="AI13">
        <v>0.3016729639631745</v>
      </c>
      <c r="AJ13">
        <v>4.1485732066024003E-2</v>
      </c>
      <c r="AK13">
        <v>0.28992890596413873</v>
      </c>
      <c r="AL13">
        <v>4.1889789641234361E-2</v>
      </c>
      <c r="AM13">
        <v>0.29934943741424119</v>
      </c>
      <c r="AN13">
        <v>4.1948736752502519E-2</v>
      </c>
      <c r="AO13">
        <v>0.29780742615533634</v>
      </c>
      <c r="AP13">
        <v>4.1802280870282683E-2</v>
      </c>
      <c r="AQ13">
        <v>0.29921563789277367</v>
      </c>
      <c r="AR13">
        <v>4.2196310576202239E-2</v>
      </c>
      <c r="AS13">
        <v>0.29971257153690156</v>
      </c>
      <c r="AT13">
        <v>4.2571522018972213E-2</v>
      </c>
      <c r="AU13">
        <v>0.29316814521023377</v>
      </c>
      <c r="AV13">
        <v>4.2913985015864568E-2</v>
      </c>
      <c r="AW13">
        <v>0.29819846309661729</v>
      </c>
      <c r="AX13">
        <v>4.3026164285716338E-2</v>
      </c>
      <c r="AY13">
        <v>0.30383839227658938</v>
      </c>
      <c r="AZ13">
        <v>4.2416855114266752E-2</v>
      </c>
      <c r="BA13">
        <v>0.31455570643958225</v>
      </c>
      <c r="BB13">
        <v>4.302240266722706E-2</v>
      </c>
      <c r="BC13">
        <v>0.28885992452919901</v>
      </c>
      <c r="BD13">
        <v>4.4302141385519578E-2</v>
      </c>
      <c r="BE13">
        <v>0.35049710371267029</v>
      </c>
      <c r="BF13">
        <v>4.6366615851557137E-2</v>
      </c>
      <c r="BG13">
        <v>0.34982836177790011</v>
      </c>
      <c r="BH13">
        <v>4.7159077203575768E-2</v>
      </c>
      <c r="BI13">
        <v>0.34015499367603713</v>
      </c>
      <c r="BJ13">
        <v>4.6202918845714085E-2</v>
      </c>
      <c r="BK13">
        <v>0.40085494923818699</v>
      </c>
      <c r="BL13">
        <v>5.2860948741939431E-2</v>
      </c>
      <c r="BM13">
        <v>0.71219572049907931</v>
      </c>
      <c r="BN13">
        <v>9.0692253564971459E-2</v>
      </c>
      <c r="BO13">
        <v>1.1603738868993199</v>
      </c>
      <c r="BP13">
        <v>0.11848964260895108</v>
      </c>
      <c r="BQ13">
        <v>1.153023273052898</v>
      </c>
      <c r="BR13">
        <v>0.12525687220037873</v>
      </c>
      <c r="BS13">
        <v>1.3798834986841784</v>
      </c>
      <c r="BT13">
        <v>0.15304379675449234</v>
      </c>
      <c r="BU13">
        <v>1.4283355259188555</v>
      </c>
      <c r="BV13">
        <v>0.15729127712626972</v>
      </c>
      <c r="BW13">
        <v>1.4040621515069163</v>
      </c>
      <c r="BX13">
        <v>0.14881483276735358</v>
      </c>
      <c r="BY13">
        <v>1.4359603104432983</v>
      </c>
      <c r="BZ13">
        <v>0.15027630345062895</v>
      </c>
      <c r="CA13">
        <v>1.3083563112931247</v>
      </c>
      <c r="CB13">
        <v>0.13681665120764216</v>
      </c>
      <c r="CC13">
        <v>1.3727841450049894</v>
      </c>
      <c r="CD13">
        <v>0.14189284072725439</v>
      </c>
      <c r="CE13">
        <v>1.6814777187688215</v>
      </c>
      <c r="CF13">
        <v>0.16786252291770445</v>
      </c>
      <c r="CG13">
        <v>1.5028625560159263</v>
      </c>
      <c r="CH13">
        <v>0.1494296819476533</v>
      </c>
      <c r="CI13">
        <v>1.8586191162596055</v>
      </c>
      <c r="CJ13">
        <v>0.1816746258809793</v>
      </c>
      <c r="CK13">
        <v>2.1316001132049482</v>
      </c>
      <c r="CL13">
        <v>0.21106935504711682</v>
      </c>
      <c r="CM13">
        <v>2.0990313111183942</v>
      </c>
      <c r="CN13">
        <v>0.19807830516771194</v>
      </c>
      <c r="CO13">
        <v>1.9943684009060616</v>
      </c>
      <c r="CP13">
        <v>0.19000261477000407</v>
      </c>
      <c r="CQ13">
        <v>2.1568562319451487</v>
      </c>
      <c r="CR13">
        <v>0.20226731092856409</v>
      </c>
      <c r="CS13">
        <v>1.9440635544857601</v>
      </c>
      <c r="CT13">
        <v>0.17902839643768731</v>
      </c>
      <c r="CU13">
        <v>2.2479699291105892</v>
      </c>
      <c r="CV13">
        <v>0.20817661192954384</v>
      </c>
      <c r="CW13">
        <v>2.2994616581851091</v>
      </c>
      <c r="CX13">
        <v>0.20419307310609375</v>
      </c>
    </row>
    <row r="14" spans="1:102" ht="15" x14ac:dyDescent="0.25">
      <c r="A14" s="410" t="s">
        <v>267</v>
      </c>
      <c r="B14" s="412" t="b">
        <v>1</v>
      </c>
      <c r="C14">
        <v>0.32025413305054834</v>
      </c>
      <c r="D14">
        <v>4.2510433176280969E-2</v>
      </c>
      <c r="E14">
        <v>0.86161028596773481</v>
      </c>
      <c r="F14">
        <v>0.10283497300158007</v>
      </c>
      <c r="G14">
        <v>2.9700949051789407</v>
      </c>
      <c r="H14">
        <v>0.24256153138014191</v>
      </c>
      <c r="I14">
        <v>1.3299065173945506</v>
      </c>
      <c r="J14">
        <v>0.13060001992012513</v>
      </c>
      <c r="K14">
        <v>1.4823429476440351</v>
      </c>
      <c r="L14">
        <v>0.14141019866464774</v>
      </c>
      <c r="M14">
        <v>0.26252931461776946</v>
      </c>
      <c r="N14">
        <v>3.7942673617326714E-2</v>
      </c>
      <c r="O14">
        <v>0.26554097326847659</v>
      </c>
      <c r="P14">
        <v>3.7851359544331421E-2</v>
      </c>
      <c r="Q14">
        <v>0.27254685612369939</v>
      </c>
      <c r="R14">
        <v>3.8140788251624695E-2</v>
      </c>
      <c r="S14">
        <v>0.27378361887380004</v>
      </c>
      <c r="T14">
        <v>3.8618521505997143E-2</v>
      </c>
      <c r="U14">
        <v>0.27708295055144422</v>
      </c>
      <c r="V14">
        <v>3.8893242047236841E-2</v>
      </c>
      <c r="W14">
        <v>0.27251774192399247</v>
      </c>
      <c r="X14">
        <v>3.8957938920255404E-2</v>
      </c>
      <c r="Y14">
        <v>0.27927655359180387</v>
      </c>
      <c r="Z14">
        <v>3.8418371751839334E-2</v>
      </c>
      <c r="AA14">
        <v>0.28933628052525073</v>
      </c>
      <c r="AB14">
        <v>4.0012154719307039E-2</v>
      </c>
      <c r="AC14">
        <v>0.2861420515640215</v>
      </c>
      <c r="AD14">
        <v>4.0610889775972388E-2</v>
      </c>
      <c r="AE14">
        <v>0.29312290843809319</v>
      </c>
      <c r="AF14">
        <v>4.1363481373684723E-2</v>
      </c>
      <c r="AG14">
        <v>0.27574254841255302</v>
      </c>
      <c r="AH14">
        <v>4.1053488143558248E-2</v>
      </c>
      <c r="AI14">
        <v>0.30397550457639438</v>
      </c>
      <c r="AJ14">
        <v>4.127255050267619E-2</v>
      </c>
      <c r="AK14">
        <v>0.29142590530815538</v>
      </c>
      <c r="AL14">
        <v>4.174427988384017E-2</v>
      </c>
      <c r="AM14">
        <v>0.30080346360233762</v>
      </c>
      <c r="AN14">
        <v>4.1813945578564923E-2</v>
      </c>
      <c r="AO14">
        <v>0.29999718731936198</v>
      </c>
      <c r="AP14">
        <v>4.1596376185314338E-2</v>
      </c>
      <c r="AQ14">
        <v>0.30111864480537232</v>
      </c>
      <c r="AR14">
        <v>4.2017315566676157E-2</v>
      </c>
      <c r="AS14">
        <v>0.30157534331211028</v>
      </c>
      <c r="AT14">
        <v>4.2403126727415343E-2</v>
      </c>
      <c r="AU14">
        <v>0.29484405805770597</v>
      </c>
      <c r="AV14">
        <v>4.2747797297037093E-2</v>
      </c>
      <c r="AW14">
        <v>0.30031820653265051</v>
      </c>
      <c r="AX14">
        <v>4.2819822236280357E-2</v>
      </c>
      <c r="AY14">
        <v>0.30841683306260759</v>
      </c>
      <c r="AZ14">
        <v>4.2005313578485297E-2</v>
      </c>
      <c r="BA14">
        <v>0.31666213813132477</v>
      </c>
      <c r="BB14">
        <v>4.2943076564337379E-2</v>
      </c>
      <c r="BC14">
        <v>0.29248450410935767</v>
      </c>
      <c r="BD14">
        <v>4.3939839942997931E-2</v>
      </c>
      <c r="BE14">
        <v>0.35239197242979114</v>
      </c>
      <c r="BF14">
        <v>4.6219239897909305E-2</v>
      </c>
      <c r="BG14">
        <v>0.35137194682324768</v>
      </c>
      <c r="BH14">
        <v>4.7017732685388558E-2</v>
      </c>
      <c r="BI14">
        <v>0.34341590450249143</v>
      </c>
      <c r="BJ14">
        <v>4.5938551219061839E-2</v>
      </c>
      <c r="BK14">
        <v>0.40337207480633358</v>
      </c>
      <c r="BL14">
        <v>5.2640795830340439E-2</v>
      </c>
      <c r="BM14">
        <v>0.71911884045799201</v>
      </c>
      <c r="BN14">
        <v>9.0103828606017761E-2</v>
      </c>
      <c r="BO14">
        <v>1.1669674576005429</v>
      </c>
      <c r="BP14">
        <v>0.11818294876897231</v>
      </c>
      <c r="BQ14">
        <v>1.1598773363439268</v>
      </c>
      <c r="BR14">
        <v>0.12489830835840365</v>
      </c>
      <c r="BS14">
        <v>1.386566980805364</v>
      </c>
      <c r="BT14">
        <v>0.15255412200784854</v>
      </c>
      <c r="BU14">
        <v>1.4393909669650864</v>
      </c>
      <c r="BV14">
        <v>0.15646924707867546</v>
      </c>
      <c r="BW14">
        <v>1.4106020711984071</v>
      </c>
      <c r="BX14">
        <v>0.14843088305229613</v>
      </c>
      <c r="BY14">
        <v>1.4423435917040206</v>
      </c>
      <c r="BZ14">
        <v>0.14983429879388011</v>
      </c>
      <c r="CA14">
        <v>1.3150868371265896</v>
      </c>
      <c r="CB14">
        <v>0.1363828811282343</v>
      </c>
      <c r="CC14">
        <v>1.3800226751987938</v>
      </c>
      <c r="CD14">
        <v>0.14152697274520154</v>
      </c>
      <c r="CE14">
        <v>1.6868391011110138</v>
      </c>
      <c r="CF14">
        <v>0.16754702851901923</v>
      </c>
      <c r="CG14">
        <v>1.5095014393399075</v>
      </c>
      <c r="CH14">
        <v>0.14921194241062452</v>
      </c>
      <c r="CI14">
        <v>1.8682287822944121</v>
      </c>
      <c r="CJ14">
        <v>0.1810321304948018</v>
      </c>
      <c r="CK14">
        <v>2.1191877690543017</v>
      </c>
      <c r="CL14">
        <v>0.20964065337025289</v>
      </c>
      <c r="CM14">
        <v>2.1059005302092335</v>
      </c>
      <c r="CN14">
        <v>0.19791825332251634</v>
      </c>
      <c r="CO14">
        <v>2.0038532819110109</v>
      </c>
      <c r="CP14">
        <v>0.1894252586046114</v>
      </c>
      <c r="CQ14">
        <v>2.1669042631415123</v>
      </c>
      <c r="CR14">
        <v>0.20188070843505307</v>
      </c>
      <c r="CS14">
        <v>1.9510570311114999</v>
      </c>
      <c r="CT14">
        <v>0.17897763181584464</v>
      </c>
      <c r="CU14">
        <v>2.2581778085938362</v>
      </c>
      <c r="CV14">
        <v>0.20760118947086251</v>
      </c>
      <c r="CW14">
        <v>2.3070556542527769</v>
      </c>
      <c r="CX14">
        <v>0.20387700792005797</v>
      </c>
    </row>
    <row r="15" spans="1:102" ht="15" x14ac:dyDescent="0.25">
      <c r="A15" s="410" t="s">
        <v>268</v>
      </c>
      <c r="B15" s="412" t="b">
        <v>0</v>
      </c>
      <c r="C15">
        <v>0.30197853460621582</v>
      </c>
      <c r="D15">
        <v>4.2717394185307969E-2</v>
      </c>
      <c r="E15">
        <v>0.95276258100535438</v>
      </c>
      <c r="F15">
        <v>0.11117016161606652</v>
      </c>
      <c r="G15" t="s">
        <v>250</v>
      </c>
      <c r="H15" t="s">
        <v>250</v>
      </c>
      <c r="I15">
        <v>1.3483047303209987</v>
      </c>
      <c r="J15">
        <v>0.13169541576942692</v>
      </c>
      <c r="K15">
        <v>1.5006995393892615</v>
      </c>
      <c r="L15">
        <v>0.14255008526865159</v>
      </c>
      <c r="M15">
        <v>0.26531791875088295</v>
      </c>
      <c r="N15">
        <v>3.7843427542325045E-2</v>
      </c>
      <c r="O15">
        <v>0.26834687870326779</v>
      </c>
      <c r="P15">
        <v>3.7808544754094946E-2</v>
      </c>
      <c r="Q15">
        <v>0.27576098722403203</v>
      </c>
      <c r="R15">
        <v>3.8078841043195651E-2</v>
      </c>
      <c r="S15">
        <v>0.27619236578070216</v>
      </c>
      <c r="T15">
        <v>3.8560788622829911E-2</v>
      </c>
      <c r="U15">
        <v>0.27892154010746062</v>
      </c>
      <c r="V15">
        <v>3.8849562475376014E-2</v>
      </c>
      <c r="W15">
        <v>0.27527927505910044</v>
      </c>
      <c r="X15">
        <v>3.8871967526137065E-2</v>
      </c>
      <c r="Y15">
        <v>0.28350492793128457</v>
      </c>
      <c r="Z15">
        <v>3.8339819641983221E-2</v>
      </c>
      <c r="AA15">
        <v>0.29144596742741907</v>
      </c>
      <c r="AB15">
        <v>3.9966990853310173E-2</v>
      </c>
      <c r="AC15">
        <v>0.2880820628474976</v>
      </c>
      <c r="AD15">
        <v>4.0568262550558301E-2</v>
      </c>
      <c r="AE15">
        <v>0.29541455522283144</v>
      </c>
      <c r="AF15">
        <v>4.1307442724555665E-2</v>
      </c>
      <c r="AG15">
        <v>0.28039743746998674</v>
      </c>
      <c r="AH15">
        <v>4.0881574426751249E-2</v>
      </c>
      <c r="AI15">
        <v>0.30759684285585898</v>
      </c>
      <c r="AJ15">
        <v>4.1159654831572114E-2</v>
      </c>
      <c r="AK15">
        <v>0.29377781591899788</v>
      </c>
      <c r="AL15">
        <v>4.1677606059817317E-2</v>
      </c>
      <c r="AM15">
        <v>0.30308739593693768</v>
      </c>
      <c r="AN15">
        <v>4.1758213155964827E-2</v>
      </c>
      <c r="AO15">
        <v>0.30343873259626097</v>
      </c>
      <c r="AP15">
        <v>4.1499403481955868E-2</v>
      </c>
      <c r="AQ15">
        <v>0.30411278452488466</v>
      </c>
      <c r="AR15">
        <v>4.1914104186150943E-2</v>
      </c>
      <c r="AS15">
        <v>0.30450783914177232</v>
      </c>
      <c r="AT15">
        <v>4.22976662871151E-2</v>
      </c>
      <c r="AU15">
        <v>0.29747927346201763</v>
      </c>
      <c r="AV15">
        <v>4.2658041606913721E-2</v>
      </c>
      <c r="AW15">
        <v>0.30365083058747278</v>
      </c>
      <c r="AX15">
        <v>4.2712778079427027E-2</v>
      </c>
      <c r="AY15">
        <v>0.31562091071000081</v>
      </c>
      <c r="AZ15">
        <v>4.1772726206235233E-2</v>
      </c>
      <c r="BA15">
        <v>0.31996274553749637</v>
      </c>
      <c r="BB15">
        <v>4.3026049302822993E-2</v>
      </c>
      <c r="BC15">
        <v>0.2981849301113158</v>
      </c>
      <c r="BD15">
        <v>4.3736538391070195E-2</v>
      </c>
      <c r="BE15">
        <v>0.3553664333037474</v>
      </c>
      <c r="BF15">
        <v>4.6185653320514858E-2</v>
      </c>
      <c r="BG15">
        <v>0.35380043142809736</v>
      </c>
      <c r="BH15">
        <v>4.6938743586308444E-2</v>
      </c>
      <c r="BI15">
        <v>0.34853504267878516</v>
      </c>
      <c r="BJ15">
        <v>4.5867742779769877E-2</v>
      </c>
      <c r="BK15">
        <v>0.40733383343706109</v>
      </c>
      <c r="BL15">
        <v>5.2511497306812711E-2</v>
      </c>
      <c r="BM15">
        <v>0.73001154864902928</v>
      </c>
      <c r="BN15">
        <v>8.9790044068056879E-2</v>
      </c>
      <c r="BO15">
        <v>1.1773294821598967</v>
      </c>
      <c r="BP15">
        <v>0.1182258600463474</v>
      </c>
      <c r="BQ15">
        <v>1.1706454209979147</v>
      </c>
      <c r="BR15">
        <v>0.12491829756032677</v>
      </c>
      <c r="BS15">
        <v>1.397078442804665</v>
      </c>
      <c r="BT15">
        <v>0.152357488646859</v>
      </c>
      <c r="BU15">
        <v>1.4567899131144912</v>
      </c>
      <c r="BV15">
        <v>0.15605515873794426</v>
      </c>
      <c r="BW15">
        <v>1.4208811472031362</v>
      </c>
      <c r="BX15">
        <v>0.14837873998532139</v>
      </c>
      <c r="BY15">
        <v>1.4523853230494204</v>
      </c>
      <c r="BZ15">
        <v>0.14965738792157274</v>
      </c>
      <c r="CA15">
        <v>1.3256704609013181</v>
      </c>
      <c r="CB15">
        <v>0.13625809941129838</v>
      </c>
      <c r="CC15">
        <v>1.3913985429550384</v>
      </c>
      <c r="CD15">
        <v>0.14154054011988731</v>
      </c>
      <c r="CE15">
        <v>1.6952697962823371</v>
      </c>
      <c r="CF15">
        <v>0.16747924471860337</v>
      </c>
      <c r="CG15">
        <v>1.5199337193038391</v>
      </c>
      <c r="CH15">
        <v>0.14936233592382958</v>
      </c>
      <c r="CI15">
        <v>1.8833585670019657</v>
      </c>
      <c r="CJ15">
        <v>0.18069750935453807</v>
      </c>
      <c r="CK15">
        <v>2.111533325718653</v>
      </c>
      <c r="CL15">
        <v>0.20828353560507493</v>
      </c>
      <c r="CM15">
        <v>2.1166973900535435</v>
      </c>
      <c r="CN15">
        <v>0.19813223126770782</v>
      </c>
      <c r="CO15">
        <v>2.0187764643372548</v>
      </c>
      <c r="CP15">
        <v>0.18922947008874683</v>
      </c>
      <c r="CQ15">
        <v>2.182700981114595</v>
      </c>
      <c r="CR15">
        <v>0.20199945619597168</v>
      </c>
      <c r="CS15">
        <v>1.9620509601994869</v>
      </c>
      <c r="CT15">
        <v>0.17931522072933975</v>
      </c>
      <c r="CU15">
        <v>2.2742370496350102</v>
      </c>
      <c r="CV15">
        <v>0.20744906414493236</v>
      </c>
      <c r="CW15">
        <v>2.3189987995399086</v>
      </c>
      <c r="CX15">
        <v>0.20391113686345722</v>
      </c>
    </row>
    <row r="16" spans="1:102" ht="15" x14ac:dyDescent="0.25">
      <c r="A16" s="410" t="s">
        <v>269</v>
      </c>
      <c r="B16" s="412">
        <v>1</v>
      </c>
      <c r="C16">
        <v>0.31104744125951572</v>
      </c>
      <c r="D16">
        <v>4.278981024195818E-2</v>
      </c>
      <c r="E16">
        <v>1.0483780770433415</v>
      </c>
      <c r="F16">
        <v>0.11956834729805643</v>
      </c>
      <c r="I16">
        <v>1.3719102041681119</v>
      </c>
      <c r="J16">
        <v>0.13342676126704406</v>
      </c>
      <c r="K16">
        <v>1.5242554355471656</v>
      </c>
      <c r="L16">
        <v>0.14429936101573565</v>
      </c>
      <c r="M16">
        <v>0.26889657668220757</v>
      </c>
      <c r="N16">
        <v>3.7825444001490315E-2</v>
      </c>
      <c r="O16">
        <v>0.27194301381277919</v>
      </c>
      <c r="P16">
        <v>3.7881995769378993E-2</v>
      </c>
      <c r="Q16">
        <v>0.27988148856252792</v>
      </c>
      <c r="R16">
        <v>3.8142316283022268E-2</v>
      </c>
      <c r="S16">
        <v>0.27928095394988967</v>
      </c>
      <c r="T16">
        <v>3.8593246728731795E-2</v>
      </c>
      <c r="U16">
        <v>0.28127904636822698</v>
      </c>
      <c r="V16">
        <v>3.8874736812569075E-2</v>
      </c>
      <c r="W16">
        <v>0.27882173472500077</v>
      </c>
      <c r="X16">
        <v>3.8878575762650469E-2</v>
      </c>
      <c r="Y16">
        <v>0.2889260542287761</v>
      </c>
      <c r="Z16">
        <v>3.8423455768616603E-2</v>
      </c>
      <c r="AA16">
        <v>0.29415095314008533</v>
      </c>
      <c r="AB16">
        <v>4.0001577894879563E-2</v>
      </c>
      <c r="AC16">
        <v>0.29056923822730502</v>
      </c>
      <c r="AD16">
        <v>4.0600912788799959E-2</v>
      </c>
      <c r="AE16">
        <v>0.29835304969633414</v>
      </c>
      <c r="AF16">
        <v>4.1336841318165438E-2</v>
      </c>
      <c r="AG16">
        <v>0.28637179810149627</v>
      </c>
      <c r="AH16">
        <v>4.0839279147538134E-2</v>
      </c>
      <c r="AI16">
        <v>0.31224359951109404</v>
      </c>
      <c r="AJ16">
        <v>4.1156191188568204E-2</v>
      </c>
      <c r="AK16">
        <v>0.29679409998632683</v>
      </c>
      <c r="AL16">
        <v>4.169516968586362E-2</v>
      </c>
      <c r="AM16">
        <v>0.3060162038033607</v>
      </c>
      <c r="AN16">
        <v>4.1786054594127812E-2</v>
      </c>
      <c r="AO16">
        <v>0.30785324845535689</v>
      </c>
      <c r="AP16">
        <v>4.1519218911914499E-2</v>
      </c>
      <c r="AQ16">
        <v>0.30795548965807029</v>
      </c>
      <c r="AR16">
        <v>4.1895038006855033E-2</v>
      </c>
      <c r="AS16">
        <v>0.30827248565399268</v>
      </c>
      <c r="AT16">
        <v>4.2263684475747222E-2</v>
      </c>
      <c r="AU16">
        <v>0.3008603019433409</v>
      </c>
      <c r="AV16">
        <v>4.2651989417710603E-2</v>
      </c>
      <c r="AW16">
        <v>0.30792634588004092</v>
      </c>
      <c r="AX16">
        <v>4.2713703896128496E-2</v>
      </c>
      <c r="AY16">
        <v>0.32486699369207678</v>
      </c>
      <c r="AZ16">
        <v>4.1737935843165909E-2</v>
      </c>
      <c r="BA16">
        <v>0.32419013307551708</v>
      </c>
      <c r="BB16">
        <v>4.3264598924869675E-2</v>
      </c>
      <c r="BC16">
        <v>0.30549938792213366</v>
      </c>
      <c r="BD16">
        <v>4.3708707012392663E-2</v>
      </c>
      <c r="BE16">
        <v>0.35917951320433106</v>
      </c>
      <c r="BF16">
        <v>4.626857710412724E-2</v>
      </c>
      <c r="BG16">
        <v>0.35691707421251828</v>
      </c>
      <c r="BH16">
        <v>4.6928509133376629E-2</v>
      </c>
      <c r="BI16">
        <v>0.35509768607456188</v>
      </c>
      <c r="BJ16">
        <v>4.5996230006475625E-2</v>
      </c>
      <c r="BK16">
        <v>0.41241926700759363</v>
      </c>
      <c r="BL16">
        <v>5.2483528168764546E-2</v>
      </c>
      <c r="BM16">
        <v>0.7439913826359833</v>
      </c>
      <c r="BN16">
        <v>8.9776320908205892E-2</v>
      </c>
      <c r="BO16">
        <v>1.1906204909729154</v>
      </c>
      <c r="BP16">
        <v>0.11861490002458659</v>
      </c>
      <c r="BQ16">
        <v>1.1844551608364611</v>
      </c>
      <c r="BR16">
        <v>0.1253152203998886</v>
      </c>
      <c r="BS16">
        <v>1.4105663085449696</v>
      </c>
      <c r="BT16">
        <v>0.15246982673700743</v>
      </c>
      <c r="BU16">
        <v>1.4791228052255621</v>
      </c>
      <c r="BV16">
        <v>0.156082559078764</v>
      </c>
      <c r="BW16">
        <v>1.4340666299152194</v>
      </c>
      <c r="BX16">
        <v>0.14866262788760889</v>
      </c>
      <c r="BY16">
        <v>1.465271983126369</v>
      </c>
      <c r="BZ16">
        <v>0.14975990310045176</v>
      </c>
      <c r="CA16">
        <v>1.3392497603623159</v>
      </c>
      <c r="CB16">
        <v>0.13645241512943512</v>
      </c>
      <c r="CC16">
        <v>1.4059901431230031</v>
      </c>
      <c r="CD16">
        <v>0.14193244370330294</v>
      </c>
      <c r="CE16">
        <v>1.706086799499285</v>
      </c>
      <c r="CF16">
        <v>0.16766466295684074</v>
      </c>
      <c r="CG16">
        <v>1.5333142346282016</v>
      </c>
      <c r="CH16">
        <v>0.14986867849925331</v>
      </c>
      <c r="CI16">
        <v>1.9027827452055543</v>
      </c>
      <c r="CJ16">
        <v>0.18069787147490377</v>
      </c>
      <c r="CK16">
        <v>2.1089713191018649</v>
      </c>
      <c r="CL16">
        <v>0.20705731431009475</v>
      </c>
      <c r="CM16">
        <v>2.1305471932781361</v>
      </c>
      <c r="CN16">
        <v>0.1987029037827428</v>
      </c>
      <c r="CO16">
        <v>2.0379289606962021</v>
      </c>
      <c r="CP16">
        <v>0.18943111084356651</v>
      </c>
      <c r="CQ16">
        <v>2.2029666297209172</v>
      </c>
      <c r="CR16">
        <v>0.20261393397395042</v>
      </c>
      <c r="CS16">
        <v>1.9761546789984261</v>
      </c>
      <c r="CT16">
        <v>0.18001381373211986</v>
      </c>
      <c r="CU16">
        <v>2.2948466280329396</v>
      </c>
      <c r="CV16">
        <v>0.20773256024093611</v>
      </c>
      <c r="CW16">
        <v>2.3343235314439603</v>
      </c>
      <c r="CX16">
        <v>0.20429269501226993</v>
      </c>
    </row>
    <row r="17" spans="3:102" ht="15" x14ac:dyDescent="0.25">
      <c r="C17">
        <v>0.31544863148315055</v>
      </c>
      <c r="D17">
        <v>4.2940982187408556E-2</v>
      </c>
      <c r="E17">
        <v>1.1486753112360422</v>
      </c>
      <c r="F17">
        <v>0.12803000617720839</v>
      </c>
      <c r="I17">
        <v>1.398810563831955</v>
      </c>
      <c r="J17">
        <v>0.13565379309746778</v>
      </c>
      <c r="K17">
        <v>1.5511022775033425</v>
      </c>
      <c r="L17">
        <v>0.1465163099882146</v>
      </c>
      <c r="M17">
        <v>0.27297536682924556</v>
      </c>
      <c r="N17">
        <v>3.7890179914348711E-2</v>
      </c>
      <c r="O17">
        <v>0.27603804111747715</v>
      </c>
      <c r="P17">
        <v>3.8065762025755248E-2</v>
      </c>
      <c r="Q17">
        <v>0.28457454162630724</v>
      </c>
      <c r="R17">
        <v>3.8326071584675575E-2</v>
      </c>
      <c r="S17">
        <v>0.28279916433643604</v>
      </c>
      <c r="T17">
        <v>3.871326626099842E-2</v>
      </c>
      <c r="U17">
        <v>0.28396447819712561</v>
      </c>
      <c r="V17">
        <v>3.8966725583734187E-2</v>
      </c>
      <c r="W17">
        <v>0.28285813190738096</v>
      </c>
      <c r="X17">
        <v>3.8977228269774004E-2</v>
      </c>
      <c r="Y17">
        <v>0.29510074507233519</v>
      </c>
      <c r="Z17">
        <v>3.8662504430162836E-2</v>
      </c>
      <c r="AA17">
        <v>0.29723209580797871</v>
      </c>
      <c r="AB17">
        <v>4.0113113807604316E-2</v>
      </c>
      <c r="AC17">
        <v>0.29340208154597325</v>
      </c>
      <c r="AD17">
        <v>4.0706195362573465E-2</v>
      </c>
      <c r="AE17">
        <v>0.30170033251225759</v>
      </c>
      <c r="AF17">
        <v>4.1449295455299941E-2</v>
      </c>
      <c r="AG17">
        <v>0.29318162313960738</v>
      </c>
      <c r="AH17">
        <v>4.0930028817901032E-2</v>
      </c>
      <c r="AI17">
        <v>0.31753932195321838</v>
      </c>
      <c r="AJ17">
        <v>4.1262440177421568E-2</v>
      </c>
      <c r="AK17">
        <v>0.30023039611353936</v>
      </c>
      <c r="AL17">
        <v>4.1795547861451725E-2</v>
      </c>
      <c r="AM17">
        <v>0.30935261260656005</v>
      </c>
      <c r="AN17">
        <v>4.189521434531332E-2</v>
      </c>
      <c r="AO17">
        <v>0.31288309707588247</v>
      </c>
      <c r="AP17">
        <v>4.165421714690188E-2</v>
      </c>
      <c r="AQ17">
        <v>0.31233544708848593</v>
      </c>
      <c r="AR17">
        <v>4.1961661657244048E-2</v>
      </c>
      <c r="AS17">
        <v>0.3125642935775661</v>
      </c>
      <c r="AT17">
        <v>4.2303934297571129E-2</v>
      </c>
      <c r="AU17">
        <v>0.30471323268186967</v>
      </c>
      <c r="AV17">
        <v>4.2730131041803218E-2</v>
      </c>
      <c r="AW17">
        <v>0.31279837558881957</v>
      </c>
      <c r="AX17">
        <v>4.2822524682221641E-2</v>
      </c>
      <c r="AY17">
        <v>0.33540601935420045</v>
      </c>
      <c r="AZ17">
        <v>4.1903760997586935E-2</v>
      </c>
      <c r="BA17">
        <v>0.32900182294829816</v>
      </c>
      <c r="BB17">
        <v>4.3639399558808419E-2</v>
      </c>
      <c r="BC17">
        <v>0.31383530367073426</v>
      </c>
      <c r="BD17">
        <v>4.3858600539746218E-2</v>
      </c>
      <c r="BE17">
        <v>0.36352229907525618</v>
      </c>
      <c r="BF17">
        <v>4.6461293256964901E-2</v>
      </c>
      <c r="BG17">
        <v>0.36046938331350498</v>
      </c>
      <c r="BH17">
        <v>4.6987858461103017E-2</v>
      </c>
      <c r="BI17">
        <v>0.36257216835143891</v>
      </c>
      <c r="BJ17">
        <v>4.631360362821435E-2</v>
      </c>
      <c r="BK17">
        <v>0.41821638393428479</v>
      </c>
      <c r="BL17">
        <v>5.2559154309421721E-2</v>
      </c>
      <c r="BM17">
        <v>0.75992577941050499</v>
      </c>
      <c r="BN17">
        <v>9.0063770895261144E-2</v>
      </c>
      <c r="BO17">
        <v>1.2057637255502414</v>
      </c>
      <c r="BP17">
        <v>0.1193185509983628</v>
      </c>
      <c r="BQ17">
        <v>1.2001877728675321</v>
      </c>
      <c r="BR17">
        <v>0.12605692054921888</v>
      </c>
      <c r="BS17">
        <v>1.4259378713594244</v>
      </c>
      <c r="BT17">
        <v>0.15288203531433037</v>
      </c>
      <c r="BU17">
        <v>1.5045803651982839</v>
      </c>
      <c r="BV17">
        <v>0.15654922828847756</v>
      </c>
      <c r="BW17">
        <v>1.4490903099424084</v>
      </c>
      <c r="BX17">
        <v>0.14925954784966169</v>
      </c>
      <c r="BY17">
        <v>1.4799595713753506</v>
      </c>
      <c r="BZ17">
        <v>0.15013353916040562</v>
      </c>
      <c r="CA17">
        <v>1.3547246214264563</v>
      </c>
      <c r="CB17">
        <v>0.13695008597880118</v>
      </c>
      <c r="CC17">
        <v>1.4226153510366666</v>
      </c>
      <c r="CD17">
        <v>0.14267093379786047</v>
      </c>
      <c r="CE17">
        <v>1.7184137814924159</v>
      </c>
      <c r="CF17">
        <v>0.16808826175079411</v>
      </c>
      <c r="CG17">
        <v>1.5485589755384035</v>
      </c>
      <c r="CH17">
        <v>0.1506899492727701</v>
      </c>
      <c r="CI17">
        <v>1.9249276855071591</v>
      </c>
      <c r="CJ17">
        <v>0.18103318751906042</v>
      </c>
      <c r="CK17">
        <v>2.1116137211869623</v>
      </c>
      <c r="CL17">
        <v>0.20601558123996555</v>
      </c>
      <c r="CM17">
        <v>2.1463279111937066</v>
      </c>
      <c r="CN17">
        <v>0.19958403837437333</v>
      </c>
      <c r="CO17">
        <v>2.0597591496371326</v>
      </c>
      <c r="CP17">
        <v>0.19001384513431874</v>
      </c>
      <c r="CQ17">
        <v>2.2260594066348478</v>
      </c>
      <c r="CR17">
        <v>0.20367436043385748</v>
      </c>
      <c r="CS17">
        <v>1.9922255880892727</v>
      </c>
      <c r="CT17">
        <v>0.18101681497379227</v>
      </c>
      <c r="CU17">
        <v>2.3183368783157063</v>
      </c>
      <c r="CV17">
        <v>0.20842871059119172</v>
      </c>
      <c r="CW17">
        <v>2.3517883313257557</v>
      </c>
      <c r="CX17">
        <v>0.20499077079449296</v>
      </c>
    </row>
    <row r="18" spans="3:102" ht="15" x14ac:dyDescent="0.25">
      <c r="C18">
        <v>0.31458708354646159</v>
      </c>
      <c r="D18">
        <v>4.2952753634625654E-2</v>
      </c>
      <c r="E18">
        <v>1.2538835212390418</v>
      </c>
      <c r="F18">
        <v>0.13655561798175353</v>
      </c>
      <c r="I18">
        <v>1.4268265021551629</v>
      </c>
      <c r="J18">
        <v>0.13819609038646541</v>
      </c>
      <c r="K18">
        <v>1.5790650937868196</v>
      </c>
      <c r="L18">
        <v>0.14902132816504138</v>
      </c>
      <c r="M18">
        <v>0.277223849871783</v>
      </c>
      <c r="N18">
        <v>3.803239076223975E-2</v>
      </c>
      <c r="O18">
        <v>0.28030020585920029</v>
      </c>
      <c r="P18">
        <v>3.8344955874032124E-2</v>
      </c>
      <c r="Q18">
        <v>0.28945994316680379</v>
      </c>
      <c r="R18">
        <v>3.8615220186450486E-2</v>
      </c>
      <c r="S18">
        <v>0.2864619724584262</v>
      </c>
      <c r="T18">
        <v>3.8911123950909191E-2</v>
      </c>
      <c r="U18">
        <v>0.2867602778782572</v>
      </c>
      <c r="V18">
        <v>3.9118076405709849E-2</v>
      </c>
      <c r="W18">
        <v>0.28706146171190305</v>
      </c>
      <c r="X18">
        <v>3.9159932808089569E-2</v>
      </c>
      <c r="Y18">
        <v>0.30152876373211712</v>
      </c>
      <c r="Z18">
        <v>3.903759932574058E-2</v>
      </c>
      <c r="AA18">
        <v>0.30043977957640761</v>
      </c>
      <c r="AB18">
        <v>4.0292562615165096E-2</v>
      </c>
      <c r="AC18">
        <v>0.29635109268539167</v>
      </c>
      <c r="AD18">
        <v>4.0875580903891276E-2</v>
      </c>
      <c r="AE18">
        <v>0.30518522672391318</v>
      </c>
      <c r="AF18">
        <v>4.1635694770559034E-2</v>
      </c>
      <c r="AG18">
        <v>0.30027522105932131</v>
      </c>
      <c r="AH18">
        <v>4.1146471439256219E-2</v>
      </c>
      <c r="AI18">
        <v>0.32305498224484508</v>
      </c>
      <c r="AJ18">
        <v>4.1469794136942378E-2</v>
      </c>
      <c r="AK18">
        <v>0.30380831602484853</v>
      </c>
      <c r="AL18">
        <v>4.1970608543767475E-2</v>
      </c>
      <c r="AM18">
        <v>0.31282632634768781</v>
      </c>
      <c r="AN18">
        <v>4.207684893567834E-2</v>
      </c>
      <c r="AO18">
        <v>0.31812079003626431</v>
      </c>
      <c r="AP18">
        <v>4.1893461432784752E-2</v>
      </c>
      <c r="AQ18">
        <v>0.31689781871372913</v>
      </c>
      <c r="AR18">
        <v>4.2108577685389573E-2</v>
      </c>
      <c r="AS18">
        <v>0.31703556615888928</v>
      </c>
      <c r="AT18">
        <v>4.2415154951397548E-2</v>
      </c>
      <c r="AU18">
        <v>0.30872592414342964</v>
      </c>
      <c r="AV18">
        <v>4.2886135909533718E-2</v>
      </c>
      <c r="AW18">
        <v>0.31787221684187977</v>
      </c>
      <c r="AX18">
        <v>4.3030424424799339E-2</v>
      </c>
      <c r="AY18">
        <v>0.34638417851522563</v>
      </c>
      <c r="AZ18">
        <v>4.2256767501687297E-2</v>
      </c>
      <c r="BA18">
        <v>0.3340080006585685</v>
      </c>
      <c r="BB18">
        <v>4.4120087086302724E-2</v>
      </c>
      <c r="BC18">
        <v>0.32251735103876583</v>
      </c>
      <c r="BD18">
        <v>4.4174075490995793E-2</v>
      </c>
      <c r="BE18">
        <v>0.36804296423280242</v>
      </c>
      <c r="BF18">
        <v>4.6748189062452025E-2</v>
      </c>
      <c r="BG18">
        <v>0.36416957177409126</v>
      </c>
      <c r="BH18">
        <v>4.7111983439919264E-2</v>
      </c>
      <c r="BI18">
        <v>0.37035295140780133</v>
      </c>
      <c r="BJ18">
        <v>4.679415192164639E-2</v>
      </c>
      <c r="BK18">
        <v>0.42425553628051582</v>
      </c>
      <c r="BL18">
        <v>5.2732248948634174E-2</v>
      </c>
      <c r="BM18">
        <v>0.77652382891142913</v>
      </c>
      <c r="BN18">
        <v>9.0629106540802334E-2</v>
      </c>
      <c r="BO18">
        <v>1.2215323710867034</v>
      </c>
      <c r="BP18">
        <v>0.12027980735055414</v>
      </c>
      <c r="BQ18">
        <v>1.2165686944298169</v>
      </c>
      <c r="BR18">
        <v>0.12708330987327951</v>
      </c>
      <c r="BS18">
        <v>1.4419478186470067</v>
      </c>
      <c r="BT18">
        <v>0.15356071969139193</v>
      </c>
      <c r="BU18">
        <v>1.5311001729256051</v>
      </c>
      <c r="BV18">
        <v>0.15741735960310257</v>
      </c>
      <c r="BW18">
        <v>1.4647350580781662</v>
      </c>
      <c r="BX18">
        <v>0.15012114096617396</v>
      </c>
      <c r="BY18">
        <v>1.4952581867468833</v>
      </c>
      <c r="BZ18">
        <v>0.15074802632995607</v>
      </c>
      <c r="CA18">
        <v>1.3708413628828653</v>
      </c>
      <c r="CB18">
        <v>0.13771079362694341</v>
      </c>
      <c r="CC18">
        <v>1.4399272912247827</v>
      </c>
      <c r="CD18">
        <v>0.14369618232806855</v>
      </c>
      <c r="CE18">
        <v>1.7312520834920311</v>
      </c>
      <c r="CF18">
        <v>0.16871572364541637</v>
      </c>
      <c r="CG18">
        <v>1.5644329037898657</v>
      </c>
      <c r="CH18">
        <v>0.15175961377059499</v>
      </c>
      <c r="CI18">
        <v>1.9479993365445754</v>
      </c>
      <c r="CJ18">
        <v>0.18167629217531178</v>
      </c>
      <c r="CK18">
        <v>2.1193450463231751</v>
      </c>
      <c r="CL18">
        <v>0.20520386512864189</v>
      </c>
      <c r="CM18">
        <v>2.1627610838862785</v>
      </c>
      <c r="CN18">
        <v>0.20070425075829462</v>
      </c>
      <c r="CO18">
        <v>2.0824984790811847</v>
      </c>
      <c r="CP18">
        <v>0.19093046329442104</v>
      </c>
      <c r="CQ18">
        <v>2.2501084724088525</v>
      </c>
      <c r="CR18">
        <v>0.20509482613051022</v>
      </c>
      <c r="CS18">
        <v>2.0089617179948629</v>
      </c>
      <c r="CT18">
        <v>0.18224296725883474</v>
      </c>
      <c r="CU18">
        <v>2.3428047601072981</v>
      </c>
      <c r="CV18">
        <v>0.20948111723448706</v>
      </c>
      <c r="CW18">
        <v>2.3699783049660361</v>
      </c>
      <c r="CX18">
        <v>0.20594881026186718</v>
      </c>
    </row>
    <row r="19" spans="3:102" ht="15" x14ac:dyDescent="0.25">
      <c r="C19">
        <v>0.31477952231395573</v>
      </c>
      <c r="D19">
        <v>4.3179965425196851E-2</v>
      </c>
      <c r="E19">
        <v>1.3642431691508556</v>
      </c>
      <c r="F19">
        <v>0.14514566606569179</v>
      </c>
      <c r="I19">
        <v>1.4536883344319897</v>
      </c>
      <c r="J19">
        <v>0.14084769132730651</v>
      </c>
      <c r="K19">
        <v>1.6058785033235812</v>
      </c>
      <c r="L19">
        <v>0.15161147387144627</v>
      </c>
      <c r="M19">
        <v>0.28129783898041505</v>
      </c>
      <c r="N19">
        <v>3.8240555468027779E-2</v>
      </c>
      <c r="O19">
        <v>0.28438421279864379</v>
      </c>
      <c r="P19">
        <v>3.8696958689051972E-2</v>
      </c>
      <c r="Q19">
        <v>0.29414190700580828</v>
      </c>
      <c r="R19">
        <v>3.8986336988264141E-2</v>
      </c>
      <c r="S19">
        <v>0.2899726393853751</v>
      </c>
      <c r="T19">
        <v>3.9170790545132519E-2</v>
      </c>
      <c r="U19">
        <v>0.28943994634871739</v>
      </c>
      <c r="V19">
        <v>3.9316527735017585E-2</v>
      </c>
      <c r="W19">
        <v>0.29109119535596945</v>
      </c>
      <c r="X19">
        <v>3.941188774248857E-2</v>
      </c>
      <c r="Y19">
        <v>0.30768935036520528</v>
      </c>
      <c r="Z19">
        <v>3.9518352497685358E-2</v>
      </c>
      <c r="AA19">
        <v>0.30351413698328372</v>
      </c>
      <c r="AB19">
        <v>4.052538644239647E-2</v>
      </c>
      <c r="AC19">
        <v>0.29917736030148923</v>
      </c>
      <c r="AD19">
        <v>4.1095346803570423E-2</v>
      </c>
      <c r="AE19">
        <v>0.30852540692773639</v>
      </c>
      <c r="AF19">
        <v>4.1880938299979846E-2</v>
      </c>
      <c r="AG19">
        <v>0.30707791074443408</v>
      </c>
      <c r="AH19">
        <v>4.1471072117655328E-2</v>
      </c>
      <c r="AI19">
        <v>0.32834373439204145</v>
      </c>
      <c r="AJ19">
        <v>4.1761454482511728E-2</v>
      </c>
      <c r="AK19">
        <v>0.30723799792774925</v>
      </c>
      <c r="AL19">
        <v>4.2206169357455622E-2</v>
      </c>
      <c r="AM19">
        <v>0.31615592539840887</v>
      </c>
      <c r="AN19">
        <v>4.2316243410933999E-2</v>
      </c>
      <c r="AO19">
        <v>0.32314200060261172</v>
      </c>
      <c r="AP19">
        <v>4.2217569620361446E-2</v>
      </c>
      <c r="AQ19">
        <v>0.32127298831819151</v>
      </c>
      <c r="AR19">
        <v>4.2323883828434529E-2</v>
      </c>
      <c r="AS19">
        <v>0.32132406748510534</v>
      </c>
      <c r="AT19">
        <v>4.2588336001308159E-2</v>
      </c>
      <c r="AU19">
        <v>0.31257329193020028</v>
      </c>
      <c r="AV19">
        <v>4.3107365434315252E-2</v>
      </c>
      <c r="AW19">
        <v>0.32273681719619446</v>
      </c>
      <c r="AX19">
        <v>4.3320560323145324E-2</v>
      </c>
      <c r="AY19">
        <v>0.35691208600955243</v>
      </c>
      <c r="AZ19">
        <v>4.2768356867915296E-2</v>
      </c>
      <c r="BA19">
        <v>0.33880309546112714</v>
      </c>
      <c r="BB19">
        <v>4.4667719062633789E-2</v>
      </c>
      <c r="BC19">
        <v>0.33084216218259438</v>
      </c>
      <c r="BD19">
        <v>4.4629573961792936E-2</v>
      </c>
      <c r="BE19">
        <v>0.37237527127133635</v>
      </c>
      <c r="BF19">
        <v>4.7106021928663103E-2</v>
      </c>
      <c r="BG19">
        <v>0.36771787233106845</v>
      </c>
      <c r="BH19">
        <v>4.7290828202241342E-2</v>
      </c>
      <c r="BI19">
        <v>0.37780968247452135</v>
      </c>
      <c r="BJ19">
        <v>4.7398943721968616E-2</v>
      </c>
      <c r="BK19">
        <v>0.43004746783941711</v>
      </c>
      <c r="BL19">
        <v>5.2988788988166377E-2</v>
      </c>
      <c r="BM19">
        <v>0.7924408558805921</v>
      </c>
      <c r="BN19">
        <v>9.1426527713008243E-2</v>
      </c>
      <c r="BO19">
        <v>1.2366489457006831</v>
      </c>
      <c r="BP19">
        <v>0.12142079380831773</v>
      </c>
      <c r="BQ19">
        <v>1.2322708406794305</v>
      </c>
      <c r="BR19">
        <v>0.12831123641320744</v>
      </c>
      <c r="BS19">
        <v>1.4572991196932992</v>
      </c>
      <c r="BT19">
        <v>0.15445089689625396</v>
      </c>
      <c r="BU19">
        <v>1.5565337513048279</v>
      </c>
      <c r="BV19">
        <v>0.15861662218650388</v>
      </c>
      <c r="BW19">
        <v>1.4797334298714331</v>
      </c>
      <c r="BX19">
        <v>0.15117760608693742</v>
      </c>
      <c r="BY19">
        <v>1.5099284264079347</v>
      </c>
      <c r="BZ19">
        <v>0.15155358251312204</v>
      </c>
      <c r="CA19">
        <v>1.3862943021886964</v>
      </c>
      <c r="CB19">
        <v>0.1386729100643119</v>
      </c>
      <c r="CC19">
        <v>1.4565234532513827</v>
      </c>
      <c r="CD19">
        <v>0.14492512975539751</v>
      </c>
      <c r="CE19">
        <v>1.7435616226224435</v>
      </c>
      <c r="CF19">
        <v>0.16949621540966481</v>
      </c>
      <c r="CG19">
        <v>1.5796500081215408</v>
      </c>
      <c r="CH19">
        <v>0.15299101413665395</v>
      </c>
      <c r="CI19">
        <v>1.9701285703631433</v>
      </c>
      <c r="CJ19">
        <v>0.18257508492909902</v>
      </c>
      <c r="CK19">
        <v>2.1318273985030363</v>
      </c>
      <c r="CL19">
        <v>0.20465764186523464</v>
      </c>
      <c r="CM19">
        <v>2.1785153934361405</v>
      </c>
      <c r="CN19">
        <v>0.201972787989321</v>
      </c>
      <c r="CO19">
        <v>2.1043047437928011</v>
      </c>
      <c r="CP19">
        <v>0.19210670637188001</v>
      </c>
      <c r="CQ19">
        <v>2.2731655147592225</v>
      </c>
      <c r="CR19">
        <v>0.2067602533810006</v>
      </c>
      <c r="CS19">
        <v>2.0250072070038434</v>
      </c>
      <c r="CT19">
        <v>0.1835929350213216</v>
      </c>
      <c r="CU19">
        <v>2.3662680311410562</v>
      </c>
      <c r="CV19">
        <v>0.2108045204434856</v>
      </c>
      <c r="CW19">
        <v>2.3874198088804044</v>
      </c>
      <c r="CX19">
        <v>0.207089198754426</v>
      </c>
    </row>
    <row r="20" spans="3:102" ht="15" x14ac:dyDescent="0.25">
      <c r="C20">
        <v>0.3066852451607765</v>
      </c>
      <c r="D20">
        <v>4.3691238911051186E-2</v>
      </c>
      <c r="E20">
        <v>1.4800064911090214</v>
      </c>
      <c r="F20">
        <v>0.15380063743619576</v>
      </c>
      <c r="I20">
        <v>1.4772198747648349</v>
      </c>
      <c r="J20">
        <v>0.14339377898144215</v>
      </c>
      <c r="K20">
        <v>1.6293702431384458</v>
      </c>
      <c r="L20">
        <v>0.15407690890648595</v>
      </c>
      <c r="M20">
        <v>0.28486728378650639</v>
      </c>
      <c r="N20">
        <v>3.8497809765253022E-2</v>
      </c>
      <c r="O20">
        <v>0.28795919998209851</v>
      </c>
      <c r="P20">
        <v>3.9093253296183225E-2</v>
      </c>
      <c r="Q20">
        <v>0.29824112827779564</v>
      </c>
      <c r="R20">
        <v>3.9409356313950199E-2</v>
      </c>
      <c r="S20">
        <v>0.2930467517616015</v>
      </c>
      <c r="T20">
        <v>3.9471229400501129E-2</v>
      </c>
      <c r="U20">
        <v>0.29178639280563146</v>
      </c>
      <c r="V20">
        <v>3.9546002225192375E-2</v>
      </c>
      <c r="W20">
        <v>0.29462086778548674</v>
      </c>
      <c r="X20">
        <v>3.9712681182619683E-2</v>
      </c>
      <c r="Y20">
        <v>0.31308341088100633</v>
      </c>
      <c r="Z20">
        <v>4.0065816183155412E-2</v>
      </c>
      <c r="AA20">
        <v>0.30620610187540948</v>
      </c>
      <c r="AB20">
        <v>4.0792723287472771E-2</v>
      </c>
      <c r="AC20">
        <v>0.30165191700047034</v>
      </c>
      <c r="AD20">
        <v>4.1347688935417022E-2</v>
      </c>
      <c r="AE20">
        <v>0.31145027158843003</v>
      </c>
      <c r="AF20">
        <v>4.2165157871328129E-2</v>
      </c>
      <c r="AG20">
        <v>0.31303857873381108</v>
      </c>
      <c r="AH20">
        <v>4.1877533636609031E-2</v>
      </c>
      <c r="AI20">
        <v>0.33297711514926165</v>
      </c>
      <c r="AJ20">
        <v>4.2113792627502457E-2</v>
      </c>
      <c r="AK20">
        <v>0.31024158939157204</v>
      </c>
      <c r="AL20">
        <v>4.2483146566325243E-2</v>
      </c>
      <c r="AM20">
        <v>0.31907166544552173</v>
      </c>
      <c r="AN20">
        <v>4.2594003454428847E-2</v>
      </c>
      <c r="AO20">
        <v>0.32753994015712823</v>
      </c>
      <c r="AP20">
        <v>4.2600284391820099E-2</v>
      </c>
      <c r="AQ20">
        <v>0.32510650568065502</v>
      </c>
      <c r="AR20">
        <v>4.2590137263144347E-2</v>
      </c>
      <c r="AS20">
        <v>0.32508236868346357</v>
      </c>
      <c r="AT20">
        <v>4.280944734858657E-2</v>
      </c>
      <c r="AU20">
        <v>0.31594364518527468</v>
      </c>
      <c r="AV20">
        <v>4.3375896915752651E-2</v>
      </c>
      <c r="AW20">
        <v>0.32699807566194927</v>
      </c>
      <c r="AX20">
        <v>4.3669427292280232E-2</v>
      </c>
      <c r="AY20">
        <v>0.36613683338386727</v>
      </c>
      <c r="AZ20">
        <v>4.3397083168358247E-2</v>
      </c>
      <c r="BA20">
        <v>0.34299863729259766</v>
      </c>
      <c r="BB20">
        <v>4.5237929601972038E-2</v>
      </c>
      <c r="BC20">
        <v>0.33813531041290501</v>
      </c>
      <c r="BD20">
        <v>4.5188194174987366E-2</v>
      </c>
      <c r="BE20">
        <v>0.37616824243981795</v>
      </c>
      <c r="BF20">
        <v>4.75058023648917E-2</v>
      </c>
      <c r="BG20">
        <v>0.37082682277586621</v>
      </c>
      <c r="BH20">
        <v>4.7509903809056675E-2</v>
      </c>
      <c r="BI20">
        <v>0.38433826154746042</v>
      </c>
      <c r="BJ20">
        <v>4.807898239435425E-2</v>
      </c>
      <c r="BK20">
        <v>0.43512295076202973</v>
      </c>
      <c r="BL20">
        <v>5.330799107971778E-2</v>
      </c>
      <c r="BM20">
        <v>0.80638735745515666</v>
      </c>
      <c r="BN20">
        <v>9.2391432090953074E-2</v>
      </c>
      <c r="BO20">
        <v>1.2498887944186869</v>
      </c>
      <c r="BP20">
        <v>0.12264907443455329</v>
      </c>
      <c r="BQ20">
        <v>1.2460221171114891</v>
      </c>
      <c r="BR20">
        <v>0.12964122086349802</v>
      </c>
      <c r="BS20">
        <v>1.4707481033852337</v>
      </c>
      <c r="BT20">
        <v>0.15548045006586628</v>
      </c>
      <c r="BU20">
        <v>1.5788206230749822</v>
      </c>
      <c r="BV20">
        <v>0.16004985891646351</v>
      </c>
      <c r="BW20">
        <v>1.4928703464382704</v>
      </c>
      <c r="BX20">
        <v>0.15234335469090787</v>
      </c>
      <c r="BY20">
        <v>1.5227817947884408</v>
      </c>
      <c r="BZ20">
        <v>0.15248494633877052</v>
      </c>
      <c r="CA20">
        <v>1.3998315341035603</v>
      </c>
      <c r="CB20">
        <v>0.13975849033907783</v>
      </c>
      <c r="CC20">
        <v>1.4710593147702478</v>
      </c>
      <c r="CD20">
        <v>0.1462582140681169</v>
      </c>
      <c r="CE20">
        <v>1.7543451532309551</v>
      </c>
      <c r="CF20">
        <v>0.17036650624256328</v>
      </c>
      <c r="CG20">
        <v>1.592977489240081</v>
      </c>
      <c r="CH20">
        <v>0.15428438963670876</v>
      </c>
      <c r="CI20">
        <v>1.9895226080465038</v>
      </c>
      <c r="CJ20">
        <v>0.18365675093683662</v>
      </c>
      <c r="CK20">
        <v>2.1485152390393147</v>
      </c>
      <c r="CL20">
        <v>0.20440078402742473</v>
      </c>
      <c r="CM20">
        <v>2.1923145193780496</v>
      </c>
      <c r="CN20">
        <v>0.20328688072527609</v>
      </c>
      <c r="CO20">
        <v>2.1234113298918955</v>
      </c>
      <c r="CP20">
        <v>0.19344728214794688</v>
      </c>
      <c r="CQ20">
        <v>2.2933625892402421</v>
      </c>
      <c r="CR20">
        <v>0.2085357191741711</v>
      </c>
      <c r="CS20">
        <v>2.0390621450229029</v>
      </c>
      <c r="CT20">
        <v>0.18495735190170351</v>
      </c>
      <c r="CU20">
        <v>2.3868258367392716</v>
      </c>
      <c r="CV20">
        <v>0.21229170596077626</v>
      </c>
      <c r="CW20">
        <v>2.4026998361503367</v>
      </c>
      <c r="CX20">
        <v>0.2083195487786538</v>
      </c>
    </row>
    <row r="21" spans="3:102" ht="15" x14ac:dyDescent="0.25">
      <c r="C21">
        <v>0.31528944395756325</v>
      </c>
      <c r="D21">
        <v>4.4045509498999158E-2</v>
      </c>
      <c r="E21">
        <v>1.6014380737967313</v>
      </c>
      <c r="F21">
        <v>0.16252102278122216</v>
      </c>
      <c r="I21">
        <v>1.4955147377033902</v>
      </c>
      <c r="J21">
        <v>0.14562808446930056</v>
      </c>
      <c r="K21">
        <v>1.6476371521823692</v>
      </c>
      <c r="L21">
        <v>0.15621789838612826</v>
      </c>
      <c r="M21">
        <v>0.28764300910017326</v>
      </c>
      <c r="N21">
        <v>3.8783312440704501E-2</v>
      </c>
      <c r="O21">
        <v>0.29073554320922834</v>
      </c>
      <c r="P21">
        <v>3.9501734263210908E-2</v>
      </c>
      <c r="Q21">
        <v>0.30142551245431709</v>
      </c>
      <c r="R21">
        <v>3.9850007653534379E-2</v>
      </c>
      <c r="S21">
        <v>0.29543526328483383</v>
      </c>
      <c r="T21">
        <v>3.9788100747731731E-2</v>
      </c>
      <c r="U21">
        <v>0.29360952211191471</v>
      </c>
      <c r="V21">
        <v>3.9787909217777612E-2</v>
      </c>
      <c r="W21">
        <v>0.29736452593198559</v>
      </c>
      <c r="X21">
        <v>4.0037944632850958E-2</v>
      </c>
      <c r="Y21">
        <v>0.31727395057624314</v>
      </c>
      <c r="Z21">
        <v>4.0635638130245864E-2</v>
      </c>
      <c r="AA21">
        <v>0.30829758726695655</v>
      </c>
      <c r="AB21">
        <v>4.1072915109119354E-2</v>
      </c>
      <c r="AC21">
        <v>0.303574288915339</v>
      </c>
      <c r="AD21">
        <v>4.1612164040645314E-2</v>
      </c>
      <c r="AE21">
        <v>0.31372286556602469</v>
      </c>
      <c r="AF21">
        <v>4.2465327705252125E-2</v>
      </c>
      <c r="AG21">
        <v>0.31767432715641059</v>
      </c>
      <c r="AH21">
        <v>4.2332926901171429E-2</v>
      </c>
      <c r="AI21">
        <v>0.33657975556333219</v>
      </c>
      <c r="AJ21">
        <v>4.2498264230843054E-2</v>
      </c>
      <c r="AK21">
        <v>0.31257575729896431</v>
      </c>
      <c r="AL21">
        <v>4.2779101124160612E-2</v>
      </c>
      <c r="AM21">
        <v>0.32133733057098318</v>
      </c>
      <c r="AN21">
        <v>4.2887626599341519E-2</v>
      </c>
      <c r="AO21">
        <v>0.33095831379266066</v>
      </c>
      <c r="AP21">
        <v>4.3010600472469525E-2</v>
      </c>
      <c r="AQ21">
        <v>0.32808780202321852</v>
      </c>
      <c r="AR21">
        <v>4.2885767719708978E-2</v>
      </c>
      <c r="AS21">
        <v>0.32800599454235102</v>
      </c>
      <c r="AT21">
        <v>4.3060575866876095E-2</v>
      </c>
      <c r="AU21">
        <v>0.31856393793218929</v>
      </c>
      <c r="AV21">
        <v>4.3669975530238089E-2</v>
      </c>
      <c r="AW21">
        <v>0.33031077042092871</v>
      </c>
      <c r="AX21">
        <v>4.4048762205156494E-2</v>
      </c>
      <c r="AY21">
        <v>0.3733110864675882</v>
      </c>
      <c r="AZ21">
        <v>4.4092010737333549E-2</v>
      </c>
      <c r="BA21">
        <v>0.3462547283056423</v>
      </c>
      <c r="BB21">
        <v>4.5784523637592951E-2</v>
      </c>
      <c r="BC21">
        <v>0.34380594823410066</v>
      </c>
      <c r="BD21">
        <v>4.5804680043148409E-2</v>
      </c>
      <c r="BE21">
        <v>0.37911459377184492</v>
      </c>
      <c r="BF21">
        <v>4.7915142537780391E-2</v>
      </c>
      <c r="BG21">
        <v>0.37324455443308729</v>
      </c>
      <c r="BH21">
        <v>4.7751462057593883E-2</v>
      </c>
      <c r="BI21">
        <v>0.38940978197708387</v>
      </c>
      <c r="BJ21">
        <v>4.8779175249912335E-2</v>
      </c>
      <c r="BK21">
        <v>0.43907079960702278</v>
      </c>
      <c r="BL21">
        <v>5.3663995368198839E-2</v>
      </c>
      <c r="BM21">
        <v>0.81723347102059019</v>
      </c>
      <c r="BN21">
        <v>9.3445648860443029E-2</v>
      </c>
      <c r="BO21">
        <v>1.2601793034379942</v>
      </c>
      <c r="BP21">
        <v>0.12386514123778938</v>
      </c>
      <c r="BQ21">
        <v>1.2567084770914569</v>
      </c>
      <c r="BR21">
        <v>0.1309655157937108</v>
      </c>
      <c r="BS21">
        <v>1.4812052130482758</v>
      </c>
      <c r="BT21">
        <v>0.1565659709254153</v>
      </c>
      <c r="BU21">
        <v>1.5961552384303805</v>
      </c>
      <c r="BV21">
        <v>0.16160095747690717</v>
      </c>
      <c r="BW21">
        <v>1.5030815329266842</v>
      </c>
      <c r="BX21">
        <v>0.15352394475916545</v>
      </c>
      <c r="BY21">
        <v>1.5327769884241382</v>
      </c>
      <c r="BZ21">
        <v>0.15346666424878141</v>
      </c>
      <c r="CA21">
        <v>1.4103563526067326</v>
      </c>
      <c r="CB21">
        <v>0.14087958719357416</v>
      </c>
      <c r="CC21">
        <v>1.4823572667292162</v>
      </c>
      <c r="CD21">
        <v>0.14758743670336788</v>
      </c>
      <c r="CE21">
        <v>1.7627290577997903</v>
      </c>
      <c r="CF21">
        <v>0.17125609035664921</v>
      </c>
      <c r="CG21">
        <v>1.6033356338868439</v>
      </c>
      <c r="CH21">
        <v>0.15553495867974534</v>
      </c>
      <c r="CI21">
        <v>2.0046102600023339</v>
      </c>
      <c r="CJ21">
        <v>0.18483366005149313</v>
      </c>
      <c r="CK21">
        <v>2.1686792292234318</v>
      </c>
      <c r="CL21">
        <v>0.20444451753526513</v>
      </c>
      <c r="CM21">
        <v>2.2030405385947542</v>
      </c>
      <c r="CN21">
        <v>0.20454006898790325</v>
      </c>
      <c r="CO21">
        <v>2.1382703354039632</v>
      </c>
      <c r="CP21">
        <v>0.19484358514595579</v>
      </c>
      <c r="CQ21">
        <v>2.3090634489940856</v>
      </c>
      <c r="CR21">
        <v>0.21027738583056071</v>
      </c>
      <c r="CS21">
        <v>2.049987884561673</v>
      </c>
      <c r="CT21">
        <v>0.1862256809588316</v>
      </c>
      <c r="CU21">
        <v>2.402812705754354</v>
      </c>
      <c r="CV21">
        <v>0.21382219086038093</v>
      </c>
      <c r="CW21">
        <v>2.4145804898402439</v>
      </c>
      <c r="CX21">
        <v>0.20954018469276101</v>
      </c>
    </row>
    <row r="22" spans="3:102" ht="15" x14ac:dyDescent="0.25">
      <c r="C22">
        <v>0.34082648017403766</v>
      </c>
      <c r="D22">
        <v>4.4214241010337545E-2</v>
      </c>
      <c r="E22">
        <v>1.7288154591776617</v>
      </c>
      <c r="F22">
        <v>0.17130731649732955</v>
      </c>
      <c r="I22">
        <v>1.5070907822561128</v>
      </c>
      <c r="J22">
        <v>0.14736959764818183</v>
      </c>
      <c r="K22">
        <v>1.6591993541221037</v>
      </c>
      <c r="L22">
        <v>0.15786099207568724</v>
      </c>
      <c r="M22">
        <v>0.28940014216437637</v>
      </c>
      <c r="N22">
        <v>3.9073933765566941E-2</v>
      </c>
      <c r="O22">
        <v>0.29248831966332017</v>
      </c>
      <c r="P22">
        <v>3.9889308891516262E-2</v>
      </c>
      <c r="Q22">
        <v>0.30343707966765271</v>
      </c>
      <c r="R22">
        <v>4.0272592056137993E-2</v>
      </c>
      <c r="S22">
        <v>0.29694467095648469</v>
      </c>
      <c r="T22">
        <v>4.0095733554778162E-2</v>
      </c>
      <c r="U22">
        <v>0.29476163517373954</v>
      </c>
      <c r="V22">
        <v>4.0022650846910306E-2</v>
      </c>
      <c r="W22">
        <v>0.29909989492959993</v>
      </c>
      <c r="X22">
        <v>4.0361327182860882E-2</v>
      </c>
      <c r="Y22">
        <v>0.31992147684690686</v>
      </c>
      <c r="Z22">
        <v>4.1181654753665045E-2</v>
      </c>
      <c r="AA22">
        <v>0.30961915345004432</v>
      </c>
      <c r="AB22">
        <v>4.1343262432311338E-2</v>
      </c>
      <c r="AC22">
        <v>0.30478873690633845</v>
      </c>
      <c r="AD22">
        <v>4.1867345919123715E-2</v>
      </c>
      <c r="AE22">
        <v>0.31515907681209238</v>
      </c>
      <c r="AF22">
        <v>4.275712982698604E-2</v>
      </c>
      <c r="AG22">
        <v>0.32060959524489097</v>
      </c>
      <c r="AH22">
        <v>4.2800358657375706E-2</v>
      </c>
      <c r="AI22">
        <v>0.33885979113363252</v>
      </c>
      <c r="AJ22">
        <v>4.2883721689771524E-2</v>
      </c>
      <c r="AK22">
        <v>0.31405140124790015</v>
      </c>
      <c r="AL22">
        <v>4.3070056552795437E-2</v>
      </c>
      <c r="AM22">
        <v>0.32276937006075757</v>
      </c>
      <c r="AN22">
        <v>4.3173325244715274E-2</v>
      </c>
      <c r="AO22">
        <v>0.33312018520710884</v>
      </c>
      <c r="AP22">
        <v>4.3415276493699188E-2</v>
      </c>
      <c r="AQ22">
        <v>0.32997535044665954</v>
      </c>
      <c r="AR22">
        <v>4.3186824976719579E-2</v>
      </c>
      <c r="AS22">
        <v>0.32985809028215296</v>
      </c>
      <c r="AT22">
        <v>4.3321376617143727E-2</v>
      </c>
      <c r="AU22">
        <v>0.32022188963607012</v>
      </c>
      <c r="AV22">
        <v>4.3965776777378805E-2</v>
      </c>
      <c r="AW22">
        <v>0.33240652664511455</v>
      </c>
      <c r="AX22">
        <v>4.4427833603124481E-2</v>
      </c>
      <c r="AY22">
        <v>0.37785362994279809</v>
      </c>
      <c r="AZ22">
        <v>4.4796840676096218E-2</v>
      </c>
      <c r="BA22">
        <v>0.34830757937110313</v>
      </c>
      <c r="BB22">
        <v>4.6263219371450406E-2</v>
      </c>
      <c r="BC22">
        <v>0.34739467429448967</v>
      </c>
      <c r="BD22">
        <v>4.6429087547620276E-2</v>
      </c>
      <c r="BE22">
        <v>0.38097562940512253</v>
      </c>
      <c r="BF22">
        <v>4.8300880140961469E-2</v>
      </c>
      <c r="BG22">
        <v>0.37477519706266743</v>
      </c>
      <c r="BH22">
        <v>4.7995933335158711E-2</v>
      </c>
      <c r="BI22">
        <v>0.39261337933967688</v>
      </c>
      <c r="BJ22">
        <v>4.9442796827692786E-2</v>
      </c>
      <c r="BK22">
        <v>0.44157118313973603</v>
      </c>
      <c r="BL22">
        <v>5.4027960503395825E-2</v>
      </c>
      <c r="BM22">
        <v>0.8241005089601422</v>
      </c>
      <c r="BN22">
        <v>9.4503771648482573E-2</v>
      </c>
      <c r="BO22">
        <v>1.2666867969178743</v>
      </c>
      <c r="BP22">
        <v>0.12497047571785556</v>
      </c>
      <c r="BQ22">
        <v>1.2634641752879869</v>
      </c>
      <c r="BR22">
        <v>0.13217683470448516</v>
      </c>
      <c r="BS22">
        <v>1.4878232758483512</v>
      </c>
      <c r="BT22">
        <v>0.15761951703070148</v>
      </c>
      <c r="BU22">
        <v>1.607133249927855</v>
      </c>
      <c r="BV22">
        <v>0.16314425708720603</v>
      </c>
      <c r="BW22">
        <v>1.5095397397356474</v>
      </c>
      <c r="BX22">
        <v>0.15462373190561948</v>
      </c>
      <c r="BY22">
        <v>1.5391042561703681</v>
      </c>
      <c r="BZ22">
        <v>0.15441920329658687</v>
      </c>
      <c r="CA22">
        <v>1.4170160994965921</v>
      </c>
      <c r="CB22">
        <v>0.14194537602806928</v>
      </c>
      <c r="CC22">
        <v>1.48950201625208</v>
      </c>
      <c r="CD22">
        <v>0.14880511194843385</v>
      </c>
      <c r="CE22">
        <v>1.7680341222417824</v>
      </c>
      <c r="CF22">
        <v>0.17209289893755983</v>
      </c>
      <c r="CG22">
        <v>1.609885286784807</v>
      </c>
      <c r="CH22">
        <v>0.15664140759931733</v>
      </c>
      <c r="CI22">
        <v>2.0141692143988936</v>
      </c>
      <c r="CJ22">
        <v>0.1860104660959471</v>
      </c>
      <c r="CK22">
        <v>2.1914381059267813</v>
      </c>
      <c r="CL22">
        <v>0.20478693102460652</v>
      </c>
      <c r="CM22">
        <v>2.2098244927994091</v>
      </c>
      <c r="CN22">
        <v>0.20563082691716195</v>
      </c>
      <c r="CO22">
        <v>2.1476779720723238</v>
      </c>
      <c r="CP22">
        <v>0.19618249520114178</v>
      </c>
      <c r="CQ22">
        <v>2.3189961037401048</v>
      </c>
      <c r="CR22">
        <v>0.21184415387575917</v>
      </c>
      <c r="CS22">
        <v>2.0568992871805976</v>
      </c>
      <c r="CT22">
        <v>0.18729516971554072</v>
      </c>
      <c r="CU22">
        <v>2.4129334771362725</v>
      </c>
      <c r="CV22">
        <v>0.21527198435787787</v>
      </c>
      <c r="CW22">
        <v>2.4220992700451376</v>
      </c>
      <c r="CX22">
        <v>0.21065221783438795</v>
      </c>
    </row>
    <row r="23" spans="3:102" ht="15" x14ac:dyDescent="0.25">
      <c r="C23">
        <v>0.33140249086746698</v>
      </c>
      <c r="D23">
        <v>4.4946418402253413E-2</v>
      </c>
      <c r="E23">
        <v>1.8624297788411766</v>
      </c>
      <c r="F23">
        <v>0.18016001671770909</v>
      </c>
      <c r="I23">
        <v>1.5110101861387295</v>
      </c>
      <c r="J23">
        <v>0.14847723147751068</v>
      </c>
      <c r="K23">
        <v>1.6631201481195546</v>
      </c>
      <c r="L23">
        <v>0.1588730762962893</v>
      </c>
      <c r="M23">
        <v>0.28999633050832668</v>
      </c>
      <c r="N23">
        <v>3.934612932849154E-2</v>
      </c>
      <c r="O23">
        <v>0.29307552982022644</v>
      </c>
      <c r="P23">
        <v>4.0224578189709079E-2</v>
      </c>
      <c r="Q23">
        <v>0.30411286470542892</v>
      </c>
      <c r="R23">
        <v>4.0642874246668306E-2</v>
      </c>
      <c r="S23">
        <v>0.29745269154379017</v>
      </c>
      <c r="T23">
        <v>4.0369205241176272E-2</v>
      </c>
      <c r="U23">
        <v>0.29514939464271706</v>
      </c>
      <c r="V23">
        <v>4.0231209741860362E-2</v>
      </c>
      <c r="W23">
        <v>0.29968638550277993</v>
      </c>
      <c r="X23">
        <v>4.0656630301677717E-2</v>
      </c>
      <c r="Y23">
        <v>0.32081150286130372</v>
      </c>
      <c r="Z23">
        <v>4.1659631011412124E-2</v>
      </c>
      <c r="AA23">
        <v>0.31006373499217577</v>
      </c>
      <c r="AB23">
        <v>4.158186332474114E-2</v>
      </c>
      <c r="AC23">
        <v>0.30519687361983827</v>
      </c>
      <c r="AD23">
        <v>4.2092561252682972E-2</v>
      </c>
      <c r="AE23">
        <v>0.31564255203361374</v>
      </c>
      <c r="AF23">
        <v>4.3016924151703287E-2</v>
      </c>
      <c r="AG23">
        <v>0.32160658503543504</v>
      </c>
      <c r="AH23">
        <v>4.3241960364257877E-2</v>
      </c>
      <c r="AI23">
        <v>0.33963250693815056</v>
      </c>
      <c r="AJ23">
        <v>4.3238937533369257E-2</v>
      </c>
      <c r="AK23">
        <v>0.31454897334162923</v>
      </c>
      <c r="AL23">
        <v>4.3332441373780284E-2</v>
      </c>
      <c r="AM23">
        <v>0.3232517685926829</v>
      </c>
      <c r="AN23">
        <v>4.3427953773316791E-2</v>
      </c>
      <c r="AO23">
        <v>0.33385041243561864</v>
      </c>
      <c r="AP23">
        <v>4.3781528010970037E-2</v>
      </c>
      <c r="AQ23">
        <v>0.33061623300339366</v>
      </c>
      <c r="AR23">
        <v>4.3468919165669605E-2</v>
      </c>
      <c r="AS23">
        <v>0.33048861012086822</v>
      </c>
      <c r="AT23">
        <v>4.3570721073644562E-2</v>
      </c>
      <c r="AU23">
        <v>0.32078318291008717</v>
      </c>
      <c r="AV23">
        <v>4.4239336599329215E-2</v>
      </c>
      <c r="AW23">
        <v>0.33311555862916542</v>
      </c>
      <c r="AX23">
        <v>4.4775931375945231E-2</v>
      </c>
      <c r="AY23">
        <v>0.37939645395268168</v>
      </c>
      <c r="AZ23">
        <v>4.5454471854792733E-2</v>
      </c>
      <c r="BA23">
        <v>0.34899088070443191</v>
      </c>
      <c r="BB23">
        <v>4.6635235722100418E-2</v>
      </c>
      <c r="BC23">
        <v>0.34861075135163505</v>
      </c>
      <c r="BD23">
        <v>4.7010830905885072E-2</v>
      </c>
      <c r="BE23">
        <v>0.38160057930064772</v>
      </c>
      <c r="BF23">
        <v>4.863176500789506E-2</v>
      </c>
      <c r="BG23">
        <v>0.3752947471018403</v>
      </c>
      <c r="BH23">
        <v>4.8223512032769512E-2</v>
      </c>
      <c r="BI23">
        <v>0.39368951722944928</v>
      </c>
      <c r="BJ23">
        <v>5.0016084454173326E-2</v>
      </c>
      <c r="BK23">
        <v>0.44242153515670257</v>
      </c>
      <c r="BL23">
        <v>5.4370400194639096E-2</v>
      </c>
      <c r="BM23">
        <v>0.82643214469979731</v>
      </c>
      <c r="BN23">
        <v>9.5480077639683247E-2</v>
      </c>
      <c r="BO23">
        <v>1.2688840764381413</v>
      </c>
      <c r="BP23">
        <v>0.12587553024885414</v>
      </c>
      <c r="BQ23">
        <v>1.2657419052108805</v>
      </c>
      <c r="BR23">
        <v>0.13317704374166109</v>
      </c>
      <c r="BS23">
        <v>1.490066135696533</v>
      </c>
      <c r="BT23">
        <v>0.15855573634195455</v>
      </c>
      <c r="BU23">
        <v>1.6108652843646289</v>
      </c>
      <c r="BV23">
        <v>0.16455472879128988</v>
      </c>
      <c r="BW23">
        <v>1.5117217613579326</v>
      </c>
      <c r="BX23">
        <v>0.15555361791635022</v>
      </c>
      <c r="BY23">
        <v>1.5412510004240412</v>
      </c>
      <c r="BZ23">
        <v>0.15526539443350151</v>
      </c>
      <c r="CA23">
        <v>1.419271241687162</v>
      </c>
      <c r="CB23">
        <v>0.1428695129696827</v>
      </c>
      <c r="CC23">
        <v>1.4919147382239581</v>
      </c>
      <c r="CD23">
        <v>0.14981259099675304</v>
      </c>
      <c r="CE23">
        <v>1.7698305617862742</v>
      </c>
      <c r="CF23">
        <v>0.17280913873076195</v>
      </c>
      <c r="CG23">
        <v>1.612095834008463</v>
      </c>
      <c r="CH23">
        <v>0.15751409848426604</v>
      </c>
      <c r="CI23">
        <v>2.0174250616002647</v>
      </c>
      <c r="CJ23">
        <v>0.18709183124321185</v>
      </c>
      <c r="CK23">
        <v>2.2157971970282206</v>
      </c>
      <c r="CL23">
        <v>0.20541305938288248</v>
      </c>
      <c r="CM23">
        <v>2.2121167863680826</v>
      </c>
      <c r="CN23">
        <v>0.20647078779261085</v>
      </c>
      <c r="CO23">
        <v>2.1508720891234772</v>
      </c>
      <c r="CP23">
        <v>0.19735554178363837</v>
      </c>
      <c r="CQ23">
        <v>2.3223558688625499</v>
      </c>
      <c r="CR23">
        <v>0.21310909308067286</v>
      </c>
      <c r="CS23">
        <v>2.0592364321431846</v>
      </c>
      <c r="CT23">
        <v>0.18807917455325679</v>
      </c>
      <c r="CU23">
        <v>2.4163682261782089</v>
      </c>
      <c r="CV23">
        <v>0.21652363280635376</v>
      </c>
      <c r="CW23">
        <v>2.4246470499087254</v>
      </c>
      <c r="CX23">
        <v>0.21156555789191575</v>
      </c>
    </row>
    <row r="24" spans="3:102" ht="15" x14ac:dyDescent="0.25">
      <c r="C24">
        <v>0.31810779230192732</v>
      </c>
      <c r="D24">
        <v>4.5902461058168371E-2</v>
      </c>
      <c r="E24">
        <v>2.0025864194077414</v>
      </c>
      <c r="F24">
        <v>0.18907962534042522</v>
      </c>
      <c r="I24" t="s">
        <v>308</v>
      </c>
      <c r="J24" t="s">
        <v>308</v>
      </c>
      <c r="K24" t="s">
        <v>308</v>
      </c>
      <c r="L24" t="s">
        <v>308</v>
      </c>
      <c r="M24" t="s">
        <v>308</v>
      </c>
      <c r="N24" t="s">
        <v>308</v>
      </c>
      <c r="O24" t="s">
        <v>308</v>
      </c>
      <c r="P24" t="s">
        <v>308</v>
      </c>
      <c r="Q24" t="s">
        <v>308</v>
      </c>
      <c r="R24" t="s">
        <v>308</v>
      </c>
      <c r="S24" t="s">
        <v>308</v>
      </c>
      <c r="T24" t="s">
        <v>308</v>
      </c>
      <c r="U24" t="s">
        <v>308</v>
      </c>
      <c r="V24" t="s">
        <v>308</v>
      </c>
      <c r="W24" t="s">
        <v>308</v>
      </c>
      <c r="X24" t="s">
        <v>308</v>
      </c>
      <c r="Y24" t="s">
        <v>308</v>
      </c>
      <c r="Z24" t="s">
        <v>308</v>
      </c>
      <c r="AA24" t="s">
        <v>308</v>
      </c>
      <c r="AB24" t="s">
        <v>308</v>
      </c>
      <c r="AC24" t="s">
        <v>308</v>
      </c>
      <c r="AD24" t="s">
        <v>308</v>
      </c>
      <c r="AE24" t="s">
        <v>308</v>
      </c>
      <c r="AF24" t="s">
        <v>308</v>
      </c>
      <c r="AG24" t="s">
        <v>308</v>
      </c>
      <c r="AH24" t="s">
        <v>308</v>
      </c>
      <c r="AI24" t="s">
        <v>308</v>
      </c>
      <c r="AJ24" t="s">
        <v>308</v>
      </c>
      <c r="AK24" t="s">
        <v>308</v>
      </c>
      <c r="AL24" t="s">
        <v>308</v>
      </c>
      <c r="AM24" t="s">
        <v>308</v>
      </c>
      <c r="AN24" t="s">
        <v>308</v>
      </c>
      <c r="AO24" t="s">
        <v>308</v>
      </c>
      <c r="AP24" t="s">
        <v>308</v>
      </c>
      <c r="AQ24" t="s">
        <v>308</v>
      </c>
      <c r="AR24" t="s">
        <v>308</v>
      </c>
      <c r="AS24" t="s">
        <v>308</v>
      </c>
      <c r="AT24" t="s">
        <v>308</v>
      </c>
      <c r="AU24" t="s">
        <v>308</v>
      </c>
      <c r="AV24" t="s">
        <v>308</v>
      </c>
      <c r="AW24" t="s">
        <v>308</v>
      </c>
      <c r="AX24" t="s">
        <v>308</v>
      </c>
      <c r="AY24" t="s">
        <v>308</v>
      </c>
      <c r="AZ24" t="s">
        <v>308</v>
      </c>
      <c r="BA24" t="s">
        <v>308</v>
      </c>
      <c r="BB24" t="s">
        <v>308</v>
      </c>
      <c r="BC24" t="s">
        <v>308</v>
      </c>
      <c r="BD24" t="s">
        <v>308</v>
      </c>
      <c r="BE24" t="s">
        <v>308</v>
      </c>
      <c r="BF24" t="s">
        <v>308</v>
      </c>
      <c r="BG24" t="s">
        <v>308</v>
      </c>
      <c r="BH24" t="s">
        <v>308</v>
      </c>
      <c r="BI24" t="s">
        <v>308</v>
      </c>
      <c r="BJ24" t="s">
        <v>308</v>
      </c>
      <c r="BK24" t="s">
        <v>308</v>
      </c>
      <c r="BL24" t="s">
        <v>308</v>
      </c>
      <c r="BM24" t="s">
        <v>308</v>
      </c>
      <c r="BN24" t="s">
        <v>308</v>
      </c>
      <c r="BO24" t="s">
        <v>308</v>
      </c>
      <c r="BP24" t="s">
        <v>308</v>
      </c>
      <c r="BQ24" t="s">
        <v>308</v>
      </c>
      <c r="BR24" t="s">
        <v>308</v>
      </c>
      <c r="BS24" t="s">
        <v>308</v>
      </c>
      <c r="BT24" t="s">
        <v>308</v>
      </c>
      <c r="BU24" t="s">
        <v>308</v>
      </c>
      <c r="BV24" t="s">
        <v>308</v>
      </c>
      <c r="BW24" t="s">
        <v>308</v>
      </c>
      <c r="BX24" t="s">
        <v>308</v>
      </c>
      <c r="BY24" t="s">
        <v>308</v>
      </c>
      <c r="BZ24" t="s">
        <v>308</v>
      </c>
      <c r="CA24" t="s">
        <v>308</v>
      </c>
      <c r="CB24" t="s">
        <v>308</v>
      </c>
      <c r="CC24" t="s">
        <v>308</v>
      </c>
      <c r="CD24" t="s">
        <v>308</v>
      </c>
      <c r="CE24" t="s">
        <v>308</v>
      </c>
      <c r="CF24" t="s">
        <v>308</v>
      </c>
      <c r="CG24" t="s">
        <v>308</v>
      </c>
      <c r="CH24" t="s">
        <v>308</v>
      </c>
      <c r="CI24" t="s">
        <v>308</v>
      </c>
      <c r="CJ24" t="s">
        <v>308</v>
      </c>
      <c r="CK24">
        <v>2.2406918933587283</v>
      </c>
      <c r="CL24">
        <v>0.20629553779633916</v>
      </c>
      <c r="CM24" t="s">
        <v>308</v>
      </c>
      <c r="CN24" t="s">
        <v>308</v>
      </c>
      <c r="CO24" t="s">
        <v>308</v>
      </c>
      <c r="CP24" t="s">
        <v>308</v>
      </c>
      <c r="CQ24" t="s">
        <v>308</v>
      </c>
      <c r="CR24" t="s">
        <v>308</v>
      </c>
      <c r="CS24" t="s">
        <v>308</v>
      </c>
      <c r="CT24" t="s">
        <v>308</v>
      </c>
      <c r="CU24" t="s">
        <v>308</v>
      </c>
      <c r="CV24" t="s">
        <v>308</v>
      </c>
      <c r="CW24" t="s">
        <v>308</v>
      </c>
      <c r="CX24" t="s">
        <v>308</v>
      </c>
    </row>
    <row r="25" spans="3:102" ht="15" x14ac:dyDescent="0.25">
      <c r="C25">
        <v>0.36571795872363771</v>
      </c>
      <c r="D25">
        <v>4.7623803333033711E-2</v>
      </c>
      <c r="E25">
        <v>2.1496057205154</v>
      </c>
      <c r="F25">
        <v>0.19806664805687046</v>
      </c>
      <c r="CK25">
        <v>2.2650341772306555</v>
      </c>
      <c r="CL25">
        <v>0.20739579772370723</v>
      </c>
    </row>
    <row r="26" spans="3:102" ht="15" x14ac:dyDescent="0.25">
      <c r="C26">
        <v>0.36229473773710763</v>
      </c>
      <c r="D26">
        <v>4.7787419140692136E-2</v>
      </c>
      <c r="E26">
        <v>2.303823706982612</v>
      </c>
      <c r="F26">
        <v>0.20712159438043543</v>
      </c>
      <c r="CK26">
        <v>2.2877601740315607</v>
      </c>
      <c r="CL26">
        <v>0.2086657525265278</v>
      </c>
    </row>
    <row r="27" spans="3:102" ht="15" x14ac:dyDescent="0.25">
      <c r="C27">
        <v>0.36635300351532368</v>
      </c>
      <c r="D27">
        <v>4.8327756310521698E-2</v>
      </c>
      <c r="E27">
        <v>2.4655928568208725</v>
      </c>
      <c r="F27">
        <v>0.21624497767539586</v>
      </c>
      <c r="CK27">
        <v>2.3078766486498128</v>
      </c>
      <c r="CL27">
        <v>0.21004989908599839</v>
      </c>
    </row>
    <row r="28" spans="3:102" ht="15" x14ac:dyDescent="0.25">
      <c r="C28">
        <v>0.42120395721646647</v>
      </c>
      <c r="D28">
        <v>5.3762260378325405E-2</v>
      </c>
      <c r="E28">
        <v>2.6352829068524715</v>
      </c>
      <c r="F28">
        <v>0.22543731518601628</v>
      </c>
      <c r="CK28">
        <v>2.3245044146150393</v>
      </c>
      <c r="CL28">
        <v>0.21148774355559802</v>
      </c>
    </row>
    <row r="29" spans="3:102" ht="15" x14ac:dyDescent="0.25">
      <c r="C29">
        <v>0.76811760173888988</v>
      </c>
      <c r="D29">
        <v>9.3493862946962381E-2</v>
      </c>
      <c r="E29">
        <v>2.8132816977746953</v>
      </c>
      <c r="F29">
        <v>0.23469912806587567</v>
      </c>
      <c r="CK29">
        <v>2.3369167587656858</v>
      </c>
      <c r="CL29">
        <v>0.21291644523246195</v>
      </c>
    </row>
    <row r="30" spans="3:102" x14ac:dyDescent="0.3">
      <c r="C30">
        <v>1.2134835091895537</v>
      </c>
      <c r="D30">
        <v>0.12249831265210062</v>
      </c>
      <c r="E30">
        <v>2.9999960606019416</v>
      </c>
      <c r="F30">
        <v>0.24403094140741399</v>
      </c>
      <c r="CK30">
        <v>2.3445712021013345</v>
      </c>
      <c r="CL30">
        <v>0.21427356299763992</v>
      </c>
    </row>
    <row r="31" spans="3:102" x14ac:dyDescent="0.3">
      <c r="C31">
        <v>1.2081902058904321</v>
      </c>
      <c r="D31">
        <v>0.12957099205894876</v>
      </c>
      <c r="E31">
        <v>3</v>
      </c>
      <c r="F31">
        <v>0.24403113052309852</v>
      </c>
      <c r="CK31">
        <v>2.3471332087181227</v>
      </c>
      <c r="CL31">
        <v>0.21549978429262009</v>
      </c>
    </row>
    <row r="32" spans="3:102" x14ac:dyDescent="0.3">
      <c r="C32">
        <v>1.4338177940554506</v>
      </c>
      <c r="D32">
        <v>0.15617128934648986</v>
      </c>
      <c r="E32" t="s">
        <v>250</v>
      </c>
      <c r="F32" t="s">
        <v>250</v>
      </c>
      <c r="CK32" t="s">
        <v>308</v>
      </c>
      <c r="CL32" t="s">
        <v>308</v>
      </c>
    </row>
    <row r="33" spans="3:4" x14ac:dyDescent="0.3">
      <c r="C33">
        <v>1.5176922602123768</v>
      </c>
      <c r="D33">
        <v>0.16150469084318089</v>
      </c>
    </row>
    <row r="34" spans="3:4" x14ac:dyDescent="0.3">
      <c r="C34">
        <v>1.4567564874428003</v>
      </c>
      <c r="D34">
        <v>0.15252655086218345</v>
      </c>
    </row>
    <row r="35" spans="3:4" x14ac:dyDescent="0.3">
      <c r="C35">
        <v>1.4875018075881015</v>
      </c>
      <c r="D35">
        <v>0.15310649386836697</v>
      </c>
    </row>
    <row r="36" spans="3:4" x14ac:dyDescent="0.3">
      <c r="C36">
        <v>1.3626476961315672</v>
      </c>
      <c r="D36">
        <v>0.14019689057355053</v>
      </c>
    </row>
    <row r="37" spans="3:4" x14ac:dyDescent="0.3">
      <c r="C37">
        <v>1.4310920566323444</v>
      </c>
      <c r="D37">
        <v>0.14621054730739683</v>
      </c>
    </row>
    <row r="38" spans="3:4" x14ac:dyDescent="0.3">
      <c r="C38">
        <v>1.7247252791770149</v>
      </c>
      <c r="D38">
        <v>0.17060465358277846</v>
      </c>
    </row>
    <row r="39" spans="3:4" x14ac:dyDescent="0.3">
      <c r="C39">
        <v>1.5563253730921542</v>
      </c>
      <c r="D39">
        <v>0.15375600652841942</v>
      </c>
    </row>
    <row r="40" spans="3:4" x14ac:dyDescent="0.3">
      <c r="C40">
        <v>1.9363665742445331</v>
      </c>
      <c r="D40">
        <v>0.18483238780058076</v>
      </c>
    </row>
    <row r="41" spans="3:4" x14ac:dyDescent="0.3">
      <c r="C41">
        <v>2.2280522639099938</v>
      </c>
      <c r="D41">
        <v>0.21127854930135742</v>
      </c>
    </row>
    <row r="42" spans="3:4" x14ac:dyDescent="0.3">
      <c r="C42">
        <v>2.154381511213515</v>
      </c>
      <c r="D42">
        <v>0.20253510407363637</v>
      </c>
    </row>
    <row r="43" spans="3:4" x14ac:dyDescent="0.3">
      <c r="C43">
        <v>2.0709811595480727</v>
      </c>
      <c r="D43">
        <v>0.19413515320285621</v>
      </c>
    </row>
    <row r="44" spans="3:4" x14ac:dyDescent="0.3">
      <c r="C44">
        <v>2.2378633940588211</v>
      </c>
      <c r="D44">
        <v>0.20811851826118344</v>
      </c>
    </row>
    <row r="45" spans="3:4" x14ac:dyDescent="0.3">
      <c r="C45">
        <v>2.0004367661749312</v>
      </c>
      <c r="D45">
        <v>0.18377128825018585</v>
      </c>
    </row>
    <row r="46" spans="3:4" x14ac:dyDescent="0.3">
      <c r="C46">
        <v>2.3304043095253073</v>
      </c>
      <c r="D46">
        <v>0.21282617351094843</v>
      </c>
    </row>
    <row r="47" spans="3:4" x14ac:dyDescent="0.3">
      <c r="C47">
        <v>2.3607395408218994</v>
      </c>
      <c r="D47">
        <v>0.20819964229590987</v>
      </c>
    </row>
    <row r="48" spans="3:4" x14ac:dyDescent="0.3">
      <c r="C48" t="s">
        <v>250</v>
      </c>
      <c r="D48" t="s">
        <v>250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8"/>
  <sheetViews>
    <sheetView workbookViewId="0"/>
  </sheetViews>
  <sheetFormatPr defaultRowHeight="14.4" x14ac:dyDescent="0.3"/>
  <cols>
    <col min="1" max="1" width="14.88671875" style="410" bestFit="1" customWidth="1"/>
    <col min="2" max="2" width="10.88671875" style="411" bestFit="1" customWidth="1"/>
  </cols>
  <sheetData>
    <row r="1" spans="1:102" ht="15" x14ac:dyDescent="0.25">
      <c r="A1" s="410" t="s">
        <v>251</v>
      </c>
      <c r="B1" s="411" t="s">
        <v>300</v>
      </c>
      <c r="C1">
        <v>1.4125807508699728</v>
      </c>
      <c r="D1">
        <v>0.13954528411403305</v>
      </c>
      <c r="E1">
        <v>0</v>
      </c>
      <c r="F1">
        <v>0</v>
      </c>
      <c r="G1">
        <v>0.10349785180247029</v>
      </c>
      <c r="H1">
        <v>1.5633443397007118E-2</v>
      </c>
      <c r="I1">
        <v>1.5110101861387295</v>
      </c>
      <c r="J1">
        <v>0.14847723147751068</v>
      </c>
      <c r="K1">
        <v>1.6631201481195546</v>
      </c>
      <c r="L1">
        <v>0.1588730762962893</v>
      </c>
      <c r="M1">
        <v>0.28999633050832668</v>
      </c>
      <c r="N1">
        <v>3.934612932849154E-2</v>
      </c>
      <c r="O1">
        <v>0.29307552982022644</v>
      </c>
      <c r="P1">
        <v>4.0224578189709079E-2</v>
      </c>
      <c r="Q1">
        <v>0.30411286470542892</v>
      </c>
      <c r="R1">
        <v>4.0642874246668306E-2</v>
      </c>
      <c r="S1">
        <v>0.29745269154379017</v>
      </c>
      <c r="T1">
        <v>4.0369205241176272E-2</v>
      </c>
      <c r="U1">
        <v>0.29514939464271706</v>
      </c>
      <c r="V1">
        <v>4.0231209741860362E-2</v>
      </c>
      <c r="W1">
        <v>0.29968638550277993</v>
      </c>
      <c r="X1">
        <v>4.0656630301677717E-2</v>
      </c>
      <c r="Y1">
        <v>0.32081150285868282</v>
      </c>
      <c r="Z1">
        <v>4.1659631056326737E-2</v>
      </c>
      <c r="AA1">
        <v>0.31006373499217577</v>
      </c>
      <c r="AB1">
        <v>4.158186332474114E-2</v>
      </c>
      <c r="AC1">
        <v>0.30519687361983827</v>
      </c>
      <c r="AD1">
        <v>4.2092561252682972E-2</v>
      </c>
      <c r="AE1">
        <v>0.31564255203229391</v>
      </c>
      <c r="AF1">
        <v>4.3016924176378805E-2</v>
      </c>
      <c r="AG1">
        <v>0.32160658503543504</v>
      </c>
      <c r="AH1">
        <v>4.3241960364257877E-2</v>
      </c>
      <c r="AI1">
        <v>0.33963250693815056</v>
      </c>
      <c r="AJ1">
        <v>4.3238937533369257E-2</v>
      </c>
      <c r="AK1">
        <v>0.31454897334162923</v>
      </c>
      <c r="AL1">
        <v>4.3332441373780284E-2</v>
      </c>
      <c r="AM1">
        <v>0.32325176859141747</v>
      </c>
      <c r="AN1">
        <v>4.3427953797517585E-2</v>
      </c>
      <c r="AO1">
        <v>0.33385041243561864</v>
      </c>
      <c r="AP1">
        <v>4.3781528010970037E-2</v>
      </c>
      <c r="AQ1">
        <v>0.33061623300339366</v>
      </c>
      <c r="AR1">
        <v>4.3468919165669605E-2</v>
      </c>
      <c r="AS1">
        <v>0.33048861012086822</v>
      </c>
      <c r="AT1">
        <v>4.3570721073644562E-2</v>
      </c>
      <c r="AU1">
        <v>0.32078318291008717</v>
      </c>
      <c r="AV1">
        <v>4.4239336599329215E-2</v>
      </c>
      <c r="AW1">
        <v>0.33311555862916542</v>
      </c>
      <c r="AX1">
        <v>4.4775931375945231E-2</v>
      </c>
      <c r="AY1">
        <v>0.37939645395268168</v>
      </c>
      <c r="AZ1">
        <v>4.5454471854792733E-2</v>
      </c>
      <c r="BA1">
        <v>0.34899088070443191</v>
      </c>
      <c r="BB1">
        <v>4.6635235722100418E-2</v>
      </c>
      <c r="BC1">
        <v>0.34861075135163505</v>
      </c>
      <c r="BD1">
        <v>4.7010830905885072E-2</v>
      </c>
      <c r="BE1">
        <v>0.38160057930064772</v>
      </c>
      <c r="BF1">
        <v>4.863176500789506E-2</v>
      </c>
      <c r="BG1">
        <v>0.3752947471018403</v>
      </c>
      <c r="BH1">
        <v>4.8223512032769512E-2</v>
      </c>
      <c r="BI1">
        <v>0.39368951722944928</v>
      </c>
      <c r="BJ1">
        <v>5.0016084454173326E-2</v>
      </c>
      <c r="BK1">
        <v>0.44242153515670257</v>
      </c>
      <c r="BL1">
        <v>5.4370400194639096E-2</v>
      </c>
      <c r="BM1">
        <v>0.82643214469979731</v>
      </c>
      <c r="BN1">
        <v>9.5480077639683247E-2</v>
      </c>
      <c r="BO1">
        <v>1.2688840764381413</v>
      </c>
      <c r="BP1">
        <v>0.12587553024885414</v>
      </c>
      <c r="BQ1">
        <v>1.2657419052108805</v>
      </c>
      <c r="BR1">
        <v>0.13317704374166109</v>
      </c>
      <c r="BS1">
        <v>1.490066135696533</v>
      </c>
      <c r="BT1">
        <v>0.15855573634195455</v>
      </c>
      <c r="BU1">
        <v>1.6108652843646289</v>
      </c>
      <c r="BV1">
        <v>0.16455472879128988</v>
      </c>
      <c r="BW1">
        <v>1.5117217613579326</v>
      </c>
      <c r="BX1">
        <v>0.15555361791635022</v>
      </c>
      <c r="BY1">
        <v>1.5412510004240412</v>
      </c>
      <c r="BZ1">
        <v>0.15526539443350151</v>
      </c>
      <c r="CA1">
        <v>1.419271241687162</v>
      </c>
      <c r="CB1">
        <v>0.1428695129696827</v>
      </c>
      <c r="CC1">
        <v>1.4919147382239581</v>
      </c>
      <c r="CD1">
        <v>0.14981259099675304</v>
      </c>
      <c r="CE1">
        <v>1.7698305617862742</v>
      </c>
      <c r="CF1">
        <v>0.17280913873076195</v>
      </c>
      <c r="CG1">
        <v>1.612095834008463</v>
      </c>
      <c r="CH1">
        <v>0.15751409848426604</v>
      </c>
      <c r="CI1">
        <v>2.0174250616002647</v>
      </c>
      <c r="CJ1">
        <v>0.18709183124321185</v>
      </c>
      <c r="CK1">
        <v>2.3471332087181227</v>
      </c>
      <c r="CL1">
        <v>0.21549978429262009</v>
      </c>
      <c r="CM1">
        <v>2.2121167863680826</v>
      </c>
      <c r="CN1">
        <v>0.20647078779261085</v>
      </c>
      <c r="CO1">
        <v>2.1508720891234772</v>
      </c>
      <c r="CP1">
        <v>0.19735554178363837</v>
      </c>
      <c r="CQ1">
        <v>2.3223558688625499</v>
      </c>
      <c r="CR1">
        <v>0.21310909308067286</v>
      </c>
      <c r="CS1">
        <v>2.0592364321431846</v>
      </c>
      <c r="CT1">
        <v>0.18807917455325679</v>
      </c>
      <c r="CU1">
        <v>2.4163682261782089</v>
      </c>
      <c r="CV1">
        <v>0.21652363280635376</v>
      </c>
      <c r="CW1">
        <v>2.4246470499087254</v>
      </c>
      <c r="CX1">
        <v>0.21156555789191575</v>
      </c>
    </row>
    <row r="2" spans="1:102" ht="15" x14ac:dyDescent="0.25">
      <c r="A2" s="410" t="s">
        <v>253</v>
      </c>
      <c r="B2" s="411" t="s">
        <v>312</v>
      </c>
      <c r="C2">
        <v>1.5648773484833689</v>
      </c>
      <c r="D2">
        <v>0.15007210302034585</v>
      </c>
      <c r="E2">
        <v>4.8964219699847211E-2</v>
      </c>
      <c r="F2">
        <v>7.5579654422825993E-3</v>
      </c>
      <c r="G2">
        <v>0.21770750893266655</v>
      </c>
      <c r="H2">
        <v>3.1511291346461689E-2</v>
      </c>
      <c r="I2">
        <v>1.5069554225582631</v>
      </c>
      <c r="J2">
        <v>0.14886125205178694</v>
      </c>
      <c r="K2">
        <v>1.6590818947629082</v>
      </c>
      <c r="L2">
        <v>0.15917215800347789</v>
      </c>
      <c r="M2">
        <v>0.289383274498066</v>
      </c>
      <c r="N2">
        <v>3.95778474637795E-2</v>
      </c>
      <c r="O2">
        <v>0.2924496014053079</v>
      </c>
      <c r="P2">
        <v>4.0480380633173052E-2</v>
      </c>
      <c r="Q2">
        <v>0.30339811948293349</v>
      </c>
      <c r="R2">
        <v>4.0930856164201543E-2</v>
      </c>
      <c r="S2">
        <v>0.29691816824008138</v>
      </c>
      <c r="T2">
        <v>4.0586360757292834E-2</v>
      </c>
      <c r="U2">
        <v>0.29474138655276511</v>
      </c>
      <c r="V2">
        <v>4.0396689701306422E-2</v>
      </c>
      <c r="W2">
        <v>0.29907648367328027</v>
      </c>
      <c r="X2">
        <v>4.0899930286850211E-2</v>
      </c>
      <c r="Y2">
        <v>0.3198719240011107</v>
      </c>
      <c r="Z2">
        <v>4.2030844175271254E-2</v>
      </c>
      <c r="AA2">
        <v>0.30959531454083561</v>
      </c>
      <c r="AB2">
        <v>4.1769387761118264E-2</v>
      </c>
      <c r="AC2">
        <v>0.30476563424659314</v>
      </c>
      <c r="AD2">
        <v>4.2269564434405271E-2</v>
      </c>
      <c r="AE2">
        <v>0.3151341229415528</v>
      </c>
      <c r="AF2">
        <v>4.3223663724285349E-2</v>
      </c>
      <c r="AG2">
        <v>0.32058452634453954</v>
      </c>
      <c r="AH2">
        <v>4.3621956077832834E-2</v>
      </c>
      <c r="AI2">
        <v>0.33883530213792218</v>
      </c>
      <c r="AJ2">
        <v>4.3535134286537928E-2</v>
      </c>
      <c r="AK2">
        <v>0.31402816324829291</v>
      </c>
      <c r="AL2">
        <v>4.3544998729381577E-2</v>
      </c>
      <c r="AM2">
        <v>0.32274544510479025</v>
      </c>
      <c r="AN2">
        <v>4.3630883731413841E-2</v>
      </c>
      <c r="AO2">
        <v>0.33308983681096477</v>
      </c>
      <c r="AP2">
        <v>4.407968350453443E-2</v>
      </c>
      <c r="AQ2">
        <v>0.32995852920014951</v>
      </c>
      <c r="AR2">
        <v>4.3709196693049068E-2</v>
      </c>
      <c r="AS2">
        <v>0.3298464730910099</v>
      </c>
      <c r="AT2">
        <v>4.3788408831421488E-2</v>
      </c>
      <c r="AU2">
        <v>0.32020234511131923</v>
      </c>
      <c r="AV2">
        <v>4.4468492806237804E-2</v>
      </c>
      <c r="AW2">
        <v>0.33238042481850921</v>
      </c>
      <c r="AX2">
        <v>4.5064854712281978E-2</v>
      </c>
      <c r="AY2">
        <v>0.37781456807148595</v>
      </c>
      <c r="AZ2">
        <v>4.6011626906408337E-2</v>
      </c>
      <c r="BA2">
        <v>0.34824927529535171</v>
      </c>
      <c r="BB2">
        <v>4.6870434137279766E-2</v>
      </c>
      <c r="BC2">
        <v>0.34735566007465563</v>
      </c>
      <c r="BD2">
        <v>4.7502780730817165E-2</v>
      </c>
      <c r="BE2">
        <v>0.38093881373460514</v>
      </c>
      <c r="BF2">
        <v>4.8880990814510285E-2</v>
      </c>
      <c r="BG2">
        <v>0.37476111369631521</v>
      </c>
      <c r="BH2">
        <v>4.8415761077808504E-2</v>
      </c>
      <c r="BI2">
        <v>0.39255101335461023</v>
      </c>
      <c r="BJ2">
        <v>5.0452593775329312E-2</v>
      </c>
      <c r="BK2">
        <v>0.44155296519474596</v>
      </c>
      <c r="BL2">
        <v>5.4663572014711378E-2</v>
      </c>
      <c r="BM2">
        <v>0.82403948297870055</v>
      </c>
      <c r="BN2">
        <v>9.6295472328953302E-2</v>
      </c>
      <c r="BO2">
        <v>1.2665931314797876</v>
      </c>
      <c r="BP2">
        <v>0.12650698269525018</v>
      </c>
      <c r="BQ2">
        <v>1.2633571387279663</v>
      </c>
      <c r="BR2">
        <v>0.13388511191751878</v>
      </c>
      <c r="BS2">
        <v>1.4877520894267229</v>
      </c>
      <c r="BT2">
        <v>0.15929878193848737</v>
      </c>
      <c r="BU2">
        <v>1.6070489945058981</v>
      </c>
      <c r="BV2">
        <v>0.16571810456009206</v>
      </c>
      <c r="BW2">
        <v>1.5094508233786843</v>
      </c>
      <c r="BX2">
        <v>0.15623826895701332</v>
      </c>
      <c r="BY2">
        <v>1.5390433047329046</v>
      </c>
      <c r="BZ2">
        <v>0.15593668428610499</v>
      </c>
      <c r="CA2">
        <v>1.4169390809700098</v>
      </c>
      <c r="CB2">
        <v>0.1435771299394589</v>
      </c>
      <c r="CC2">
        <v>1.4893999682596994</v>
      </c>
      <c r="CD2">
        <v>0.15052825388753927</v>
      </c>
      <c r="CE2">
        <v>1.7679728395852083</v>
      </c>
      <c r="CF2">
        <v>0.17334678424785246</v>
      </c>
      <c r="CG2">
        <v>1.6097881901683821</v>
      </c>
      <c r="CH2">
        <v>0.15808233110918554</v>
      </c>
      <c r="CI2">
        <v>2.0141140322294606</v>
      </c>
      <c r="CJ2">
        <v>0.18799014972018221</v>
      </c>
      <c r="CK2">
        <v>2.3444908066330252</v>
      </c>
      <c r="CL2">
        <v>0.21654151736274929</v>
      </c>
      <c r="CM2">
        <v>2.2097317113086357</v>
      </c>
      <c r="CN2">
        <v>0.2069919029795608</v>
      </c>
      <c r="CO2">
        <v>2.1475939181900841</v>
      </c>
      <c r="CP2">
        <v>0.19826769163570834</v>
      </c>
      <c r="CQ2">
        <v>2.3188705561724934</v>
      </c>
      <c r="CR2">
        <v>0.21396972559380278</v>
      </c>
      <c r="CS2">
        <v>2.0568099778641025</v>
      </c>
      <c r="CT2">
        <v>0.18851418006268439</v>
      </c>
      <c r="CU2">
        <v>2.4128386899400254</v>
      </c>
      <c r="CV2">
        <v>0.21747573509235302</v>
      </c>
      <c r="CW2">
        <v>2.4220174234586898</v>
      </c>
      <c r="CX2">
        <v>0.21220621148572597</v>
      </c>
    </row>
    <row r="3" spans="1:102" ht="15" x14ac:dyDescent="0.25">
      <c r="A3" s="410" t="s">
        <v>255</v>
      </c>
      <c r="B3" s="412">
        <v>1</v>
      </c>
      <c r="C3">
        <v>0.27506997745166528</v>
      </c>
      <c r="D3">
        <v>3.8846494681758659E-2</v>
      </c>
      <c r="E3">
        <v>0.10032593421050939</v>
      </c>
      <c r="F3">
        <v>1.5173053726191821E-2</v>
      </c>
      <c r="G3">
        <v>0.34373762023093501</v>
      </c>
      <c r="H3">
        <v>4.763736473310054E-2</v>
      </c>
      <c r="I3">
        <v>1.4952549843453951</v>
      </c>
      <c r="J3">
        <v>0.14849054830794098</v>
      </c>
      <c r="K3">
        <v>1.647411749322703</v>
      </c>
      <c r="L3">
        <v>0.15873400737604396</v>
      </c>
      <c r="M3">
        <v>0.2876106402855611</v>
      </c>
      <c r="N3">
        <v>3.9750315746190604E-2</v>
      </c>
      <c r="O3">
        <v>0.29066124341620159</v>
      </c>
      <c r="P3">
        <v>4.0635992629254443E-2</v>
      </c>
      <c r="Q3">
        <v>0.3013507484073395</v>
      </c>
      <c r="R3">
        <v>4.1113207226473554E-2</v>
      </c>
      <c r="S3">
        <v>0.29538440494449242</v>
      </c>
      <c r="T3">
        <v>4.0729607454685658E-2</v>
      </c>
      <c r="U3">
        <v>0.293570665292814</v>
      </c>
      <c r="V3">
        <v>4.0505684523081391E-2</v>
      </c>
      <c r="W3">
        <v>0.29731960006010116</v>
      </c>
      <c r="X3">
        <v>4.1071516420540403E-2</v>
      </c>
      <c r="Y3">
        <v>0.31717885936151508</v>
      </c>
      <c r="Z3">
        <v>4.22652206968437E-2</v>
      </c>
      <c r="AA3">
        <v>0.30825184073518774</v>
      </c>
      <c r="AB3">
        <v>4.1890643626858182E-2</v>
      </c>
      <c r="AC3">
        <v>0.30352995523594417</v>
      </c>
      <c r="AD3">
        <v>4.2384015719185937E-2</v>
      </c>
      <c r="AE3">
        <v>0.31367497943913025</v>
      </c>
      <c r="AF3">
        <v>4.3360599698075465E-2</v>
      </c>
      <c r="AG3">
        <v>0.31762622028892368</v>
      </c>
      <c r="AH3">
        <v>4.3909560805308251E-2</v>
      </c>
      <c r="AI3">
        <v>0.3365327615247023</v>
      </c>
      <c r="AJ3">
        <v>4.3748315849885741E-2</v>
      </c>
      <c r="AK3">
        <v>0.31253116390427632</v>
      </c>
      <c r="AL3">
        <v>4.3690508486775768E-2</v>
      </c>
      <c r="AM3">
        <v>0.32129141891669383</v>
      </c>
      <c r="AN3">
        <v>4.3765674905351437E-2</v>
      </c>
      <c r="AO3">
        <v>0.33090007564693913</v>
      </c>
      <c r="AP3">
        <v>4.4285588189502775E-2</v>
      </c>
      <c r="AQ3">
        <v>0.32805552228755086</v>
      </c>
      <c r="AR3">
        <v>4.3888191702575151E-2</v>
      </c>
      <c r="AS3">
        <v>0.32798370131580118</v>
      </c>
      <c r="AT3">
        <v>4.3956804122978359E-2</v>
      </c>
      <c r="AU3">
        <v>0.31852643226384708</v>
      </c>
      <c r="AV3">
        <v>4.4634680525065279E-2</v>
      </c>
      <c r="AW3">
        <v>0.330260681382476</v>
      </c>
      <c r="AX3">
        <v>4.5271196761717959E-2</v>
      </c>
      <c r="AY3">
        <v>0.37323612728546779</v>
      </c>
      <c r="AZ3">
        <v>4.6423168442189792E-2</v>
      </c>
      <c r="BA3">
        <v>0.3461428436036092</v>
      </c>
      <c r="BB3">
        <v>4.6949760240169447E-2</v>
      </c>
      <c r="BC3">
        <v>0.34373108049449697</v>
      </c>
      <c r="BD3">
        <v>4.7865082173338812E-2</v>
      </c>
      <c r="BE3">
        <v>0.37904394501748429</v>
      </c>
      <c r="BF3">
        <v>4.9028366768158117E-2</v>
      </c>
      <c r="BG3">
        <v>0.37321752865096763</v>
      </c>
      <c r="BH3">
        <v>4.8557105595995714E-2</v>
      </c>
      <c r="BI3">
        <v>0.38929010252815593</v>
      </c>
      <c r="BJ3">
        <v>5.0716961401981557E-2</v>
      </c>
      <c r="BK3">
        <v>0.43903583962659937</v>
      </c>
      <c r="BL3">
        <v>5.488372492631037E-2</v>
      </c>
      <c r="BM3">
        <v>0.81711636301978774</v>
      </c>
      <c r="BN3">
        <v>9.6883897287907E-2</v>
      </c>
      <c r="BO3">
        <v>1.2599995607785646</v>
      </c>
      <c r="BP3">
        <v>0.12681367653522893</v>
      </c>
      <c r="BQ3">
        <v>1.2565030754369375</v>
      </c>
      <c r="BR3">
        <v>0.13424367575949386</v>
      </c>
      <c r="BS3">
        <v>1.4810686073055372</v>
      </c>
      <c r="BT3">
        <v>0.15978845668513117</v>
      </c>
      <c r="BU3">
        <v>1.5959935534596672</v>
      </c>
      <c r="BV3">
        <v>0.16654013460768632</v>
      </c>
      <c r="BW3">
        <v>1.5029109036871935</v>
      </c>
      <c r="BX3">
        <v>0.15662221867207077</v>
      </c>
      <c r="BY3">
        <v>1.5326600234721823</v>
      </c>
      <c r="BZ3">
        <v>0.15637868894285384</v>
      </c>
      <c r="CA3">
        <v>1.4102085551365449</v>
      </c>
      <c r="CB3">
        <v>0.14401090001886677</v>
      </c>
      <c r="CC3">
        <v>1.4821614380658952</v>
      </c>
      <c r="CD3">
        <v>0.15089412186959211</v>
      </c>
      <c r="CE3">
        <v>1.762611457243016</v>
      </c>
      <c r="CF3">
        <v>0.17366227864653769</v>
      </c>
      <c r="CG3">
        <v>1.6031493068444009</v>
      </c>
      <c r="CH3">
        <v>0.15830007064621432</v>
      </c>
      <c r="CI3">
        <v>2.004504366194654</v>
      </c>
      <c r="CJ3">
        <v>0.18863264510635971</v>
      </c>
      <c r="CK3">
        <v>2.3367594814968125</v>
      </c>
      <c r="CL3">
        <v>0.21735323347407295</v>
      </c>
      <c r="CM3">
        <v>2.2028624922177964</v>
      </c>
      <c r="CN3">
        <v>0.2071519548247564</v>
      </c>
      <c r="CO3">
        <v>2.1381090371851346</v>
      </c>
      <c r="CP3">
        <v>0.19884504780110102</v>
      </c>
      <c r="CQ3">
        <v>2.3088225249761298</v>
      </c>
      <c r="CR3">
        <v>0.21435632808731381</v>
      </c>
      <c r="CS3">
        <v>2.0498165012383627</v>
      </c>
      <c r="CT3">
        <v>0.18856494468452706</v>
      </c>
      <c r="CU3">
        <v>2.4026308104567784</v>
      </c>
      <c r="CV3">
        <v>0.21805115755103435</v>
      </c>
      <c r="CW3">
        <v>2.4144234273910219</v>
      </c>
      <c r="CX3">
        <v>0.21252227667176177</v>
      </c>
    </row>
    <row r="4" spans="1:102" ht="15" x14ac:dyDescent="0.25">
      <c r="A4" s="410" t="s">
        <v>256</v>
      </c>
      <c r="B4" s="412">
        <v>103</v>
      </c>
      <c r="C4">
        <v>0.27810110834233909</v>
      </c>
      <c r="D4">
        <v>3.9243676086792932E-2</v>
      </c>
      <c r="E4">
        <v>0.15420253499463255</v>
      </c>
      <c r="F4">
        <v>2.2845696584190778E-2</v>
      </c>
      <c r="G4">
        <v>0.48281157731100022</v>
      </c>
      <c r="H4">
        <v>6.4015544175245243E-2</v>
      </c>
      <c r="I4">
        <v>1.4768567714189469</v>
      </c>
      <c r="J4">
        <v>0.14739515245863921</v>
      </c>
      <c r="K4">
        <v>1.6290551575774763</v>
      </c>
      <c r="L4">
        <v>0.1575941207720401</v>
      </c>
      <c r="M4">
        <v>0.28482203615244761</v>
      </c>
      <c r="N4">
        <v>3.9849561821192273E-2</v>
      </c>
      <c r="O4">
        <v>0.28785533798141044</v>
      </c>
      <c r="P4">
        <v>4.0678807419490919E-2</v>
      </c>
      <c r="Q4">
        <v>0.29813661730700691</v>
      </c>
      <c r="R4">
        <v>4.1175154434902599E-2</v>
      </c>
      <c r="S4">
        <v>0.29297565803759029</v>
      </c>
      <c r="T4">
        <v>4.078734033785289E-2</v>
      </c>
      <c r="U4">
        <v>0.2917320757367976</v>
      </c>
      <c r="V4">
        <v>4.0549364094942218E-2</v>
      </c>
      <c r="W4">
        <v>0.2945580669249932</v>
      </c>
      <c r="X4">
        <v>4.1157487814658743E-2</v>
      </c>
      <c r="Y4">
        <v>0.31295048502203437</v>
      </c>
      <c r="Z4">
        <v>4.2343772806699813E-2</v>
      </c>
      <c r="AA4">
        <v>0.3061421538330194</v>
      </c>
      <c r="AB4">
        <v>4.1935807492855047E-2</v>
      </c>
      <c r="AC4">
        <v>0.30158994395246808</v>
      </c>
      <c r="AD4">
        <v>4.2426642944600024E-2</v>
      </c>
      <c r="AE4">
        <v>0.311383332654392</v>
      </c>
      <c r="AF4">
        <v>4.3416638347204523E-2</v>
      </c>
      <c r="AG4">
        <v>0.31297133123148996</v>
      </c>
      <c r="AH4">
        <v>4.4081474522115249E-2</v>
      </c>
      <c r="AI4">
        <v>0.3329114232452377</v>
      </c>
      <c r="AJ4">
        <v>4.3861211520989825E-2</v>
      </c>
      <c r="AK4">
        <v>0.31017925329343377</v>
      </c>
      <c r="AL4">
        <v>4.3757182310798622E-2</v>
      </c>
      <c r="AM4">
        <v>0.31900748658209377</v>
      </c>
      <c r="AN4">
        <v>4.3821407327951534E-2</v>
      </c>
      <c r="AO4">
        <v>0.32745853037004014</v>
      </c>
      <c r="AP4">
        <v>4.4382560892861245E-2</v>
      </c>
      <c r="AQ4">
        <v>0.32506138256803857</v>
      </c>
      <c r="AR4">
        <v>4.3991403083100365E-2</v>
      </c>
      <c r="AS4">
        <v>0.32505120548613914</v>
      </c>
      <c r="AT4">
        <v>4.4062264563278601E-2</v>
      </c>
      <c r="AU4">
        <v>0.31589121685953536</v>
      </c>
      <c r="AV4">
        <v>4.4724436215188651E-2</v>
      </c>
      <c r="AW4">
        <v>0.32692805732765373</v>
      </c>
      <c r="AX4">
        <v>4.5378240918571289E-2</v>
      </c>
      <c r="AY4">
        <v>0.36603204963807451</v>
      </c>
      <c r="AZ4">
        <v>4.6655755814439856E-2</v>
      </c>
      <c r="BA4">
        <v>0.34284223619743759</v>
      </c>
      <c r="BB4">
        <v>4.6866787501683833E-2</v>
      </c>
      <c r="BC4">
        <v>0.33803065449253883</v>
      </c>
      <c r="BD4">
        <v>4.8068383725266547E-2</v>
      </c>
      <c r="BE4">
        <v>0.37606948414352803</v>
      </c>
      <c r="BF4">
        <v>4.9061953345552564E-2</v>
      </c>
      <c r="BG4">
        <v>0.3707890440461179</v>
      </c>
      <c r="BH4">
        <v>4.8636094695075828E-2</v>
      </c>
      <c r="BI4">
        <v>0.38417096435186227</v>
      </c>
      <c r="BJ4">
        <v>5.078776984127352E-2</v>
      </c>
      <c r="BK4">
        <v>0.43507408099587191</v>
      </c>
      <c r="BL4">
        <v>5.5013023449838098E-2</v>
      </c>
      <c r="BM4">
        <v>0.80622365482875047</v>
      </c>
      <c r="BN4">
        <v>9.7197681825867882E-2</v>
      </c>
      <c r="BO4">
        <v>1.2496375362192109</v>
      </c>
      <c r="BP4">
        <v>0.12677076525785386</v>
      </c>
      <c r="BQ4">
        <v>1.2457349907829496</v>
      </c>
      <c r="BR4">
        <v>0.13422368655757075</v>
      </c>
      <c r="BS4">
        <v>1.4705571453062363</v>
      </c>
      <c r="BT4">
        <v>0.15998509004612071</v>
      </c>
      <c r="BU4">
        <v>1.5785946073102626</v>
      </c>
      <c r="BV4">
        <v>0.16695422294841752</v>
      </c>
      <c r="BW4">
        <v>1.4926318276824644</v>
      </c>
      <c r="BX4">
        <v>0.1566743617390455</v>
      </c>
      <c r="BY4">
        <v>1.5226182921267826</v>
      </c>
      <c r="BZ4">
        <v>0.15655559981516121</v>
      </c>
      <c r="CA4">
        <v>1.3996249313618163</v>
      </c>
      <c r="CB4">
        <v>0.14413568173580268</v>
      </c>
      <c r="CC4">
        <v>1.4707855703096504</v>
      </c>
      <c r="CD4">
        <v>0.15088055449490637</v>
      </c>
      <c r="CE4">
        <v>1.7541807620716929</v>
      </c>
      <c r="CF4">
        <v>0.17373006244695355</v>
      </c>
      <c r="CG4">
        <v>1.5927170268804693</v>
      </c>
      <c r="CH4">
        <v>0.15814967713300926</v>
      </c>
      <c r="CI4">
        <v>1.9893745814871007</v>
      </c>
      <c r="CJ4">
        <v>0.18896726624662344</v>
      </c>
      <c r="CK4">
        <v>2.3242771293169513</v>
      </c>
      <c r="CL4">
        <v>0.21789945673748021</v>
      </c>
      <c r="CM4">
        <v>2.1920656323734864</v>
      </c>
      <c r="CN4">
        <v>0.20693797687956492</v>
      </c>
      <c r="CO4">
        <v>2.1231858547588907</v>
      </c>
      <c r="CP4">
        <v>0.19904083631696559</v>
      </c>
      <c r="CQ4">
        <v>2.2930258070030471</v>
      </c>
      <c r="CR4">
        <v>0.2142375803263952</v>
      </c>
      <c r="CS4">
        <v>2.0388225721503757</v>
      </c>
      <c r="CT4">
        <v>0.18822735577103195</v>
      </c>
      <c r="CU4">
        <v>2.3865715694156044</v>
      </c>
      <c r="CV4">
        <v>0.2182032828769645</v>
      </c>
      <c r="CW4">
        <v>2.4024802821038902</v>
      </c>
      <c r="CX4">
        <v>0.21248814772836253</v>
      </c>
    </row>
    <row r="5" spans="1:102" ht="15" x14ac:dyDescent="0.25">
      <c r="A5" s="410" t="s">
        <v>257</v>
      </c>
      <c r="B5" s="412">
        <v>1</v>
      </c>
      <c r="C5">
        <v>0.28694880226551944</v>
      </c>
      <c r="D5">
        <v>3.9626997739049125E-2</v>
      </c>
      <c r="E5">
        <v>0.21071716149623043</v>
      </c>
      <c r="F5">
        <v>3.0576329011761549E-2</v>
      </c>
      <c r="G5">
        <v>0.63627939019052127</v>
      </c>
      <c r="H5">
        <v>8.0649770958644673E-2</v>
      </c>
      <c r="I5">
        <v>1.4532512975718339</v>
      </c>
      <c r="J5">
        <v>0.14566380696102205</v>
      </c>
      <c r="K5">
        <v>1.6054992614195722</v>
      </c>
      <c r="L5">
        <v>0.15584484502495605</v>
      </c>
      <c r="M5">
        <v>0.281243378221123</v>
      </c>
      <c r="N5">
        <v>3.9867545362027003E-2</v>
      </c>
      <c r="O5">
        <v>0.28425920287189904</v>
      </c>
      <c r="P5">
        <v>4.0605356404206872E-2</v>
      </c>
      <c r="Q5">
        <v>0.29401611596851096</v>
      </c>
      <c r="R5">
        <v>4.1111679195075981E-2</v>
      </c>
      <c r="S5">
        <v>0.28988706986840279</v>
      </c>
      <c r="T5">
        <v>4.0754882231951006E-2</v>
      </c>
      <c r="U5">
        <v>0.28937456947603124</v>
      </c>
      <c r="V5">
        <v>4.0524189757749157E-2</v>
      </c>
      <c r="W5">
        <v>0.29101560725909292</v>
      </c>
      <c r="X5">
        <v>4.1150879578145338E-2</v>
      </c>
      <c r="Y5">
        <v>0.30752935872454285</v>
      </c>
      <c r="Z5">
        <v>4.226013668006643E-2</v>
      </c>
      <c r="AA5">
        <v>0.30343716812035315</v>
      </c>
      <c r="AB5">
        <v>4.1901220451285658E-2</v>
      </c>
      <c r="AC5">
        <v>0.29910276857266066</v>
      </c>
      <c r="AD5">
        <v>4.2393992706358366E-2</v>
      </c>
      <c r="AE5">
        <v>0.30844483818088936</v>
      </c>
      <c r="AF5">
        <v>4.338723975359475E-2</v>
      </c>
      <c r="AG5">
        <v>0.30699697059998049</v>
      </c>
      <c r="AH5">
        <v>4.4123769801328365E-2</v>
      </c>
      <c r="AI5">
        <v>0.32826466659000264</v>
      </c>
      <c r="AJ5">
        <v>4.3864675163993734E-2</v>
      </c>
      <c r="AK5">
        <v>0.30716296922610481</v>
      </c>
      <c r="AL5">
        <v>4.3739618684752318E-2</v>
      </c>
      <c r="AM5">
        <v>0.31607867871567075</v>
      </c>
      <c r="AN5">
        <v>4.3793565889788548E-2</v>
      </c>
      <c r="AO5">
        <v>0.32304401451094422</v>
      </c>
      <c r="AP5">
        <v>4.4362745462902614E-2</v>
      </c>
      <c r="AQ5">
        <v>0.32121867743485294</v>
      </c>
      <c r="AR5">
        <v>4.4010469262396275E-2</v>
      </c>
      <c r="AS5">
        <v>0.32128655897391883</v>
      </c>
      <c r="AT5">
        <v>4.4096246374646479E-2</v>
      </c>
      <c r="AU5">
        <v>0.31251018837821209</v>
      </c>
      <c r="AV5">
        <v>4.4730488404391769E-2</v>
      </c>
      <c r="AW5">
        <v>0.32265254203508559</v>
      </c>
      <c r="AX5">
        <v>4.537731510186982E-2</v>
      </c>
      <c r="AY5">
        <v>0.3567859666559986</v>
      </c>
      <c r="AZ5">
        <v>4.669054617750918E-2</v>
      </c>
      <c r="BA5">
        <v>0.33861484865941688</v>
      </c>
      <c r="BB5">
        <v>4.6628237879637151E-2</v>
      </c>
      <c r="BC5">
        <v>0.33071619668172103</v>
      </c>
      <c r="BD5">
        <v>4.809621510394408E-2</v>
      </c>
      <c r="BE5">
        <v>0.37225640424294437</v>
      </c>
      <c r="BF5">
        <v>4.8979029561940182E-2</v>
      </c>
      <c r="BG5">
        <v>0.36767240126169698</v>
      </c>
      <c r="BH5">
        <v>4.8646329148007643E-2</v>
      </c>
      <c r="BI5">
        <v>0.37760832095608554</v>
      </c>
      <c r="BJ5">
        <v>5.0659282614567772E-2</v>
      </c>
      <c r="BK5">
        <v>0.42998864742533932</v>
      </c>
      <c r="BL5">
        <v>5.5040992587886264E-2</v>
      </c>
      <c r="BM5">
        <v>0.79224382084179656</v>
      </c>
      <c r="BN5">
        <v>9.7211404985718869E-2</v>
      </c>
      <c r="BO5">
        <v>1.236346527406192</v>
      </c>
      <c r="BP5">
        <v>0.12638172527961464</v>
      </c>
      <c r="BQ5">
        <v>1.2319252509444032</v>
      </c>
      <c r="BR5">
        <v>0.13382676371800892</v>
      </c>
      <c r="BS5">
        <v>1.4570692795659317</v>
      </c>
      <c r="BT5">
        <v>0.15987275195597228</v>
      </c>
      <c r="BU5">
        <v>1.5562617151991915</v>
      </c>
      <c r="BV5">
        <v>0.16692682260759778</v>
      </c>
      <c r="BW5">
        <v>1.4794463449703812</v>
      </c>
      <c r="BX5">
        <v>0.156390473836758</v>
      </c>
      <c r="BY5">
        <v>1.509731632049834</v>
      </c>
      <c r="BZ5">
        <v>0.15645308463628219</v>
      </c>
      <c r="CA5">
        <v>1.3860456319008188</v>
      </c>
      <c r="CB5">
        <v>0.14394136601766594</v>
      </c>
      <c r="CC5">
        <v>1.4561939701416859</v>
      </c>
      <c r="CD5">
        <v>0.15048865091149072</v>
      </c>
      <c r="CE5">
        <v>1.7433637588547448</v>
      </c>
      <c r="CF5">
        <v>0.17354464420871618</v>
      </c>
      <c r="CG5">
        <v>1.5793365115561069</v>
      </c>
      <c r="CH5">
        <v>0.15764333455758553</v>
      </c>
      <c r="CI5">
        <v>1.969950403283512</v>
      </c>
      <c r="CJ5">
        <v>0.18896690412625775</v>
      </c>
      <c r="CK5">
        <v>2.3075892887806728</v>
      </c>
      <c r="CL5">
        <v>0.21815631457529011</v>
      </c>
      <c r="CM5">
        <v>2.1782158291488938</v>
      </c>
      <c r="CN5">
        <v>0.20636730436452994</v>
      </c>
      <c r="CO5">
        <v>2.1040333583999433</v>
      </c>
      <c r="CP5">
        <v>0.19883919556214591</v>
      </c>
      <c r="CQ5">
        <v>2.272760158396725</v>
      </c>
      <c r="CR5">
        <v>0.21362310254841646</v>
      </c>
      <c r="CS5">
        <v>2.0247188533514362</v>
      </c>
      <c r="CT5">
        <v>0.18752876276825184</v>
      </c>
      <c r="CU5">
        <v>2.365961991017675</v>
      </c>
      <c r="CV5">
        <v>0.21791978678096074</v>
      </c>
      <c r="CW5">
        <v>2.3871555501998385</v>
      </c>
      <c r="CX5">
        <v>0.21210658957954981</v>
      </c>
    </row>
    <row r="6" spans="1:102" ht="15" x14ac:dyDescent="0.25">
      <c r="A6" s="410" t="s">
        <v>258</v>
      </c>
      <c r="B6" s="412" t="b">
        <v>1</v>
      </c>
      <c r="C6">
        <v>0.28458401190914623</v>
      </c>
      <c r="D6">
        <v>3.9674064480341401E-2</v>
      </c>
      <c r="E6">
        <v>0.26999898258610733</v>
      </c>
      <c r="F6">
        <v>3.8365389292066787E-2</v>
      </c>
      <c r="G6">
        <v>0.80563079202389631</v>
      </c>
      <c r="H6">
        <v>9.754404798491545E-2</v>
      </c>
      <c r="I6">
        <v>1.4263509379079906</v>
      </c>
      <c r="J6">
        <v>0.14343677513059833</v>
      </c>
      <c r="K6">
        <v>1.5786524194633955</v>
      </c>
      <c r="L6">
        <v>0.15362789605247712</v>
      </c>
      <c r="M6">
        <v>0.27716458807408501</v>
      </c>
      <c r="N6">
        <v>3.9802809449168607E-2</v>
      </c>
      <c r="O6">
        <v>0.28016417556720102</v>
      </c>
      <c r="P6">
        <v>4.0421590147830616E-2</v>
      </c>
      <c r="Q6">
        <v>0.2893230629047317</v>
      </c>
      <c r="R6">
        <v>4.0927923893422674E-2</v>
      </c>
      <c r="S6">
        <v>0.28636885948185642</v>
      </c>
      <c r="T6">
        <v>4.0634862699684381E-2</v>
      </c>
      <c r="U6">
        <v>0.28668913764713261</v>
      </c>
      <c r="V6">
        <v>4.0432200986584045E-2</v>
      </c>
      <c r="W6">
        <v>0.28697921007671268</v>
      </c>
      <c r="X6">
        <v>4.1052227071021803E-2</v>
      </c>
      <c r="Y6">
        <v>0.30135466788098375</v>
      </c>
      <c r="Z6">
        <v>4.2021088018520197E-2</v>
      </c>
      <c r="AA6">
        <v>0.30035602545245976</v>
      </c>
      <c r="AB6">
        <v>4.1789684538560905E-2</v>
      </c>
      <c r="AC6">
        <v>0.29626992525399243</v>
      </c>
      <c r="AD6">
        <v>4.228871013258486E-2</v>
      </c>
      <c r="AE6">
        <v>0.30509755536496586</v>
      </c>
      <c r="AF6">
        <v>4.3274785616460247E-2</v>
      </c>
      <c r="AG6">
        <v>0.30018714556186937</v>
      </c>
      <c r="AH6">
        <v>4.4033020130965467E-2</v>
      </c>
      <c r="AI6">
        <v>0.32296894414787836</v>
      </c>
      <c r="AJ6">
        <v>4.3758426175140371E-2</v>
      </c>
      <c r="AK6">
        <v>0.30372667309889234</v>
      </c>
      <c r="AL6">
        <v>4.3639240509164214E-2</v>
      </c>
      <c r="AM6">
        <v>0.31274226991247139</v>
      </c>
      <c r="AN6">
        <v>4.3684406138603041E-2</v>
      </c>
      <c r="AO6">
        <v>0.31801416589041864</v>
      </c>
      <c r="AP6">
        <v>4.4227747227915233E-2</v>
      </c>
      <c r="AQ6">
        <v>0.3168387200044373</v>
      </c>
      <c r="AR6">
        <v>4.394384561200726E-2</v>
      </c>
      <c r="AS6">
        <v>0.31699475105034536</v>
      </c>
      <c r="AT6">
        <v>4.4055996552822572E-2</v>
      </c>
      <c r="AU6">
        <v>0.30865725763968332</v>
      </c>
      <c r="AV6">
        <v>4.4652346780299154E-2</v>
      </c>
      <c r="AW6">
        <v>0.31778051232630694</v>
      </c>
      <c r="AX6">
        <v>4.5268494315776675E-2</v>
      </c>
      <c r="AY6">
        <v>0.34624694099387487</v>
      </c>
      <c r="AZ6">
        <v>4.6524721023088154E-2</v>
      </c>
      <c r="BA6">
        <v>0.3338031587866358</v>
      </c>
      <c r="BB6">
        <v>4.6253437245698407E-2</v>
      </c>
      <c r="BC6">
        <v>0.32238028093312043</v>
      </c>
      <c r="BD6">
        <v>4.7946321576590532E-2</v>
      </c>
      <c r="BE6">
        <v>0.36791361837201925</v>
      </c>
      <c r="BF6">
        <v>4.8786313409102521E-2</v>
      </c>
      <c r="BG6">
        <v>0.36412009216071028</v>
      </c>
      <c r="BH6">
        <v>4.8586979820281255E-2</v>
      </c>
      <c r="BI6">
        <v>0.37013383867920852</v>
      </c>
      <c r="BJ6">
        <v>5.0341908992829046E-2</v>
      </c>
      <c r="BK6">
        <v>0.42419153049864816</v>
      </c>
      <c r="BL6">
        <v>5.4965366447229089E-2</v>
      </c>
      <c r="BM6">
        <v>0.77630942406727488</v>
      </c>
      <c r="BN6">
        <v>9.6923954998663617E-2</v>
      </c>
      <c r="BO6">
        <v>1.2212032928288661</v>
      </c>
      <c r="BP6">
        <v>0.12567807430583844</v>
      </c>
      <c r="BQ6">
        <v>1.2161926389133322</v>
      </c>
      <c r="BR6">
        <v>0.13308506356867864</v>
      </c>
      <c r="BS6">
        <v>1.4416977167514768</v>
      </c>
      <c r="BT6">
        <v>0.15946054337864934</v>
      </c>
      <c r="BU6">
        <v>1.53080415522647</v>
      </c>
      <c r="BV6">
        <v>0.16646015339788423</v>
      </c>
      <c r="BW6">
        <v>1.4644226649431922</v>
      </c>
      <c r="BX6">
        <v>0.1557935538747052</v>
      </c>
      <c r="BY6">
        <v>1.4950440438008525</v>
      </c>
      <c r="BZ6">
        <v>0.15607944857632833</v>
      </c>
      <c r="CA6">
        <v>1.3705707708366781</v>
      </c>
      <c r="CB6">
        <v>0.14344369516829988</v>
      </c>
      <c r="CC6">
        <v>1.4395687622280222</v>
      </c>
      <c r="CD6">
        <v>0.14975016081693318</v>
      </c>
      <c r="CE6">
        <v>1.7310367768616139</v>
      </c>
      <c r="CF6">
        <v>0.17312104541476281</v>
      </c>
      <c r="CG6">
        <v>1.564091770645905</v>
      </c>
      <c r="CH6">
        <v>0.15682206378406874</v>
      </c>
      <c r="CI6">
        <v>1.947805462981907</v>
      </c>
      <c r="CJ6">
        <v>0.18863158808210109</v>
      </c>
      <c r="CK6">
        <v>2.2874252985965557</v>
      </c>
      <c r="CL6">
        <v>0.21811258106744971</v>
      </c>
      <c r="CM6">
        <v>2.1624351112333233</v>
      </c>
      <c r="CN6">
        <v>0.20548616977289941</v>
      </c>
      <c r="CO6">
        <v>2.0822031694590128</v>
      </c>
      <c r="CP6">
        <v>0.19825646127139368</v>
      </c>
      <c r="CQ6">
        <v>2.2496673814827943</v>
      </c>
      <c r="CR6">
        <v>0.2125626760885094</v>
      </c>
      <c r="CS6">
        <v>2.0086479442605896</v>
      </c>
      <c r="CT6">
        <v>0.18652576152657943</v>
      </c>
      <c r="CU6">
        <v>2.3424717407349083</v>
      </c>
      <c r="CV6">
        <v>0.21722363643070514</v>
      </c>
      <c r="CW6">
        <v>2.3696907503180431</v>
      </c>
      <c r="CX6">
        <v>0.21140851379732678</v>
      </c>
    </row>
    <row r="7" spans="1:102" ht="15" x14ac:dyDescent="0.25">
      <c r="A7" s="410" t="s">
        <v>259</v>
      </c>
      <c r="B7" s="412">
        <v>1</v>
      </c>
      <c r="C7">
        <v>0.28532680792212911</v>
      </c>
      <c r="D7">
        <v>3.9699463285159116E-2</v>
      </c>
      <c r="E7">
        <v>0.33218349178803597</v>
      </c>
      <c r="F7">
        <v>4.6213319020798505E-2</v>
      </c>
      <c r="G7">
        <v>0.99250970014676221</v>
      </c>
      <c r="H7">
        <v>0.11470244073480962</v>
      </c>
      <c r="I7">
        <v>1.3983349995847827</v>
      </c>
      <c r="J7">
        <v>0.1408944778416007</v>
      </c>
      <c r="K7">
        <v>1.5506896031799184</v>
      </c>
      <c r="L7">
        <v>0.15112287787565032</v>
      </c>
      <c r="M7">
        <v>0.27291610503154756</v>
      </c>
      <c r="N7">
        <v>3.9660598601277568E-2</v>
      </c>
      <c r="O7">
        <v>0.27590201082547794</v>
      </c>
      <c r="P7">
        <v>4.014239629955374E-2</v>
      </c>
      <c r="Q7">
        <v>0.28443766136423509</v>
      </c>
      <c r="R7">
        <v>4.0638775291647763E-2</v>
      </c>
      <c r="S7">
        <v>0.28270605135986632</v>
      </c>
      <c r="T7">
        <v>4.0437005009773611E-2</v>
      </c>
      <c r="U7">
        <v>0.28389333796600102</v>
      </c>
      <c r="V7">
        <v>4.0280850164608382E-2</v>
      </c>
      <c r="W7">
        <v>0.28277588027219064</v>
      </c>
      <c r="X7">
        <v>4.0869522532706239E-2</v>
      </c>
      <c r="Y7">
        <v>0.29492664922120188</v>
      </c>
      <c r="Z7">
        <v>4.1645993122942454E-2</v>
      </c>
      <c r="AA7">
        <v>0.29714834168403087</v>
      </c>
      <c r="AB7">
        <v>4.1610235731000124E-2</v>
      </c>
      <c r="AC7">
        <v>0.29332091411457401</v>
      </c>
      <c r="AD7">
        <v>4.2119324591267049E-2</v>
      </c>
      <c r="AE7">
        <v>0.30161266115331031</v>
      </c>
      <c r="AF7">
        <v>4.3088386301201154E-2</v>
      </c>
      <c r="AG7">
        <v>0.29309354764215539</v>
      </c>
      <c r="AH7">
        <v>4.381657750961028E-2</v>
      </c>
      <c r="AI7">
        <v>0.3174532838562516</v>
      </c>
      <c r="AJ7">
        <v>4.355107221561956E-2</v>
      </c>
      <c r="AK7">
        <v>0.30014875318758311</v>
      </c>
      <c r="AL7">
        <v>4.3464179826848463E-2</v>
      </c>
      <c r="AM7">
        <v>0.30926855617134363</v>
      </c>
      <c r="AN7">
        <v>4.350277154823802E-2</v>
      </c>
      <c r="AO7">
        <v>0.3127764729300368</v>
      </c>
      <c r="AP7">
        <v>4.3988502942032361E-2</v>
      </c>
      <c r="AQ7">
        <v>0.31227634837919405</v>
      </c>
      <c r="AR7">
        <v>4.3796929583861735E-2</v>
      </c>
      <c r="AS7">
        <v>0.31252347846902218</v>
      </c>
      <c r="AT7">
        <v>4.3944775898996154E-2</v>
      </c>
      <c r="AU7">
        <v>0.30464456617812335</v>
      </c>
      <c r="AV7">
        <v>4.4496341912568654E-2</v>
      </c>
      <c r="AW7">
        <v>0.31270667107324679</v>
      </c>
      <c r="AX7">
        <v>4.5060594573198977E-2</v>
      </c>
      <c r="AY7">
        <v>0.33526878183284975</v>
      </c>
      <c r="AZ7">
        <v>4.6171714518987793E-2</v>
      </c>
      <c r="BA7">
        <v>0.32879698107636551</v>
      </c>
      <c r="BB7">
        <v>4.5772749718204109E-2</v>
      </c>
      <c r="BC7">
        <v>0.3136982335650888</v>
      </c>
      <c r="BD7">
        <v>4.763084662534095E-2</v>
      </c>
      <c r="BE7">
        <v>0.36339295321447301</v>
      </c>
      <c r="BF7">
        <v>4.8499417603615397E-2</v>
      </c>
      <c r="BG7">
        <v>0.36041990370012406</v>
      </c>
      <c r="BH7">
        <v>4.8462854841465008E-2</v>
      </c>
      <c r="BI7">
        <v>0.36235305562284603</v>
      </c>
      <c r="BJ7">
        <v>4.9861360699397013E-2</v>
      </c>
      <c r="BK7">
        <v>0.41815237815241713</v>
      </c>
      <c r="BL7">
        <v>5.4792271808016636E-2</v>
      </c>
      <c r="BM7">
        <v>0.75971137456635074</v>
      </c>
      <c r="BN7">
        <v>9.6358619353122441E-2</v>
      </c>
      <c r="BO7">
        <v>1.2054346472924042</v>
      </c>
      <c r="BP7">
        <v>0.1247168179536471</v>
      </c>
      <c r="BQ7">
        <v>1.1998117173510474</v>
      </c>
      <c r="BR7">
        <v>0.13205867424461801</v>
      </c>
      <c r="BS7">
        <v>1.4256877694638945</v>
      </c>
      <c r="BT7">
        <v>0.15878185900158778</v>
      </c>
      <c r="BU7">
        <v>1.5042843474991485</v>
      </c>
      <c r="BV7">
        <v>0.16559202208325921</v>
      </c>
      <c r="BW7">
        <v>1.4487779168074344</v>
      </c>
      <c r="BX7">
        <v>0.15493196075819293</v>
      </c>
      <c r="BY7">
        <v>1.4797454284293197</v>
      </c>
      <c r="BZ7">
        <v>0.15546496140677787</v>
      </c>
      <c r="CA7">
        <v>1.3544540293802694</v>
      </c>
      <c r="CB7">
        <v>0.14268298752015765</v>
      </c>
      <c r="CC7">
        <v>1.4222568220399061</v>
      </c>
      <c r="CD7">
        <v>0.1487249122867251</v>
      </c>
      <c r="CE7">
        <v>1.7181984748619987</v>
      </c>
      <c r="CF7">
        <v>0.17249358352014055</v>
      </c>
      <c r="CG7">
        <v>1.5482178423944428</v>
      </c>
      <c r="CH7">
        <v>0.15575239928624385</v>
      </c>
      <c r="CI7">
        <v>1.9247338119444908</v>
      </c>
      <c r="CJ7">
        <v>0.18798848342584973</v>
      </c>
      <c r="CK7">
        <v>2.2646664218932062</v>
      </c>
      <c r="CL7">
        <v>0.21777016757810833</v>
      </c>
      <c r="CM7">
        <v>2.1460019385407514</v>
      </c>
      <c r="CN7">
        <v>0.20436595738897811</v>
      </c>
      <c r="CO7">
        <v>2.0594638400149607</v>
      </c>
      <c r="CP7">
        <v>0.19733984311129138</v>
      </c>
      <c r="CQ7">
        <v>2.2256183157087897</v>
      </c>
      <c r="CR7">
        <v>0.21114221039185666</v>
      </c>
      <c r="CS7">
        <v>1.9919118143549992</v>
      </c>
      <c r="CT7">
        <v>0.18529960924153696</v>
      </c>
      <c r="CU7">
        <v>2.3180038589433165</v>
      </c>
      <c r="CV7">
        <v>0.21617122978740982</v>
      </c>
      <c r="CW7">
        <v>2.3515007766777627</v>
      </c>
      <c r="CX7">
        <v>0.21045047432995256</v>
      </c>
    </row>
    <row r="8" spans="1:102" ht="15" x14ac:dyDescent="0.25">
      <c r="A8" s="410" t="s">
        <v>260</v>
      </c>
      <c r="B8" s="412" t="b">
        <v>0</v>
      </c>
      <c r="C8">
        <v>0.28491867099204682</v>
      </c>
      <c r="D8">
        <v>4.0014727670397904E-2</v>
      </c>
      <c r="E8">
        <v>0.39741281696045516</v>
      </c>
      <c r="F8">
        <v>5.4120563131213384E-2</v>
      </c>
      <c r="G8">
        <v>1.1987301738075362</v>
      </c>
      <c r="H8">
        <v>0.13212907824654319</v>
      </c>
      <c r="I8">
        <v>1.3714731673079561</v>
      </c>
      <c r="J8">
        <v>0.13824287690075959</v>
      </c>
      <c r="K8">
        <v>1.5238761936431566</v>
      </c>
      <c r="L8">
        <v>0.14853273216924542</v>
      </c>
      <c r="M8">
        <v>0.26884211592291557</v>
      </c>
      <c r="N8">
        <v>3.9452433895489539E-2</v>
      </c>
      <c r="O8">
        <v>0.27181800388603439</v>
      </c>
      <c r="P8">
        <v>3.9790393484533899E-2</v>
      </c>
      <c r="Q8">
        <v>0.27975569752523061</v>
      </c>
      <c r="R8">
        <v>4.0267658489834116E-2</v>
      </c>
      <c r="S8">
        <v>0.27919538443291742</v>
      </c>
      <c r="T8">
        <v>4.0177338415550289E-2</v>
      </c>
      <c r="U8">
        <v>0.28121366949554089</v>
      </c>
      <c r="V8">
        <v>4.0082398835300653E-2</v>
      </c>
      <c r="W8">
        <v>0.27874614662812419</v>
      </c>
      <c r="X8">
        <v>4.0617567598307237E-2</v>
      </c>
      <c r="Y8">
        <v>0.28876606258811371</v>
      </c>
      <c r="Z8">
        <v>4.1165239950997676E-2</v>
      </c>
      <c r="AA8">
        <v>0.29407398427715475</v>
      </c>
      <c r="AB8">
        <v>4.137741190376875E-2</v>
      </c>
      <c r="AC8">
        <v>0.29049464649847645</v>
      </c>
      <c r="AD8">
        <v>4.1899558691587901E-2</v>
      </c>
      <c r="AE8">
        <v>0.29827248094948705</v>
      </c>
      <c r="AF8">
        <v>4.2843142771780342E-2</v>
      </c>
      <c r="AG8">
        <v>0.28629085795704268</v>
      </c>
      <c r="AH8">
        <v>4.3491976831211171E-2</v>
      </c>
      <c r="AI8">
        <v>0.31216453170905528</v>
      </c>
      <c r="AJ8">
        <v>4.325941187005021E-2</v>
      </c>
      <c r="AK8">
        <v>0.29671907128468245</v>
      </c>
      <c r="AL8">
        <v>4.3228619013160323E-2</v>
      </c>
      <c r="AM8">
        <v>0.30593895712062258</v>
      </c>
      <c r="AN8">
        <v>4.3263377072982362E-2</v>
      </c>
      <c r="AO8">
        <v>0.30775526236368944</v>
      </c>
      <c r="AP8">
        <v>4.3664394754455667E-2</v>
      </c>
      <c r="AQ8">
        <v>0.30790117877473172</v>
      </c>
      <c r="AR8">
        <v>4.3581623440816779E-2</v>
      </c>
      <c r="AS8">
        <v>0.30823497714280618</v>
      </c>
      <c r="AT8">
        <v>4.3771594849085542E-2</v>
      </c>
      <c r="AU8">
        <v>0.30079719839135272</v>
      </c>
      <c r="AV8">
        <v>4.4275112387787127E-2</v>
      </c>
      <c r="AW8">
        <v>0.3078420707189321</v>
      </c>
      <c r="AX8">
        <v>4.4770458674852992E-2</v>
      </c>
      <c r="AY8">
        <v>0.32474087433852294</v>
      </c>
      <c r="AZ8">
        <v>4.5660125152759801E-2</v>
      </c>
      <c r="BA8">
        <v>0.32400188627380683</v>
      </c>
      <c r="BB8">
        <v>4.5225117741873044E-2</v>
      </c>
      <c r="BC8">
        <v>0.30537342242126031</v>
      </c>
      <c r="BD8">
        <v>4.7175348154543814E-2</v>
      </c>
      <c r="BE8">
        <v>0.35906064617593908</v>
      </c>
      <c r="BF8">
        <v>4.8141584737404319E-2</v>
      </c>
      <c r="BG8">
        <v>0.35687160314314686</v>
      </c>
      <c r="BH8">
        <v>4.8284010079142937E-2</v>
      </c>
      <c r="BI8">
        <v>0.35489632455612607</v>
      </c>
      <c r="BJ8">
        <v>4.9256568899074787E-2</v>
      </c>
      <c r="BK8">
        <v>0.41236044659351589</v>
      </c>
      <c r="BL8">
        <v>5.4535731768484433E-2</v>
      </c>
      <c r="BM8">
        <v>0.74379434759718777</v>
      </c>
      <c r="BN8">
        <v>9.5561198180916518E-2</v>
      </c>
      <c r="BO8">
        <v>1.1903180726784244</v>
      </c>
      <c r="BP8">
        <v>0.12357583149588353</v>
      </c>
      <c r="BQ8">
        <v>1.1841095711014338</v>
      </c>
      <c r="BR8">
        <v>0.13083074770469008</v>
      </c>
      <c r="BS8">
        <v>1.4103364684176021</v>
      </c>
      <c r="BT8">
        <v>0.15789168179672575</v>
      </c>
      <c r="BU8">
        <v>1.4788507691199257</v>
      </c>
      <c r="BV8">
        <v>0.1643927594998579</v>
      </c>
      <c r="BW8">
        <v>1.4337795450141675</v>
      </c>
      <c r="BX8">
        <v>0.15387549563742947</v>
      </c>
      <c r="BY8">
        <v>1.4650751887682685</v>
      </c>
      <c r="BZ8">
        <v>0.15465940522361191</v>
      </c>
      <c r="CA8">
        <v>1.339001090074438</v>
      </c>
      <c r="CB8">
        <v>0.14172087108278916</v>
      </c>
      <c r="CC8">
        <v>1.4056606600133061</v>
      </c>
      <c r="CD8">
        <v>0.14749596485939617</v>
      </c>
      <c r="CE8">
        <v>1.7058889357315865</v>
      </c>
      <c r="CF8">
        <v>0.17171309175589211</v>
      </c>
      <c r="CG8">
        <v>1.5330007380627677</v>
      </c>
      <c r="CH8">
        <v>0.15452099892018492</v>
      </c>
      <c r="CI8">
        <v>1.9026045781259229</v>
      </c>
      <c r="CJ8">
        <v>0.18708969067206249</v>
      </c>
      <c r="CK8">
        <v>2.2403073307917669</v>
      </c>
      <c r="CL8">
        <v>0.21714403921983236</v>
      </c>
      <c r="CM8">
        <v>2.1302476289908894</v>
      </c>
      <c r="CN8">
        <v>0.20309742015795174</v>
      </c>
      <c r="CO8">
        <v>2.0376575753033448</v>
      </c>
      <c r="CP8">
        <v>0.1961636000338324</v>
      </c>
      <c r="CQ8">
        <v>2.2025612733584197</v>
      </c>
      <c r="CR8">
        <v>0.20947678314136631</v>
      </c>
      <c r="CS8">
        <v>1.9758663253460191</v>
      </c>
      <c r="CT8">
        <v>0.18394964147905013</v>
      </c>
      <c r="CU8">
        <v>2.2945405879095584</v>
      </c>
      <c r="CV8">
        <v>0.21484782657841126</v>
      </c>
      <c r="CW8">
        <v>2.3340592727633944</v>
      </c>
      <c r="CX8">
        <v>0.20931008583739374</v>
      </c>
    </row>
    <row r="9" spans="1:102" ht="15" x14ac:dyDescent="0.25">
      <c r="A9" s="410" t="s">
        <v>261</v>
      </c>
      <c r="B9" s="412" t="b">
        <v>1</v>
      </c>
      <c r="C9">
        <v>0.29822770647665947</v>
      </c>
      <c r="D9">
        <v>4.0341796224341517E-2</v>
      </c>
      <c r="E9">
        <v>0.46583604514148913</v>
      </c>
      <c r="F9">
        <v>6.2087569919358598E-2</v>
      </c>
      <c r="G9">
        <v>1.4262940234898882</v>
      </c>
      <c r="H9">
        <v>0.14982815410941641</v>
      </c>
      <c r="I9">
        <v>1.3479416269751108</v>
      </c>
      <c r="J9">
        <v>0.13569678924662396</v>
      </c>
      <c r="K9">
        <v>1.500384453828292</v>
      </c>
      <c r="L9">
        <v>0.14606729713420574</v>
      </c>
      <c r="M9">
        <v>0.26527267111682418</v>
      </c>
      <c r="N9">
        <v>3.9195179598264296E-2</v>
      </c>
      <c r="O9">
        <v>0.26824301670257966</v>
      </c>
      <c r="P9">
        <v>3.9394098877402639E-2</v>
      </c>
      <c r="Q9">
        <v>0.27565647625324324</v>
      </c>
      <c r="R9">
        <v>3.984463916414805E-2</v>
      </c>
      <c r="S9">
        <v>0.27612127205669096</v>
      </c>
      <c r="T9">
        <v>3.9876899560181672E-2</v>
      </c>
      <c r="U9">
        <v>0.27886722303862677</v>
      </c>
      <c r="V9">
        <v>3.9852924345125856E-2</v>
      </c>
      <c r="W9">
        <v>0.27521647419860695</v>
      </c>
      <c r="X9">
        <v>4.0316774158176125E-2</v>
      </c>
      <c r="Y9">
        <v>0.28337200207231267</v>
      </c>
      <c r="Z9">
        <v>4.0617776265527622E-2</v>
      </c>
      <c r="AA9">
        <v>0.291382019385029</v>
      </c>
      <c r="AB9">
        <v>4.111007505869245E-2</v>
      </c>
      <c r="AC9">
        <v>0.28802008979949534</v>
      </c>
      <c r="AD9">
        <v>4.1647216559741303E-2</v>
      </c>
      <c r="AE9">
        <v>0.29534761628879341</v>
      </c>
      <c r="AF9">
        <v>4.2558923200432058E-2</v>
      </c>
      <c r="AG9">
        <v>0.28033018996766562</v>
      </c>
      <c r="AH9">
        <v>4.3085515312257468E-2</v>
      </c>
      <c r="AI9">
        <v>0.30753115095183503</v>
      </c>
      <c r="AJ9">
        <v>4.2907073725059482E-2</v>
      </c>
      <c r="AK9">
        <v>0.2937154798208596</v>
      </c>
      <c r="AL9">
        <v>4.2951641804290702E-2</v>
      </c>
      <c r="AM9">
        <v>0.30302321707350971</v>
      </c>
      <c r="AN9">
        <v>4.2985617029487513E-2</v>
      </c>
      <c r="AO9">
        <v>0.30335732280917288</v>
      </c>
      <c r="AP9">
        <v>4.3281679982997014E-2</v>
      </c>
      <c r="AQ9">
        <v>0.30406766141226815</v>
      </c>
      <c r="AR9">
        <v>4.3315370006106968E-2</v>
      </c>
      <c r="AS9">
        <v>0.30447667594444788</v>
      </c>
      <c r="AT9">
        <v>4.3550483501807132E-2</v>
      </c>
      <c r="AU9">
        <v>0.29742684513627832</v>
      </c>
      <c r="AV9">
        <v>4.4006580906349721E-2</v>
      </c>
      <c r="AW9">
        <v>0.30358081225317729</v>
      </c>
      <c r="AX9">
        <v>4.4421591705718091E-2</v>
      </c>
      <c r="AY9">
        <v>0.31551612696420805</v>
      </c>
      <c r="AZ9">
        <v>4.5031398852316842E-2</v>
      </c>
      <c r="BA9">
        <v>0.31980634444233635</v>
      </c>
      <c r="BB9">
        <v>4.4654907202534788E-2</v>
      </c>
      <c r="BC9">
        <v>0.29808027419094968</v>
      </c>
      <c r="BD9">
        <v>4.6616727941349384E-2</v>
      </c>
      <c r="BE9">
        <v>0.35526767500745754</v>
      </c>
      <c r="BF9">
        <v>4.7741804301175722E-2</v>
      </c>
      <c r="BG9">
        <v>0.35376265269834906</v>
      </c>
      <c r="BH9">
        <v>4.8064934472327604E-2</v>
      </c>
      <c r="BI9">
        <v>0.34836774548318694</v>
      </c>
      <c r="BJ9">
        <v>4.8576530226689146E-2</v>
      </c>
      <c r="BK9">
        <v>0.40728496367090328</v>
      </c>
      <c r="BL9">
        <v>5.421652967693303E-2</v>
      </c>
      <c r="BM9">
        <v>0.72984784602262309</v>
      </c>
      <c r="BN9">
        <v>9.4596293802971687E-2</v>
      </c>
      <c r="BO9">
        <v>1.1770782239604207</v>
      </c>
      <c r="BP9">
        <v>0.12234755086964796</v>
      </c>
      <c r="BQ9">
        <v>1.1703582946693754</v>
      </c>
      <c r="BR9">
        <v>0.12950076325439952</v>
      </c>
      <c r="BS9">
        <v>1.3968874847256676</v>
      </c>
      <c r="BT9">
        <v>0.15686212862711346</v>
      </c>
      <c r="BU9">
        <v>1.4565638973497714</v>
      </c>
      <c r="BV9">
        <v>0.16295952276989828</v>
      </c>
      <c r="BW9">
        <v>1.4206426284473301</v>
      </c>
      <c r="BX9">
        <v>0.15270974703345905</v>
      </c>
      <c r="BY9">
        <v>1.4522218203877624</v>
      </c>
      <c r="BZ9">
        <v>0.15372804139796342</v>
      </c>
      <c r="CA9">
        <v>1.3254638581595741</v>
      </c>
      <c r="CB9">
        <v>0.14063529080802326</v>
      </c>
      <c r="CC9">
        <v>1.3911247984944413</v>
      </c>
      <c r="CD9">
        <v>0.14616288054667675</v>
      </c>
      <c r="CE9">
        <v>1.6951054051230747</v>
      </c>
      <c r="CF9">
        <v>0.17084280092299364</v>
      </c>
      <c r="CG9">
        <v>1.5196732569442277</v>
      </c>
      <c r="CH9">
        <v>0.15322762342013008</v>
      </c>
      <c r="CI9">
        <v>1.8832105404425625</v>
      </c>
      <c r="CJ9">
        <v>0.18600802466432489</v>
      </c>
      <c r="CK9">
        <v>2.2154126344612592</v>
      </c>
      <c r="CL9">
        <v>0.21626156080637568</v>
      </c>
      <c r="CM9">
        <v>2.1164485030489804</v>
      </c>
      <c r="CN9">
        <v>0.20178332742199664</v>
      </c>
      <c r="CO9">
        <v>2.0185509892042499</v>
      </c>
      <c r="CP9">
        <v>0.19482302425776554</v>
      </c>
      <c r="CQ9">
        <v>2.1823641988774001</v>
      </c>
      <c r="CR9">
        <v>0.2077013173481958</v>
      </c>
      <c r="CS9">
        <v>1.9618113873269594</v>
      </c>
      <c r="CT9">
        <v>0.18258522459866819</v>
      </c>
      <c r="CU9">
        <v>2.2739827823113434</v>
      </c>
      <c r="CV9">
        <v>0.21336064106112063</v>
      </c>
      <c r="CW9">
        <v>2.3187792454934621</v>
      </c>
      <c r="CX9">
        <v>0.20807973581316594</v>
      </c>
    </row>
    <row r="10" spans="1:102" ht="15" x14ac:dyDescent="0.25">
      <c r="A10" s="410" t="s">
        <v>262</v>
      </c>
      <c r="B10" s="412" t="b">
        <v>0</v>
      </c>
      <c r="C10">
        <v>0.29879406063021924</v>
      </c>
      <c r="D10">
        <v>4.095139917308261E-2</v>
      </c>
      <c r="E10">
        <v>0.53760956329975218</v>
      </c>
      <c r="F10">
        <v>7.0114791069487037E-2</v>
      </c>
      <c r="G10">
        <v>1.6774102427622641</v>
      </c>
      <c r="H10">
        <v>0.16780392747297124</v>
      </c>
      <c r="I10">
        <v>1.3296467640365557</v>
      </c>
      <c r="J10">
        <v>0.13346248375876554</v>
      </c>
      <c r="K10">
        <v>1.4821175447843686</v>
      </c>
      <c r="L10">
        <v>0.14392630765456346</v>
      </c>
      <c r="M10">
        <v>0.2624969458031573</v>
      </c>
      <c r="N10">
        <v>3.8909676922812816E-2</v>
      </c>
      <c r="O10">
        <v>0.26546667347544983</v>
      </c>
      <c r="P10">
        <v>3.8985617910374963E-2</v>
      </c>
      <c r="Q10">
        <v>0.27247209207672179</v>
      </c>
      <c r="R10">
        <v>3.940398782456387E-2</v>
      </c>
      <c r="S10">
        <v>0.27373276053345869</v>
      </c>
      <c r="T10">
        <v>3.9560028212951071E-2</v>
      </c>
      <c r="U10">
        <v>0.27704409373234351</v>
      </c>
      <c r="V10">
        <v>3.9611017352540627E-2</v>
      </c>
      <c r="W10">
        <v>0.2724728160521081</v>
      </c>
      <c r="X10">
        <v>3.999151070794485E-2</v>
      </c>
      <c r="Y10">
        <v>0.27918146237707581</v>
      </c>
      <c r="Z10">
        <v>4.0047954318437169E-2</v>
      </c>
      <c r="AA10">
        <v>0.28929053399348192</v>
      </c>
      <c r="AB10">
        <v>4.0829883237045873E-2</v>
      </c>
      <c r="AC10">
        <v>0.28609771788462668</v>
      </c>
      <c r="AD10">
        <v>4.1382741454513011E-2</v>
      </c>
      <c r="AE10">
        <v>0.29307502231119875</v>
      </c>
      <c r="AF10">
        <v>4.2258753366508063E-2</v>
      </c>
      <c r="AG10">
        <v>0.27569444154506612</v>
      </c>
      <c r="AH10">
        <v>4.263012204769507E-2</v>
      </c>
      <c r="AI10">
        <v>0.30392851053776454</v>
      </c>
      <c r="AJ10">
        <v>4.2522602121718885E-2</v>
      </c>
      <c r="AK10">
        <v>0.29138131191346733</v>
      </c>
      <c r="AL10">
        <v>4.2655687246455326E-2</v>
      </c>
      <c r="AM10">
        <v>0.30075755194804826</v>
      </c>
      <c r="AN10">
        <v>4.2691993884574841E-2</v>
      </c>
      <c r="AO10">
        <v>0.2999389491736405</v>
      </c>
      <c r="AP10">
        <v>4.2871363902347588E-2</v>
      </c>
      <c r="AQ10">
        <v>0.30108636506970465</v>
      </c>
      <c r="AR10">
        <v>4.3019739549542337E-2</v>
      </c>
      <c r="AS10">
        <v>0.30155305008556044</v>
      </c>
      <c r="AT10">
        <v>4.3299354983517606E-2</v>
      </c>
      <c r="AU10">
        <v>0.29480655238936371</v>
      </c>
      <c r="AV10">
        <v>4.3712502291864283E-2</v>
      </c>
      <c r="AW10">
        <v>0.30026811749419785</v>
      </c>
      <c r="AX10">
        <v>4.4042256792841822E-2</v>
      </c>
      <c r="AY10">
        <v>0.30834187388048717</v>
      </c>
      <c r="AZ10">
        <v>4.433647128334154E-2</v>
      </c>
      <c r="BA10">
        <v>0.31655025342929166</v>
      </c>
      <c r="BB10">
        <v>4.4108313166913882E-2</v>
      </c>
      <c r="BC10">
        <v>0.29240963636975398</v>
      </c>
      <c r="BD10">
        <v>4.6000242073188341E-2</v>
      </c>
      <c r="BE10">
        <v>0.35232132367543056</v>
      </c>
      <c r="BF10">
        <v>4.7332464128287031E-2</v>
      </c>
      <c r="BG10">
        <v>0.35134492104112797</v>
      </c>
      <c r="BH10">
        <v>4.782337622379039E-2</v>
      </c>
      <c r="BI10">
        <v>0.3432962250535635</v>
      </c>
      <c r="BJ10">
        <v>4.7876337371131068E-2</v>
      </c>
      <c r="BK10">
        <v>0.40333711482591023</v>
      </c>
      <c r="BL10">
        <v>5.3860525388451978E-2</v>
      </c>
      <c r="BM10">
        <v>0.71900173245718968</v>
      </c>
      <c r="BN10">
        <v>9.3542077033481733E-2</v>
      </c>
      <c r="BO10">
        <v>1.1667877149411134</v>
      </c>
      <c r="BP10">
        <v>0.12113148406641186</v>
      </c>
      <c r="BQ10">
        <v>1.1596719346894075</v>
      </c>
      <c r="BR10">
        <v>0.12817646832418672</v>
      </c>
      <c r="BS10">
        <v>1.3864303750626255</v>
      </c>
      <c r="BT10">
        <v>0.15577660776756444</v>
      </c>
      <c r="BU10">
        <v>1.4392292819943733</v>
      </c>
      <c r="BV10">
        <v>0.16140842420945462</v>
      </c>
      <c r="BW10">
        <v>1.4104314419589163</v>
      </c>
      <c r="BX10">
        <v>0.15152915696520144</v>
      </c>
      <c r="BY10">
        <v>1.4422266267520647</v>
      </c>
      <c r="BZ10">
        <v>0.15274632348795253</v>
      </c>
      <c r="CA10">
        <v>1.314939039656402</v>
      </c>
      <c r="CB10">
        <v>0.13951419395352693</v>
      </c>
      <c r="CC10">
        <v>1.3798268465354726</v>
      </c>
      <c r="CD10">
        <v>0.14483365791142577</v>
      </c>
      <c r="CE10">
        <v>1.6867215005542395</v>
      </c>
      <c r="CF10">
        <v>0.16995321680890771</v>
      </c>
      <c r="CG10">
        <v>1.5093151122974648</v>
      </c>
      <c r="CH10">
        <v>0.1519770543770935</v>
      </c>
      <c r="CI10">
        <v>1.8681228884867322</v>
      </c>
      <c r="CJ10">
        <v>0.18483111554966838</v>
      </c>
      <c r="CK10">
        <v>2.1910703505893321</v>
      </c>
      <c r="CL10">
        <v>0.21516130087900762</v>
      </c>
      <c r="CM10">
        <v>2.1057224838322757</v>
      </c>
      <c r="CN10">
        <v>0.20053013915936951</v>
      </c>
      <c r="CO10">
        <v>2.0036919836921823</v>
      </c>
      <c r="CP10">
        <v>0.19342672125975663</v>
      </c>
      <c r="CQ10">
        <v>2.166663339123557</v>
      </c>
      <c r="CR10">
        <v>0.20595965069180619</v>
      </c>
      <c r="CS10">
        <v>1.9508856477881893</v>
      </c>
      <c r="CT10">
        <v>0.1813168955415401</v>
      </c>
      <c r="CU10">
        <v>2.257995913296261</v>
      </c>
      <c r="CV10">
        <v>0.21183015616151593</v>
      </c>
      <c r="CW10">
        <v>2.3068985918035549</v>
      </c>
      <c r="CX10">
        <v>0.20685909989905873</v>
      </c>
    </row>
    <row r="11" spans="1:102" ht="15" x14ac:dyDescent="0.25">
      <c r="A11" s="410" t="s">
        <v>263</v>
      </c>
      <c r="B11" s="412" t="b">
        <v>0</v>
      </c>
      <c r="C11">
        <v>0.29483600339998284</v>
      </c>
      <c r="D11">
        <v>4.1497452747579162E-2</v>
      </c>
      <c r="E11">
        <v>0.61289741576974754</v>
      </c>
      <c r="F11">
        <v>7.8202681679665487E-2</v>
      </c>
      <c r="G11">
        <v>1.9545164512820885</v>
      </c>
      <c r="H11">
        <v>0.18606072407192253</v>
      </c>
      <c r="I11">
        <v>1.3180707194838328</v>
      </c>
      <c r="J11">
        <v>0.13172097057988427</v>
      </c>
      <c r="K11">
        <v>1.4705553428446343</v>
      </c>
      <c r="L11">
        <v>0.14228321396500446</v>
      </c>
      <c r="M11">
        <v>0.26073981273895425</v>
      </c>
      <c r="N11">
        <v>3.8619055597950383E-2</v>
      </c>
      <c r="O11">
        <v>0.263713897021358</v>
      </c>
      <c r="P11">
        <v>3.8598043282069602E-2</v>
      </c>
      <c r="Q11">
        <v>0.27046052486338618</v>
      </c>
      <c r="R11">
        <v>3.8981403421960256E-2</v>
      </c>
      <c r="S11">
        <v>0.27222335286180777</v>
      </c>
      <c r="T11">
        <v>3.9252395405904639E-2</v>
      </c>
      <c r="U11">
        <v>0.27589198067051868</v>
      </c>
      <c r="V11">
        <v>3.9376275723407926E-2</v>
      </c>
      <c r="W11">
        <v>0.27073744705449371</v>
      </c>
      <c r="X11">
        <v>3.9668128157934926E-2</v>
      </c>
      <c r="Y11">
        <v>0.27653393610641208</v>
      </c>
      <c r="Z11">
        <v>3.9501937695017988E-2</v>
      </c>
      <c r="AA11">
        <v>0.28796896781039416</v>
      </c>
      <c r="AB11">
        <v>4.0559535913853889E-2</v>
      </c>
      <c r="AC11">
        <v>0.28488326989362722</v>
      </c>
      <c r="AD11">
        <v>4.112755957603461E-2</v>
      </c>
      <c r="AE11">
        <v>0.29163881106513107</v>
      </c>
      <c r="AF11">
        <v>4.1966951244774148E-2</v>
      </c>
      <c r="AG11">
        <v>0.27275917345658574</v>
      </c>
      <c r="AH11">
        <v>4.2162690291490799E-2</v>
      </c>
      <c r="AI11">
        <v>0.30164847496746416</v>
      </c>
      <c r="AJ11">
        <v>4.2137144662790421E-2</v>
      </c>
      <c r="AK11">
        <v>0.28990566796453149</v>
      </c>
      <c r="AL11">
        <v>4.2364731817820508E-2</v>
      </c>
      <c r="AM11">
        <v>0.29932551245827388</v>
      </c>
      <c r="AN11">
        <v>4.2406295239201086E-2</v>
      </c>
      <c r="AO11">
        <v>0.29777707775919227</v>
      </c>
      <c r="AP11">
        <v>4.2466687881117925E-2</v>
      </c>
      <c r="AQ11">
        <v>0.29919881664626363</v>
      </c>
      <c r="AR11">
        <v>4.2718682292531729E-2</v>
      </c>
      <c r="AS11">
        <v>0.2997009543457585</v>
      </c>
      <c r="AT11">
        <v>4.3038554233249975E-2</v>
      </c>
      <c r="AU11">
        <v>0.29314860068548287</v>
      </c>
      <c r="AV11">
        <v>4.3416701044723567E-2</v>
      </c>
      <c r="AW11">
        <v>0.29817236127001195</v>
      </c>
      <c r="AX11">
        <v>4.3663185394873835E-2</v>
      </c>
      <c r="AY11">
        <v>0.30379933040527723</v>
      </c>
      <c r="AZ11">
        <v>4.3631641344578878E-2</v>
      </c>
      <c r="BA11">
        <v>0.31449740236383084</v>
      </c>
      <c r="BB11">
        <v>4.3629617433056427E-2</v>
      </c>
      <c r="BC11">
        <v>0.28882091030936496</v>
      </c>
      <c r="BD11">
        <v>4.5375834568716474E-2</v>
      </c>
      <c r="BE11">
        <v>0.3504602880421529</v>
      </c>
      <c r="BF11">
        <v>4.694672652510596E-2</v>
      </c>
      <c r="BG11">
        <v>0.34981427841154783</v>
      </c>
      <c r="BH11">
        <v>4.7578904946225561E-2</v>
      </c>
      <c r="BI11">
        <v>0.34009262769097048</v>
      </c>
      <c r="BJ11">
        <v>4.7212715793350617E-2</v>
      </c>
      <c r="BK11">
        <v>0.40083673129319691</v>
      </c>
      <c r="BL11">
        <v>5.3496560253254985E-2</v>
      </c>
      <c r="BM11">
        <v>0.71213469451763767</v>
      </c>
      <c r="BN11">
        <v>9.2483954245442201E-2</v>
      </c>
      <c r="BO11">
        <v>1.1602802214612333</v>
      </c>
      <c r="BP11">
        <v>0.12002614958634568</v>
      </c>
      <c r="BQ11">
        <v>1.1529162364928773</v>
      </c>
      <c r="BR11">
        <v>0.12696514941341236</v>
      </c>
      <c r="BS11">
        <v>1.3798123122625501</v>
      </c>
      <c r="BT11">
        <v>0.15472306166227823</v>
      </c>
      <c r="BU11">
        <v>1.4282512704968986</v>
      </c>
      <c r="BV11">
        <v>0.15986512459915578</v>
      </c>
      <c r="BW11">
        <v>1.4039732351499532</v>
      </c>
      <c r="BX11">
        <v>0.15042936981874741</v>
      </c>
      <c r="BY11">
        <v>1.4358993590058349</v>
      </c>
      <c r="BZ11">
        <v>0.15179378444014707</v>
      </c>
      <c r="CA11">
        <v>1.3082792927665425</v>
      </c>
      <c r="CB11">
        <v>0.13844840511903178</v>
      </c>
      <c r="CC11">
        <v>1.3726820970126088</v>
      </c>
      <c r="CD11">
        <v>0.1436159826663598</v>
      </c>
      <c r="CE11">
        <v>1.6814164361122474</v>
      </c>
      <c r="CF11">
        <v>0.16911640822799709</v>
      </c>
      <c r="CG11">
        <v>1.5027654593995015</v>
      </c>
      <c r="CH11">
        <v>0.15087060545752151</v>
      </c>
      <c r="CI11">
        <v>1.8585639340901723</v>
      </c>
      <c r="CJ11">
        <v>0.18365430950521441</v>
      </c>
      <c r="CK11">
        <v>2.1683443537884268</v>
      </c>
      <c r="CL11">
        <v>0.21389134607618704</v>
      </c>
      <c r="CM11">
        <v>2.0989385296276208</v>
      </c>
      <c r="CN11">
        <v>0.19943938123011079</v>
      </c>
      <c r="CO11">
        <v>1.9942843470238216</v>
      </c>
      <c r="CP11">
        <v>0.19208781120457064</v>
      </c>
      <c r="CQ11">
        <v>2.1567306843775373</v>
      </c>
      <c r="CR11">
        <v>0.20439288264660771</v>
      </c>
      <c r="CS11">
        <v>1.943974245169265</v>
      </c>
      <c r="CT11">
        <v>0.18024740678483098</v>
      </c>
      <c r="CU11">
        <v>2.2478751419143421</v>
      </c>
      <c r="CV11">
        <v>0.21038036266401899</v>
      </c>
      <c r="CW11">
        <v>2.2993798115986612</v>
      </c>
      <c r="CX11">
        <v>0.20574706675743179</v>
      </c>
    </row>
    <row r="12" spans="1:102" ht="15" x14ac:dyDescent="0.25">
      <c r="A12" s="410" t="s">
        <v>264</v>
      </c>
      <c r="B12" s="412" t="s">
        <v>310</v>
      </c>
      <c r="C12">
        <v>0.30339894393861172</v>
      </c>
      <c r="D12">
        <v>4.2362040535880094E-2</v>
      </c>
      <c r="E12">
        <v>0.69187167918881354</v>
      </c>
      <c r="F12">
        <v>8.6351700287576882E-2</v>
      </c>
      <c r="G12">
        <v>2.260302557104843</v>
      </c>
      <c r="H12">
        <v>0.20460293726711432</v>
      </c>
      <c r="I12">
        <v>1.3141513156012161</v>
      </c>
      <c r="J12">
        <v>0.13061333675055542</v>
      </c>
      <c r="K12">
        <v>1.4666345488471833</v>
      </c>
      <c r="L12">
        <v>0.1412711297444024</v>
      </c>
      <c r="M12">
        <v>0.26014362439500388</v>
      </c>
      <c r="N12">
        <v>3.8346860035025777E-2</v>
      </c>
      <c r="O12">
        <v>0.26312668686445173</v>
      </c>
      <c r="P12">
        <v>3.8262773983876786E-2</v>
      </c>
      <c r="Q12">
        <v>0.26978473982560996</v>
      </c>
      <c r="R12">
        <v>3.8611121231429943E-2</v>
      </c>
      <c r="S12">
        <v>0.27171533227450229</v>
      </c>
      <c r="T12">
        <v>3.8978923719506529E-2</v>
      </c>
      <c r="U12">
        <v>0.27550422120154117</v>
      </c>
      <c r="V12">
        <v>3.916771682845787E-2</v>
      </c>
      <c r="W12">
        <v>0.27015095648131371</v>
      </c>
      <c r="X12">
        <v>3.9372825039118091E-2</v>
      </c>
      <c r="Y12">
        <v>0.27564391009463612</v>
      </c>
      <c r="Z12">
        <v>3.9023961392356296E-2</v>
      </c>
      <c r="AA12">
        <v>0.28752438626826271</v>
      </c>
      <c r="AB12">
        <v>4.032093502142408E-2</v>
      </c>
      <c r="AC12">
        <v>0.2844751331801274</v>
      </c>
      <c r="AD12">
        <v>4.0902344242475352E-2</v>
      </c>
      <c r="AE12">
        <v>0.29115533584492953</v>
      </c>
      <c r="AF12">
        <v>4.1707156895381382E-2</v>
      </c>
      <c r="AG12">
        <v>0.27176218366604166</v>
      </c>
      <c r="AH12">
        <v>4.1721088584608622E-2</v>
      </c>
      <c r="AI12">
        <v>0.30087575916294612</v>
      </c>
      <c r="AJ12">
        <v>4.1781928819192682E-2</v>
      </c>
      <c r="AK12">
        <v>0.28940809587080241</v>
      </c>
      <c r="AL12">
        <v>4.2102346996835655E-2</v>
      </c>
      <c r="AM12">
        <v>0.29884311392761398</v>
      </c>
      <c r="AN12">
        <v>4.2151666686398775E-2</v>
      </c>
      <c r="AO12">
        <v>0.29704685053068247</v>
      </c>
      <c r="AP12">
        <v>4.2100436363847075E-2</v>
      </c>
      <c r="AQ12">
        <v>0.29855793408952952</v>
      </c>
      <c r="AR12">
        <v>4.2436588103581703E-2</v>
      </c>
      <c r="AS12">
        <v>0.29907043450704324</v>
      </c>
      <c r="AT12">
        <v>4.2789209776749139E-2</v>
      </c>
      <c r="AU12">
        <v>0.29258730741146582</v>
      </c>
      <c r="AV12">
        <v>4.3143141222773157E-2</v>
      </c>
      <c r="AW12">
        <v>0.29746332928596109</v>
      </c>
      <c r="AX12">
        <v>4.3315087622053085E-2</v>
      </c>
      <c r="AY12">
        <v>0.30225650639539364</v>
      </c>
      <c r="AZ12">
        <v>4.2974010165882356E-2</v>
      </c>
      <c r="BA12">
        <v>0.31381410103050206</v>
      </c>
      <c r="BB12">
        <v>4.3257601082406408E-2</v>
      </c>
      <c r="BC12">
        <v>0.28760483325221958</v>
      </c>
      <c r="BD12">
        <v>4.4794091210451671E-2</v>
      </c>
      <c r="BE12">
        <v>0.34983533814662771</v>
      </c>
      <c r="BF12">
        <v>4.6615841658172362E-2</v>
      </c>
      <c r="BG12">
        <v>0.34929472837237496</v>
      </c>
      <c r="BH12">
        <v>4.735132624861476E-2</v>
      </c>
      <c r="BI12">
        <v>0.33901648980119808</v>
      </c>
      <c r="BJ12">
        <v>4.663942816687007E-2</v>
      </c>
      <c r="BK12">
        <v>0.39998637927623037</v>
      </c>
      <c r="BL12">
        <v>5.3154120562011714E-2</v>
      </c>
      <c r="BM12">
        <v>0.70980305877798244</v>
      </c>
      <c r="BN12">
        <v>9.1507648254241514E-2</v>
      </c>
      <c r="BO12">
        <v>1.1580829419409662</v>
      </c>
      <c r="BP12">
        <v>0.1191210950553471</v>
      </c>
      <c r="BQ12">
        <v>1.1506385065699838</v>
      </c>
      <c r="BR12">
        <v>0.12596494037623643</v>
      </c>
      <c r="BS12">
        <v>1.3775694524143682</v>
      </c>
      <c r="BT12">
        <v>0.15378684235102516</v>
      </c>
      <c r="BU12">
        <v>1.4245192360601246</v>
      </c>
      <c r="BV12">
        <v>0.15845465289507191</v>
      </c>
      <c r="BW12">
        <v>1.401791213527668</v>
      </c>
      <c r="BX12">
        <v>0.14949948380801667</v>
      </c>
      <c r="BY12">
        <v>1.4337526147521618</v>
      </c>
      <c r="BZ12">
        <v>0.15094759330323243</v>
      </c>
      <c r="CA12">
        <v>1.3060241505759724</v>
      </c>
      <c r="CB12">
        <v>0.13752426817741836</v>
      </c>
      <c r="CC12">
        <v>1.3702693750407307</v>
      </c>
      <c r="CD12">
        <v>0.14260850361804062</v>
      </c>
      <c r="CE12">
        <v>1.6796199965677556</v>
      </c>
      <c r="CF12">
        <v>0.16840016843479497</v>
      </c>
      <c r="CG12">
        <v>1.5005549121758455</v>
      </c>
      <c r="CH12">
        <v>0.1499979145725728</v>
      </c>
      <c r="CI12">
        <v>1.8553080868888014</v>
      </c>
      <c r="CJ12">
        <v>0.18257294435794966</v>
      </c>
      <c r="CK12">
        <v>2.1482278791701748</v>
      </c>
      <c r="CL12">
        <v>0.21250719951671643</v>
      </c>
      <c r="CM12">
        <v>2.0966462360589473</v>
      </c>
      <c r="CN12">
        <v>0.19859942035466188</v>
      </c>
      <c r="CO12">
        <v>1.9910902299726683</v>
      </c>
      <c r="CP12">
        <v>0.19091476462207405</v>
      </c>
      <c r="CQ12">
        <v>2.1533709192550923</v>
      </c>
      <c r="CR12">
        <v>0.20312794344169402</v>
      </c>
      <c r="CS12">
        <v>1.9416371002066777</v>
      </c>
      <c r="CT12">
        <v>0.17946340194711491</v>
      </c>
      <c r="CU12">
        <v>2.2444403928724057</v>
      </c>
      <c r="CV12">
        <v>0.2091287142155431</v>
      </c>
      <c r="CW12">
        <v>2.2968320317350734</v>
      </c>
      <c r="CX12">
        <v>0.20483372669990399</v>
      </c>
    </row>
    <row r="13" spans="1:102" ht="15" x14ac:dyDescent="0.25">
      <c r="A13" s="410" t="s">
        <v>266</v>
      </c>
      <c r="B13" s="412" t="b">
        <v>0</v>
      </c>
      <c r="C13">
        <v>0.29668438435073835</v>
      </c>
      <c r="D13">
        <v>4.2481524474433249E-2</v>
      </c>
      <c r="E13">
        <v>0.77471285579256421</v>
      </c>
      <c r="F13">
        <v>9.4562308896515068E-2</v>
      </c>
      <c r="G13">
        <v>2.5977368679912942</v>
      </c>
      <c r="H13">
        <v>0.22343502910274826</v>
      </c>
      <c r="I13">
        <v>1.3182060791816825</v>
      </c>
      <c r="J13">
        <v>0.13022931617627917</v>
      </c>
      <c r="K13">
        <v>1.4706728022038296</v>
      </c>
      <c r="L13">
        <v>0.1409720480372138</v>
      </c>
      <c r="M13">
        <v>0.26075668040526456</v>
      </c>
      <c r="N13">
        <v>3.8115141899737817E-2</v>
      </c>
      <c r="O13">
        <v>0.26375261527937027</v>
      </c>
      <c r="P13">
        <v>3.8006971540412812E-2</v>
      </c>
      <c r="Q13">
        <v>0.27049948504810539</v>
      </c>
      <c r="R13">
        <v>3.8323139313896706E-2</v>
      </c>
      <c r="S13">
        <v>0.27224985557821108</v>
      </c>
      <c r="T13">
        <v>3.8761768203389967E-2</v>
      </c>
      <c r="U13">
        <v>0.27591222929149312</v>
      </c>
      <c r="V13">
        <v>3.900223686901181E-2</v>
      </c>
      <c r="W13">
        <v>0.27076085831081337</v>
      </c>
      <c r="X13">
        <v>3.9129525053945596E-2</v>
      </c>
      <c r="Y13">
        <v>0.27658348895220825</v>
      </c>
      <c r="Z13">
        <v>3.865274827341178E-2</v>
      </c>
      <c r="AA13">
        <v>0.28799280671960287</v>
      </c>
      <c r="AB13">
        <v>4.0133410585046957E-2</v>
      </c>
      <c r="AC13">
        <v>0.28490637255337253</v>
      </c>
      <c r="AD13">
        <v>4.0725341060753054E-2</v>
      </c>
      <c r="AE13">
        <v>0.29166376493567064</v>
      </c>
      <c r="AF13">
        <v>4.1500417347474838E-2</v>
      </c>
      <c r="AG13">
        <v>0.27278424235693716</v>
      </c>
      <c r="AH13">
        <v>4.1341092871033665E-2</v>
      </c>
      <c r="AI13">
        <v>0.3016729639631745</v>
      </c>
      <c r="AJ13">
        <v>4.1485732066024003E-2</v>
      </c>
      <c r="AK13">
        <v>0.28992890596413873</v>
      </c>
      <c r="AL13">
        <v>4.1889789641234361E-2</v>
      </c>
      <c r="AM13">
        <v>0.29934943741424119</v>
      </c>
      <c r="AN13">
        <v>4.1948736752502519E-2</v>
      </c>
      <c r="AO13">
        <v>0.29780742615533634</v>
      </c>
      <c r="AP13">
        <v>4.1802280870282683E-2</v>
      </c>
      <c r="AQ13">
        <v>0.29921563789277367</v>
      </c>
      <c r="AR13">
        <v>4.2196310576202239E-2</v>
      </c>
      <c r="AS13">
        <v>0.29971257153690156</v>
      </c>
      <c r="AT13">
        <v>4.2571522018972213E-2</v>
      </c>
      <c r="AU13">
        <v>0.29316814521023377</v>
      </c>
      <c r="AV13">
        <v>4.2913985015864568E-2</v>
      </c>
      <c r="AW13">
        <v>0.29819846309661729</v>
      </c>
      <c r="AX13">
        <v>4.3026164285716338E-2</v>
      </c>
      <c r="AY13">
        <v>0.30383839227658938</v>
      </c>
      <c r="AZ13">
        <v>4.2416855114266752E-2</v>
      </c>
      <c r="BA13">
        <v>0.31455570643958225</v>
      </c>
      <c r="BB13">
        <v>4.302240266722706E-2</v>
      </c>
      <c r="BC13">
        <v>0.28885992452919901</v>
      </c>
      <c r="BD13">
        <v>4.4302141385519578E-2</v>
      </c>
      <c r="BE13">
        <v>0.35049710371267029</v>
      </c>
      <c r="BF13">
        <v>4.6366615851557137E-2</v>
      </c>
      <c r="BG13">
        <v>0.34982836177790011</v>
      </c>
      <c r="BH13">
        <v>4.7159077203575768E-2</v>
      </c>
      <c r="BI13">
        <v>0.34015499367603713</v>
      </c>
      <c r="BJ13">
        <v>4.6202918845714085E-2</v>
      </c>
      <c r="BK13">
        <v>0.40085494923818699</v>
      </c>
      <c r="BL13">
        <v>5.2860948741939431E-2</v>
      </c>
      <c r="BM13">
        <v>0.71219572049907931</v>
      </c>
      <c r="BN13">
        <v>9.0692253564971459E-2</v>
      </c>
      <c r="BO13">
        <v>1.1603738868993199</v>
      </c>
      <c r="BP13">
        <v>0.11848964260895108</v>
      </c>
      <c r="BQ13">
        <v>1.153023273052898</v>
      </c>
      <c r="BR13">
        <v>0.12525687220037873</v>
      </c>
      <c r="BS13">
        <v>1.3798834986841784</v>
      </c>
      <c r="BT13">
        <v>0.15304379675449234</v>
      </c>
      <c r="BU13">
        <v>1.4283355259188555</v>
      </c>
      <c r="BV13">
        <v>0.15729127712626972</v>
      </c>
      <c r="BW13">
        <v>1.4040621515069163</v>
      </c>
      <c r="BX13">
        <v>0.14881483276735358</v>
      </c>
      <c r="BY13">
        <v>1.4359603104432983</v>
      </c>
      <c r="BZ13">
        <v>0.15027630345062895</v>
      </c>
      <c r="CA13">
        <v>1.3083563112931247</v>
      </c>
      <c r="CB13">
        <v>0.13681665120764216</v>
      </c>
      <c r="CC13">
        <v>1.3727841450049894</v>
      </c>
      <c r="CD13">
        <v>0.14189284072725439</v>
      </c>
      <c r="CE13">
        <v>1.6814777187688215</v>
      </c>
      <c r="CF13">
        <v>0.16786252291770445</v>
      </c>
      <c r="CG13">
        <v>1.5028625560159263</v>
      </c>
      <c r="CH13">
        <v>0.1494296819476533</v>
      </c>
      <c r="CI13">
        <v>1.8586191162596055</v>
      </c>
      <c r="CJ13">
        <v>0.1816746258809793</v>
      </c>
      <c r="CK13">
        <v>2.1316001132049482</v>
      </c>
      <c r="CL13">
        <v>0.21106935504711682</v>
      </c>
      <c r="CM13">
        <v>2.0990313111183942</v>
      </c>
      <c r="CN13">
        <v>0.19807830516771194</v>
      </c>
      <c r="CO13">
        <v>1.9943684009060616</v>
      </c>
      <c r="CP13">
        <v>0.19000261477000407</v>
      </c>
      <c r="CQ13">
        <v>2.1568562319451487</v>
      </c>
      <c r="CR13">
        <v>0.20226731092856409</v>
      </c>
      <c r="CS13">
        <v>1.9440635544857601</v>
      </c>
      <c r="CT13">
        <v>0.17902839643768731</v>
      </c>
      <c r="CU13">
        <v>2.2479699291105892</v>
      </c>
      <c r="CV13">
        <v>0.20817661192954384</v>
      </c>
      <c r="CW13">
        <v>2.2994616581851091</v>
      </c>
      <c r="CX13">
        <v>0.20419307310609375</v>
      </c>
    </row>
    <row r="14" spans="1:102" ht="15" x14ac:dyDescent="0.25">
      <c r="A14" s="410" t="s">
        <v>267</v>
      </c>
      <c r="B14" s="412" t="b">
        <v>1</v>
      </c>
      <c r="C14">
        <v>0.32025413305054834</v>
      </c>
      <c r="D14">
        <v>4.2510433176280969E-2</v>
      </c>
      <c r="E14">
        <v>0.86161028596773481</v>
      </c>
      <c r="F14">
        <v>0.10283497300158007</v>
      </c>
      <c r="G14">
        <v>2.9700949051789407</v>
      </c>
      <c r="H14">
        <v>0.24256153138014191</v>
      </c>
      <c r="I14">
        <v>1.3299065173945506</v>
      </c>
      <c r="J14">
        <v>0.13060001992012513</v>
      </c>
      <c r="K14">
        <v>1.4823429476440351</v>
      </c>
      <c r="L14">
        <v>0.14141019866464774</v>
      </c>
      <c r="M14">
        <v>0.26252931461776946</v>
      </c>
      <c r="N14">
        <v>3.7942673617326714E-2</v>
      </c>
      <c r="O14">
        <v>0.26554097326847659</v>
      </c>
      <c r="P14">
        <v>3.7851359544331421E-2</v>
      </c>
      <c r="Q14">
        <v>0.27254685612369939</v>
      </c>
      <c r="R14">
        <v>3.8140788251624695E-2</v>
      </c>
      <c r="S14">
        <v>0.27378361887380004</v>
      </c>
      <c r="T14">
        <v>3.8618521505997143E-2</v>
      </c>
      <c r="U14">
        <v>0.27708295055144422</v>
      </c>
      <c r="V14">
        <v>3.8893242047236841E-2</v>
      </c>
      <c r="W14">
        <v>0.27251774192399247</v>
      </c>
      <c r="X14">
        <v>3.8957938920255404E-2</v>
      </c>
      <c r="Y14">
        <v>0.27927655359180387</v>
      </c>
      <c r="Z14">
        <v>3.8418371751839334E-2</v>
      </c>
      <c r="AA14">
        <v>0.28933628052525073</v>
      </c>
      <c r="AB14">
        <v>4.0012154719307039E-2</v>
      </c>
      <c r="AC14">
        <v>0.2861420515640215</v>
      </c>
      <c r="AD14">
        <v>4.0610889775972388E-2</v>
      </c>
      <c r="AE14">
        <v>0.29312290843809319</v>
      </c>
      <c r="AF14">
        <v>4.1363481373684723E-2</v>
      </c>
      <c r="AG14">
        <v>0.27574254841255302</v>
      </c>
      <c r="AH14">
        <v>4.1053488143558248E-2</v>
      </c>
      <c r="AI14">
        <v>0.30397550457639438</v>
      </c>
      <c r="AJ14">
        <v>4.127255050267619E-2</v>
      </c>
      <c r="AK14">
        <v>0.29142590530815538</v>
      </c>
      <c r="AL14">
        <v>4.174427988384017E-2</v>
      </c>
      <c r="AM14">
        <v>0.30080346360233762</v>
      </c>
      <c r="AN14">
        <v>4.1813945578564923E-2</v>
      </c>
      <c r="AO14">
        <v>0.29999718731936198</v>
      </c>
      <c r="AP14">
        <v>4.1596376185314338E-2</v>
      </c>
      <c r="AQ14">
        <v>0.30111864480537232</v>
      </c>
      <c r="AR14">
        <v>4.2017315566676157E-2</v>
      </c>
      <c r="AS14">
        <v>0.30157534331211028</v>
      </c>
      <c r="AT14">
        <v>4.2403126727415343E-2</v>
      </c>
      <c r="AU14">
        <v>0.29484405805770597</v>
      </c>
      <c r="AV14">
        <v>4.2747797297037093E-2</v>
      </c>
      <c r="AW14">
        <v>0.30031820653265051</v>
      </c>
      <c r="AX14">
        <v>4.2819822236280357E-2</v>
      </c>
      <c r="AY14">
        <v>0.30841683306260759</v>
      </c>
      <c r="AZ14">
        <v>4.2005313578485297E-2</v>
      </c>
      <c r="BA14">
        <v>0.31666213813132477</v>
      </c>
      <c r="BB14">
        <v>4.2943076564337379E-2</v>
      </c>
      <c r="BC14">
        <v>0.29248450410935767</v>
      </c>
      <c r="BD14">
        <v>4.3939839942997931E-2</v>
      </c>
      <c r="BE14">
        <v>0.35239197242979114</v>
      </c>
      <c r="BF14">
        <v>4.6219239897909305E-2</v>
      </c>
      <c r="BG14">
        <v>0.35137194682324768</v>
      </c>
      <c r="BH14">
        <v>4.7017732685388558E-2</v>
      </c>
      <c r="BI14">
        <v>0.34341590450249143</v>
      </c>
      <c r="BJ14">
        <v>4.5938551219061839E-2</v>
      </c>
      <c r="BK14">
        <v>0.40337207480633358</v>
      </c>
      <c r="BL14">
        <v>5.2640795830340439E-2</v>
      </c>
      <c r="BM14">
        <v>0.71911884045799201</v>
      </c>
      <c r="BN14">
        <v>9.0103828606017761E-2</v>
      </c>
      <c r="BO14">
        <v>1.1669674576005429</v>
      </c>
      <c r="BP14">
        <v>0.11818294876897231</v>
      </c>
      <c r="BQ14">
        <v>1.1598773363439268</v>
      </c>
      <c r="BR14">
        <v>0.12489830835840365</v>
      </c>
      <c r="BS14">
        <v>1.386566980805364</v>
      </c>
      <c r="BT14">
        <v>0.15255412200784854</v>
      </c>
      <c r="BU14">
        <v>1.4393909669650864</v>
      </c>
      <c r="BV14">
        <v>0.15646924707867546</v>
      </c>
      <c r="BW14">
        <v>1.4106020711984071</v>
      </c>
      <c r="BX14">
        <v>0.14843088305229613</v>
      </c>
      <c r="BY14">
        <v>1.4423435917040206</v>
      </c>
      <c r="BZ14">
        <v>0.14983429879388011</v>
      </c>
      <c r="CA14">
        <v>1.3150868371265896</v>
      </c>
      <c r="CB14">
        <v>0.1363828811282343</v>
      </c>
      <c r="CC14">
        <v>1.3800226751987938</v>
      </c>
      <c r="CD14">
        <v>0.14152697274520154</v>
      </c>
      <c r="CE14">
        <v>1.6868391011110138</v>
      </c>
      <c r="CF14">
        <v>0.16754702851901923</v>
      </c>
      <c r="CG14">
        <v>1.5095014393399075</v>
      </c>
      <c r="CH14">
        <v>0.14921194241062452</v>
      </c>
      <c r="CI14">
        <v>1.8682287822944121</v>
      </c>
      <c r="CJ14">
        <v>0.1810321304948018</v>
      </c>
      <c r="CK14">
        <v>2.1191877690543017</v>
      </c>
      <c r="CL14">
        <v>0.20964065337025289</v>
      </c>
      <c r="CM14">
        <v>2.1059005302092335</v>
      </c>
      <c r="CN14">
        <v>0.19791825332251634</v>
      </c>
      <c r="CO14">
        <v>2.0038532819110109</v>
      </c>
      <c r="CP14">
        <v>0.1894252586046114</v>
      </c>
      <c r="CQ14">
        <v>2.1669042631415123</v>
      </c>
      <c r="CR14">
        <v>0.20188070843505307</v>
      </c>
      <c r="CS14">
        <v>1.9510570311114999</v>
      </c>
      <c r="CT14">
        <v>0.17897763181584464</v>
      </c>
      <c r="CU14">
        <v>2.2581778085938362</v>
      </c>
      <c r="CV14">
        <v>0.20760118947086251</v>
      </c>
      <c r="CW14">
        <v>2.3070556542527769</v>
      </c>
      <c r="CX14">
        <v>0.20387700792005797</v>
      </c>
    </row>
    <row r="15" spans="1:102" ht="15" x14ac:dyDescent="0.25">
      <c r="A15" s="410" t="s">
        <v>268</v>
      </c>
      <c r="B15" s="412" t="b">
        <v>0</v>
      </c>
      <c r="C15">
        <v>0.30197853460621582</v>
      </c>
      <c r="D15">
        <v>4.2717394185307969E-2</v>
      </c>
      <c r="E15">
        <v>0.95276258100535438</v>
      </c>
      <c r="F15">
        <v>0.11117016161606652</v>
      </c>
      <c r="G15" t="s">
        <v>250</v>
      </c>
      <c r="H15" t="s">
        <v>250</v>
      </c>
      <c r="I15">
        <v>1.3483047303209987</v>
      </c>
      <c r="J15">
        <v>0.13169541576942692</v>
      </c>
      <c r="K15">
        <v>1.5006995393892615</v>
      </c>
      <c r="L15">
        <v>0.14255008526865159</v>
      </c>
      <c r="M15">
        <v>0.26531791875088295</v>
      </c>
      <c r="N15">
        <v>3.7843427542325045E-2</v>
      </c>
      <c r="O15">
        <v>0.26834687870326779</v>
      </c>
      <c r="P15">
        <v>3.7808544754094946E-2</v>
      </c>
      <c r="Q15">
        <v>0.27576098722403203</v>
      </c>
      <c r="R15">
        <v>3.8078841043195651E-2</v>
      </c>
      <c r="S15">
        <v>0.27619236578070216</v>
      </c>
      <c r="T15">
        <v>3.8560788622829911E-2</v>
      </c>
      <c r="U15">
        <v>0.27892154010746062</v>
      </c>
      <c r="V15">
        <v>3.8849562475376014E-2</v>
      </c>
      <c r="W15">
        <v>0.27527927505910044</v>
      </c>
      <c r="X15">
        <v>3.8871967526137065E-2</v>
      </c>
      <c r="Y15">
        <v>0.28350492793128457</v>
      </c>
      <c r="Z15">
        <v>3.8339819641983221E-2</v>
      </c>
      <c r="AA15">
        <v>0.29144596742741907</v>
      </c>
      <c r="AB15">
        <v>3.9966990853310173E-2</v>
      </c>
      <c r="AC15">
        <v>0.2880820628474976</v>
      </c>
      <c r="AD15">
        <v>4.0568262550558301E-2</v>
      </c>
      <c r="AE15">
        <v>0.29541455522283144</v>
      </c>
      <c r="AF15">
        <v>4.1307442724555665E-2</v>
      </c>
      <c r="AG15">
        <v>0.28039743746998674</v>
      </c>
      <c r="AH15">
        <v>4.0881574426751249E-2</v>
      </c>
      <c r="AI15">
        <v>0.30759684285585898</v>
      </c>
      <c r="AJ15">
        <v>4.1159654831572114E-2</v>
      </c>
      <c r="AK15">
        <v>0.29377781591899788</v>
      </c>
      <c r="AL15">
        <v>4.1677606059817317E-2</v>
      </c>
      <c r="AM15">
        <v>0.30308739593693768</v>
      </c>
      <c r="AN15">
        <v>4.1758213155964827E-2</v>
      </c>
      <c r="AO15">
        <v>0.30343873259626097</v>
      </c>
      <c r="AP15">
        <v>4.1499403481955868E-2</v>
      </c>
      <c r="AQ15">
        <v>0.30411278452488466</v>
      </c>
      <c r="AR15">
        <v>4.1914104186150943E-2</v>
      </c>
      <c r="AS15">
        <v>0.30450783914177232</v>
      </c>
      <c r="AT15">
        <v>4.22976662871151E-2</v>
      </c>
      <c r="AU15">
        <v>0.29747927346201763</v>
      </c>
      <c r="AV15">
        <v>4.2658041606913721E-2</v>
      </c>
      <c r="AW15">
        <v>0.30365083058747278</v>
      </c>
      <c r="AX15">
        <v>4.2712778079427027E-2</v>
      </c>
      <c r="AY15">
        <v>0.31562091071000081</v>
      </c>
      <c r="AZ15">
        <v>4.1772726206235233E-2</v>
      </c>
      <c r="BA15">
        <v>0.31996274553749637</v>
      </c>
      <c r="BB15">
        <v>4.3026049302822993E-2</v>
      </c>
      <c r="BC15">
        <v>0.2981849301113158</v>
      </c>
      <c r="BD15">
        <v>4.3736538391070195E-2</v>
      </c>
      <c r="BE15">
        <v>0.3553664333037474</v>
      </c>
      <c r="BF15">
        <v>4.6185653320514858E-2</v>
      </c>
      <c r="BG15">
        <v>0.35380043142809736</v>
      </c>
      <c r="BH15">
        <v>4.6938743586308444E-2</v>
      </c>
      <c r="BI15">
        <v>0.34853504267878516</v>
      </c>
      <c r="BJ15">
        <v>4.5867742779769877E-2</v>
      </c>
      <c r="BK15">
        <v>0.40733383343706109</v>
      </c>
      <c r="BL15">
        <v>5.2511497306812711E-2</v>
      </c>
      <c r="BM15">
        <v>0.73001154864902928</v>
      </c>
      <c r="BN15">
        <v>8.9790044068056879E-2</v>
      </c>
      <c r="BO15">
        <v>1.1773294821598967</v>
      </c>
      <c r="BP15">
        <v>0.1182258600463474</v>
      </c>
      <c r="BQ15">
        <v>1.1706454209979147</v>
      </c>
      <c r="BR15">
        <v>0.12491829756032677</v>
      </c>
      <c r="BS15">
        <v>1.397078442804665</v>
      </c>
      <c r="BT15">
        <v>0.152357488646859</v>
      </c>
      <c r="BU15">
        <v>1.4567899131144912</v>
      </c>
      <c r="BV15">
        <v>0.15605515873794426</v>
      </c>
      <c r="BW15">
        <v>1.4208811472031362</v>
      </c>
      <c r="BX15">
        <v>0.14837873998532139</v>
      </c>
      <c r="BY15">
        <v>1.4523853230494204</v>
      </c>
      <c r="BZ15">
        <v>0.14965738792157274</v>
      </c>
      <c r="CA15">
        <v>1.3256704609013181</v>
      </c>
      <c r="CB15">
        <v>0.13625809941129838</v>
      </c>
      <c r="CC15">
        <v>1.3913985429550384</v>
      </c>
      <c r="CD15">
        <v>0.14154054011988731</v>
      </c>
      <c r="CE15">
        <v>1.6952697962823371</v>
      </c>
      <c r="CF15">
        <v>0.16747924471860337</v>
      </c>
      <c r="CG15">
        <v>1.5199337193038391</v>
      </c>
      <c r="CH15">
        <v>0.14936233592382958</v>
      </c>
      <c r="CI15">
        <v>1.8833585670019657</v>
      </c>
      <c r="CJ15">
        <v>0.18069750935453807</v>
      </c>
      <c r="CK15">
        <v>2.111533325718653</v>
      </c>
      <c r="CL15">
        <v>0.20828353560507493</v>
      </c>
      <c r="CM15">
        <v>2.1166973900535435</v>
      </c>
      <c r="CN15">
        <v>0.19813223126770782</v>
      </c>
      <c r="CO15">
        <v>2.0187764643372548</v>
      </c>
      <c r="CP15">
        <v>0.18922947008874683</v>
      </c>
      <c r="CQ15">
        <v>2.182700981114595</v>
      </c>
      <c r="CR15">
        <v>0.20199945619597168</v>
      </c>
      <c r="CS15">
        <v>1.9620509601994869</v>
      </c>
      <c r="CT15">
        <v>0.17931522072933975</v>
      </c>
      <c r="CU15">
        <v>2.2742370496350102</v>
      </c>
      <c r="CV15">
        <v>0.20744906414493236</v>
      </c>
      <c r="CW15">
        <v>2.3189987995399086</v>
      </c>
      <c r="CX15">
        <v>0.20391113686345722</v>
      </c>
    </row>
    <row r="16" spans="1:102" ht="15" x14ac:dyDescent="0.25">
      <c r="A16" s="410" t="s">
        <v>269</v>
      </c>
      <c r="B16" s="412">
        <v>1</v>
      </c>
      <c r="C16">
        <v>0.31104744125951572</v>
      </c>
      <c r="D16">
        <v>4.278981024195818E-2</v>
      </c>
      <c r="E16">
        <v>1.0483780770433415</v>
      </c>
      <c r="F16">
        <v>0.11956834729805643</v>
      </c>
      <c r="I16">
        <v>1.3719102041681119</v>
      </c>
      <c r="J16">
        <v>0.13342676126704406</v>
      </c>
      <c r="K16">
        <v>1.5242554355471656</v>
      </c>
      <c r="L16">
        <v>0.14429936101573565</v>
      </c>
      <c r="M16">
        <v>0.26889657668220757</v>
      </c>
      <c r="N16">
        <v>3.7825444001490315E-2</v>
      </c>
      <c r="O16">
        <v>0.27194301381277919</v>
      </c>
      <c r="P16">
        <v>3.7881995769378993E-2</v>
      </c>
      <c r="Q16">
        <v>0.27988148856252792</v>
      </c>
      <c r="R16">
        <v>3.8142316283022268E-2</v>
      </c>
      <c r="S16">
        <v>0.27928095394988967</v>
      </c>
      <c r="T16">
        <v>3.8593246728731795E-2</v>
      </c>
      <c r="U16">
        <v>0.28127904636822698</v>
      </c>
      <c r="V16">
        <v>3.8874736812569075E-2</v>
      </c>
      <c r="W16">
        <v>0.27882173472500077</v>
      </c>
      <c r="X16">
        <v>3.8878575762650469E-2</v>
      </c>
      <c r="Y16">
        <v>0.2889260542287761</v>
      </c>
      <c r="Z16">
        <v>3.8423455768616603E-2</v>
      </c>
      <c r="AA16">
        <v>0.29415095314008533</v>
      </c>
      <c r="AB16">
        <v>4.0001577894879563E-2</v>
      </c>
      <c r="AC16">
        <v>0.29056923822730502</v>
      </c>
      <c r="AD16">
        <v>4.0600912788799959E-2</v>
      </c>
      <c r="AE16">
        <v>0.29835304969633414</v>
      </c>
      <c r="AF16">
        <v>4.1336841318165438E-2</v>
      </c>
      <c r="AG16">
        <v>0.28637179810149627</v>
      </c>
      <c r="AH16">
        <v>4.0839279147538134E-2</v>
      </c>
      <c r="AI16">
        <v>0.31224359951109404</v>
      </c>
      <c r="AJ16">
        <v>4.1156191188568204E-2</v>
      </c>
      <c r="AK16">
        <v>0.29679409998632683</v>
      </c>
      <c r="AL16">
        <v>4.169516968586362E-2</v>
      </c>
      <c r="AM16">
        <v>0.3060162038033607</v>
      </c>
      <c r="AN16">
        <v>4.1786054594127812E-2</v>
      </c>
      <c r="AO16">
        <v>0.30785324845535689</v>
      </c>
      <c r="AP16">
        <v>4.1519218911914499E-2</v>
      </c>
      <c r="AQ16">
        <v>0.30795548965807029</v>
      </c>
      <c r="AR16">
        <v>4.1895038006855033E-2</v>
      </c>
      <c r="AS16">
        <v>0.30827248565399268</v>
      </c>
      <c r="AT16">
        <v>4.2263684475747222E-2</v>
      </c>
      <c r="AU16">
        <v>0.3008603019433409</v>
      </c>
      <c r="AV16">
        <v>4.2651989417710603E-2</v>
      </c>
      <c r="AW16">
        <v>0.30792634588004092</v>
      </c>
      <c r="AX16">
        <v>4.2713703896128496E-2</v>
      </c>
      <c r="AY16">
        <v>0.32486699369207678</v>
      </c>
      <c r="AZ16">
        <v>4.1737935843165909E-2</v>
      </c>
      <c r="BA16">
        <v>0.32419013307551708</v>
      </c>
      <c r="BB16">
        <v>4.3264598924869675E-2</v>
      </c>
      <c r="BC16">
        <v>0.30549938792213366</v>
      </c>
      <c r="BD16">
        <v>4.3708707012392663E-2</v>
      </c>
      <c r="BE16">
        <v>0.35917951320433106</v>
      </c>
      <c r="BF16">
        <v>4.626857710412724E-2</v>
      </c>
      <c r="BG16">
        <v>0.35691707421251828</v>
      </c>
      <c r="BH16">
        <v>4.6928509133376629E-2</v>
      </c>
      <c r="BI16">
        <v>0.35509768607456188</v>
      </c>
      <c r="BJ16">
        <v>4.5996230006475625E-2</v>
      </c>
      <c r="BK16">
        <v>0.41241926700759363</v>
      </c>
      <c r="BL16">
        <v>5.2483528168764546E-2</v>
      </c>
      <c r="BM16">
        <v>0.7439913826359833</v>
      </c>
      <c r="BN16">
        <v>8.9776320908205892E-2</v>
      </c>
      <c r="BO16">
        <v>1.1906204909729154</v>
      </c>
      <c r="BP16">
        <v>0.11861490002458659</v>
      </c>
      <c r="BQ16">
        <v>1.1844551608364611</v>
      </c>
      <c r="BR16">
        <v>0.1253152203998886</v>
      </c>
      <c r="BS16">
        <v>1.4105663085449696</v>
      </c>
      <c r="BT16">
        <v>0.15246982673700743</v>
      </c>
      <c r="BU16">
        <v>1.4791228052255621</v>
      </c>
      <c r="BV16">
        <v>0.156082559078764</v>
      </c>
      <c r="BW16">
        <v>1.4340666299152194</v>
      </c>
      <c r="BX16">
        <v>0.14866262788760889</v>
      </c>
      <c r="BY16">
        <v>1.465271983126369</v>
      </c>
      <c r="BZ16">
        <v>0.14975990310045176</v>
      </c>
      <c r="CA16">
        <v>1.3392497603623159</v>
      </c>
      <c r="CB16">
        <v>0.13645241512943512</v>
      </c>
      <c r="CC16">
        <v>1.4059901431230031</v>
      </c>
      <c r="CD16">
        <v>0.14193244370330294</v>
      </c>
      <c r="CE16">
        <v>1.706086799499285</v>
      </c>
      <c r="CF16">
        <v>0.16766466295684074</v>
      </c>
      <c r="CG16">
        <v>1.5333142346282016</v>
      </c>
      <c r="CH16">
        <v>0.14986867849925331</v>
      </c>
      <c r="CI16">
        <v>1.9027827452055543</v>
      </c>
      <c r="CJ16">
        <v>0.18069787147490377</v>
      </c>
      <c r="CK16">
        <v>2.1089713191018649</v>
      </c>
      <c r="CL16">
        <v>0.20705731431009475</v>
      </c>
      <c r="CM16">
        <v>2.1305471932781361</v>
      </c>
      <c r="CN16">
        <v>0.1987029037827428</v>
      </c>
      <c r="CO16">
        <v>2.0379289606962021</v>
      </c>
      <c r="CP16">
        <v>0.18943111084356651</v>
      </c>
      <c r="CQ16">
        <v>2.2029666297209172</v>
      </c>
      <c r="CR16">
        <v>0.20261393397395042</v>
      </c>
      <c r="CS16">
        <v>1.9761546789984261</v>
      </c>
      <c r="CT16">
        <v>0.18001381373211986</v>
      </c>
      <c r="CU16">
        <v>2.2948466280329396</v>
      </c>
      <c r="CV16">
        <v>0.20773256024093611</v>
      </c>
      <c r="CW16">
        <v>2.3343235314439603</v>
      </c>
      <c r="CX16">
        <v>0.20429269501226993</v>
      </c>
    </row>
    <row r="17" spans="3:102" ht="15" x14ac:dyDescent="0.25">
      <c r="C17">
        <v>0.31544863148315055</v>
      </c>
      <c r="D17">
        <v>4.2940982187408556E-2</v>
      </c>
      <c r="E17">
        <v>1.1486753112360422</v>
      </c>
      <c r="F17">
        <v>0.12803000617720839</v>
      </c>
      <c r="I17">
        <v>1.398810563831955</v>
      </c>
      <c r="J17">
        <v>0.13565379309746778</v>
      </c>
      <c r="K17">
        <v>1.5511022775033425</v>
      </c>
      <c r="L17">
        <v>0.1465163099882146</v>
      </c>
      <c r="M17">
        <v>0.27297536682924556</v>
      </c>
      <c r="N17">
        <v>3.7890179914348711E-2</v>
      </c>
      <c r="O17">
        <v>0.27603804111747715</v>
      </c>
      <c r="P17">
        <v>3.8065762025755248E-2</v>
      </c>
      <c r="Q17">
        <v>0.28457454162630724</v>
      </c>
      <c r="R17">
        <v>3.8326071584675575E-2</v>
      </c>
      <c r="S17">
        <v>0.28279916433643604</v>
      </c>
      <c r="T17">
        <v>3.871326626099842E-2</v>
      </c>
      <c r="U17">
        <v>0.28396447819712561</v>
      </c>
      <c r="V17">
        <v>3.8966725583734187E-2</v>
      </c>
      <c r="W17">
        <v>0.28285813190738096</v>
      </c>
      <c r="X17">
        <v>3.8977228269774004E-2</v>
      </c>
      <c r="Y17">
        <v>0.29510074507233519</v>
      </c>
      <c r="Z17">
        <v>3.8662504430162836E-2</v>
      </c>
      <c r="AA17">
        <v>0.29723209580797871</v>
      </c>
      <c r="AB17">
        <v>4.0113113807604316E-2</v>
      </c>
      <c r="AC17">
        <v>0.29340208154597325</v>
      </c>
      <c r="AD17">
        <v>4.0706195362573465E-2</v>
      </c>
      <c r="AE17">
        <v>0.30170033251225759</v>
      </c>
      <c r="AF17">
        <v>4.1449295455299941E-2</v>
      </c>
      <c r="AG17">
        <v>0.29318162313960738</v>
      </c>
      <c r="AH17">
        <v>4.0930028817901032E-2</v>
      </c>
      <c r="AI17">
        <v>0.31753932195321838</v>
      </c>
      <c r="AJ17">
        <v>4.1262440177421568E-2</v>
      </c>
      <c r="AK17">
        <v>0.30023039611353936</v>
      </c>
      <c r="AL17">
        <v>4.1795547861451725E-2</v>
      </c>
      <c r="AM17">
        <v>0.30935261260656005</v>
      </c>
      <c r="AN17">
        <v>4.189521434531332E-2</v>
      </c>
      <c r="AO17">
        <v>0.31288309707588247</v>
      </c>
      <c r="AP17">
        <v>4.165421714690188E-2</v>
      </c>
      <c r="AQ17">
        <v>0.31233544708848593</v>
      </c>
      <c r="AR17">
        <v>4.1961661657244048E-2</v>
      </c>
      <c r="AS17">
        <v>0.3125642935775661</v>
      </c>
      <c r="AT17">
        <v>4.2303934297571129E-2</v>
      </c>
      <c r="AU17">
        <v>0.30471323268186967</v>
      </c>
      <c r="AV17">
        <v>4.2730131041803218E-2</v>
      </c>
      <c r="AW17">
        <v>0.31279837558881957</v>
      </c>
      <c r="AX17">
        <v>4.2822524682221641E-2</v>
      </c>
      <c r="AY17">
        <v>0.33540601935420045</v>
      </c>
      <c r="AZ17">
        <v>4.1903760997586935E-2</v>
      </c>
      <c r="BA17">
        <v>0.32900182294829816</v>
      </c>
      <c r="BB17">
        <v>4.3639399558808419E-2</v>
      </c>
      <c r="BC17">
        <v>0.31383530367073426</v>
      </c>
      <c r="BD17">
        <v>4.3858600539746218E-2</v>
      </c>
      <c r="BE17">
        <v>0.36352229907525618</v>
      </c>
      <c r="BF17">
        <v>4.6461293256964901E-2</v>
      </c>
      <c r="BG17">
        <v>0.36046938331350498</v>
      </c>
      <c r="BH17">
        <v>4.6987858461103017E-2</v>
      </c>
      <c r="BI17">
        <v>0.36257216835143891</v>
      </c>
      <c r="BJ17">
        <v>4.631360362821435E-2</v>
      </c>
      <c r="BK17">
        <v>0.41821638393428479</v>
      </c>
      <c r="BL17">
        <v>5.2559154309421721E-2</v>
      </c>
      <c r="BM17">
        <v>0.75992577941050499</v>
      </c>
      <c r="BN17">
        <v>9.0063770895261144E-2</v>
      </c>
      <c r="BO17">
        <v>1.2057637255502414</v>
      </c>
      <c r="BP17">
        <v>0.1193185509983628</v>
      </c>
      <c r="BQ17">
        <v>1.2001877728675321</v>
      </c>
      <c r="BR17">
        <v>0.12605692054921888</v>
      </c>
      <c r="BS17">
        <v>1.4259378713594244</v>
      </c>
      <c r="BT17">
        <v>0.15288203531433037</v>
      </c>
      <c r="BU17">
        <v>1.5045803651982839</v>
      </c>
      <c r="BV17">
        <v>0.15654922828847756</v>
      </c>
      <c r="BW17">
        <v>1.4490903099424084</v>
      </c>
      <c r="BX17">
        <v>0.14925954784966169</v>
      </c>
      <c r="BY17">
        <v>1.4799595713753506</v>
      </c>
      <c r="BZ17">
        <v>0.15013353916040562</v>
      </c>
      <c r="CA17">
        <v>1.3547246214264563</v>
      </c>
      <c r="CB17">
        <v>0.13695008597880118</v>
      </c>
      <c r="CC17">
        <v>1.4226153510366666</v>
      </c>
      <c r="CD17">
        <v>0.14267093379786047</v>
      </c>
      <c r="CE17">
        <v>1.7184137814924159</v>
      </c>
      <c r="CF17">
        <v>0.16808826175079411</v>
      </c>
      <c r="CG17">
        <v>1.5485589755384035</v>
      </c>
      <c r="CH17">
        <v>0.1506899492727701</v>
      </c>
      <c r="CI17">
        <v>1.9249276855071591</v>
      </c>
      <c r="CJ17">
        <v>0.18103318751906042</v>
      </c>
      <c r="CK17">
        <v>2.1116137211869623</v>
      </c>
      <c r="CL17">
        <v>0.20601558123996555</v>
      </c>
      <c r="CM17">
        <v>2.1463279111937066</v>
      </c>
      <c r="CN17">
        <v>0.19958403837437333</v>
      </c>
      <c r="CO17">
        <v>2.0597591496371326</v>
      </c>
      <c r="CP17">
        <v>0.19001384513431874</v>
      </c>
      <c r="CQ17">
        <v>2.2260594066348478</v>
      </c>
      <c r="CR17">
        <v>0.20367436043385748</v>
      </c>
      <c r="CS17">
        <v>1.9922255880892727</v>
      </c>
      <c r="CT17">
        <v>0.18101681497379227</v>
      </c>
      <c r="CU17">
        <v>2.3183368783157063</v>
      </c>
      <c r="CV17">
        <v>0.20842871059119172</v>
      </c>
      <c r="CW17">
        <v>2.3517883313257557</v>
      </c>
      <c r="CX17">
        <v>0.20499077079449296</v>
      </c>
    </row>
    <row r="18" spans="3:102" ht="15" x14ac:dyDescent="0.25">
      <c r="C18">
        <v>0.31458708354646159</v>
      </c>
      <c r="D18">
        <v>4.2952753634625654E-2</v>
      </c>
      <c r="E18">
        <v>1.2538835212390418</v>
      </c>
      <c r="F18">
        <v>0.13655561798175353</v>
      </c>
      <c r="I18">
        <v>1.4268265021551629</v>
      </c>
      <c r="J18">
        <v>0.13819609038646541</v>
      </c>
      <c r="K18">
        <v>1.5790650937868196</v>
      </c>
      <c r="L18">
        <v>0.14902132816504138</v>
      </c>
      <c r="M18">
        <v>0.277223849871783</v>
      </c>
      <c r="N18">
        <v>3.803239076223975E-2</v>
      </c>
      <c r="O18">
        <v>0.28030020585920029</v>
      </c>
      <c r="P18">
        <v>3.8344955874032124E-2</v>
      </c>
      <c r="Q18">
        <v>0.28945994316680379</v>
      </c>
      <c r="R18">
        <v>3.8615220186450486E-2</v>
      </c>
      <c r="S18">
        <v>0.2864619724584262</v>
      </c>
      <c r="T18">
        <v>3.8911123950909191E-2</v>
      </c>
      <c r="U18">
        <v>0.2867602778782572</v>
      </c>
      <c r="V18">
        <v>3.9118076405709849E-2</v>
      </c>
      <c r="W18">
        <v>0.28706146171190305</v>
      </c>
      <c r="X18">
        <v>3.9159932808089569E-2</v>
      </c>
      <c r="Y18">
        <v>0.30152876373211712</v>
      </c>
      <c r="Z18">
        <v>3.903759932574058E-2</v>
      </c>
      <c r="AA18">
        <v>0.30043977957640761</v>
      </c>
      <c r="AB18">
        <v>4.0292562615165096E-2</v>
      </c>
      <c r="AC18">
        <v>0.29635109268539167</v>
      </c>
      <c r="AD18">
        <v>4.0875580903891276E-2</v>
      </c>
      <c r="AE18">
        <v>0.30518522672391318</v>
      </c>
      <c r="AF18">
        <v>4.1635694770559034E-2</v>
      </c>
      <c r="AG18">
        <v>0.30027522105932131</v>
      </c>
      <c r="AH18">
        <v>4.1146471439256219E-2</v>
      </c>
      <c r="AI18">
        <v>0.32305498224484508</v>
      </c>
      <c r="AJ18">
        <v>4.1469794136942378E-2</v>
      </c>
      <c r="AK18">
        <v>0.30380831602484853</v>
      </c>
      <c r="AL18">
        <v>4.1970608543767475E-2</v>
      </c>
      <c r="AM18">
        <v>0.31282632634768781</v>
      </c>
      <c r="AN18">
        <v>4.207684893567834E-2</v>
      </c>
      <c r="AO18">
        <v>0.31812079003626431</v>
      </c>
      <c r="AP18">
        <v>4.1893461432784752E-2</v>
      </c>
      <c r="AQ18">
        <v>0.31689781871372913</v>
      </c>
      <c r="AR18">
        <v>4.2108577685389573E-2</v>
      </c>
      <c r="AS18">
        <v>0.31703556615888928</v>
      </c>
      <c r="AT18">
        <v>4.2415154951397548E-2</v>
      </c>
      <c r="AU18">
        <v>0.30872592414342964</v>
      </c>
      <c r="AV18">
        <v>4.2886135909533718E-2</v>
      </c>
      <c r="AW18">
        <v>0.31787221684187977</v>
      </c>
      <c r="AX18">
        <v>4.3030424424799339E-2</v>
      </c>
      <c r="AY18">
        <v>0.34638417851522563</v>
      </c>
      <c r="AZ18">
        <v>4.2256767501687297E-2</v>
      </c>
      <c r="BA18">
        <v>0.3340080006585685</v>
      </c>
      <c r="BB18">
        <v>4.4120087086302724E-2</v>
      </c>
      <c r="BC18">
        <v>0.32251735103876583</v>
      </c>
      <c r="BD18">
        <v>4.4174075490995793E-2</v>
      </c>
      <c r="BE18">
        <v>0.36804296423280242</v>
      </c>
      <c r="BF18">
        <v>4.6748189062452025E-2</v>
      </c>
      <c r="BG18">
        <v>0.36416957177409126</v>
      </c>
      <c r="BH18">
        <v>4.7111983439919264E-2</v>
      </c>
      <c r="BI18">
        <v>0.37035295140780133</v>
      </c>
      <c r="BJ18">
        <v>4.679415192164639E-2</v>
      </c>
      <c r="BK18">
        <v>0.42425553628051582</v>
      </c>
      <c r="BL18">
        <v>5.2732248948634174E-2</v>
      </c>
      <c r="BM18">
        <v>0.77652382891142913</v>
      </c>
      <c r="BN18">
        <v>9.0629106540802334E-2</v>
      </c>
      <c r="BO18">
        <v>1.2215323710867034</v>
      </c>
      <c r="BP18">
        <v>0.12027980735055414</v>
      </c>
      <c r="BQ18">
        <v>1.2165686944298169</v>
      </c>
      <c r="BR18">
        <v>0.12708330987327951</v>
      </c>
      <c r="BS18">
        <v>1.4419478186470067</v>
      </c>
      <c r="BT18">
        <v>0.15356071969139193</v>
      </c>
      <c r="BU18">
        <v>1.5311001729256051</v>
      </c>
      <c r="BV18">
        <v>0.15741735960310257</v>
      </c>
      <c r="BW18">
        <v>1.4647350580781662</v>
      </c>
      <c r="BX18">
        <v>0.15012114096617396</v>
      </c>
      <c r="BY18">
        <v>1.4952581867468833</v>
      </c>
      <c r="BZ18">
        <v>0.15074802632995607</v>
      </c>
      <c r="CA18">
        <v>1.3708413628828653</v>
      </c>
      <c r="CB18">
        <v>0.13771079362694341</v>
      </c>
      <c r="CC18">
        <v>1.4399272912247827</v>
      </c>
      <c r="CD18">
        <v>0.14369618232806855</v>
      </c>
      <c r="CE18">
        <v>1.7312520834920311</v>
      </c>
      <c r="CF18">
        <v>0.16871572364541637</v>
      </c>
      <c r="CG18">
        <v>1.5644329037898657</v>
      </c>
      <c r="CH18">
        <v>0.15175961377059499</v>
      </c>
      <c r="CI18">
        <v>1.9479993365445754</v>
      </c>
      <c r="CJ18">
        <v>0.18167629217531178</v>
      </c>
      <c r="CK18">
        <v>2.1193450463231751</v>
      </c>
      <c r="CL18">
        <v>0.20520386512864189</v>
      </c>
      <c r="CM18">
        <v>2.1627610838862785</v>
      </c>
      <c r="CN18">
        <v>0.20070425075829462</v>
      </c>
      <c r="CO18">
        <v>2.0824984790811847</v>
      </c>
      <c r="CP18">
        <v>0.19093046329442104</v>
      </c>
      <c r="CQ18">
        <v>2.2501084724088525</v>
      </c>
      <c r="CR18">
        <v>0.20509482613051022</v>
      </c>
      <c r="CS18">
        <v>2.0089617179948629</v>
      </c>
      <c r="CT18">
        <v>0.18224296725883474</v>
      </c>
      <c r="CU18">
        <v>2.3428047601072981</v>
      </c>
      <c r="CV18">
        <v>0.20948111723448706</v>
      </c>
      <c r="CW18">
        <v>2.3699783049660361</v>
      </c>
      <c r="CX18">
        <v>0.20594881026186718</v>
      </c>
    </row>
    <row r="19" spans="3:102" ht="15" x14ac:dyDescent="0.25">
      <c r="C19">
        <v>0.31477952231395573</v>
      </c>
      <c r="D19">
        <v>4.3179965425196851E-2</v>
      </c>
      <c r="E19">
        <v>1.3642431691508556</v>
      </c>
      <c r="F19">
        <v>0.14514566606569179</v>
      </c>
      <c r="I19">
        <v>1.4536883344319897</v>
      </c>
      <c r="J19">
        <v>0.14084769132730651</v>
      </c>
      <c r="K19">
        <v>1.6058785033235812</v>
      </c>
      <c r="L19">
        <v>0.15161147387144627</v>
      </c>
      <c r="M19">
        <v>0.28129783898041505</v>
      </c>
      <c r="N19">
        <v>3.8240555468027779E-2</v>
      </c>
      <c r="O19">
        <v>0.28438421279864379</v>
      </c>
      <c r="P19">
        <v>3.8696958689051972E-2</v>
      </c>
      <c r="Q19">
        <v>0.29414190700580828</v>
      </c>
      <c r="R19">
        <v>3.8986336988264141E-2</v>
      </c>
      <c r="S19">
        <v>0.2899726393853751</v>
      </c>
      <c r="T19">
        <v>3.9170790545132519E-2</v>
      </c>
      <c r="U19">
        <v>0.28943994634871739</v>
      </c>
      <c r="V19">
        <v>3.9316527735017585E-2</v>
      </c>
      <c r="W19">
        <v>0.29109119535596945</v>
      </c>
      <c r="X19">
        <v>3.941188774248857E-2</v>
      </c>
      <c r="Y19">
        <v>0.30768935036520528</v>
      </c>
      <c r="Z19">
        <v>3.9518352497685358E-2</v>
      </c>
      <c r="AA19">
        <v>0.30351413698328372</v>
      </c>
      <c r="AB19">
        <v>4.052538644239647E-2</v>
      </c>
      <c r="AC19">
        <v>0.29917736030148923</v>
      </c>
      <c r="AD19">
        <v>4.1095346803570423E-2</v>
      </c>
      <c r="AE19">
        <v>0.30852540692773639</v>
      </c>
      <c r="AF19">
        <v>4.1880938299979846E-2</v>
      </c>
      <c r="AG19">
        <v>0.30707791074443408</v>
      </c>
      <c r="AH19">
        <v>4.1471072117655328E-2</v>
      </c>
      <c r="AI19">
        <v>0.32834373439204145</v>
      </c>
      <c r="AJ19">
        <v>4.1761454482511728E-2</v>
      </c>
      <c r="AK19">
        <v>0.30723799792774925</v>
      </c>
      <c r="AL19">
        <v>4.2206169357455622E-2</v>
      </c>
      <c r="AM19">
        <v>0.31615592539840887</v>
      </c>
      <c r="AN19">
        <v>4.2316243410933999E-2</v>
      </c>
      <c r="AO19">
        <v>0.32314200060261172</v>
      </c>
      <c r="AP19">
        <v>4.2217569620361446E-2</v>
      </c>
      <c r="AQ19">
        <v>0.32127298831819151</v>
      </c>
      <c r="AR19">
        <v>4.2323883828434529E-2</v>
      </c>
      <c r="AS19">
        <v>0.32132406748510534</v>
      </c>
      <c r="AT19">
        <v>4.2588336001308159E-2</v>
      </c>
      <c r="AU19">
        <v>0.31257329193020028</v>
      </c>
      <c r="AV19">
        <v>4.3107365434315252E-2</v>
      </c>
      <c r="AW19">
        <v>0.32273681719619446</v>
      </c>
      <c r="AX19">
        <v>4.3320560323145324E-2</v>
      </c>
      <c r="AY19">
        <v>0.35691208600955243</v>
      </c>
      <c r="AZ19">
        <v>4.2768356867915296E-2</v>
      </c>
      <c r="BA19">
        <v>0.33880309546112714</v>
      </c>
      <c r="BB19">
        <v>4.4667719062633789E-2</v>
      </c>
      <c r="BC19">
        <v>0.33084216218259438</v>
      </c>
      <c r="BD19">
        <v>4.4629573961792936E-2</v>
      </c>
      <c r="BE19">
        <v>0.37237527127133635</v>
      </c>
      <c r="BF19">
        <v>4.7106021928663103E-2</v>
      </c>
      <c r="BG19">
        <v>0.36771787233106845</v>
      </c>
      <c r="BH19">
        <v>4.7290828202241342E-2</v>
      </c>
      <c r="BI19">
        <v>0.37780968247452135</v>
      </c>
      <c r="BJ19">
        <v>4.7398943721968616E-2</v>
      </c>
      <c r="BK19">
        <v>0.43004746783941711</v>
      </c>
      <c r="BL19">
        <v>5.2988788988166377E-2</v>
      </c>
      <c r="BM19">
        <v>0.7924408558805921</v>
      </c>
      <c r="BN19">
        <v>9.1426527713008243E-2</v>
      </c>
      <c r="BO19">
        <v>1.2366489457006831</v>
      </c>
      <c r="BP19">
        <v>0.12142079380831773</v>
      </c>
      <c r="BQ19">
        <v>1.2322708406794305</v>
      </c>
      <c r="BR19">
        <v>0.12831123641320744</v>
      </c>
      <c r="BS19">
        <v>1.4572991196932992</v>
      </c>
      <c r="BT19">
        <v>0.15445089689625396</v>
      </c>
      <c r="BU19">
        <v>1.5565337513048279</v>
      </c>
      <c r="BV19">
        <v>0.15861662218650388</v>
      </c>
      <c r="BW19">
        <v>1.4797334298714331</v>
      </c>
      <c r="BX19">
        <v>0.15117760608693742</v>
      </c>
      <c r="BY19">
        <v>1.5099284264079347</v>
      </c>
      <c r="BZ19">
        <v>0.15155358251312204</v>
      </c>
      <c r="CA19">
        <v>1.3862943021886964</v>
      </c>
      <c r="CB19">
        <v>0.1386729100643119</v>
      </c>
      <c r="CC19">
        <v>1.4565234532513827</v>
      </c>
      <c r="CD19">
        <v>0.14492512975539751</v>
      </c>
      <c r="CE19">
        <v>1.7435616226224435</v>
      </c>
      <c r="CF19">
        <v>0.16949621540966481</v>
      </c>
      <c r="CG19">
        <v>1.5796500081215408</v>
      </c>
      <c r="CH19">
        <v>0.15299101413665395</v>
      </c>
      <c r="CI19">
        <v>1.9701285703631433</v>
      </c>
      <c r="CJ19">
        <v>0.18257508492909902</v>
      </c>
      <c r="CK19">
        <v>2.1318273985030363</v>
      </c>
      <c r="CL19">
        <v>0.20465764186523464</v>
      </c>
      <c r="CM19">
        <v>2.1785153934361405</v>
      </c>
      <c r="CN19">
        <v>0.201972787989321</v>
      </c>
      <c r="CO19">
        <v>2.1043047437928011</v>
      </c>
      <c r="CP19">
        <v>0.19210670637188001</v>
      </c>
      <c r="CQ19">
        <v>2.2731655147592225</v>
      </c>
      <c r="CR19">
        <v>0.2067602533810006</v>
      </c>
      <c r="CS19">
        <v>2.0250072070038434</v>
      </c>
      <c r="CT19">
        <v>0.1835929350213216</v>
      </c>
      <c r="CU19">
        <v>2.3662680311410562</v>
      </c>
      <c r="CV19">
        <v>0.2108045204434856</v>
      </c>
      <c r="CW19">
        <v>2.3874198088804044</v>
      </c>
      <c r="CX19">
        <v>0.207089198754426</v>
      </c>
    </row>
    <row r="20" spans="3:102" ht="15" x14ac:dyDescent="0.25">
      <c r="C20">
        <v>0.3066852451607765</v>
      </c>
      <c r="D20">
        <v>4.3691238911051186E-2</v>
      </c>
      <c r="E20">
        <v>1.4800064911090214</v>
      </c>
      <c r="F20">
        <v>0.15380063743619576</v>
      </c>
      <c r="I20">
        <v>1.4772198747648349</v>
      </c>
      <c r="J20">
        <v>0.14339377898144215</v>
      </c>
      <c r="K20">
        <v>1.6293702431384458</v>
      </c>
      <c r="L20">
        <v>0.15407690890648595</v>
      </c>
      <c r="M20">
        <v>0.28486728378650639</v>
      </c>
      <c r="N20">
        <v>3.8497809765253022E-2</v>
      </c>
      <c r="O20">
        <v>0.28795919998209851</v>
      </c>
      <c r="P20">
        <v>3.9093253296183225E-2</v>
      </c>
      <c r="Q20">
        <v>0.29824112827779564</v>
      </c>
      <c r="R20">
        <v>3.9409356313950199E-2</v>
      </c>
      <c r="S20">
        <v>0.2930467517616015</v>
      </c>
      <c r="T20">
        <v>3.9471229400501129E-2</v>
      </c>
      <c r="U20">
        <v>0.29178639280563146</v>
      </c>
      <c r="V20">
        <v>3.9546002225192375E-2</v>
      </c>
      <c r="W20">
        <v>0.29462086778548674</v>
      </c>
      <c r="X20">
        <v>3.9712681182619683E-2</v>
      </c>
      <c r="Y20">
        <v>0.31308341088100633</v>
      </c>
      <c r="Z20">
        <v>4.0065816183155412E-2</v>
      </c>
      <c r="AA20">
        <v>0.30620610187540948</v>
      </c>
      <c r="AB20">
        <v>4.0792723287472771E-2</v>
      </c>
      <c r="AC20">
        <v>0.30165191700047034</v>
      </c>
      <c r="AD20">
        <v>4.1347688935417022E-2</v>
      </c>
      <c r="AE20">
        <v>0.31145027158843003</v>
      </c>
      <c r="AF20">
        <v>4.2165157871328129E-2</v>
      </c>
      <c r="AG20">
        <v>0.31303857873381108</v>
      </c>
      <c r="AH20">
        <v>4.1877533636609031E-2</v>
      </c>
      <c r="AI20">
        <v>0.33297711514926165</v>
      </c>
      <c r="AJ20">
        <v>4.2113792627502457E-2</v>
      </c>
      <c r="AK20">
        <v>0.31024158939157204</v>
      </c>
      <c r="AL20">
        <v>4.2483146566325243E-2</v>
      </c>
      <c r="AM20">
        <v>0.31907166544552173</v>
      </c>
      <c r="AN20">
        <v>4.2594003454428847E-2</v>
      </c>
      <c r="AO20">
        <v>0.32753994015712823</v>
      </c>
      <c r="AP20">
        <v>4.2600284391820099E-2</v>
      </c>
      <c r="AQ20">
        <v>0.32510650568065502</v>
      </c>
      <c r="AR20">
        <v>4.2590137263144347E-2</v>
      </c>
      <c r="AS20">
        <v>0.32508236868346357</v>
      </c>
      <c r="AT20">
        <v>4.280944734858657E-2</v>
      </c>
      <c r="AU20">
        <v>0.31594364518527468</v>
      </c>
      <c r="AV20">
        <v>4.3375896915752651E-2</v>
      </c>
      <c r="AW20">
        <v>0.32699807566194927</v>
      </c>
      <c r="AX20">
        <v>4.3669427292280232E-2</v>
      </c>
      <c r="AY20">
        <v>0.36613683338386727</v>
      </c>
      <c r="AZ20">
        <v>4.3397083168358247E-2</v>
      </c>
      <c r="BA20">
        <v>0.34299863729259766</v>
      </c>
      <c r="BB20">
        <v>4.5237929601972038E-2</v>
      </c>
      <c r="BC20">
        <v>0.33813531041290501</v>
      </c>
      <c r="BD20">
        <v>4.5188194174987366E-2</v>
      </c>
      <c r="BE20">
        <v>0.37616824243981795</v>
      </c>
      <c r="BF20">
        <v>4.75058023648917E-2</v>
      </c>
      <c r="BG20">
        <v>0.37082682277586621</v>
      </c>
      <c r="BH20">
        <v>4.7509903809056675E-2</v>
      </c>
      <c r="BI20">
        <v>0.38433826154746042</v>
      </c>
      <c r="BJ20">
        <v>4.807898239435425E-2</v>
      </c>
      <c r="BK20">
        <v>0.43512295076202973</v>
      </c>
      <c r="BL20">
        <v>5.330799107971778E-2</v>
      </c>
      <c r="BM20">
        <v>0.80638735745515666</v>
      </c>
      <c r="BN20">
        <v>9.2391432090953074E-2</v>
      </c>
      <c r="BO20">
        <v>1.2498887944186869</v>
      </c>
      <c r="BP20">
        <v>0.12264907443455329</v>
      </c>
      <c r="BQ20">
        <v>1.2460221171114891</v>
      </c>
      <c r="BR20">
        <v>0.12964122086349802</v>
      </c>
      <c r="BS20">
        <v>1.4707481033852337</v>
      </c>
      <c r="BT20">
        <v>0.15548045006586628</v>
      </c>
      <c r="BU20">
        <v>1.5788206230749822</v>
      </c>
      <c r="BV20">
        <v>0.16004985891646351</v>
      </c>
      <c r="BW20">
        <v>1.4928703464382704</v>
      </c>
      <c r="BX20">
        <v>0.15234335469090787</v>
      </c>
      <c r="BY20">
        <v>1.5227817947884408</v>
      </c>
      <c r="BZ20">
        <v>0.15248494633877052</v>
      </c>
      <c r="CA20">
        <v>1.3998315341035603</v>
      </c>
      <c r="CB20">
        <v>0.13975849033907783</v>
      </c>
      <c r="CC20">
        <v>1.4710593147702478</v>
      </c>
      <c r="CD20">
        <v>0.1462582140681169</v>
      </c>
      <c r="CE20">
        <v>1.7543451532309551</v>
      </c>
      <c r="CF20">
        <v>0.17036650624256328</v>
      </c>
      <c r="CG20">
        <v>1.592977489240081</v>
      </c>
      <c r="CH20">
        <v>0.15428438963670876</v>
      </c>
      <c r="CI20">
        <v>1.9895226080465038</v>
      </c>
      <c r="CJ20">
        <v>0.18365675093683662</v>
      </c>
      <c r="CK20">
        <v>2.1485152390393147</v>
      </c>
      <c r="CL20">
        <v>0.20440078402742473</v>
      </c>
      <c r="CM20">
        <v>2.1923145193780496</v>
      </c>
      <c r="CN20">
        <v>0.20328688072527609</v>
      </c>
      <c r="CO20">
        <v>2.1234113298918955</v>
      </c>
      <c r="CP20">
        <v>0.19344728214794688</v>
      </c>
      <c r="CQ20">
        <v>2.2933625892402421</v>
      </c>
      <c r="CR20">
        <v>0.2085357191741711</v>
      </c>
      <c r="CS20">
        <v>2.0390621450229029</v>
      </c>
      <c r="CT20">
        <v>0.18495735190170351</v>
      </c>
      <c r="CU20">
        <v>2.3868258367392716</v>
      </c>
      <c r="CV20">
        <v>0.21229170596077626</v>
      </c>
      <c r="CW20">
        <v>2.4026998361503367</v>
      </c>
      <c r="CX20">
        <v>0.2083195487786538</v>
      </c>
    </row>
    <row r="21" spans="3:102" ht="15" x14ac:dyDescent="0.25">
      <c r="C21">
        <v>0.31528944395756325</v>
      </c>
      <c r="D21">
        <v>4.4045509498999158E-2</v>
      </c>
      <c r="E21">
        <v>1.6014380737967313</v>
      </c>
      <c r="F21">
        <v>0.16252102278122216</v>
      </c>
      <c r="I21">
        <v>1.4955147377033902</v>
      </c>
      <c r="J21">
        <v>0.14562808446930056</v>
      </c>
      <c r="K21">
        <v>1.6476371521823692</v>
      </c>
      <c r="L21">
        <v>0.15621789838612826</v>
      </c>
      <c r="M21">
        <v>0.28764300910017326</v>
      </c>
      <c r="N21">
        <v>3.8783312440704501E-2</v>
      </c>
      <c r="O21">
        <v>0.29073554320922834</v>
      </c>
      <c r="P21">
        <v>3.9501734263210908E-2</v>
      </c>
      <c r="Q21">
        <v>0.30142551245431709</v>
      </c>
      <c r="R21">
        <v>3.9850007653534379E-2</v>
      </c>
      <c r="S21">
        <v>0.29543526328483383</v>
      </c>
      <c r="T21">
        <v>3.9788100747731731E-2</v>
      </c>
      <c r="U21">
        <v>0.29360952211191471</v>
      </c>
      <c r="V21">
        <v>3.9787909217777612E-2</v>
      </c>
      <c r="W21">
        <v>0.29736452593198559</v>
      </c>
      <c r="X21">
        <v>4.0037944632850958E-2</v>
      </c>
      <c r="Y21">
        <v>0.31727395057624314</v>
      </c>
      <c r="Z21">
        <v>4.0635638130245864E-2</v>
      </c>
      <c r="AA21">
        <v>0.30829758726695655</v>
      </c>
      <c r="AB21">
        <v>4.1072915109119354E-2</v>
      </c>
      <c r="AC21">
        <v>0.303574288915339</v>
      </c>
      <c r="AD21">
        <v>4.1612164040645314E-2</v>
      </c>
      <c r="AE21">
        <v>0.31372286556602469</v>
      </c>
      <c r="AF21">
        <v>4.2465327705252125E-2</v>
      </c>
      <c r="AG21">
        <v>0.31767432715641059</v>
      </c>
      <c r="AH21">
        <v>4.2332926901171429E-2</v>
      </c>
      <c r="AI21">
        <v>0.33657975556333219</v>
      </c>
      <c r="AJ21">
        <v>4.2498264230843054E-2</v>
      </c>
      <c r="AK21">
        <v>0.31257575729896431</v>
      </c>
      <c r="AL21">
        <v>4.2779101124160612E-2</v>
      </c>
      <c r="AM21">
        <v>0.32133733057098318</v>
      </c>
      <c r="AN21">
        <v>4.2887626599341519E-2</v>
      </c>
      <c r="AO21">
        <v>0.33095831379266066</v>
      </c>
      <c r="AP21">
        <v>4.3010600472469525E-2</v>
      </c>
      <c r="AQ21">
        <v>0.32808780202321852</v>
      </c>
      <c r="AR21">
        <v>4.2885767719708978E-2</v>
      </c>
      <c r="AS21">
        <v>0.32800599454235102</v>
      </c>
      <c r="AT21">
        <v>4.3060575866876095E-2</v>
      </c>
      <c r="AU21">
        <v>0.31856393793218929</v>
      </c>
      <c r="AV21">
        <v>4.3669975530238089E-2</v>
      </c>
      <c r="AW21">
        <v>0.33031077042092871</v>
      </c>
      <c r="AX21">
        <v>4.4048762205156494E-2</v>
      </c>
      <c r="AY21">
        <v>0.3733110864675882</v>
      </c>
      <c r="AZ21">
        <v>4.4092010737333549E-2</v>
      </c>
      <c r="BA21">
        <v>0.3462547283056423</v>
      </c>
      <c r="BB21">
        <v>4.5784523637592951E-2</v>
      </c>
      <c r="BC21">
        <v>0.34380594823410066</v>
      </c>
      <c r="BD21">
        <v>4.5804680043148409E-2</v>
      </c>
      <c r="BE21">
        <v>0.37911459377184492</v>
      </c>
      <c r="BF21">
        <v>4.7915142537780391E-2</v>
      </c>
      <c r="BG21">
        <v>0.37324455443308729</v>
      </c>
      <c r="BH21">
        <v>4.7751462057593883E-2</v>
      </c>
      <c r="BI21">
        <v>0.38940978197708387</v>
      </c>
      <c r="BJ21">
        <v>4.8779175249912335E-2</v>
      </c>
      <c r="BK21">
        <v>0.43907079960702278</v>
      </c>
      <c r="BL21">
        <v>5.3663995368198839E-2</v>
      </c>
      <c r="BM21">
        <v>0.81723347102059019</v>
      </c>
      <c r="BN21">
        <v>9.3445648860443029E-2</v>
      </c>
      <c r="BO21">
        <v>1.2601793034379942</v>
      </c>
      <c r="BP21">
        <v>0.12386514123778938</v>
      </c>
      <c r="BQ21">
        <v>1.2567084770914569</v>
      </c>
      <c r="BR21">
        <v>0.1309655157937108</v>
      </c>
      <c r="BS21">
        <v>1.4812052130482758</v>
      </c>
      <c r="BT21">
        <v>0.1565659709254153</v>
      </c>
      <c r="BU21">
        <v>1.5961552384303805</v>
      </c>
      <c r="BV21">
        <v>0.16160095747690717</v>
      </c>
      <c r="BW21">
        <v>1.5030815329266842</v>
      </c>
      <c r="BX21">
        <v>0.15352394475916545</v>
      </c>
      <c r="BY21">
        <v>1.5327769884241382</v>
      </c>
      <c r="BZ21">
        <v>0.15346666424878141</v>
      </c>
      <c r="CA21">
        <v>1.4103563526067326</v>
      </c>
      <c r="CB21">
        <v>0.14087958719357416</v>
      </c>
      <c r="CC21">
        <v>1.4823572667292162</v>
      </c>
      <c r="CD21">
        <v>0.14758743670336788</v>
      </c>
      <c r="CE21">
        <v>1.7627290577997903</v>
      </c>
      <c r="CF21">
        <v>0.17125609035664921</v>
      </c>
      <c r="CG21">
        <v>1.6033356338868439</v>
      </c>
      <c r="CH21">
        <v>0.15553495867974534</v>
      </c>
      <c r="CI21">
        <v>2.0046102600023339</v>
      </c>
      <c r="CJ21">
        <v>0.18483366005149313</v>
      </c>
      <c r="CK21">
        <v>2.1686792292234318</v>
      </c>
      <c r="CL21">
        <v>0.20444451753526513</v>
      </c>
      <c r="CM21">
        <v>2.2030405385947542</v>
      </c>
      <c r="CN21">
        <v>0.20454006898790325</v>
      </c>
      <c r="CO21">
        <v>2.1382703354039632</v>
      </c>
      <c r="CP21">
        <v>0.19484358514595579</v>
      </c>
      <c r="CQ21">
        <v>2.3090634489940856</v>
      </c>
      <c r="CR21">
        <v>0.21027738583056071</v>
      </c>
      <c r="CS21">
        <v>2.049987884561673</v>
      </c>
      <c r="CT21">
        <v>0.1862256809588316</v>
      </c>
      <c r="CU21">
        <v>2.402812705754354</v>
      </c>
      <c r="CV21">
        <v>0.21382219086038093</v>
      </c>
      <c r="CW21">
        <v>2.4145804898402439</v>
      </c>
      <c r="CX21">
        <v>0.20954018469276101</v>
      </c>
    </row>
    <row r="22" spans="3:102" ht="15" x14ac:dyDescent="0.25">
      <c r="C22">
        <v>0.34082648017403766</v>
      </c>
      <c r="D22">
        <v>4.4214241010337545E-2</v>
      </c>
      <c r="E22">
        <v>1.7288154591776617</v>
      </c>
      <c r="F22">
        <v>0.17130731649732955</v>
      </c>
      <c r="I22">
        <v>1.5070907822561128</v>
      </c>
      <c r="J22">
        <v>0.14736959764818183</v>
      </c>
      <c r="K22">
        <v>1.6591993541221037</v>
      </c>
      <c r="L22">
        <v>0.15786099207568724</v>
      </c>
      <c r="M22">
        <v>0.28940014216437637</v>
      </c>
      <c r="N22">
        <v>3.9073933765566941E-2</v>
      </c>
      <c r="O22">
        <v>0.29248831966332017</v>
      </c>
      <c r="P22">
        <v>3.9889308891516262E-2</v>
      </c>
      <c r="Q22">
        <v>0.30343707966765271</v>
      </c>
      <c r="R22">
        <v>4.0272592056137993E-2</v>
      </c>
      <c r="S22">
        <v>0.29694467095648469</v>
      </c>
      <c r="T22">
        <v>4.0095733554778162E-2</v>
      </c>
      <c r="U22">
        <v>0.29476163517373954</v>
      </c>
      <c r="V22">
        <v>4.0022650846910306E-2</v>
      </c>
      <c r="W22">
        <v>0.29909989492959993</v>
      </c>
      <c r="X22">
        <v>4.0361327182860882E-2</v>
      </c>
      <c r="Y22">
        <v>0.31992147684690686</v>
      </c>
      <c r="Z22">
        <v>4.1181654753665045E-2</v>
      </c>
      <c r="AA22">
        <v>0.30961915345004432</v>
      </c>
      <c r="AB22">
        <v>4.1343262432311338E-2</v>
      </c>
      <c r="AC22">
        <v>0.30478873690633845</v>
      </c>
      <c r="AD22">
        <v>4.1867345919123715E-2</v>
      </c>
      <c r="AE22">
        <v>0.31515907681209238</v>
      </c>
      <c r="AF22">
        <v>4.275712982698604E-2</v>
      </c>
      <c r="AG22">
        <v>0.32060959524489097</v>
      </c>
      <c r="AH22">
        <v>4.2800358657375706E-2</v>
      </c>
      <c r="AI22">
        <v>0.33885979113363252</v>
      </c>
      <c r="AJ22">
        <v>4.2883721689771524E-2</v>
      </c>
      <c r="AK22">
        <v>0.31405140124790015</v>
      </c>
      <c r="AL22">
        <v>4.3070056552795437E-2</v>
      </c>
      <c r="AM22">
        <v>0.32276937006075757</v>
      </c>
      <c r="AN22">
        <v>4.3173325244715274E-2</v>
      </c>
      <c r="AO22">
        <v>0.33312018520710884</v>
      </c>
      <c r="AP22">
        <v>4.3415276493699188E-2</v>
      </c>
      <c r="AQ22">
        <v>0.32997535044665954</v>
      </c>
      <c r="AR22">
        <v>4.3186824976719579E-2</v>
      </c>
      <c r="AS22">
        <v>0.32985809028215296</v>
      </c>
      <c r="AT22">
        <v>4.3321376617143727E-2</v>
      </c>
      <c r="AU22">
        <v>0.32022188963607012</v>
      </c>
      <c r="AV22">
        <v>4.3965776777378805E-2</v>
      </c>
      <c r="AW22">
        <v>0.33240652664511455</v>
      </c>
      <c r="AX22">
        <v>4.4427833603124481E-2</v>
      </c>
      <c r="AY22">
        <v>0.37785362994279809</v>
      </c>
      <c r="AZ22">
        <v>4.4796840676096218E-2</v>
      </c>
      <c r="BA22">
        <v>0.34830757937110313</v>
      </c>
      <c r="BB22">
        <v>4.6263219371450406E-2</v>
      </c>
      <c r="BC22">
        <v>0.34739467429448967</v>
      </c>
      <c r="BD22">
        <v>4.6429087547620276E-2</v>
      </c>
      <c r="BE22">
        <v>0.38097562940512253</v>
      </c>
      <c r="BF22">
        <v>4.8300880140961469E-2</v>
      </c>
      <c r="BG22">
        <v>0.37477519706266743</v>
      </c>
      <c r="BH22">
        <v>4.7995933335158711E-2</v>
      </c>
      <c r="BI22">
        <v>0.39261337933967688</v>
      </c>
      <c r="BJ22">
        <v>4.9442796827692786E-2</v>
      </c>
      <c r="BK22">
        <v>0.44157118313973603</v>
      </c>
      <c r="BL22">
        <v>5.4027960503395825E-2</v>
      </c>
      <c r="BM22">
        <v>0.8241005089601422</v>
      </c>
      <c r="BN22">
        <v>9.4503771648482573E-2</v>
      </c>
      <c r="BO22">
        <v>1.2666867969178743</v>
      </c>
      <c r="BP22">
        <v>0.12497047571785556</v>
      </c>
      <c r="BQ22">
        <v>1.2634641752879869</v>
      </c>
      <c r="BR22">
        <v>0.13217683470448516</v>
      </c>
      <c r="BS22">
        <v>1.4878232758483512</v>
      </c>
      <c r="BT22">
        <v>0.15761951703070148</v>
      </c>
      <c r="BU22">
        <v>1.607133249927855</v>
      </c>
      <c r="BV22">
        <v>0.16314425708720603</v>
      </c>
      <c r="BW22">
        <v>1.5095397397356474</v>
      </c>
      <c r="BX22">
        <v>0.15462373190561948</v>
      </c>
      <c r="BY22">
        <v>1.5391042561703681</v>
      </c>
      <c r="BZ22">
        <v>0.15441920329658687</v>
      </c>
      <c r="CA22">
        <v>1.4170160994965921</v>
      </c>
      <c r="CB22">
        <v>0.14194537602806928</v>
      </c>
      <c r="CC22">
        <v>1.48950201625208</v>
      </c>
      <c r="CD22">
        <v>0.14880511194843385</v>
      </c>
      <c r="CE22">
        <v>1.7680341222417824</v>
      </c>
      <c r="CF22">
        <v>0.17209289893755983</v>
      </c>
      <c r="CG22">
        <v>1.609885286784807</v>
      </c>
      <c r="CH22">
        <v>0.15664140759931733</v>
      </c>
      <c r="CI22">
        <v>2.0141692143988936</v>
      </c>
      <c r="CJ22">
        <v>0.1860104660959471</v>
      </c>
      <c r="CK22">
        <v>2.1914381059267813</v>
      </c>
      <c r="CL22">
        <v>0.20478693102460652</v>
      </c>
      <c r="CM22">
        <v>2.2098244927994091</v>
      </c>
      <c r="CN22">
        <v>0.20563082691716195</v>
      </c>
      <c r="CO22">
        <v>2.1476779720723238</v>
      </c>
      <c r="CP22">
        <v>0.19618249520114178</v>
      </c>
      <c r="CQ22">
        <v>2.3189961037401048</v>
      </c>
      <c r="CR22">
        <v>0.21184415387575917</v>
      </c>
      <c r="CS22">
        <v>2.0568992871805976</v>
      </c>
      <c r="CT22">
        <v>0.18729516971554072</v>
      </c>
      <c r="CU22">
        <v>2.4129334771362725</v>
      </c>
      <c r="CV22">
        <v>0.21527198435787787</v>
      </c>
      <c r="CW22">
        <v>2.4220992700451376</v>
      </c>
      <c r="CX22">
        <v>0.21065221783438795</v>
      </c>
    </row>
    <row r="23" spans="3:102" ht="15" x14ac:dyDescent="0.25">
      <c r="C23">
        <v>0.33140249086746698</v>
      </c>
      <c r="D23">
        <v>4.4946418402253413E-2</v>
      </c>
      <c r="E23">
        <v>1.8624297788411766</v>
      </c>
      <c r="F23">
        <v>0.18016001671770909</v>
      </c>
      <c r="I23">
        <v>1.5110101861387295</v>
      </c>
      <c r="J23">
        <v>0.14847723147751068</v>
      </c>
      <c r="K23">
        <v>1.6631201481195546</v>
      </c>
      <c r="L23">
        <v>0.1588730762962893</v>
      </c>
      <c r="M23">
        <v>0.28999633050832668</v>
      </c>
      <c r="N23">
        <v>3.934612932849154E-2</v>
      </c>
      <c r="O23">
        <v>0.29307552982022644</v>
      </c>
      <c r="P23">
        <v>4.0224578189709079E-2</v>
      </c>
      <c r="Q23">
        <v>0.30411286470542892</v>
      </c>
      <c r="R23">
        <v>4.0642874246668306E-2</v>
      </c>
      <c r="S23">
        <v>0.29745269154379017</v>
      </c>
      <c r="T23">
        <v>4.0369205241176272E-2</v>
      </c>
      <c r="U23">
        <v>0.29514939464271706</v>
      </c>
      <c r="V23">
        <v>4.0231209741860362E-2</v>
      </c>
      <c r="W23">
        <v>0.29968638550277993</v>
      </c>
      <c r="X23">
        <v>4.0656630301677717E-2</v>
      </c>
      <c r="Y23">
        <v>0.32081150286130372</v>
      </c>
      <c r="Z23">
        <v>4.1659631011412124E-2</v>
      </c>
      <c r="AA23">
        <v>0.31006373499217577</v>
      </c>
      <c r="AB23">
        <v>4.158186332474114E-2</v>
      </c>
      <c r="AC23">
        <v>0.30519687361983827</v>
      </c>
      <c r="AD23">
        <v>4.2092561252682972E-2</v>
      </c>
      <c r="AE23">
        <v>0.31564255203361374</v>
      </c>
      <c r="AF23">
        <v>4.3016924151703287E-2</v>
      </c>
      <c r="AG23">
        <v>0.32160658503543504</v>
      </c>
      <c r="AH23">
        <v>4.3241960364257877E-2</v>
      </c>
      <c r="AI23">
        <v>0.33963250693815056</v>
      </c>
      <c r="AJ23">
        <v>4.3238937533369257E-2</v>
      </c>
      <c r="AK23">
        <v>0.31454897334162923</v>
      </c>
      <c r="AL23">
        <v>4.3332441373780284E-2</v>
      </c>
      <c r="AM23">
        <v>0.3232517685926829</v>
      </c>
      <c r="AN23">
        <v>4.3427953773316791E-2</v>
      </c>
      <c r="AO23">
        <v>0.33385041243561864</v>
      </c>
      <c r="AP23">
        <v>4.3781528010970037E-2</v>
      </c>
      <c r="AQ23">
        <v>0.33061623300339366</v>
      </c>
      <c r="AR23">
        <v>4.3468919165669605E-2</v>
      </c>
      <c r="AS23">
        <v>0.33048861012086822</v>
      </c>
      <c r="AT23">
        <v>4.3570721073644562E-2</v>
      </c>
      <c r="AU23">
        <v>0.32078318291008717</v>
      </c>
      <c r="AV23">
        <v>4.4239336599329215E-2</v>
      </c>
      <c r="AW23">
        <v>0.33311555862916542</v>
      </c>
      <c r="AX23">
        <v>4.4775931375945231E-2</v>
      </c>
      <c r="AY23">
        <v>0.37939645395268168</v>
      </c>
      <c r="AZ23">
        <v>4.5454471854792733E-2</v>
      </c>
      <c r="BA23">
        <v>0.34899088070443191</v>
      </c>
      <c r="BB23">
        <v>4.6635235722100418E-2</v>
      </c>
      <c r="BC23">
        <v>0.34861075135163505</v>
      </c>
      <c r="BD23">
        <v>4.7010830905885072E-2</v>
      </c>
      <c r="BE23">
        <v>0.38160057930064772</v>
      </c>
      <c r="BF23">
        <v>4.863176500789506E-2</v>
      </c>
      <c r="BG23">
        <v>0.3752947471018403</v>
      </c>
      <c r="BH23">
        <v>4.8223512032769512E-2</v>
      </c>
      <c r="BI23">
        <v>0.39368951722944928</v>
      </c>
      <c r="BJ23">
        <v>5.0016084454173326E-2</v>
      </c>
      <c r="BK23">
        <v>0.44242153515670257</v>
      </c>
      <c r="BL23">
        <v>5.4370400194639096E-2</v>
      </c>
      <c r="BM23">
        <v>0.82643214469979731</v>
      </c>
      <c r="BN23">
        <v>9.5480077639683247E-2</v>
      </c>
      <c r="BO23">
        <v>1.2688840764381413</v>
      </c>
      <c r="BP23">
        <v>0.12587553024885414</v>
      </c>
      <c r="BQ23">
        <v>1.2657419052108805</v>
      </c>
      <c r="BR23">
        <v>0.13317704374166109</v>
      </c>
      <c r="BS23">
        <v>1.490066135696533</v>
      </c>
      <c r="BT23">
        <v>0.15855573634195455</v>
      </c>
      <c r="BU23">
        <v>1.6108652843646289</v>
      </c>
      <c r="BV23">
        <v>0.16455472879128988</v>
      </c>
      <c r="BW23">
        <v>1.5117217613579326</v>
      </c>
      <c r="BX23">
        <v>0.15555361791635022</v>
      </c>
      <c r="BY23">
        <v>1.5412510004240412</v>
      </c>
      <c r="BZ23">
        <v>0.15526539443350151</v>
      </c>
      <c r="CA23">
        <v>1.419271241687162</v>
      </c>
      <c r="CB23">
        <v>0.1428695129696827</v>
      </c>
      <c r="CC23">
        <v>1.4919147382239581</v>
      </c>
      <c r="CD23">
        <v>0.14981259099675304</v>
      </c>
      <c r="CE23">
        <v>1.7698305617862742</v>
      </c>
      <c r="CF23">
        <v>0.17280913873076195</v>
      </c>
      <c r="CG23">
        <v>1.612095834008463</v>
      </c>
      <c r="CH23">
        <v>0.15751409848426604</v>
      </c>
      <c r="CI23">
        <v>2.0174250616002647</v>
      </c>
      <c r="CJ23">
        <v>0.18709183124321185</v>
      </c>
      <c r="CK23">
        <v>2.2157971970282206</v>
      </c>
      <c r="CL23">
        <v>0.20541305938288248</v>
      </c>
      <c r="CM23">
        <v>2.2121167863680826</v>
      </c>
      <c r="CN23">
        <v>0.20647078779261085</v>
      </c>
      <c r="CO23">
        <v>2.1508720891234772</v>
      </c>
      <c r="CP23">
        <v>0.19735554178363837</v>
      </c>
      <c r="CQ23">
        <v>2.3223558688625499</v>
      </c>
      <c r="CR23">
        <v>0.21310909308067286</v>
      </c>
      <c r="CS23">
        <v>2.0592364321431846</v>
      </c>
      <c r="CT23">
        <v>0.18807917455325679</v>
      </c>
      <c r="CU23">
        <v>2.4163682261782089</v>
      </c>
      <c r="CV23">
        <v>0.21652363280635376</v>
      </c>
      <c r="CW23">
        <v>2.4246470499087254</v>
      </c>
      <c r="CX23">
        <v>0.21156555789191575</v>
      </c>
    </row>
    <row r="24" spans="3:102" ht="15" x14ac:dyDescent="0.25">
      <c r="C24">
        <v>0.31810779230192732</v>
      </c>
      <c r="D24">
        <v>4.5902461058168371E-2</v>
      </c>
      <c r="E24">
        <v>2.0025864194077414</v>
      </c>
      <c r="F24">
        <v>0.18907962534042522</v>
      </c>
      <c r="I24" t="s">
        <v>308</v>
      </c>
      <c r="J24" t="s">
        <v>308</v>
      </c>
      <c r="K24" t="s">
        <v>308</v>
      </c>
      <c r="L24" t="s">
        <v>308</v>
      </c>
      <c r="M24" t="s">
        <v>308</v>
      </c>
      <c r="N24" t="s">
        <v>308</v>
      </c>
      <c r="O24" t="s">
        <v>308</v>
      </c>
      <c r="P24" t="s">
        <v>308</v>
      </c>
      <c r="Q24" t="s">
        <v>308</v>
      </c>
      <c r="R24" t="s">
        <v>308</v>
      </c>
      <c r="S24" t="s">
        <v>308</v>
      </c>
      <c r="T24" t="s">
        <v>308</v>
      </c>
      <c r="U24" t="s">
        <v>308</v>
      </c>
      <c r="V24" t="s">
        <v>308</v>
      </c>
      <c r="W24" t="s">
        <v>308</v>
      </c>
      <c r="X24" t="s">
        <v>308</v>
      </c>
      <c r="Y24" t="s">
        <v>308</v>
      </c>
      <c r="Z24" t="s">
        <v>308</v>
      </c>
      <c r="AA24" t="s">
        <v>308</v>
      </c>
      <c r="AB24" t="s">
        <v>308</v>
      </c>
      <c r="AC24" t="s">
        <v>308</v>
      </c>
      <c r="AD24" t="s">
        <v>308</v>
      </c>
      <c r="AE24" t="s">
        <v>308</v>
      </c>
      <c r="AF24" t="s">
        <v>308</v>
      </c>
      <c r="AG24" t="s">
        <v>308</v>
      </c>
      <c r="AH24" t="s">
        <v>308</v>
      </c>
      <c r="AI24" t="s">
        <v>308</v>
      </c>
      <c r="AJ24" t="s">
        <v>308</v>
      </c>
      <c r="AK24" t="s">
        <v>308</v>
      </c>
      <c r="AL24" t="s">
        <v>308</v>
      </c>
      <c r="AM24" t="s">
        <v>308</v>
      </c>
      <c r="AN24" t="s">
        <v>308</v>
      </c>
      <c r="AO24" t="s">
        <v>308</v>
      </c>
      <c r="AP24" t="s">
        <v>308</v>
      </c>
      <c r="AQ24" t="s">
        <v>308</v>
      </c>
      <c r="AR24" t="s">
        <v>308</v>
      </c>
      <c r="AS24" t="s">
        <v>308</v>
      </c>
      <c r="AT24" t="s">
        <v>308</v>
      </c>
      <c r="AU24" t="s">
        <v>308</v>
      </c>
      <c r="AV24" t="s">
        <v>308</v>
      </c>
      <c r="AW24" t="s">
        <v>308</v>
      </c>
      <c r="AX24" t="s">
        <v>308</v>
      </c>
      <c r="AY24" t="s">
        <v>308</v>
      </c>
      <c r="AZ24" t="s">
        <v>308</v>
      </c>
      <c r="BA24" t="s">
        <v>308</v>
      </c>
      <c r="BB24" t="s">
        <v>308</v>
      </c>
      <c r="BC24" t="s">
        <v>308</v>
      </c>
      <c r="BD24" t="s">
        <v>308</v>
      </c>
      <c r="BE24" t="s">
        <v>308</v>
      </c>
      <c r="BF24" t="s">
        <v>308</v>
      </c>
      <c r="BG24" t="s">
        <v>308</v>
      </c>
      <c r="BH24" t="s">
        <v>308</v>
      </c>
      <c r="BI24" t="s">
        <v>308</v>
      </c>
      <c r="BJ24" t="s">
        <v>308</v>
      </c>
      <c r="BK24" t="s">
        <v>308</v>
      </c>
      <c r="BL24" t="s">
        <v>308</v>
      </c>
      <c r="BM24" t="s">
        <v>308</v>
      </c>
      <c r="BN24" t="s">
        <v>308</v>
      </c>
      <c r="BO24" t="s">
        <v>308</v>
      </c>
      <c r="BP24" t="s">
        <v>308</v>
      </c>
      <c r="BQ24" t="s">
        <v>308</v>
      </c>
      <c r="BR24" t="s">
        <v>308</v>
      </c>
      <c r="BS24" t="s">
        <v>308</v>
      </c>
      <c r="BT24" t="s">
        <v>308</v>
      </c>
      <c r="BU24" t="s">
        <v>308</v>
      </c>
      <c r="BV24" t="s">
        <v>308</v>
      </c>
      <c r="BW24" t="s">
        <v>308</v>
      </c>
      <c r="BX24" t="s">
        <v>308</v>
      </c>
      <c r="BY24" t="s">
        <v>308</v>
      </c>
      <c r="BZ24" t="s">
        <v>308</v>
      </c>
      <c r="CA24" t="s">
        <v>308</v>
      </c>
      <c r="CB24" t="s">
        <v>308</v>
      </c>
      <c r="CC24" t="s">
        <v>308</v>
      </c>
      <c r="CD24" t="s">
        <v>308</v>
      </c>
      <c r="CE24" t="s">
        <v>308</v>
      </c>
      <c r="CF24" t="s">
        <v>308</v>
      </c>
      <c r="CG24" t="s">
        <v>308</v>
      </c>
      <c r="CH24" t="s">
        <v>308</v>
      </c>
      <c r="CI24" t="s">
        <v>308</v>
      </c>
      <c r="CJ24" t="s">
        <v>308</v>
      </c>
      <c r="CK24">
        <v>2.2406918933587283</v>
      </c>
      <c r="CL24">
        <v>0.20629553779633916</v>
      </c>
      <c r="CM24" t="s">
        <v>308</v>
      </c>
      <c r="CN24" t="s">
        <v>308</v>
      </c>
      <c r="CO24" t="s">
        <v>308</v>
      </c>
      <c r="CP24" t="s">
        <v>308</v>
      </c>
      <c r="CQ24" t="s">
        <v>308</v>
      </c>
      <c r="CR24" t="s">
        <v>308</v>
      </c>
      <c r="CS24" t="s">
        <v>308</v>
      </c>
      <c r="CT24" t="s">
        <v>308</v>
      </c>
      <c r="CU24" t="s">
        <v>308</v>
      </c>
      <c r="CV24" t="s">
        <v>308</v>
      </c>
      <c r="CW24" t="s">
        <v>308</v>
      </c>
      <c r="CX24" t="s">
        <v>308</v>
      </c>
    </row>
    <row r="25" spans="3:102" ht="15" x14ac:dyDescent="0.25">
      <c r="C25">
        <v>0.36571795872363771</v>
      </c>
      <c r="D25">
        <v>4.7623803333033711E-2</v>
      </c>
      <c r="E25">
        <v>2.1496057205154</v>
      </c>
      <c r="F25">
        <v>0.19806664805687046</v>
      </c>
      <c r="CK25">
        <v>2.2650341772306555</v>
      </c>
      <c r="CL25">
        <v>0.20739579772370723</v>
      </c>
    </row>
    <row r="26" spans="3:102" ht="15" x14ac:dyDescent="0.25">
      <c r="C26">
        <v>0.36229473773710763</v>
      </c>
      <c r="D26">
        <v>4.7787419140692136E-2</v>
      </c>
      <c r="E26">
        <v>2.303823706982612</v>
      </c>
      <c r="F26">
        <v>0.20712159438043543</v>
      </c>
      <c r="CK26">
        <v>2.2877601740315607</v>
      </c>
      <c r="CL26">
        <v>0.2086657525265278</v>
      </c>
    </row>
    <row r="27" spans="3:102" ht="15" x14ac:dyDescent="0.25">
      <c r="C27">
        <v>0.36635300351532368</v>
      </c>
      <c r="D27">
        <v>4.8327756310521698E-2</v>
      </c>
      <c r="E27">
        <v>2.4655928568208725</v>
      </c>
      <c r="F27">
        <v>0.21624497767539586</v>
      </c>
      <c r="CK27">
        <v>2.3078766486498128</v>
      </c>
      <c r="CL27">
        <v>0.21004989908599839</v>
      </c>
    </row>
    <row r="28" spans="3:102" ht="15" x14ac:dyDescent="0.25">
      <c r="C28">
        <v>0.42120395721646647</v>
      </c>
      <c r="D28">
        <v>5.3762260378325405E-2</v>
      </c>
      <c r="E28">
        <v>2.6352829068524715</v>
      </c>
      <c r="F28">
        <v>0.22543731518601628</v>
      </c>
      <c r="CK28">
        <v>2.3245044146150393</v>
      </c>
      <c r="CL28">
        <v>0.21148774355559802</v>
      </c>
    </row>
    <row r="29" spans="3:102" ht="15" x14ac:dyDescent="0.25">
      <c r="C29">
        <v>0.76811760173888988</v>
      </c>
      <c r="D29">
        <v>9.3493862946962381E-2</v>
      </c>
      <c r="E29">
        <v>2.8132816977746953</v>
      </c>
      <c r="F29">
        <v>0.23469912806587567</v>
      </c>
      <c r="CK29">
        <v>2.3369167587656858</v>
      </c>
      <c r="CL29">
        <v>0.21291644523246195</v>
      </c>
    </row>
    <row r="30" spans="3:102" x14ac:dyDescent="0.3">
      <c r="C30">
        <v>1.2134835091895537</v>
      </c>
      <c r="D30">
        <v>0.12249831265210062</v>
      </c>
      <c r="E30">
        <v>2.9999960606019416</v>
      </c>
      <c r="F30">
        <v>0.24403094140741399</v>
      </c>
      <c r="CK30">
        <v>2.3445712021013345</v>
      </c>
      <c r="CL30">
        <v>0.21427356299763992</v>
      </c>
    </row>
    <row r="31" spans="3:102" x14ac:dyDescent="0.3">
      <c r="C31">
        <v>1.2081902058904321</v>
      </c>
      <c r="D31">
        <v>0.12957099205894876</v>
      </c>
      <c r="E31">
        <v>3</v>
      </c>
      <c r="F31">
        <v>0.24403113052309852</v>
      </c>
      <c r="CK31">
        <v>2.3471332087181227</v>
      </c>
      <c r="CL31">
        <v>0.21549978429262009</v>
      </c>
    </row>
    <row r="32" spans="3:102" x14ac:dyDescent="0.3">
      <c r="C32">
        <v>1.4338177940554506</v>
      </c>
      <c r="D32">
        <v>0.15617128934648986</v>
      </c>
      <c r="E32" t="s">
        <v>250</v>
      </c>
      <c r="F32" t="s">
        <v>250</v>
      </c>
      <c r="CK32" t="s">
        <v>308</v>
      </c>
      <c r="CL32" t="s">
        <v>308</v>
      </c>
    </row>
    <row r="33" spans="3:4" x14ac:dyDescent="0.3">
      <c r="C33">
        <v>1.5176922602123768</v>
      </c>
      <c r="D33">
        <v>0.16150469084318089</v>
      </c>
    </row>
    <row r="34" spans="3:4" x14ac:dyDescent="0.3">
      <c r="C34">
        <v>1.4567564874428003</v>
      </c>
      <c r="D34">
        <v>0.15252655086218345</v>
      </c>
    </row>
    <row r="35" spans="3:4" x14ac:dyDescent="0.3">
      <c r="C35">
        <v>1.4875018075881015</v>
      </c>
      <c r="D35">
        <v>0.15310649386836697</v>
      </c>
    </row>
    <row r="36" spans="3:4" x14ac:dyDescent="0.3">
      <c r="C36">
        <v>1.3626476961315672</v>
      </c>
      <c r="D36">
        <v>0.14019689057355053</v>
      </c>
    </row>
    <row r="37" spans="3:4" x14ac:dyDescent="0.3">
      <c r="C37">
        <v>1.4310920566323444</v>
      </c>
      <c r="D37">
        <v>0.14621054730739683</v>
      </c>
    </row>
    <row r="38" spans="3:4" x14ac:dyDescent="0.3">
      <c r="C38">
        <v>1.7247252791770149</v>
      </c>
      <c r="D38">
        <v>0.17060465358277846</v>
      </c>
    </row>
    <row r="39" spans="3:4" x14ac:dyDescent="0.3">
      <c r="C39">
        <v>1.5563253730921542</v>
      </c>
      <c r="D39">
        <v>0.15375600652841942</v>
      </c>
    </row>
    <row r="40" spans="3:4" x14ac:dyDescent="0.3">
      <c r="C40">
        <v>1.9363665742445331</v>
      </c>
      <c r="D40">
        <v>0.18483238780058076</v>
      </c>
    </row>
    <row r="41" spans="3:4" x14ac:dyDescent="0.3">
      <c r="C41">
        <v>2.2280522639099938</v>
      </c>
      <c r="D41">
        <v>0.21127854930135742</v>
      </c>
    </row>
    <row r="42" spans="3:4" x14ac:dyDescent="0.3">
      <c r="C42">
        <v>2.154381511213515</v>
      </c>
      <c r="D42">
        <v>0.20253510407363637</v>
      </c>
    </row>
    <row r="43" spans="3:4" x14ac:dyDescent="0.3">
      <c r="C43">
        <v>2.0709811595480727</v>
      </c>
      <c r="D43">
        <v>0.19413515320285621</v>
      </c>
    </row>
    <row r="44" spans="3:4" x14ac:dyDescent="0.3">
      <c r="C44">
        <v>2.2378633940588211</v>
      </c>
      <c r="D44">
        <v>0.20811851826118344</v>
      </c>
    </row>
    <row r="45" spans="3:4" x14ac:dyDescent="0.3">
      <c r="C45">
        <v>2.0004367661749312</v>
      </c>
      <c r="D45">
        <v>0.18377128825018585</v>
      </c>
    </row>
    <row r="46" spans="3:4" x14ac:dyDescent="0.3">
      <c r="C46">
        <v>2.3304043095253073</v>
      </c>
      <c r="D46">
        <v>0.21282617351094843</v>
      </c>
    </row>
    <row r="47" spans="3:4" x14ac:dyDescent="0.3">
      <c r="C47">
        <v>2.3607395408218994</v>
      </c>
      <c r="D47">
        <v>0.20819964229590987</v>
      </c>
    </row>
    <row r="48" spans="3:4" x14ac:dyDescent="0.3">
      <c r="C48" t="s">
        <v>250</v>
      </c>
      <c r="D48" t="s">
        <v>250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8"/>
  <sheetViews>
    <sheetView workbookViewId="0"/>
  </sheetViews>
  <sheetFormatPr defaultRowHeight="14.4" x14ac:dyDescent="0.3"/>
  <cols>
    <col min="1" max="1" width="14.88671875" style="410" bestFit="1" customWidth="1"/>
    <col min="2" max="2" width="10.88671875" style="411" bestFit="1" customWidth="1"/>
  </cols>
  <sheetData>
    <row r="1" spans="1:122" ht="15" x14ac:dyDescent="0.25">
      <c r="A1" s="410" t="s">
        <v>251</v>
      </c>
      <c r="B1" s="411" t="s">
        <v>300</v>
      </c>
      <c r="C1">
        <v>1.4125807508699728</v>
      </c>
      <c r="D1">
        <v>0.13954528411403305</v>
      </c>
      <c r="E1">
        <v>0.21810673462125088</v>
      </c>
      <c r="F1">
        <v>3.1511291346461689E-2</v>
      </c>
      <c r="G1">
        <v>0.48378385754849612</v>
      </c>
      <c r="H1">
        <v>6.4015544176533587E-2</v>
      </c>
      <c r="I1">
        <v>0.80740672144287473</v>
      </c>
      <c r="J1">
        <v>9.754404798491545E-2</v>
      </c>
      <c r="K1">
        <v>1.2016135905926355</v>
      </c>
      <c r="L1">
        <v>0.1321290782492848</v>
      </c>
      <c r="M1">
        <v>1.6817991906005114</v>
      </c>
      <c r="N1">
        <v>0.16780392747297124</v>
      </c>
      <c r="O1">
        <v>2.2667159027915798</v>
      </c>
      <c r="P1">
        <v>0.20460293726711432</v>
      </c>
      <c r="Q1">
        <v>2.9792060809124146</v>
      </c>
      <c r="R1">
        <v>0.24256153138014191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0.21770750893266655</v>
      </c>
      <c r="Z1">
        <v>3.1511291346461689E-2</v>
      </c>
      <c r="AA1">
        <v>0</v>
      </c>
      <c r="AB1">
        <v>1.6732346610389238E-2</v>
      </c>
      <c r="AC1">
        <v>1.5110101861387295</v>
      </c>
      <c r="AD1">
        <v>0.14847723147751068</v>
      </c>
      <c r="AE1">
        <v>1.6631201481195546</v>
      </c>
      <c r="AF1">
        <v>0.1588730762962893</v>
      </c>
      <c r="AG1">
        <v>0.28999633050832668</v>
      </c>
      <c r="AH1">
        <v>3.934612932849154E-2</v>
      </c>
      <c r="AI1">
        <v>0.29307552982022644</v>
      </c>
      <c r="AJ1">
        <v>4.0224578189709079E-2</v>
      </c>
      <c r="AK1">
        <v>0.30411286470542892</v>
      </c>
      <c r="AL1">
        <v>4.0642874246668306E-2</v>
      </c>
      <c r="AM1">
        <v>0.29745269154379017</v>
      </c>
      <c r="AN1">
        <v>4.0369205241176272E-2</v>
      </c>
      <c r="AO1">
        <v>0.29514939464271706</v>
      </c>
      <c r="AP1">
        <v>4.0231209741860362E-2</v>
      </c>
      <c r="AQ1">
        <v>0.29968638550277993</v>
      </c>
      <c r="AR1">
        <v>4.0656630301677717E-2</v>
      </c>
      <c r="AS1">
        <v>0.32081150285868282</v>
      </c>
      <c r="AT1">
        <v>4.1659631056326737E-2</v>
      </c>
      <c r="AU1">
        <v>0.31006373499217577</v>
      </c>
      <c r="AV1">
        <v>4.158186332474114E-2</v>
      </c>
      <c r="AW1">
        <v>0.30519687361983827</v>
      </c>
      <c r="AX1">
        <v>4.2092561252682972E-2</v>
      </c>
      <c r="AY1">
        <v>0.31564255203229391</v>
      </c>
      <c r="AZ1">
        <v>4.3016924176378805E-2</v>
      </c>
      <c r="BA1">
        <v>0.32160658503543504</v>
      </c>
      <c r="BB1">
        <v>4.3241960364257877E-2</v>
      </c>
      <c r="BC1">
        <v>0.33963250693815056</v>
      </c>
      <c r="BD1">
        <v>4.3238937533369257E-2</v>
      </c>
      <c r="BE1">
        <v>0.31454897334162923</v>
      </c>
      <c r="BF1">
        <v>4.3332441373780284E-2</v>
      </c>
      <c r="BG1">
        <v>0.32325176859141747</v>
      </c>
      <c r="BH1">
        <v>4.3427953797517585E-2</v>
      </c>
      <c r="BI1">
        <v>0.33385041243561864</v>
      </c>
      <c r="BJ1">
        <v>4.3781528010970037E-2</v>
      </c>
      <c r="BK1">
        <v>0.33061623300339366</v>
      </c>
      <c r="BL1">
        <v>4.3468919165669605E-2</v>
      </c>
      <c r="BM1">
        <v>0.33048861012086822</v>
      </c>
      <c r="BN1">
        <v>4.3570721073644562E-2</v>
      </c>
      <c r="BO1">
        <v>0.32078318291008717</v>
      </c>
      <c r="BP1">
        <v>4.4239336599329215E-2</v>
      </c>
      <c r="BQ1">
        <v>0.33311555862916542</v>
      </c>
      <c r="BR1">
        <v>4.4775931375945231E-2</v>
      </c>
      <c r="BS1">
        <v>0.37939645395268168</v>
      </c>
      <c r="BT1">
        <v>4.5454471854792733E-2</v>
      </c>
      <c r="BU1">
        <v>0.34899088070443191</v>
      </c>
      <c r="BV1">
        <v>4.6635235722100418E-2</v>
      </c>
      <c r="BW1">
        <v>0.34861075135163505</v>
      </c>
      <c r="BX1">
        <v>4.7010830905885072E-2</v>
      </c>
      <c r="BY1">
        <v>0.38160057930064772</v>
      </c>
      <c r="BZ1">
        <v>4.863176500789506E-2</v>
      </c>
      <c r="CA1">
        <v>0.3752947471018403</v>
      </c>
      <c r="CB1">
        <v>4.8223512032769512E-2</v>
      </c>
      <c r="CC1">
        <v>0.39368951722944928</v>
      </c>
      <c r="CD1">
        <v>5.0016084454173326E-2</v>
      </c>
      <c r="CE1">
        <v>0.44242153515670257</v>
      </c>
      <c r="CF1">
        <v>5.4370400194639096E-2</v>
      </c>
      <c r="CG1">
        <v>0.82643214469979731</v>
      </c>
      <c r="CH1">
        <v>9.5480077639683247E-2</v>
      </c>
      <c r="CI1">
        <v>1.2688840764381413</v>
      </c>
      <c r="CJ1">
        <v>0.12587553024885414</v>
      </c>
      <c r="CK1">
        <v>1.2657419052108805</v>
      </c>
      <c r="CL1">
        <v>0.13317704374166109</v>
      </c>
      <c r="CM1">
        <v>1.490066135696533</v>
      </c>
      <c r="CN1">
        <v>0.15855573634195455</v>
      </c>
      <c r="CO1">
        <v>1.6108652843646289</v>
      </c>
      <c r="CP1">
        <v>0.16455472879128988</v>
      </c>
      <c r="CQ1">
        <v>1.5117217613579326</v>
      </c>
      <c r="CR1">
        <v>0.15555361791635022</v>
      </c>
      <c r="CS1">
        <v>1.5412510004240412</v>
      </c>
      <c r="CT1">
        <v>0.15526539443350151</v>
      </c>
      <c r="CU1">
        <v>1.419271241687162</v>
      </c>
      <c r="CV1">
        <v>0.1428695129696827</v>
      </c>
      <c r="CW1">
        <v>1.4919147382239581</v>
      </c>
      <c r="CX1">
        <v>0.14981259099675304</v>
      </c>
      <c r="CY1">
        <v>1.7698305617862742</v>
      </c>
      <c r="CZ1">
        <v>0.17280913873076195</v>
      </c>
      <c r="DA1">
        <v>1.612095834008463</v>
      </c>
      <c r="DB1">
        <v>0.15751409848426604</v>
      </c>
      <c r="DC1">
        <v>2.0174250616002647</v>
      </c>
      <c r="DD1">
        <v>0.18709183124321185</v>
      </c>
      <c r="DE1">
        <v>2.3471332087181227</v>
      </c>
      <c r="DF1">
        <v>0.21549978429262009</v>
      </c>
      <c r="DG1">
        <v>2.2121167863680826</v>
      </c>
      <c r="DH1">
        <v>0.20647078779261085</v>
      </c>
      <c r="DI1">
        <v>2.1508720891234772</v>
      </c>
      <c r="DJ1">
        <v>0.19735554178363837</v>
      </c>
      <c r="DK1">
        <v>2.3223558688625499</v>
      </c>
      <c r="DL1">
        <v>0.21310909308067286</v>
      </c>
      <c r="DM1">
        <v>2.0592364321431846</v>
      </c>
      <c r="DN1">
        <v>0.18807917455325679</v>
      </c>
      <c r="DO1">
        <v>2.4163682261782089</v>
      </c>
      <c r="DP1">
        <v>0.21652363280635376</v>
      </c>
      <c r="DQ1">
        <v>2.4246470499087254</v>
      </c>
      <c r="DR1">
        <v>0.21156555789191575</v>
      </c>
    </row>
    <row r="2" spans="1:122" ht="15" x14ac:dyDescent="0.25">
      <c r="A2" s="410" t="s">
        <v>253</v>
      </c>
      <c r="B2" s="411" t="s">
        <v>315</v>
      </c>
      <c r="C2">
        <v>1.5648773484833689</v>
      </c>
      <c r="D2">
        <v>0.15007210302034585</v>
      </c>
      <c r="E2">
        <v>0.21809056317574962</v>
      </c>
      <c r="F2">
        <v>3.1523098442399929E-2</v>
      </c>
      <c r="G2">
        <v>0.48374447336726178</v>
      </c>
      <c r="H2">
        <v>6.4039902480801852E-2</v>
      </c>
      <c r="I2">
        <v>0.80733478382304136</v>
      </c>
      <c r="J2">
        <v>9.7581736785745027E-2</v>
      </c>
      <c r="K2">
        <v>1.201496791952841</v>
      </c>
      <c r="L2">
        <v>0.13218091347802721</v>
      </c>
      <c r="M2">
        <v>1.681621407374623</v>
      </c>
      <c r="N2">
        <v>0.16787076325617789</v>
      </c>
      <c r="O2">
        <v>2.2664561172286279</v>
      </c>
      <c r="P2">
        <v>0.2046856675051667</v>
      </c>
      <c r="Q2">
        <v>2.9788370142765759</v>
      </c>
      <c r="R2">
        <v>0.24266109141727651</v>
      </c>
      <c r="S2">
        <v>4.8964219699847211E-2</v>
      </c>
      <c r="T2">
        <v>7.5579654422825993E-3</v>
      </c>
      <c r="U2">
        <v>4.8964219699847211E-2</v>
      </c>
      <c r="V2">
        <v>7.5448373671053847E-3</v>
      </c>
      <c r="W2">
        <v>4.8964219699847211E-2</v>
      </c>
      <c r="X2">
        <v>7.5710935174598138E-3</v>
      </c>
      <c r="Y2">
        <v>0.48281157731100022</v>
      </c>
      <c r="Z2">
        <v>6.4015544175245243E-2</v>
      </c>
      <c r="AA2">
        <v>2.7865491474939854</v>
      </c>
      <c r="AB2">
        <v>0.26</v>
      </c>
      <c r="AC2">
        <v>1.5069554225582631</v>
      </c>
      <c r="AD2">
        <v>0.14886125205178694</v>
      </c>
      <c r="AE2">
        <v>1.6590818947629082</v>
      </c>
      <c r="AF2">
        <v>0.15917215800347789</v>
      </c>
      <c r="AG2">
        <v>0.289383274498066</v>
      </c>
      <c r="AH2">
        <v>3.95778474637795E-2</v>
      </c>
      <c r="AI2">
        <v>0.2924496014053079</v>
      </c>
      <c r="AJ2">
        <v>4.0480380633173052E-2</v>
      </c>
      <c r="AK2">
        <v>0.30339811948293349</v>
      </c>
      <c r="AL2">
        <v>4.0930856164201543E-2</v>
      </c>
      <c r="AM2">
        <v>0.29691816824008138</v>
      </c>
      <c r="AN2">
        <v>4.0586360757292834E-2</v>
      </c>
      <c r="AO2">
        <v>0.29474138655276511</v>
      </c>
      <c r="AP2">
        <v>4.0396689701306422E-2</v>
      </c>
      <c r="AQ2">
        <v>0.29907648367328027</v>
      </c>
      <c r="AR2">
        <v>4.0899930286850211E-2</v>
      </c>
      <c r="AS2">
        <v>0.3198719240011107</v>
      </c>
      <c r="AT2">
        <v>4.2030844175271254E-2</v>
      </c>
      <c r="AU2">
        <v>0.30959531454083561</v>
      </c>
      <c r="AV2">
        <v>4.1769387761118264E-2</v>
      </c>
      <c r="AW2">
        <v>0.30476563424659314</v>
      </c>
      <c r="AX2">
        <v>4.2269564434405271E-2</v>
      </c>
      <c r="AY2">
        <v>0.3151341229415528</v>
      </c>
      <c r="AZ2">
        <v>4.3223663724285349E-2</v>
      </c>
      <c r="BA2">
        <v>0.32058452634453954</v>
      </c>
      <c r="BB2">
        <v>4.3621956077832834E-2</v>
      </c>
      <c r="BC2">
        <v>0.33883530213792218</v>
      </c>
      <c r="BD2">
        <v>4.3535134286537928E-2</v>
      </c>
      <c r="BE2">
        <v>0.31402816324829291</v>
      </c>
      <c r="BF2">
        <v>4.3544998729381577E-2</v>
      </c>
      <c r="BG2">
        <v>0.32274544510479025</v>
      </c>
      <c r="BH2">
        <v>4.3630883731413841E-2</v>
      </c>
      <c r="BI2">
        <v>0.33308983681096477</v>
      </c>
      <c r="BJ2">
        <v>4.407968350453443E-2</v>
      </c>
      <c r="BK2">
        <v>0.32995852920014951</v>
      </c>
      <c r="BL2">
        <v>4.3709196693049068E-2</v>
      </c>
      <c r="BM2">
        <v>0.3298464730910099</v>
      </c>
      <c r="BN2">
        <v>4.3788408831421488E-2</v>
      </c>
      <c r="BO2">
        <v>0.32020234511131923</v>
      </c>
      <c r="BP2">
        <v>4.4468492806237804E-2</v>
      </c>
      <c r="BQ2">
        <v>0.33238042481850921</v>
      </c>
      <c r="BR2">
        <v>4.5064854712281978E-2</v>
      </c>
      <c r="BS2">
        <v>0.37781456807148595</v>
      </c>
      <c r="BT2">
        <v>4.6011626906408337E-2</v>
      </c>
      <c r="BU2">
        <v>0.34824927529535171</v>
      </c>
      <c r="BV2">
        <v>4.6870434137279766E-2</v>
      </c>
      <c r="BW2">
        <v>0.34735566007465563</v>
      </c>
      <c r="BX2">
        <v>4.7502780730817165E-2</v>
      </c>
      <c r="BY2">
        <v>0.38093881373460514</v>
      </c>
      <c r="BZ2">
        <v>4.8880990814510285E-2</v>
      </c>
      <c r="CA2">
        <v>0.37476111369631521</v>
      </c>
      <c r="CB2">
        <v>4.8415761077808504E-2</v>
      </c>
      <c r="CC2">
        <v>0.39255101335461023</v>
      </c>
      <c r="CD2">
        <v>5.0452593775329312E-2</v>
      </c>
      <c r="CE2">
        <v>0.44155296519474596</v>
      </c>
      <c r="CF2">
        <v>5.4663572014711378E-2</v>
      </c>
      <c r="CG2">
        <v>0.82403948297870055</v>
      </c>
      <c r="CH2">
        <v>9.6295472328953302E-2</v>
      </c>
      <c r="CI2">
        <v>1.2665931314797876</v>
      </c>
      <c r="CJ2">
        <v>0.12650698269525018</v>
      </c>
      <c r="CK2">
        <v>1.2633571387279663</v>
      </c>
      <c r="CL2">
        <v>0.13388511191751878</v>
      </c>
      <c r="CM2">
        <v>1.4877520894267229</v>
      </c>
      <c r="CN2">
        <v>0.15929878193848737</v>
      </c>
      <c r="CO2">
        <v>1.6070489945058981</v>
      </c>
      <c r="CP2">
        <v>0.16571810456009206</v>
      </c>
      <c r="CQ2">
        <v>1.5094508233786843</v>
      </c>
      <c r="CR2">
        <v>0.15623826895701332</v>
      </c>
      <c r="CS2">
        <v>1.5390433047329046</v>
      </c>
      <c r="CT2">
        <v>0.15593668428610499</v>
      </c>
      <c r="CU2">
        <v>1.4169390809700098</v>
      </c>
      <c r="CV2">
        <v>0.1435771299394589</v>
      </c>
      <c r="CW2">
        <v>1.4893999682596994</v>
      </c>
      <c r="CX2">
        <v>0.15052825388753927</v>
      </c>
      <c r="CY2">
        <v>1.7679728395852083</v>
      </c>
      <c r="CZ2">
        <v>0.17334678424785246</v>
      </c>
      <c r="DA2">
        <v>1.6097881901683821</v>
      </c>
      <c r="DB2">
        <v>0.15808233110918554</v>
      </c>
      <c r="DC2">
        <v>2.0141140322294606</v>
      </c>
      <c r="DD2">
        <v>0.18799014972018221</v>
      </c>
      <c r="DE2">
        <v>2.3444908066330252</v>
      </c>
      <c r="DF2">
        <v>0.21654151736274929</v>
      </c>
      <c r="DG2">
        <v>2.2097317113086357</v>
      </c>
      <c r="DH2">
        <v>0.2069919029795608</v>
      </c>
      <c r="DI2">
        <v>2.1475939181900841</v>
      </c>
      <c r="DJ2">
        <v>0.19826769163570834</v>
      </c>
      <c r="DK2">
        <v>2.3188705561724934</v>
      </c>
      <c r="DL2">
        <v>0.21396972559380278</v>
      </c>
      <c r="DM2">
        <v>2.0568099778641025</v>
      </c>
      <c r="DN2">
        <v>0.18851418006268439</v>
      </c>
      <c r="DO2">
        <v>2.4128386899400254</v>
      </c>
      <c r="DP2">
        <v>0.21747573509235302</v>
      </c>
      <c r="DQ2">
        <v>2.4220174234586898</v>
      </c>
      <c r="DR2">
        <v>0.21220621148572597</v>
      </c>
    </row>
    <row r="3" spans="1:122" ht="15" x14ac:dyDescent="0.25">
      <c r="A3" s="410" t="s">
        <v>255</v>
      </c>
      <c r="B3" s="412">
        <v>1</v>
      </c>
      <c r="C3">
        <v>0.27506997745166528</v>
      </c>
      <c r="D3">
        <v>3.8846494681758659E-2</v>
      </c>
      <c r="E3">
        <v>0.21804335895358506</v>
      </c>
      <c r="F3">
        <v>3.1533948997644758E-2</v>
      </c>
      <c r="G3">
        <v>0.48362951149569561</v>
      </c>
      <c r="H3">
        <v>6.4062287421306693E-2</v>
      </c>
      <c r="I3">
        <v>0.80712479892167066</v>
      </c>
      <c r="J3">
        <v>9.761637226407531E-2</v>
      </c>
      <c r="K3">
        <v>1.2011558583646256</v>
      </c>
      <c r="L3">
        <v>0.13222854932733238</v>
      </c>
      <c r="M3">
        <v>1.6811024606366014</v>
      </c>
      <c r="N3">
        <v>0.16793218440171684</v>
      </c>
      <c r="O3">
        <v>2.2656978068210782</v>
      </c>
      <c r="P3">
        <v>0.20476169543134773</v>
      </c>
      <c r="Q3">
        <v>2.9777597139529712</v>
      </c>
      <c r="R3">
        <v>0.24275258569230881</v>
      </c>
      <c r="S3">
        <v>0.10032593421050939</v>
      </c>
      <c r="T3">
        <v>1.5173053726191821E-2</v>
      </c>
      <c r="U3">
        <v>0.10032593421050939</v>
      </c>
      <c r="V3">
        <v>1.5146599132760365E-2</v>
      </c>
      <c r="W3">
        <v>0.10032593421050939</v>
      </c>
      <c r="X3">
        <v>1.5199508319623276E-2</v>
      </c>
      <c r="Y3">
        <v>0.80563079202389631</v>
      </c>
      <c r="Z3">
        <v>9.754404798491545E-2</v>
      </c>
      <c r="AC3">
        <v>1.4952549843453951</v>
      </c>
      <c r="AD3">
        <v>0.14849054830794098</v>
      </c>
      <c r="AE3">
        <v>1.647411749322703</v>
      </c>
      <c r="AF3">
        <v>0.15873400737604396</v>
      </c>
      <c r="AG3">
        <v>0.2876106402855611</v>
      </c>
      <c r="AH3">
        <v>3.9750315746190604E-2</v>
      </c>
      <c r="AI3">
        <v>0.29066124341620159</v>
      </c>
      <c r="AJ3">
        <v>4.0635992629254443E-2</v>
      </c>
      <c r="AK3">
        <v>0.3013507484073395</v>
      </c>
      <c r="AL3">
        <v>4.1113207226473554E-2</v>
      </c>
      <c r="AM3">
        <v>0.29538440494449242</v>
      </c>
      <c r="AN3">
        <v>4.0729607454685658E-2</v>
      </c>
      <c r="AO3">
        <v>0.293570665292814</v>
      </c>
      <c r="AP3">
        <v>4.0505684523081391E-2</v>
      </c>
      <c r="AQ3">
        <v>0.29731960006010116</v>
      </c>
      <c r="AR3">
        <v>4.1071516420540403E-2</v>
      </c>
      <c r="AS3">
        <v>0.31717885936151508</v>
      </c>
      <c r="AT3">
        <v>4.22652206968437E-2</v>
      </c>
      <c r="AU3">
        <v>0.30825184073518774</v>
      </c>
      <c r="AV3">
        <v>4.1890643626858182E-2</v>
      </c>
      <c r="AW3">
        <v>0.30352995523594417</v>
      </c>
      <c r="AX3">
        <v>4.2384015719185937E-2</v>
      </c>
      <c r="AY3">
        <v>0.31367497943913025</v>
      </c>
      <c r="AZ3">
        <v>4.3360599698075465E-2</v>
      </c>
      <c r="BA3">
        <v>0.31762622028892368</v>
      </c>
      <c r="BB3">
        <v>4.3909560805308251E-2</v>
      </c>
      <c r="BC3">
        <v>0.3365327615247023</v>
      </c>
      <c r="BD3">
        <v>4.3748315849885741E-2</v>
      </c>
      <c r="BE3">
        <v>0.31253116390427632</v>
      </c>
      <c r="BF3">
        <v>4.3690508486775768E-2</v>
      </c>
      <c r="BG3">
        <v>0.32129141891669383</v>
      </c>
      <c r="BH3">
        <v>4.3765674905351437E-2</v>
      </c>
      <c r="BI3">
        <v>0.33090007564693913</v>
      </c>
      <c r="BJ3">
        <v>4.4285588189502775E-2</v>
      </c>
      <c r="BK3">
        <v>0.32805552228755086</v>
      </c>
      <c r="BL3">
        <v>4.3888191702575151E-2</v>
      </c>
      <c r="BM3">
        <v>0.32798370131580118</v>
      </c>
      <c r="BN3">
        <v>4.3956804122978359E-2</v>
      </c>
      <c r="BO3">
        <v>0.31852643226384708</v>
      </c>
      <c r="BP3">
        <v>4.4634680525065279E-2</v>
      </c>
      <c r="BQ3">
        <v>0.330260681382476</v>
      </c>
      <c r="BR3">
        <v>4.5271196761717959E-2</v>
      </c>
      <c r="BS3">
        <v>0.37323612728546779</v>
      </c>
      <c r="BT3">
        <v>4.6423168442189792E-2</v>
      </c>
      <c r="BU3">
        <v>0.3461428436036092</v>
      </c>
      <c r="BV3">
        <v>4.6949760240169447E-2</v>
      </c>
      <c r="BW3">
        <v>0.34373108049449697</v>
      </c>
      <c r="BX3">
        <v>4.7865082173338812E-2</v>
      </c>
      <c r="BY3">
        <v>0.37904394501748429</v>
      </c>
      <c r="BZ3">
        <v>4.9028366768158117E-2</v>
      </c>
      <c r="CA3">
        <v>0.37321752865096763</v>
      </c>
      <c r="CB3">
        <v>4.8557105595995714E-2</v>
      </c>
      <c r="CC3">
        <v>0.38929010252815593</v>
      </c>
      <c r="CD3">
        <v>5.0716961401981557E-2</v>
      </c>
      <c r="CE3">
        <v>0.43903583962659937</v>
      </c>
      <c r="CF3">
        <v>5.488372492631037E-2</v>
      </c>
      <c r="CG3">
        <v>0.81711636301978774</v>
      </c>
      <c r="CH3">
        <v>9.6883897287907E-2</v>
      </c>
      <c r="CI3">
        <v>1.2599995607785646</v>
      </c>
      <c r="CJ3">
        <v>0.12681367653522893</v>
      </c>
      <c r="CK3">
        <v>1.2565030754369375</v>
      </c>
      <c r="CL3">
        <v>0.13424367575949386</v>
      </c>
      <c r="CM3">
        <v>1.4810686073055372</v>
      </c>
      <c r="CN3">
        <v>0.15978845668513117</v>
      </c>
      <c r="CO3">
        <v>1.5959935534596672</v>
      </c>
      <c r="CP3">
        <v>0.16654013460768632</v>
      </c>
      <c r="CQ3">
        <v>1.5029109036871935</v>
      </c>
      <c r="CR3">
        <v>0.15662221867207077</v>
      </c>
      <c r="CS3">
        <v>1.5326600234721823</v>
      </c>
      <c r="CT3">
        <v>0.15637868894285384</v>
      </c>
      <c r="CU3">
        <v>1.4102085551365449</v>
      </c>
      <c r="CV3">
        <v>0.14401090001886677</v>
      </c>
      <c r="CW3">
        <v>1.4821614380658952</v>
      </c>
      <c r="CX3">
        <v>0.15089412186959211</v>
      </c>
      <c r="CY3">
        <v>1.762611457243016</v>
      </c>
      <c r="CZ3">
        <v>0.17366227864653769</v>
      </c>
      <c r="DA3">
        <v>1.6031493068444009</v>
      </c>
      <c r="DB3">
        <v>0.15830007064621432</v>
      </c>
      <c r="DC3">
        <v>2.004504366194654</v>
      </c>
      <c r="DD3">
        <v>0.18863264510635971</v>
      </c>
      <c r="DE3">
        <v>2.3367594814968125</v>
      </c>
      <c r="DF3">
        <v>0.21735323347407295</v>
      </c>
      <c r="DG3">
        <v>2.2028624922177964</v>
      </c>
      <c r="DH3">
        <v>0.2071519548247564</v>
      </c>
      <c r="DI3">
        <v>2.1381090371851346</v>
      </c>
      <c r="DJ3">
        <v>0.19884504780110102</v>
      </c>
      <c r="DK3">
        <v>2.3088225249761298</v>
      </c>
      <c r="DL3">
        <v>0.21435632808731381</v>
      </c>
      <c r="DM3">
        <v>2.0498165012383627</v>
      </c>
      <c r="DN3">
        <v>0.18856494468452706</v>
      </c>
      <c r="DO3">
        <v>2.4026308104567784</v>
      </c>
      <c r="DP3">
        <v>0.21805115755103435</v>
      </c>
      <c r="DQ3">
        <v>2.4144234273910219</v>
      </c>
      <c r="DR3">
        <v>0.21252227667176177</v>
      </c>
    </row>
    <row r="4" spans="1:122" ht="15" x14ac:dyDescent="0.25">
      <c r="A4" s="410" t="s">
        <v>256</v>
      </c>
      <c r="B4" s="412">
        <v>123</v>
      </c>
      <c r="C4">
        <v>0.27810110834233909</v>
      </c>
      <c r="D4">
        <v>3.9243676086792932E-2</v>
      </c>
      <c r="E4">
        <v>0.21796894616010271</v>
      </c>
      <c r="F4">
        <v>3.1542963964740975E-2</v>
      </c>
      <c r="G4">
        <v>0.48344828546092727</v>
      </c>
      <c r="H4">
        <v>6.4080885502008425E-2</v>
      </c>
      <c r="I4">
        <v>0.80679377846664357</v>
      </c>
      <c r="J4">
        <v>9.7645148459437114E-2</v>
      </c>
      <c r="K4">
        <v>1.2006184102396964</v>
      </c>
      <c r="L4">
        <v>0.13226812662124932</v>
      </c>
      <c r="M4">
        <v>1.6802843923648663</v>
      </c>
      <c r="N4">
        <v>0.16798321493366217</v>
      </c>
      <c r="O4">
        <v>2.2645024053683045</v>
      </c>
      <c r="P4">
        <v>0.20482486171523373</v>
      </c>
      <c r="Q4">
        <v>2.9760614564068679</v>
      </c>
      <c r="R4">
        <v>0.24282860188321309</v>
      </c>
      <c r="S4">
        <v>0.15420253499463255</v>
      </c>
      <c r="T4">
        <v>2.2845696584190778E-2</v>
      </c>
      <c r="U4">
        <v>0.15420253499463255</v>
      </c>
      <c r="V4">
        <v>2.2805714779689176E-2</v>
      </c>
      <c r="W4">
        <v>0.15420253499463255</v>
      </c>
      <c r="X4">
        <v>2.288567838869238E-2</v>
      </c>
      <c r="Y4">
        <v>1.1987301738075362</v>
      </c>
      <c r="Z4">
        <v>0.13212907824654319</v>
      </c>
      <c r="AC4">
        <v>1.4768567714189469</v>
      </c>
      <c r="AD4">
        <v>0.14739515245863921</v>
      </c>
      <c r="AE4">
        <v>1.6290551575774763</v>
      </c>
      <c r="AF4">
        <v>0.1575941207720401</v>
      </c>
      <c r="AG4">
        <v>0.28482203615244761</v>
      </c>
      <c r="AH4">
        <v>3.9849561821192273E-2</v>
      </c>
      <c r="AI4">
        <v>0.28785533798141044</v>
      </c>
      <c r="AJ4">
        <v>4.0678807419490919E-2</v>
      </c>
      <c r="AK4">
        <v>0.29813661730700691</v>
      </c>
      <c r="AL4">
        <v>4.1175154434902599E-2</v>
      </c>
      <c r="AM4">
        <v>0.29297565803759029</v>
      </c>
      <c r="AN4">
        <v>4.078734033785289E-2</v>
      </c>
      <c r="AO4">
        <v>0.2917320757367976</v>
      </c>
      <c r="AP4">
        <v>4.0549364094942218E-2</v>
      </c>
      <c r="AQ4">
        <v>0.2945580669249932</v>
      </c>
      <c r="AR4">
        <v>4.1157487814658743E-2</v>
      </c>
      <c r="AS4">
        <v>0.31295048502203437</v>
      </c>
      <c r="AT4">
        <v>4.2343772806699813E-2</v>
      </c>
      <c r="AU4">
        <v>0.3061421538330194</v>
      </c>
      <c r="AV4">
        <v>4.1935807492855047E-2</v>
      </c>
      <c r="AW4">
        <v>0.30158994395246808</v>
      </c>
      <c r="AX4">
        <v>4.2426642944600024E-2</v>
      </c>
      <c r="AY4">
        <v>0.311383332654392</v>
      </c>
      <c r="AZ4">
        <v>4.3416638347204523E-2</v>
      </c>
      <c r="BA4">
        <v>0.31297133123148996</v>
      </c>
      <c r="BB4">
        <v>4.4081474522115249E-2</v>
      </c>
      <c r="BC4">
        <v>0.3329114232452377</v>
      </c>
      <c r="BD4">
        <v>4.3861211520989825E-2</v>
      </c>
      <c r="BE4">
        <v>0.31017925329343377</v>
      </c>
      <c r="BF4">
        <v>4.3757182310798622E-2</v>
      </c>
      <c r="BG4">
        <v>0.31900748658209377</v>
      </c>
      <c r="BH4">
        <v>4.3821407327951534E-2</v>
      </c>
      <c r="BI4">
        <v>0.32745853037004014</v>
      </c>
      <c r="BJ4">
        <v>4.4382560892861245E-2</v>
      </c>
      <c r="BK4">
        <v>0.32506138256803857</v>
      </c>
      <c r="BL4">
        <v>4.3991403083100365E-2</v>
      </c>
      <c r="BM4">
        <v>0.32505120548613914</v>
      </c>
      <c r="BN4">
        <v>4.4062264563278601E-2</v>
      </c>
      <c r="BO4">
        <v>0.31589121685953536</v>
      </c>
      <c r="BP4">
        <v>4.4724436215188651E-2</v>
      </c>
      <c r="BQ4">
        <v>0.32692805732765373</v>
      </c>
      <c r="BR4">
        <v>4.5378240918571289E-2</v>
      </c>
      <c r="BS4">
        <v>0.36603204963807451</v>
      </c>
      <c r="BT4">
        <v>4.6655755814439856E-2</v>
      </c>
      <c r="BU4">
        <v>0.34284223619743759</v>
      </c>
      <c r="BV4">
        <v>4.6866787501683833E-2</v>
      </c>
      <c r="BW4">
        <v>0.33803065449253883</v>
      </c>
      <c r="BX4">
        <v>4.8068383725266547E-2</v>
      </c>
      <c r="BY4">
        <v>0.37606948414352803</v>
      </c>
      <c r="BZ4">
        <v>4.9061953345552564E-2</v>
      </c>
      <c r="CA4">
        <v>0.3707890440461179</v>
      </c>
      <c r="CB4">
        <v>4.8636094695075828E-2</v>
      </c>
      <c r="CC4">
        <v>0.38417096435186227</v>
      </c>
      <c r="CD4">
        <v>5.078776984127352E-2</v>
      </c>
      <c r="CE4">
        <v>0.43507408099587191</v>
      </c>
      <c r="CF4">
        <v>5.5013023449838098E-2</v>
      </c>
      <c r="CG4">
        <v>0.80622365482875047</v>
      </c>
      <c r="CH4">
        <v>9.7197681825867882E-2</v>
      </c>
      <c r="CI4">
        <v>1.2496375362192109</v>
      </c>
      <c r="CJ4">
        <v>0.12677076525785386</v>
      </c>
      <c r="CK4">
        <v>1.2457349907829496</v>
      </c>
      <c r="CL4">
        <v>0.13422368655757075</v>
      </c>
      <c r="CM4">
        <v>1.4705571453062363</v>
      </c>
      <c r="CN4">
        <v>0.15998509004612071</v>
      </c>
      <c r="CO4">
        <v>1.5785946073102626</v>
      </c>
      <c r="CP4">
        <v>0.16695422294841752</v>
      </c>
      <c r="CQ4">
        <v>1.4926318276824644</v>
      </c>
      <c r="CR4">
        <v>0.1566743617390455</v>
      </c>
      <c r="CS4">
        <v>1.5226182921267826</v>
      </c>
      <c r="CT4">
        <v>0.15655559981516121</v>
      </c>
      <c r="CU4">
        <v>1.3996249313618163</v>
      </c>
      <c r="CV4">
        <v>0.14413568173580268</v>
      </c>
      <c r="CW4">
        <v>1.4707855703096504</v>
      </c>
      <c r="CX4">
        <v>0.15088055449490637</v>
      </c>
      <c r="CY4">
        <v>1.7541807620716929</v>
      </c>
      <c r="CZ4">
        <v>0.17373006244695355</v>
      </c>
      <c r="DA4">
        <v>1.5927170268804693</v>
      </c>
      <c r="DB4">
        <v>0.15814967713300926</v>
      </c>
      <c r="DC4">
        <v>1.9893745814871007</v>
      </c>
      <c r="DD4">
        <v>0.18896726624662344</v>
      </c>
      <c r="DE4">
        <v>2.3242771293169513</v>
      </c>
      <c r="DF4">
        <v>0.21789945673748021</v>
      </c>
      <c r="DG4">
        <v>2.1920656323734864</v>
      </c>
      <c r="DH4">
        <v>0.20693797687956492</v>
      </c>
      <c r="DI4">
        <v>2.1231858547588907</v>
      </c>
      <c r="DJ4">
        <v>0.19904083631696559</v>
      </c>
      <c r="DK4">
        <v>2.2930258070030471</v>
      </c>
      <c r="DL4">
        <v>0.2142375803263952</v>
      </c>
      <c r="DM4">
        <v>2.0388225721503757</v>
      </c>
      <c r="DN4">
        <v>0.18822735577103195</v>
      </c>
      <c r="DO4">
        <v>2.3865715694156044</v>
      </c>
      <c r="DP4">
        <v>0.2182032828769645</v>
      </c>
      <c r="DQ4">
        <v>2.4024802821038902</v>
      </c>
      <c r="DR4">
        <v>0.21248814772836253</v>
      </c>
    </row>
    <row r="5" spans="1:122" ht="15" x14ac:dyDescent="0.25">
      <c r="A5" s="410" t="s">
        <v>257</v>
      </c>
      <c r="B5" s="412">
        <v>1</v>
      </c>
      <c r="C5">
        <v>0.28694880226551944</v>
      </c>
      <c r="D5">
        <v>3.9626997739049125E-2</v>
      </c>
      <c r="E5">
        <v>0.2178733532772805</v>
      </c>
      <c r="F5">
        <v>3.1549413004668521E-2</v>
      </c>
      <c r="G5">
        <v>0.48321547711850105</v>
      </c>
      <c r="H5">
        <v>6.4094190017015634E-2</v>
      </c>
      <c r="I5">
        <v>0.80636853976657163</v>
      </c>
      <c r="J5">
        <v>9.7665734095620849E-2</v>
      </c>
      <c r="K5">
        <v>1.1999279884288081</v>
      </c>
      <c r="L5">
        <v>0.13229643904280006</v>
      </c>
      <c r="M5">
        <v>1.6792334775855542</v>
      </c>
      <c r="N5">
        <v>0.16801972066180587</v>
      </c>
      <c r="O5">
        <v>2.2629667571866845</v>
      </c>
      <c r="P5">
        <v>0.20487004900016861</v>
      </c>
      <c r="Q5">
        <v>2.9738798243647242</v>
      </c>
      <c r="R5">
        <v>0.24288298161028798</v>
      </c>
      <c r="S5">
        <v>0.21071716149623043</v>
      </c>
      <c r="T5">
        <v>3.0576329011761549E-2</v>
      </c>
      <c r="U5">
        <v>0.21071716149623043</v>
      </c>
      <c r="V5">
        <v>3.0522617030963758E-2</v>
      </c>
      <c r="W5">
        <v>0.21071716149623043</v>
      </c>
      <c r="X5">
        <v>3.0630040992559341E-2</v>
      </c>
      <c r="Y5">
        <v>1.6774102427622641</v>
      </c>
      <c r="Z5">
        <v>0.16780392747297124</v>
      </c>
      <c r="AC5">
        <v>1.4532512975718339</v>
      </c>
      <c r="AD5">
        <v>0.14566380696102205</v>
      </c>
      <c r="AE5">
        <v>1.6054992614195722</v>
      </c>
      <c r="AF5">
        <v>0.15584484502495605</v>
      </c>
      <c r="AG5">
        <v>0.281243378221123</v>
      </c>
      <c r="AH5">
        <v>3.9867545362027003E-2</v>
      </c>
      <c r="AI5">
        <v>0.28425920287189904</v>
      </c>
      <c r="AJ5">
        <v>4.0605356404206872E-2</v>
      </c>
      <c r="AK5">
        <v>0.29401611596851096</v>
      </c>
      <c r="AL5">
        <v>4.1111679195075981E-2</v>
      </c>
      <c r="AM5">
        <v>0.28988706986840279</v>
      </c>
      <c r="AN5">
        <v>4.0754882231951006E-2</v>
      </c>
      <c r="AO5">
        <v>0.28937456947603124</v>
      </c>
      <c r="AP5">
        <v>4.0524189757749157E-2</v>
      </c>
      <c r="AQ5">
        <v>0.29101560725909292</v>
      </c>
      <c r="AR5">
        <v>4.1150879578145338E-2</v>
      </c>
      <c r="AS5">
        <v>0.30752935872454285</v>
      </c>
      <c r="AT5">
        <v>4.226013668006643E-2</v>
      </c>
      <c r="AU5">
        <v>0.30343716812035315</v>
      </c>
      <c r="AV5">
        <v>4.1901220451285658E-2</v>
      </c>
      <c r="AW5">
        <v>0.29910276857266066</v>
      </c>
      <c r="AX5">
        <v>4.2393992706358366E-2</v>
      </c>
      <c r="AY5">
        <v>0.30844483818088936</v>
      </c>
      <c r="AZ5">
        <v>4.338723975359475E-2</v>
      </c>
      <c r="BA5">
        <v>0.30699697059998049</v>
      </c>
      <c r="BB5">
        <v>4.4123769801328365E-2</v>
      </c>
      <c r="BC5">
        <v>0.32826466659000264</v>
      </c>
      <c r="BD5">
        <v>4.3864675163993734E-2</v>
      </c>
      <c r="BE5">
        <v>0.30716296922610481</v>
      </c>
      <c r="BF5">
        <v>4.3739618684752318E-2</v>
      </c>
      <c r="BG5">
        <v>0.31607867871567075</v>
      </c>
      <c r="BH5">
        <v>4.3793565889788548E-2</v>
      </c>
      <c r="BI5">
        <v>0.32304401451094422</v>
      </c>
      <c r="BJ5">
        <v>4.4362745462902614E-2</v>
      </c>
      <c r="BK5">
        <v>0.32121867743485294</v>
      </c>
      <c r="BL5">
        <v>4.4010469262396275E-2</v>
      </c>
      <c r="BM5">
        <v>0.32128655897391883</v>
      </c>
      <c r="BN5">
        <v>4.4096246374646479E-2</v>
      </c>
      <c r="BO5">
        <v>0.31251018837821209</v>
      </c>
      <c r="BP5">
        <v>4.4730488404391769E-2</v>
      </c>
      <c r="BQ5">
        <v>0.32265254203508559</v>
      </c>
      <c r="BR5">
        <v>4.537731510186982E-2</v>
      </c>
      <c r="BS5">
        <v>0.3567859666559986</v>
      </c>
      <c r="BT5">
        <v>4.669054617750918E-2</v>
      </c>
      <c r="BU5">
        <v>0.33861484865941688</v>
      </c>
      <c r="BV5">
        <v>4.6628237879637151E-2</v>
      </c>
      <c r="BW5">
        <v>0.33071619668172103</v>
      </c>
      <c r="BX5">
        <v>4.809621510394408E-2</v>
      </c>
      <c r="BY5">
        <v>0.37225640424294437</v>
      </c>
      <c r="BZ5">
        <v>4.8979029561940182E-2</v>
      </c>
      <c r="CA5">
        <v>0.36767240126169698</v>
      </c>
      <c r="CB5">
        <v>4.8646329148007643E-2</v>
      </c>
      <c r="CC5">
        <v>0.37760832095608554</v>
      </c>
      <c r="CD5">
        <v>5.0659282614567772E-2</v>
      </c>
      <c r="CE5">
        <v>0.42998864742533932</v>
      </c>
      <c r="CF5">
        <v>5.5040992587886264E-2</v>
      </c>
      <c r="CG5">
        <v>0.79224382084179656</v>
      </c>
      <c r="CH5">
        <v>9.7211404985718869E-2</v>
      </c>
      <c r="CI5">
        <v>1.236346527406192</v>
      </c>
      <c r="CJ5">
        <v>0.12638172527961464</v>
      </c>
      <c r="CK5">
        <v>1.2319252509444032</v>
      </c>
      <c r="CL5">
        <v>0.13382676371800892</v>
      </c>
      <c r="CM5">
        <v>1.4570692795659317</v>
      </c>
      <c r="CN5">
        <v>0.15987275195597228</v>
      </c>
      <c r="CO5">
        <v>1.5562617151991915</v>
      </c>
      <c r="CP5">
        <v>0.16692682260759778</v>
      </c>
      <c r="CQ5">
        <v>1.4794463449703812</v>
      </c>
      <c r="CR5">
        <v>0.156390473836758</v>
      </c>
      <c r="CS5">
        <v>1.509731632049834</v>
      </c>
      <c r="CT5">
        <v>0.15645308463628219</v>
      </c>
      <c r="CU5">
        <v>1.3860456319008188</v>
      </c>
      <c r="CV5">
        <v>0.14394136601766594</v>
      </c>
      <c r="CW5">
        <v>1.4561939701416859</v>
      </c>
      <c r="CX5">
        <v>0.15048865091149072</v>
      </c>
      <c r="CY5">
        <v>1.7433637588547448</v>
      </c>
      <c r="CZ5">
        <v>0.17354464420871618</v>
      </c>
      <c r="DA5">
        <v>1.5793365115561069</v>
      </c>
      <c r="DB5">
        <v>0.15764333455758553</v>
      </c>
      <c r="DC5">
        <v>1.969950403283512</v>
      </c>
      <c r="DD5">
        <v>0.18896690412625775</v>
      </c>
      <c r="DE5">
        <v>2.3075892887806728</v>
      </c>
      <c r="DF5">
        <v>0.21815631457529011</v>
      </c>
      <c r="DG5">
        <v>2.1782158291488938</v>
      </c>
      <c r="DH5">
        <v>0.20636730436452994</v>
      </c>
      <c r="DI5">
        <v>2.1040333583999433</v>
      </c>
      <c r="DJ5">
        <v>0.19883919556214591</v>
      </c>
      <c r="DK5">
        <v>2.272760158396725</v>
      </c>
      <c r="DL5">
        <v>0.21362310254841646</v>
      </c>
      <c r="DM5">
        <v>2.0247188533514362</v>
      </c>
      <c r="DN5">
        <v>0.18752876276825184</v>
      </c>
      <c r="DO5">
        <v>2.365961991017675</v>
      </c>
      <c r="DP5">
        <v>0.21791978678096074</v>
      </c>
      <c r="DQ5">
        <v>2.3871555501998385</v>
      </c>
      <c r="DR5">
        <v>0.21210658957954981</v>
      </c>
    </row>
    <row r="6" spans="1:122" ht="15" x14ac:dyDescent="0.25">
      <c r="A6" s="410" t="s">
        <v>258</v>
      </c>
      <c r="B6" s="412" t="b">
        <v>1</v>
      </c>
      <c r="C6">
        <v>0.28458401190914623</v>
      </c>
      <c r="D6">
        <v>3.9674064480341401E-2</v>
      </c>
      <c r="E6">
        <v>0.21776432467197196</v>
      </c>
      <c r="F6">
        <v>3.1552773654566373E-2</v>
      </c>
      <c r="G6">
        <v>0.48294994721575574</v>
      </c>
      <c r="H6">
        <v>6.4101123113647435E-2</v>
      </c>
      <c r="I6">
        <v>0.80588353313194294</v>
      </c>
      <c r="J6">
        <v>9.76764614468104E-2</v>
      </c>
      <c r="K6">
        <v>1.199140526800982</v>
      </c>
      <c r="L6">
        <v>0.13231119288797108</v>
      </c>
      <c r="M6">
        <v>1.6780348551640543</v>
      </c>
      <c r="N6">
        <v>0.16803874410916173</v>
      </c>
      <c r="O6">
        <v>2.2612152713590414</v>
      </c>
      <c r="P6">
        <v>0.20489359648106609</v>
      </c>
      <c r="Q6">
        <v>2.9713915606799297</v>
      </c>
      <c r="R6">
        <v>0.24291131935145457</v>
      </c>
      <c r="S6">
        <v>0.26999898258610733</v>
      </c>
      <c r="T6">
        <v>3.8365389292066787E-2</v>
      </c>
      <c r="U6">
        <v>0.26999898258610733</v>
      </c>
      <c r="V6">
        <v>3.8297741874451167E-2</v>
      </c>
      <c r="W6">
        <v>0.26999898258610733</v>
      </c>
      <c r="X6">
        <v>3.8433036709682407E-2</v>
      </c>
      <c r="Y6">
        <v>2.260302557104843</v>
      </c>
      <c r="Z6">
        <v>0.20460293726711432</v>
      </c>
      <c r="AC6">
        <v>1.4263509379079906</v>
      </c>
      <c r="AD6">
        <v>0.14343677513059833</v>
      </c>
      <c r="AE6">
        <v>1.5786524194633955</v>
      </c>
      <c r="AF6">
        <v>0.15362789605247712</v>
      </c>
      <c r="AG6">
        <v>0.27716458807408501</v>
      </c>
      <c r="AH6">
        <v>3.9802809449168607E-2</v>
      </c>
      <c r="AI6">
        <v>0.28016417556720102</v>
      </c>
      <c r="AJ6">
        <v>4.0421590147830616E-2</v>
      </c>
      <c r="AK6">
        <v>0.2893230629047317</v>
      </c>
      <c r="AL6">
        <v>4.0927923893422674E-2</v>
      </c>
      <c r="AM6">
        <v>0.28636885948185642</v>
      </c>
      <c r="AN6">
        <v>4.0634862699684381E-2</v>
      </c>
      <c r="AO6">
        <v>0.28668913764713261</v>
      </c>
      <c r="AP6">
        <v>4.0432200986584045E-2</v>
      </c>
      <c r="AQ6">
        <v>0.28697921007671268</v>
      </c>
      <c r="AR6">
        <v>4.1052227071021803E-2</v>
      </c>
      <c r="AS6">
        <v>0.30135466788098375</v>
      </c>
      <c r="AT6">
        <v>4.2021088018520197E-2</v>
      </c>
      <c r="AU6">
        <v>0.30035602545245976</v>
      </c>
      <c r="AV6">
        <v>4.1789684538560905E-2</v>
      </c>
      <c r="AW6">
        <v>0.29626992525399243</v>
      </c>
      <c r="AX6">
        <v>4.228871013258486E-2</v>
      </c>
      <c r="AY6">
        <v>0.30509755536496586</v>
      </c>
      <c r="AZ6">
        <v>4.3274785616460247E-2</v>
      </c>
      <c r="BA6">
        <v>0.30018714556186937</v>
      </c>
      <c r="BB6">
        <v>4.4033020130965467E-2</v>
      </c>
      <c r="BC6">
        <v>0.32296894414787836</v>
      </c>
      <c r="BD6">
        <v>4.3758426175140371E-2</v>
      </c>
      <c r="BE6">
        <v>0.30372667309889234</v>
      </c>
      <c r="BF6">
        <v>4.3639240509164214E-2</v>
      </c>
      <c r="BG6">
        <v>0.31274226991247139</v>
      </c>
      <c r="BH6">
        <v>4.3684406138603041E-2</v>
      </c>
      <c r="BI6">
        <v>0.31801416589041864</v>
      </c>
      <c r="BJ6">
        <v>4.4227747227915233E-2</v>
      </c>
      <c r="BK6">
        <v>0.3168387200044373</v>
      </c>
      <c r="BL6">
        <v>4.394384561200726E-2</v>
      </c>
      <c r="BM6">
        <v>0.31699475105034536</v>
      </c>
      <c r="BN6">
        <v>4.4055996552822572E-2</v>
      </c>
      <c r="BO6">
        <v>0.30865725763968332</v>
      </c>
      <c r="BP6">
        <v>4.4652346780299154E-2</v>
      </c>
      <c r="BQ6">
        <v>0.31778051232630694</v>
      </c>
      <c r="BR6">
        <v>4.5268494315776675E-2</v>
      </c>
      <c r="BS6">
        <v>0.34624694099387487</v>
      </c>
      <c r="BT6">
        <v>4.6524721023088154E-2</v>
      </c>
      <c r="BU6">
        <v>0.3338031587866358</v>
      </c>
      <c r="BV6">
        <v>4.6253437245698407E-2</v>
      </c>
      <c r="BW6">
        <v>0.32238028093312043</v>
      </c>
      <c r="BX6">
        <v>4.7946321576590532E-2</v>
      </c>
      <c r="BY6">
        <v>0.36791361837201925</v>
      </c>
      <c r="BZ6">
        <v>4.8786313409102521E-2</v>
      </c>
      <c r="CA6">
        <v>0.36412009216071028</v>
      </c>
      <c r="CB6">
        <v>4.8586979820281255E-2</v>
      </c>
      <c r="CC6">
        <v>0.37013383867920852</v>
      </c>
      <c r="CD6">
        <v>5.0341908992829046E-2</v>
      </c>
      <c r="CE6">
        <v>0.42419153049864816</v>
      </c>
      <c r="CF6">
        <v>5.4965366447229089E-2</v>
      </c>
      <c r="CG6">
        <v>0.77630942406727488</v>
      </c>
      <c r="CH6">
        <v>9.6923954998663617E-2</v>
      </c>
      <c r="CI6">
        <v>1.2212032928288661</v>
      </c>
      <c r="CJ6">
        <v>0.12567807430583844</v>
      </c>
      <c r="CK6">
        <v>1.2161926389133322</v>
      </c>
      <c r="CL6">
        <v>0.13308506356867864</v>
      </c>
      <c r="CM6">
        <v>1.4416977167514768</v>
      </c>
      <c r="CN6">
        <v>0.15946054337864934</v>
      </c>
      <c r="CO6">
        <v>1.53080415522647</v>
      </c>
      <c r="CP6">
        <v>0.16646015339788423</v>
      </c>
      <c r="CQ6">
        <v>1.4644226649431922</v>
      </c>
      <c r="CR6">
        <v>0.1557935538747052</v>
      </c>
      <c r="CS6">
        <v>1.4950440438008525</v>
      </c>
      <c r="CT6">
        <v>0.15607944857632833</v>
      </c>
      <c r="CU6">
        <v>1.3705707708366781</v>
      </c>
      <c r="CV6">
        <v>0.14344369516829988</v>
      </c>
      <c r="CW6">
        <v>1.4395687622280222</v>
      </c>
      <c r="CX6">
        <v>0.14975016081693318</v>
      </c>
      <c r="CY6">
        <v>1.7310367768616139</v>
      </c>
      <c r="CZ6">
        <v>0.17312104541476281</v>
      </c>
      <c r="DA6">
        <v>1.564091770645905</v>
      </c>
      <c r="DB6">
        <v>0.15682206378406874</v>
      </c>
      <c r="DC6">
        <v>1.947805462981907</v>
      </c>
      <c r="DD6">
        <v>0.18863158808210109</v>
      </c>
      <c r="DE6">
        <v>2.2874252985965557</v>
      </c>
      <c r="DF6">
        <v>0.21811258106744971</v>
      </c>
      <c r="DG6">
        <v>2.1624351112333233</v>
      </c>
      <c r="DH6">
        <v>0.20548616977289941</v>
      </c>
      <c r="DI6">
        <v>2.0822031694590128</v>
      </c>
      <c r="DJ6">
        <v>0.19825646127139368</v>
      </c>
      <c r="DK6">
        <v>2.2496673814827943</v>
      </c>
      <c r="DL6">
        <v>0.2125626760885094</v>
      </c>
      <c r="DM6">
        <v>2.0086479442605896</v>
      </c>
      <c r="DN6">
        <v>0.18652576152657943</v>
      </c>
      <c r="DO6">
        <v>2.3424717407349083</v>
      </c>
      <c r="DP6">
        <v>0.21722363643070514</v>
      </c>
      <c r="DQ6">
        <v>2.3696907503180431</v>
      </c>
      <c r="DR6">
        <v>0.21140851379732678</v>
      </c>
    </row>
    <row r="7" spans="1:122" ht="15" x14ac:dyDescent="0.25">
      <c r="A7" s="410" t="s">
        <v>259</v>
      </c>
      <c r="B7" s="412">
        <v>1</v>
      </c>
      <c r="C7">
        <v>0.28532680792212911</v>
      </c>
      <c r="D7">
        <v>3.9699463285159116E-2</v>
      </c>
      <c r="E7">
        <v>0.21765069319336114</v>
      </c>
      <c r="F7">
        <v>3.1552773654566373E-2</v>
      </c>
      <c r="G7">
        <v>0.4826732074062447</v>
      </c>
      <c r="H7">
        <v>6.4101123113647435E-2</v>
      </c>
      <c r="I7">
        <v>0.80537805091584969</v>
      </c>
      <c r="J7">
        <v>9.76764614468104E-2</v>
      </c>
      <c r="K7">
        <v>1.1983198208140904</v>
      </c>
      <c r="L7">
        <v>0.13231119288797108</v>
      </c>
      <c r="M7">
        <v>1.676785630360474</v>
      </c>
      <c r="N7">
        <v>0.16803874410916173</v>
      </c>
      <c r="O7">
        <v>2.2593898428506445</v>
      </c>
      <c r="P7">
        <v>0.20489359648106609</v>
      </c>
      <c r="Q7">
        <v>2.9687982496779517</v>
      </c>
      <c r="R7">
        <v>0.24291131935145457</v>
      </c>
      <c r="S7">
        <v>0.33218349178803597</v>
      </c>
      <c r="T7">
        <v>4.6213319020798505E-2</v>
      </c>
      <c r="U7">
        <v>0.33218349178803597</v>
      </c>
      <c r="V7">
        <v>4.6131528587446242E-2</v>
      </c>
      <c r="W7">
        <v>0.33218349178803597</v>
      </c>
      <c r="X7">
        <v>4.6295109454150767E-2</v>
      </c>
      <c r="Y7">
        <v>2.9700949051789407</v>
      </c>
      <c r="Z7">
        <v>0.24256153138014191</v>
      </c>
      <c r="AC7">
        <v>1.3983349995847827</v>
      </c>
      <c r="AD7">
        <v>0.1408944778416007</v>
      </c>
      <c r="AE7">
        <v>1.5506896031799184</v>
      </c>
      <c r="AF7">
        <v>0.15112287787565032</v>
      </c>
      <c r="AG7">
        <v>0.27291610503154756</v>
      </c>
      <c r="AH7">
        <v>3.9660598601277568E-2</v>
      </c>
      <c r="AI7">
        <v>0.27590201082547794</v>
      </c>
      <c r="AJ7">
        <v>4.014239629955374E-2</v>
      </c>
      <c r="AK7">
        <v>0.28443766136423509</v>
      </c>
      <c r="AL7">
        <v>4.0638775291647763E-2</v>
      </c>
      <c r="AM7">
        <v>0.28270605135986632</v>
      </c>
      <c r="AN7">
        <v>4.0437005009773611E-2</v>
      </c>
      <c r="AO7">
        <v>0.28389333796600102</v>
      </c>
      <c r="AP7">
        <v>4.0280850164608382E-2</v>
      </c>
      <c r="AQ7">
        <v>0.28277588027219064</v>
      </c>
      <c r="AR7">
        <v>4.0869522532706239E-2</v>
      </c>
      <c r="AS7">
        <v>0.29492664922120188</v>
      </c>
      <c r="AT7">
        <v>4.1645993122942454E-2</v>
      </c>
      <c r="AU7">
        <v>0.29714834168403087</v>
      </c>
      <c r="AV7">
        <v>4.1610235731000124E-2</v>
      </c>
      <c r="AW7">
        <v>0.29332091411457401</v>
      </c>
      <c r="AX7">
        <v>4.2119324591267049E-2</v>
      </c>
      <c r="AY7">
        <v>0.30161266115331031</v>
      </c>
      <c r="AZ7">
        <v>4.3088386301201154E-2</v>
      </c>
      <c r="BA7">
        <v>0.29309354764215539</v>
      </c>
      <c r="BB7">
        <v>4.381657750961028E-2</v>
      </c>
      <c r="BC7">
        <v>0.3174532838562516</v>
      </c>
      <c r="BD7">
        <v>4.355107221561956E-2</v>
      </c>
      <c r="BE7">
        <v>0.30014875318758311</v>
      </c>
      <c r="BF7">
        <v>4.3464179826848463E-2</v>
      </c>
      <c r="BG7">
        <v>0.30926855617134363</v>
      </c>
      <c r="BH7">
        <v>4.350277154823802E-2</v>
      </c>
      <c r="BI7">
        <v>0.3127764729300368</v>
      </c>
      <c r="BJ7">
        <v>4.3988502942032361E-2</v>
      </c>
      <c r="BK7">
        <v>0.31227634837919405</v>
      </c>
      <c r="BL7">
        <v>4.3796929583861735E-2</v>
      </c>
      <c r="BM7">
        <v>0.31252347846902218</v>
      </c>
      <c r="BN7">
        <v>4.3944775898996154E-2</v>
      </c>
      <c r="BO7">
        <v>0.30464456617812335</v>
      </c>
      <c r="BP7">
        <v>4.4496341912568654E-2</v>
      </c>
      <c r="BQ7">
        <v>0.31270667107324679</v>
      </c>
      <c r="BR7">
        <v>4.5060594573198977E-2</v>
      </c>
      <c r="BS7">
        <v>0.33526878183284975</v>
      </c>
      <c r="BT7">
        <v>4.6171714518987793E-2</v>
      </c>
      <c r="BU7">
        <v>0.32879698107636551</v>
      </c>
      <c r="BV7">
        <v>4.5772749718204109E-2</v>
      </c>
      <c r="BW7">
        <v>0.3136982335650888</v>
      </c>
      <c r="BX7">
        <v>4.763084662534095E-2</v>
      </c>
      <c r="BY7">
        <v>0.36339295321447301</v>
      </c>
      <c r="BZ7">
        <v>4.8499417603615397E-2</v>
      </c>
      <c r="CA7">
        <v>0.36041990370012406</v>
      </c>
      <c r="CB7">
        <v>4.8462854841465008E-2</v>
      </c>
      <c r="CC7">
        <v>0.36235305562284603</v>
      </c>
      <c r="CD7">
        <v>4.9861360699397013E-2</v>
      </c>
      <c r="CE7">
        <v>0.41815237815241713</v>
      </c>
      <c r="CF7">
        <v>5.4792271808016636E-2</v>
      </c>
      <c r="CG7">
        <v>0.75971137456635074</v>
      </c>
      <c r="CH7">
        <v>9.6358619353122441E-2</v>
      </c>
      <c r="CI7">
        <v>1.2054346472924042</v>
      </c>
      <c r="CJ7">
        <v>0.1247168179536471</v>
      </c>
      <c r="CK7">
        <v>1.1998117173510474</v>
      </c>
      <c r="CL7">
        <v>0.13205867424461801</v>
      </c>
      <c r="CM7">
        <v>1.4256877694638945</v>
      </c>
      <c r="CN7">
        <v>0.15878185900158778</v>
      </c>
      <c r="CO7">
        <v>1.5042843474991485</v>
      </c>
      <c r="CP7">
        <v>0.16559202208325921</v>
      </c>
      <c r="CQ7">
        <v>1.4487779168074344</v>
      </c>
      <c r="CR7">
        <v>0.15493196075819293</v>
      </c>
      <c r="CS7">
        <v>1.4797454284293197</v>
      </c>
      <c r="CT7">
        <v>0.15546496140677787</v>
      </c>
      <c r="CU7">
        <v>1.3544540293802694</v>
      </c>
      <c r="CV7">
        <v>0.14268298752015765</v>
      </c>
      <c r="CW7">
        <v>1.4222568220399061</v>
      </c>
      <c r="CX7">
        <v>0.1487249122867251</v>
      </c>
      <c r="CY7">
        <v>1.7181984748619987</v>
      </c>
      <c r="CZ7">
        <v>0.17249358352014055</v>
      </c>
      <c r="DA7">
        <v>1.5482178423944428</v>
      </c>
      <c r="DB7">
        <v>0.15575239928624385</v>
      </c>
      <c r="DC7">
        <v>1.9247338119444908</v>
      </c>
      <c r="DD7">
        <v>0.18798848342584973</v>
      </c>
      <c r="DE7">
        <v>2.2646664218932062</v>
      </c>
      <c r="DF7">
        <v>0.21777016757810833</v>
      </c>
      <c r="DG7">
        <v>2.1460019385407514</v>
      </c>
      <c r="DH7">
        <v>0.20436595738897811</v>
      </c>
      <c r="DI7">
        <v>2.0594638400149607</v>
      </c>
      <c r="DJ7">
        <v>0.19733984311129138</v>
      </c>
      <c r="DK7">
        <v>2.2256183157087897</v>
      </c>
      <c r="DL7">
        <v>0.21114221039185666</v>
      </c>
      <c r="DM7">
        <v>1.9919118143549992</v>
      </c>
      <c r="DN7">
        <v>0.18529960924153696</v>
      </c>
      <c r="DO7">
        <v>2.3180038589433165</v>
      </c>
      <c r="DP7">
        <v>0.21617122978740982</v>
      </c>
      <c r="DQ7">
        <v>2.3515007766777627</v>
      </c>
      <c r="DR7">
        <v>0.21045047432995256</v>
      </c>
    </row>
    <row r="8" spans="1:122" ht="15" x14ac:dyDescent="0.25">
      <c r="A8" s="410" t="s">
        <v>260</v>
      </c>
      <c r="B8" s="412" t="b">
        <v>0</v>
      </c>
      <c r="C8">
        <v>0.28491867099204682</v>
      </c>
      <c r="D8">
        <v>4.0014727670397904E-2</v>
      </c>
      <c r="E8">
        <v>0.2175416645880526</v>
      </c>
      <c r="F8">
        <v>3.1549413004668521E-2</v>
      </c>
      <c r="G8">
        <v>0.48240767750349939</v>
      </c>
      <c r="H8">
        <v>6.4094190017015634E-2</v>
      </c>
      <c r="I8">
        <v>0.80489304428122099</v>
      </c>
      <c r="J8">
        <v>9.7665734095620849E-2</v>
      </c>
      <c r="K8">
        <v>1.1975323591862643</v>
      </c>
      <c r="L8">
        <v>0.13229643904280006</v>
      </c>
      <c r="M8">
        <v>1.6755870079389741</v>
      </c>
      <c r="N8">
        <v>0.16801972066180587</v>
      </c>
      <c r="O8">
        <v>2.2576383570230014</v>
      </c>
      <c r="P8">
        <v>0.20487004900016861</v>
      </c>
      <c r="Q8">
        <v>2.9663099859931572</v>
      </c>
      <c r="R8">
        <v>0.24288298161028798</v>
      </c>
      <c r="S8">
        <v>0.39741281696045516</v>
      </c>
      <c r="T8">
        <v>5.4120563131213384E-2</v>
      </c>
      <c r="U8">
        <v>0.39741281696045516</v>
      </c>
      <c r="V8">
        <v>5.4024419761488827E-2</v>
      </c>
      <c r="W8">
        <v>0.39741281696045516</v>
      </c>
      <c r="X8">
        <v>5.421670650093794E-2</v>
      </c>
      <c r="Y8" t="s">
        <v>250</v>
      </c>
      <c r="Z8" t="s">
        <v>250</v>
      </c>
      <c r="AC8">
        <v>1.3714731673079561</v>
      </c>
      <c r="AD8">
        <v>0.13824287690075959</v>
      </c>
      <c r="AE8">
        <v>1.5238761936431566</v>
      </c>
      <c r="AF8">
        <v>0.14853273216924542</v>
      </c>
      <c r="AG8">
        <v>0.26884211592291557</v>
      </c>
      <c r="AH8">
        <v>3.9452433895489539E-2</v>
      </c>
      <c r="AI8">
        <v>0.27181800388603439</v>
      </c>
      <c r="AJ8">
        <v>3.9790393484533899E-2</v>
      </c>
      <c r="AK8">
        <v>0.27975569752523061</v>
      </c>
      <c r="AL8">
        <v>4.0267658489834116E-2</v>
      </c>
      <c r="AM8">
        <v>0.27919538443291742</v>
      </c>
      <c r="AN8">
        <v>4.0177338415550289E-2</v>
      </c>
      <c r="AO8">
        <v>0.28121366949554089</v>
      </c>
      <c r="AP8">
        <v>4.0082398835300653E-2</v>
      </c>
      <c r="AQ8">
        <v>0.27874614662812419</v>
      </c>
      <c r="AR8">
        <v>4.0617567598307237E-2</v>
      </c>
      <c r="AS8">
        <v>0.28876606258811371</v>
      </c>
      <c r="AT8">
        <v>4.1165239950997676E-2</v>
      </c>
      <c r="AU8">
        <v>0.29407398427715475</v>
      </c>
      <c r="AV8">
        <v>4.137741190376875E-2</v>
      </c>
      <c r="AW8">
        <v>0.29049464649847645</v>
      </c>
      <c r="AX8">
        <v>4.1899558691587901E-2</v>
      </c>
      <c r="AY8">
        <v>0.29827248094948705</v>
      </c>
      <c r="AZ8">
        <v>4.2843142771780342E-2</v>
      </c>
      <c r="BA8">
        <v>0.28629085795704268</v>
      </c>
      <c r="BB8">
        <v>4.3491976831211171E-2</v>
      </c>
      <c r="BC8">
        <v>0.31216453170905528</v>
      </c>
      <c r="BD8">
        <v>4.325941187005021E-2</v>
      </c>
      <c r="BE8">
        <v>0.29671907128468245</v>
      </c>
      <c r="BF8">
        <v>4.3228619013160323E-2</v>
      </c>
      <c r="BG8">
        <v>0.30593895712062258</v>
      </c>
      <c r="BH8">
        <v>4.3263377072982362E-2</v>
      </c>
      <c r="BI8">
        <v>0.30775526236368944</v>
      </c>
      <c r="BJ8">
        <v>4.3664394754455667E-2</v>
      </c>
      <c r="BK8">
        <v>0.30790117877473172</v>
      </c>
      <c r="BL8">
        <v>4.3581623440816779E-2</v>
      </c>
      <c r="BM8">
        <v>0.30823497714280618</v>
      </c>
      <c r="BN8">
        <v>4.3771594849085542E-2</v>
      </c>
      <c r="BO8">
        <v>0.30079719839135272</v>
      </c>
      <c r="BP8">
        <v>4.4275112387787127E-2</v>
      </c>
      <c r="BQ8">
        <v>0.3078420707189321</v>
      </c>
      <c r="BR8">
        <v>4.4770458674852992E-2</v>
      </c>
      <c r="BS8">
        <v>0.32474087433852294</v>
      </c>
      <c r="BT8">
        <v>4.5660125152759801E-2</v>
      </c>
      <c r="BU8">
        <v>0.32400188627380683</v>
      </c>
      <c r="BV8">
        <v>4.5225117741873044E-2</v>
      </c>
      <c r="BW8">
        <v>0.30537342242126031</v>
      </c>
      <c r="BX8">
        <v>4.7175348154543814E-2</v>
      </c>
      <c r="BY8">
        <v>0.35906064617593908</v>
      </c>
      <c r="BZ8">
        <v>4.8141584737404319E-2</v>
      </c>
      <c r="CA8">
        <v>0.35687160314314686</v>
      </c>
      <c r="CB8">
        <v>4.8284010079142937E-2</v>
      </c>
      <c r="CC8">
        <v>0.35489632455612607</v>
      </c>
      <c r="CD8">
        <v>4.9256568899074787E-2</v>
      </c>
      <c r="CE8">
        <v>0.41236044659351589</v>
      </c>
      <c r="CF8">
        <v>5.4535731768484433E-2</v>
      </c>
      <c r="CG8">
        <v>0.74379434759718777</v>
      </c>
      <c r="CH8">
        <v>9.5561198180916518E-2</v>
      </c>
      <c r="CI8">
        <v>1.1903180726784244</v>
      </c>
      <c r="CJ8">
        <v>0.12357583149588353</v>
      </c>
      <c r="CK8">
        <v>1.1841095711014338</v>
      </c>
      <c r="CL8">
        <v>0.13083074770469008</v>
      </c>
      <c r="CM8">
        <v>1.4103364684176021</v>
      </c>
      <c r="CN8">
        <v>0.15789168179672575</v>
      </c>
      <c r="CO8">
        <v>1.4788507691199257</v>
      </c>
      <c r="CP8">
        <v>0.1643927594998579</v>
      </c>
      <c r="CQ8">
        <v>1.4337795450141675</v>
      </c>
      <c r="CR8">
        <v>0.15387549563742947</v>
      </c>
      <c r="CS8">
        <v>1.4650751887682685</v>
      </c>
      <c r="CT8">
        <v>0.15465940522361191</v>
      </c>
      <c r="CU8">
        <v>1.339001090074438</v>
      </c>
      <c r="CV8">
        <v>0.14172087108278916</v>
      </c>
      <c r="CW8">
        <v>1.4056606600133061</v>
      </c>
      <c r="CX8">
        <v>0.14749596485939617</v>
      </c>
      <c r="CY8">
        <v>1.7058889357315865</v>
      </c>
      <c r="CZ8">
        <v>0.17171309175589211</v>
      </c>
      <c r="DA8">
        <v>1.5330007380627677</v>
      </c>
      <c r="DB8">
        <v>0.15452099892018492</v>
      </c>
      <c r="DC8">
        <v>1.9026045781259229</v>
      </c>
      <c r="DD8">
        <v>0.18708969067206249</v>
      </c>
      <c r="DE8">
        <v>2.2403073307917669</v>
      </c>
      <c r="DF8">
        <v>0.21714403921983236</v>
      </c>
      <c r="DG8">
        <v>2.1302476289908894</v>
      </c>
      <c r="DH8">
        <v>0.20309742015795174</v>
      </c>
      <c r="DI8">
        <v>2.0376575753033448</v>
      </c>
      <c r="DJ8">
        <v>0.1961636000338324</v>
      </c>
      <c r="DK8">
        <v>2.2025612733584197</v>
      </c>
      <c r="DL8">
        <v>0.20947678314136631</v>
      </c>
      <c r="DM8">
        <v>1.9758663253460191</v>
      </c>
      <c r="DN8">
        <v>0.18394964147905013</v>
      </c>
      <c r="DO8">
        <v>2.2945405879095584</v>
      </c>
      <c r="DP8">
        <v>0.21484782657841126</v>
      </c>
      <c r="DQ8">
        <v>2.3340592727633944</v>
      </c>
      <c r="DR8">
        <v>0.20931008583739374</v>
      </c>
    </row>
    <row r="9" spans="1:122" ht="15" x14ac:dyDescent="0.25">
      <c r="A9" s="410" t="s">
        <v>261</v>
      </c>
      <c r="B9" s="412" t="b">
        <v>1</v>
      </c>
      <c r="C9">
        <v>0.29822770647665947</v>
      </c>
      <c r="D9">
        <v>4.0341796224341517E-2</v>
      </c>
      <c r="E9">
        <v>0.21744607170523039</v>
      </c>
      <c r="F9">
        <v>3.1542963964740975E-2</v>
      </c>
      <c r="G9">
        <v>0.48217486916107316</v>
      </c>
      <c r="H9">
        <v>6.4080885502008425E-2</v>
      </c>
      <c r="I9">
        <v>0.80446780558114905</v>
      </c>
      <c r="J9">
        <v>9.7645148459437114E-2</v>
      </c>
      <c r="K9">
        <v>1.196841937375376</v>
      </c>
      <c r="L9">
        <v>0.13226812662124932</v>
      </c>
      <c r="M9">
        <v>1.674536093159662</v>
      </c>
      <c r="N9">
        <v>0.16798321493366217</v>
      </c>
      <c r="O9">
        <v>2.2561027088413814</v>
      </c>
      <c r="P9">
        <v>0.20482486171523373</v>
      </c>
      <c r="Q9">
        <v>2.9641283539510135</v>
      </c>
      <c r="R9">
        <v>0.24282860188321309</v>
      </c>
      <c r="S9">
        <v>0.46583604514148913</v>
      </c>
      <c r="T9">
        <v>6.2087569919358598E-2</v>
      </c>
      <c r="U9">
        <v>0.46583604514148913</v>
      </c>
      <c r="V9">
        <v>6.1976861327369522E-2</v>
      </c>
      <c r="W9">
        <v>0.46583604514148913</v>
      </c>
      <c r="X9">
        <v>6.2198278511347675E-2</v>
      </c>
      <c r="AC9">
        <v>1.3479416269751108</v>
      </c>
      <c r="AD9">
        <v>0.13569678924662396</v>
      </c>
      <c r="AE9">
        <v>1.500384453828292</v>
      </c>
      <c r="AF9">
        <v>0.14606729713420574</v>
      </c>
      <c r="AG9">
        <v>0.26527267111682418</v>
      </c>
      <c r="AH9">
        <v>3.9195179598264296E-2</v>
      </c>
      <c r="AI9">
        <v>0.26824301670257966</v>
      </c>
      <c r="AJ9">
        <v>3.9394098877402639E-2</v>
      </c>
      <c r="AK9">
        <v>0.27565647625324324</v>
      </c>
      <c r="AL9">
        <v>3.984463916414805E-2</v>
      </c>
      <c r="AM9">
        <v>0.27612127205669096</v>
      </c>
      <c r="AN9">
        <v>3.9876899560181672E-2</v>
      </c>
      <c r="AO9">
        <v>0.27886722303862677</v>
      </c>
      <c r="AP9">
        <v>3.9852924345125856E-2</v>
      </c>
      <c r="AQ9">
        <v>0.27521647419860695</v>
      </c>
      <c r="AR9">
        <v>4.0316774158176125E-2</v>
      </c>
      <c r="AS9">
        <v>0.28337200207231267</v>
      </c>
      <c r="AT9">
        <v>4.0617776265527622E-2</v>
      </c>
      <c r="AU9">
        <v>0.291382019385029</v>
      </c>
      <c r="AV9">
        <v>4.111007505869245E-2</v>
      </c>
      <c r="AW9">
        <v>0.28802008979949534</v>
      </c>
      <c r="AX9">
        <v>4.1647216559741303E-2</v>
      </c>
      <c r="AY9">
        <v>0.29534761628879341</v>
      </c>
      <c r="AZ9">
        <v>4.2558923200432058E-2</v>
      </c>
      <c r="BA9">
        <v>0.28033018996766562</v>
      </c>
      <c r="BB9">
        <v>4.3085515312257468E-2</v>
      </c>
      <c r="BC9">
        <v>0.30753115095183503</v>
      </c>
      <c r="BD9">
        <v>4.2907073725059482E-2</v>
      </c>
      <c r="BE9">
        <v>0.2937154798208596</v>
      </c>
      <c r="BF9">
        <v>4.2951641804290702E-2</v>
      </c>
      <c r="BG9">
        <v>0.30302321707350971</v>
      </c>
      <c r="BH9">
        <v>4.2985617029487513E-2</v>
      </c>
      <c r="BI9">
        <v>0.30335732280917288</v>
      </c>
      <c r="BJ9">
        <v>4.3281679982997014E-2</v>
      </c>
      <c r="BK9">
        <v>0.30406766141226815</v>
      </c>
      <c r="BL9">
        <v>4.3315370006106968E-2</v>
      </c>
      <c r="BM9">
        <v>0.30447667594444788</v>
      </c>
      <c r="BN9">
        <v>4.3550483501807132E-2</v>
      </c>
      <c r="BO9">
        <v>0.29742684513627832</v>
      </c>
      <c r="BP9">
        <v>4.4006580906349721E-2</v>
      </c>
      <c r="BQ9">
        <v>0.30358081225317729</v>
      </c>
      <c r="BR9">
        <v>4.4421591705718091E-2</v>
      </c>
      <c r="BS9">
        <v>0.31551612696420805</v>
      </c>
      <c r="BT9">
        <v>4.5031398852316842E-2</v>
      </c>
      <c r="BU9">
        <v>0.31980634444233635</v>
      </c>
      <c r="BV9">
        <v>4.4654907202534788E-2</v>
      </c>
      <c r="BW9">
        <v>0.29808027419094968</v>
      </c>
      <c r="BX9">
        <v>4.6616727941349384E-2</v>
      </c>
      <c r="BY9">
        <v>0.35526767500745754</v>
      </c>
      <c r="BZ9">
        <v>4.7741804301175722E-2</v>
      </c>
      <c r="CA9">
        <v>0.35376265269834906</v>
      </c>
      <c r="CB9">
        <v>4.8064934472327604E-2</v>
      </c>
      <c r="CC9">
        <v>0.34836774548318694</v>
      </c>
      <c r="CD9">
        <v>4.8576530226689146E-2</v>
      </c>
      <c r="CE9">
        <v>0.40728496367090328</v>
      </c>
      <c r="CF9">
        <v>5.421652967693303E-2</v>
      </c>
      <c r="CG9">
        <v>0.72984784602262309</v>
      </c>
      <c r="CH9">
        <v>9.4596293802971687E-2</v>
      </c>
      <c r="CI9">
        <v>1.1770782239604207</v>
      </c>
      <c r="CJ9">
        <v>0.12234755086964796</v>
      </c>
      <c r="CK9">
        <v>1.1703582946693754</v>
      </c>
      <c r="CL9">
        <v>0.12950076325439952</v>
      </c>
      <c r="CM9">
        <v>1.3968874847256676</v>
      </c>
      <c r="CN9">
        <v>0.15686212862711346</v>
      </c>
      <c r="CO9">
        <v>1.4565638973497714</v>
      </c>
      <c r="CP9">
        <v>0.16295952276989828</v>
      </c>
      <c r="CQ9">
        <v>1.4206426284473301</v>
      </c>
      <c r="CR9">
        <v>0.15270974703345905</v>
      </c>
      <c r="CS9">
        <v>1.4522218203877624</v>
      </c>
      <c r="CT9">
        <v>0.15372804139796342</v>
      </c>
      <c r="CU9">
        <v>1.3254638581595741</v>
      </c>
      <c r="CV9">
        <v>0.14063529080802326</v>
      </c>
      <c r="CW9">
        <v>1.3911247984944413</v>
      </c>
      <c r="CX9">
        <v>0.14616288054667675</v>
      </c>
      <c r="CY9">
        <v>1.6951054051230747</v>
      </c>
      <c r="CZ9">
        <v>0.17084280092299364</v>
      </c>
      <c r="DA9">
        <v>1.5196732569442277</v>
      </c>
      <c r="DB9">
        <v>0.15322762342013008</v>
      </c>
      <c r="DC9">
        <v>1.8832105404425625</v>
      </c>
      <c r="DD9">
        <v>0.18600802466432489</v>
      </c>
      <c r="DE9">
        <v>2.2154126344612592</v>
      </c>
      <c r="DF9">
        <v>0.21626156080637568</v>
      </c>
      <c r="DG9">
        <v>2.1164485030489804</v>
      </c>
      <c r="DH9">
        <v>0.20178332742199664</v>
      </c>
      <c r="DI9">
        <v>2.0185509892042499</v>
      </c>
      <c r="DJ9">
        <v>0.19482302425776554</v>
      </c>
      <c r="DK9">
        <v>2.1823641988774001</v>
      </c>
      <c r="DL9">
        <v>0.2077013173481958</v>
      </c>
      <c r="DM9">
        <v>1.9618113873269594</v>
      </c>
      <c r="DN9">
        <v>0.18258522459866819</v>
      </c>
      <c r="DO9">
        <v>2.2739827823113434</v>
      </c>
      <c r="DP9">
        <v>0.21336064106112063</v>
      </c>
      <c r="DQ9">
        <v>2.3187792454934621</v>
      </c>
      <c r="DR9">
        <v>0.20807973581316594</v>
      </c>
    </row>
    <row r="10" spans="1:122" ht="15" x14ac:dyDescent="0.25">
      <c r="A10" s="410" t="s">
        <v>262</v>
      </c>
      <c r="B10" s="412" t="b">
        <v>0</v>
      </c>
      <c r="C10">
        <v>0.29879406063021924</v>
      </c>
      <c r="D10">
        <v>4.095139917308261E-2</v>
      </c>
      <c r="E10">
        <v>0.21737165891174803</v>
      </c>
      <c r="F10">
        <v>3.1533948997644758E-2</v>
      </c>
      <c r="G10">
        <v>0.48199364312630483</v>
      </c>
      <c r="H10">
        <v>6.4062287421306693E-2</v>
      </c>
      <c r="I10">
        <v>0.80413678512612197</v>
      </c>
      <c r="J10">
        <v>9.761637226407531E-2</v>
      </c>
      <c r="K10">
        <v>1.1963044892504469</v>
      </c>
      <c r="L10">
        <v>0.13222854932733238</v>
      </c>
      <c r="M10">
        <v>1.6737180248879269</v>
      </c>
      <c r="N10">
        <v>0.16793218440171684</v>
      </c>
      <c r="O10">
        <v>2.2549073073886077</v>
      </c>
      <c r="P10">
        <v>0.20476169543134773</v>
      </c>
      <c r="Q10">
        <v>2.9624300964049102</v>
      </c>
      <c r="R10">
        <v>0.24275258569230881</v>
      </c>
      <c r="S10">
        <v>0.53760956329975218</v>
      </c>
      <c r="T10">
        <v>7.0114791069487037E-2</v>
      </c>
      <c r="U10">
        <v>0.53760956329975218</v>
      </c>
      <c r="V10">
        <v>6.9989302580322862E-2</v>
      </c>
      <c r="W10">
        <v>0.53760956329975218</v>
      </c>
      <c r="X10">
        <v>7.0240279558651211E-2</v>
      </c>
      <c r="AC10">
        <v>1.3296467640365557</v>
      </c>
      <c r="AD10">
        <v>0.13346248375876554</v>
      </c>
      <c r="AE10">
        <v>1.4821175447843686</v>
      </c>
      <c r="AF10">
        <v>0.14392630765456346</v>
      </c>
      <c r="AG10">
        <v>0.2624969458031573</v>
      </c>
      <c r="AH10">
        <v>3.8909676922812816E-2</v>
      </c>
      <c r="AI10">
        <v>0.26546667347544983</v>
      </c>
      <c r="AJ10">
        <v>3.8985617910374963E-2</v>
      </c>
      <c r="AK10">
        <v>0.27247209207672179</v>
      </c>
      <c r="AL10">
        <v>3.940398782456387E-2</v>
      </c>
      <c r="AM10">
        <v>0.27373276053345869</v>
      </c>
      <c r="AN10">
        <v>3.9560028212951071E-2</v>
      </c>
      <c r="AO10">
        <v>0.27704409373234351</v>
      </c>
      <c r="AP10">
        <v>3.9611017352540627E-2</v>
      </c>
      <c r="AQ10">
        <v>0.2724728160521081</v>
      </c>
      <c r="AR10">
        <v>3.999151070794485E-2</v>
      </c>
      <c r="AS10">
        <v>0.27918146237707581</v>
      </c>
      <c r="AT10">
        <v>4.0047954318437169E-2</v>
      </c>
      <c r="AU10">
        <v>0.28929053399348192</v>
      </c>
      <c r="AV10">
        <v>4.0829883237045873E-2</v>
      </c>
      <c r="AW10">
        <v>0.28609771788462668</v>
      </c>
      <c r="AX10">
        <v>4.1382741454513011E-2</v>
      </c>
      <c r="AY10">
        <v>0.29307502231119875</v>
      </c>
      <c r="AZ10">
        <v>4.2258753366508063E-2</v>
      </c>
      <c r="BA10">
        <v>0.27569444154506612</v>
      </c>
      <c r="BB10">
        <v>4.263012204769507E-2</v>
      </c>
      <c r="BC10">
        <v>0.30392851053776454</v>
      </c>
      <c r="BD10">
        <v>4.2522602121718885E-2</v>
      </c>
      <c r="BE10">
        <v>0.29138131191346733</v>
      </c>
      <c r="BF10">
        <v>4.2655687246455326E-2</v>
      </c>
      <c r="BG10">
        <v>0.30075755194804826</v>
      </c>
      <c r="BH10">
        <v>4.2691993884574841E-2</v>
      </c>
      <c r="BI10">
        <v>0.2999389491736405</v>
      </c>
      <c r="BJ10">
        <v>4.2871363902347588E-2</v>
      </c>
      <c r="BK10">
        <v>0.30108636506970465</v>
      </c>
      <c r="BL10">
        <v>4.3019739549542337E-2</v>
      </c>
      <c r="BM10">
        <v>0.30155305008556044</v>
      </c>
      <c r="BN10">
        <v>4.3299354983517606E-2</v>
      </c>
      <c r="BO10">
        <v>0.29480655238936371</v>
      </c>
      <c r="BP10">
        <v>4.3712502291864283E-2</v>
      </c>
      <c r="BQ10">
        <v>0.30026811749419785</v>
      </c>
      <c r="BR10">
        <v>4.4042256792841822E-2</v>
      </c>
      <c r="BS10">
        <v>0.30834187388048717</v>
      </c>
      <c r="BT10">
        <v>4.433647128334154E-2</v>
      </c>
      <c r="BU10">
        <v>0.31655025342929166</v>
      </c>
      <c r="BV10">
        <v>4.4108313166913882E-2</v>
      </c>
      <c r="BW10">
        <v>0.29240963636975398</v>
      </c>
      <c r="BX10">
        <v>4.6000242073188341E-2</v>
      </c>
      <c r="BY10">
        <v>0.35232132367543056</v>
      </c>
      <c r="BZ10">
        <v>4.7332464128287031E-2</v>
      </c>
      <c r="CA10">
        <v>0.35134492104112797</v>
      </c>
      <c r="CB10">
        <v>4.782337622379039E-2</v>
      </c>
      <c r="CC10">
        <v>0.3432962250535635</v>
      </c>
      <c r="CD10">
        <v>4.7876337371131068E-2</v>
      </c>
      <c r="CE10">
        <v>0.40333711482591023</v>
      </c>
      <c r="CF10">
        <v>5.3860525388451978E-2</v>
      </c>
      <c r="CG10">
        <v>0.71900173245718968</v>
      </c>
      <c r="CH10">
        <v>9.3542077033481733E-2</v>
      </c>
      <c r="CI10">
        <v>1.1667877149411134</v>
      </c>
      <c r="CJ10">
        <v>0.12113148406641186</v>
      </c>
      <c r="CK10">
        <v>1.1596719346894075</v>
      </c>
      <c r="CL10">
        <v>0.12817646832418672</v>
      </c>
      <c r="CM10">
        <v>1.3864303750626255</v>
      </c>
      <c r="CN10">
        <v>0.15577660776756444</v>
      </c>
      <c r="CO10">
        <v>1.4392292819943733</v>
      </c>
      <c r="CP10">
        <v>0.16140842420945462</v>
      </c>
      <c r="CQ10">
        <v>1.4104314419589163</v>
      </c>
      <c r="CR10">
        <v>0.15152915696520144</v>
      </c>
      <c r="CS10">
        <v>1.4422266267520647</v>
      </c>
      <c r="CT10">
        <v>0.15274632348795253</v>
      </c>
      <c r="CU10">
        <v>1.314939039656402</v>
      </c>
      <c r="CV10">
        <v>0.13951419395352693</v>
      </c>
      <c r="CW10">
        <v>1.3798268465354726</v>
      </c>
      <c r="CX10">
        <v>0.14483365791142577</v>
      </c>
      <c r="CY10">
        <v>1.6867215005542395</v>
      </c>
      <c r="CZ10">
        <v>0.16995321680890771</v>
      </c>
      <c r="DA10">
        <v>1.5093151122974648</v>
      </c>
      <c r="DB10">
        <v>0.1519770543770935</v>
      </c>
      <c r="DC10">
        <v>1.8681228884867322</v>
      </c>
      <c r="DD10">
        <v>0.18483111554966838</v>
      </c>
      <c r="DE10">
        <v>2.1910703505893321</v>
      </c>
      <c r="DF10">
        <v>0.21516130087900762</v>
      </c>
      <c r="DG10">
        <v>2.1057224838322757</v>
      </c>
      <c r="DH10">
        <v>0.20053013915936951</v>
      </c>
      <c r="DI10">
        <v>2.0036919836921823</v>
      </c>
      <c r="DJ10">
        <v>0.19342672125975663</v>
      </c>
      <c r="DK10">
        <v>2.166663339123557</v>
      </c>
      <c r="DL10">
        <v>0.20595965069180619</v>
      </c>
      <c r="DM10">
        <v>1.9508856477881893</v>
      </c>
      <c r="DN10">
        <v>0.1813168955415401</v>
      </c>
      <c r="DO10">
        <v>2.257995913296261</v>
      </c>
      <c r="DP10">
        <v>0.21183015616151593</v>
      </c>
      <c r="DQ10">
        <v>2.3068985918035549</v>
      </c>
      <c r="DR10">
        <v>0.20685909989905873</v>
      </c>
    </row>
    <row r="11" spans="1:122" ht="15" x14ac:dyDescent="0.25">
      <c r="A11" s="410" t="s">
        <v>263</v>
      </c>
      <c r="B11" s="412" t="b">
        <v>0</v>
      </c>
      <c r="C11">
        <v>0.29483600339998284</v>
      </c>
      <c r="D11">
        <v>4.1497452747579162E-2</v>
      </c>
      <c r="E11">
        <v>0.21732445468958347</v>
      </c>
      <c r="F11">
        <v>3.1523098442399929E-2</v>
      </c>
      <c r="G11">
        <v>0.48187868125473865</v>
      </c>
      <c r="H11">
        <v>6.4039902480801852E-2</v>
      </c>
      <c r="I11">
        <v>0.80392680022475127</v>
      </c>
      <c r="J11">
        <v>9.7581736785745027E-2</v>
      </c>
      <c r="K11">
        <v>1.1959635556622314</v>
      </c>
      <c r="L11">
        <v>0.13218091347802721</v>
      </c>
      <c r="M11">
        <v>1.6731990781499053</v>
      </c>
      <c r="N11">
        <v>0.16787076325617789</v>
      </c>
      <c r="O11">
        <v>2.254148996981058</v>
      </c>
      <c r="P11">
        <v>0.2046856675051667</v>
      </c>
      <c r="Q11">
        <v>2.9613527960813055</v>
      </c>
      <c r="R11">
        <v>0.24266109141727651</v>
      </c>
      <c r="S11">
        <v>0.61289741576974754</v>
      </c>
      <c r="T11">
        <v>7.8202681679665487E-2</v>
      </c>
      <c r="U11">
        <v>0.61289741576974754</v>
      </c>
      <c r="V11">
        <v>7.8062196205411383E-2</v>
      </c>
      <c r="W11">
        <v>0.61289741576974754</v>
      </c>
      <c r="X11">
        <v>7.8343167153919591E-2</v>
      </c>
      <c r="AC11">
        <v>1.3180707194838328</v>
      </c>
      <c r="AD11">
        <v>0.13172097057988427</v>
      </c>
      <c r="AE11">
        <v>1.4705553428446343</v>
      </c>
      <c r="AF11">
        <v>0.14228321396500446</v>
      </c>
      <c r="AG11">
        <v>0.26073981273895425</v>
      </c>
      <c r="AH11">
        <v>3.8619055597950383E-2</v>
      </c>
      <c r="AI11">
        <v>0.263713897021358</v>
      </c>
      <c r="AJ11">
        <v>3.8598043282069602E-2</v>
      </c>
      <c r="AK11">
        <v>0.27046052486338618</v>
      </c>
      <c r="AL11">
        <v>3.8981403421960256E-2</v>
      </c>
      <c r="AM11">
        <v>0.27222335286180777</v>
      </c>
      <c r="AN11">
        <v>3.9252395405904639E-2</v>
      </c>
      <c r="AO11">
        <v>0.27589198067051868</v>
      </c>
      <c r="AP11">
        <v>3.9376275723407926E-2</v>
      </c>
      <c r="AQ11">
        <v>0.27073744705449371</v>
      </c>
      <c r="AR11">
        <v>3.9668128157934926E-2</v>
      </c>
      <c r="AS11">
        <v>0.27653393610641208</v>
      </c>
      <c r="AT11">
        <v>3.9501937695017988E-2</v>
      </c>
      <c r="AU11">
        <v>0.28796896781039416</v>
      </c>
      <c r="AV11">
        <v>4.0559535913853889E-2</v>
      </c>
      <c r="AW11">
        <v>0.28488326989362722</v>
      </c>
      <c r="AX11">
        <v>4.112755957603461E-2</v>
      </c>
      <c r="AY11">
        <v>0.29163881106513107</v>
      </c>
      <c r="AZ11">
        <v>4.1966951244774148E-2</v>
      </c>
      <c r="BA11">
        <v>0.27275917345658574</v>
      </c>
      <c r="BB11">
        <v>4.2162690291490799E-2</v>
      </c>
      <c r="BC11">
        <v>0.30164847496746416</v>
      </c>
      <c r="BD11">
        <v>4.2137144662790421E-2</v>
      </c>
      <c r="BE11">
        <v>0.28990566796453149</v>
      </c>
      <c r="BF11">
        <v>4.2364731817820508E-2</v>
      </c>
      <c r="BG11">
        <v>0.29932551245827388</v>
      </c>
      <c r="BH11">
        <v>4.2406295239201086E-2</v>
      </c>
      <c r="BI11">
        <v>0.29777707775919227</v>
      </c>
      <c r="BJ11">
        <v>4.2466687881117925E-2</v>
      </c>
      <c r="BK11">
        <v>0.29919881664626363</v>
      </c>
      <c r="BL11">
        <v>4.2718682292531729E-2</v>
      </c>
      <c r="BM11">
        <v>0.2997009543457585</v>
      </c>
      <c r="BN11">
        <v>4.3038554233249975E-2</v>
      </c>
      <c r="BO11">
        <v>0.29314860068548287</v>
      </c>
      <c r="BP11">
        <v>4.3416701044723567E-2</v>
      </c>
      <c r="BQ11">
        <v>0.29817236127001195</v>
      </c>
      <c r="BR11">
        <v>4.3663185394873835E-2</v>
      </c>
      <c r="BS11">
        <v>0.30379933040527723</v>
      </c>
      <c r="BT11">
        <v>4.3631641344578878E-2</v>
      </c>
      <c r="BU11">
        <v>0.31449740236383084</v>
      </c>
      <c r="BV11">
        <v>4.3629617433056427E-2</v>
      </c>
      <c r="BW11">
        <v>0.28882091030936496</v>
      </c>
      <c r="BX11">
        <v>4.5375834568716474E-2</v>
      </c>
      <c r="BY11">
        <v>0.3504602880421529</v>
      </c>
      <c r="BZ11">
        <v>4.694672652510596E-2</v>
      </c>
      <c r="CA11">
        <v>0.34981427841154783</v>
      </c>
      <c r="CB11">
        <v>4.7578904946225561E-2</v>
      </c>
      <c r="CC11">
        <v>0.34009262769097048</v>
      </c>
      <c r="CD11">
        <v>4.7212715793350617E-2</v>
      </c>
      <c r="CE11">
        <v>0.40083673129319691</v>
      </c>
      <c r="CF11">
        <v>5.3496560253254985E-2</v>
      </c>
      <c r="CG11">
        <v>0.71213469451763767</v>
      </c>
      <c r="CH11">
        <v>9.2483954245442201E-2</v>
      </c>
      <c r="CI11">
        <v>1.1602802214612333</v>
      </c>
      <c r="CJ11">
        <v>0.12002614958634568</v>
      </c>
      <c r="CK11">
        <v>1.1529162364928773</v>
      </c>
      <c r="CL11">
        <v>0.12696514941341236</v>
      </c>
      <c r="CM11">
        <v>1.3798123122625501</v>
      </c>
      <c r="CN11">
        <v>0.15472306166227823</v>
      </c>
      <c r="CO11">
        <v>1.4282512704968986</v>
      </c>
      <c r="CP11">
        <v>0.15986512459915578</v>
      </c>
      <c r="CQ11">
        <v>1.4039732351499532</v>
      </c>
      <c r="CR11">
        <v>0.15042936981874741</v>
      </c>
      <c r="CS11">
        <v>1.4358993590058349</v>
      </c>
      <c r="CT11">
        <v>0.15179378444014707</v>
      </c>
      <c r="CU11">
        <v>1.3082792927665425</v>
      </c>
      <c r="CV11">
        <v>0.13844840511903178</v>
      </c>
      <c r="CW11">
        <v>1.3726820970126088</v>
      </c>
      <c r="CX11">
        <v>0.1436159826663598</v>
      </c>
      <c r="CY11">
        <v>1.6814164361122474</v>
      </c>
      <c r="CZ11">
        <v>0.16911640822799709</v>
      </c>
      <c r="DA11">
        <v>1.5027654593995015</v>
      </c>
      <c r="DB11">
        <v>0.15087060545752151</v>
      </c>
      <c r="DC11">
        <v>1.8585639340901723</v>
      </c>
      <c r="DD11">
        <v>0.18365430950521441</v>
      </c>
      <c r="DE11">
        <v>2.1683443537884268</v>
      </c>
      <c r="DF11">
        <v>0.21389134607618704</v>
      </c>
      <c r="DG11">
        <v>2.0989385296276208</v>
      </c>
      <c r="DH11">
        <v>0.19943938123011079</v>
      </c>
      <c r="DI11">
        <v>1.9942843470238216</v>
      </c>
      <c r="DJ11">
        <v>0.19208781120457064</v>
      </c>
      <c r="DK11">
        <v>2.1567306843775373</v>
      </c>
      <c r="DL11">
        <v>0.20439288264660771</v>
      </c>
      <c r="DM11">
        <v>1.943974245169265</v>
      </c>
      <c r="DN11">
        <v>0.18024740678483098</v>
      </c>
      <c r="DO11">
        <v>2.2478751419143421</v>
      </c>
      <c r="DP11">
        <v>0.21038036266401899</v>
      </c>
      <c r="DQ11">
        <v>2.2993798115986612</v>
      </c>
      <c r="DR11">
        <v>0.20574706675743179</v>
      </c>
    </row>
    <row r="12" spans="1:122" ht="15" x14ac:dyDescent="0.25">
      <c r="A12" s="410" t="s">
        <v>264</v>
      </c>
      <c r="B12" s="412" t="s">
        <v>310</v>
      </c>
      <c r="C12">
        <v>0.30339894393861172</v>
      </c>
      <c r="D12">
        <v>4.2362040535880094E-2</v>
      </c>
      <c r="E12">
        <v>0.21730828324408222</v>
      </c>
      <c r="F12">
        <v>3.1511291346461689E-2</v>
      </c>
      <c r="G12">
        <v>0.48183929707350431</v>
      </c>
      <c r="H12">
        <v>6.4015544173956898E-2</v>
      </c>
      <c r="I12">
        <v>0.8038548626049179</v>
      </c>
      <c r="J12">
        <v>9.754404798491545E-2</v>
      </c>
      <c r="K12">
        <v>1.1958467570224369</v>
      </c>
      <c r="L12">
        <v>0.13212907824380157</v>
      </c>
      <c r="M12">
        <v>1.6730212949240169</v>
      </c>
      <c r="N12">
        <v>0.16780392747297124</v>
      </c>
      <c r="O12">
        <v>2.2538892114181062</v>
      </c>
      <c r="P12">
        <v>0.20460293726711432</v>
      </c>
      <c r="Q12">
        <v>2.9609837294454668</v>
      </c>
      <c r="R12">
        <v>0.24256153138014191</v>
      </c>
      <c r="S12">
        <v>0.69187167918881354</v>
      </c>
      <c r="T12">
        <v>8.6351700287576882E-2</v>
      </c>
      <c r="U12">
        <v>0.69187167918881354</v>
      </c>
      <c r="V12">
        <v>8.6195998303101859E-2</v>
      </c>
      <c r="W12">
        <v>0.69187167918881354</v>
      </c>
      <c r="X12">
        <v>8.6507402272051906E-2</v>
      </c>
      <c r="AC12">
        <v>1.3141513156012161</v>
      </c>
      <c r="AD12">
        <v>0.13061333675055542</v>
      </c>
      <c r="AE12">
        <v>1.4666345488471833</v>
      </c>
      <c r="AF12">
        <v>0.1412711297444024</v>
      </c>
      <c r="AG12">
        <v>0.26014362439500388</v>
      </c>
      <c r="AH12">
        <v>3.8346860035025777E-2</v>
      </c>
      <c r="AI12">
        <v>0.26312668686445173</v>
      </c>
      <c r="AJ12">
        <v>3.8262773983876786E-2</v>
      </c>
      <c r="AK12">
        <v>0.26978473982560996</v>
      </c>
      <c r="AL12">
        <v>3.8611121231429943E-2</v>
      </c>
      <c r="AM12">
        <v>0.27171533227450229</v>
      </c>
      <c r="AN12">
        <v>3.8978923719506529E-2</v>
      </c>
      <c r="AO12">
        <v>0.27550422120154117</v>
      </c>
      <c r="AP12">
        <v>3.916771682845787E-2</v>
      </c>
      <c r="AQ12">
        <v>0.27015095648131371</v>
      </c>
      <c r="AR12">
        <v>3.9372825039118091E-2</v>
      </c>
      <c r="AS12">
        <v>0.27564391009463612</v>
      </c>
      <c r="AT12">
        <v>3.9023961392356296E-2</v>
      </c>
      <c r="AU12">
        <v>0.28752438626826271</v>
      </c>
      <c r="AV12">
        <v>4.032093502142408E-2</v>
      </c>
      <c r="AW12">
        <v>0.2844751331801274</v>
      </c>
      <c r="AX12">
        <v>4.0902344242475352E-2</v>
      </c>
      <c r="AY12">
        <v>0.29115533584492953</v>
      </c>
      <c r="AZ12">
        <v>4.1707156895381382E-2</v>
      </c>
      <c r="BA12">
        <v>0.27176218366604166</v>
      </c>
      <c r="BB12">
        <v>4.1721088584608622E-2</v>
      </c>
      <c r="BC12">
        <v>0.30087575916294612</v>
      </c>
      <c r="BD12">
        <v>4.1781928819192682E-2</v>
      </c>
      <c r="BE12">
        <v>0.28940809587080241</v>
      </c>
      <c r="BF12">
        <v>4.2102346996835655E-2</v>
      </c>
      <c r="BG12">
        <v>0.29884311392761398</v>
      </c>
      <c r="BH12">
        <v>4.2151666686398775E-2</v>
      </c>
      <c r="BI12">
        <v>0.29704685053068247</v>
      </c>
      <c r="BJ12">
        <v>4.2100436363847075E-2</v>
      </c>
      <c r="BK12">
        <v>0.29855793408952952</v>
      </c>
      <c r="BL12">
        <v>4.2436588103581703E-2</v>
      </c>
      <c r="BM12">
        <v>0.29907043450704324</v>
      </c>
      <c r="BN12">
        <v>4.2789209776749139E-2</v>
      </c>
      <c r="BO12">
        <v>0.29258730741146582</v>
      </c>
      <c r="BP12">
        <v>4.3143141222773157E-2</v>
      </c>
      <c r="BQ12">
        <v>0.29746332928596109</v>
      </c>
      <c r="BR12">
        <v>4.3315087622053085E-2</v>
      </c>
      <c r="BS12">
        <v>0.30225650639539364</v>
      </c>
      <c r="BT12">
        <v>4.2974010165882356E-2</v>
      </c>
      <c r="BU12">
        <v>0.31381410103050206</v>
      </c>
      <c r="BV12">
        <v>4.3257601082406408E-2</v>
      </c>
      <c r="BW12">
        <v>0.28760483325221958</v>
      </c>
      <c r="BX12">
        <v>4.4794091210451671E-2</v>
      </c>
      <c r="BY12">
        <v>0.34983533814662771</v>
      </c>
      <c r="BZ12">
        <v>4.6615841658172362E-2</v>
      </c>
      <c r="CA12">
        <v>0.34929472837237496</v>
      </c>
      <c r="CB12">
        <v>4.735132624861476E-2</v>
      </c>
      <c r="CC12">
        <v>0.33901648980119808</v>
      </c>
      <c r="CD12">
        <v>4.663942816687007E-2</v>
      </c>
      <c r="CE12">
        <v>0.39998637927623037</v>
      </c>
      <c r="CF12">
        <v>5.3154120562011714E-2</v>
      </c>
      <c r="CG12">
        <v>0.70980305877798244</v>
      </c>
      <c r="CH12">
        <v>9.1507648254241514E-2</v>
      </c>
      <c r="CI12">
        <v>1.1580829419409662</v>
      </c>
      <c r="CJ12">
        <v>0.1191210950553471</v>
      </c>
      <c r="CK12">
        <v>1.1506385065699838</v>
      </c>
      <c r="CL12">
        <v>0.12596494037623643</v>
      </c>
      <c r="CM12">
        <v>1.3775694524143682</v>
      </c>
      <c r="CN12">
        <v>0.15378684235102516</v>
      </c>
      <c r="CO12">
        <v>1.4245192360601246</v>
      </c>
      <c r="CP12">
        <v>0.15845465289507191</v>
      </c>
      <c r="CQ12">
        <v>1.401791213527668</v>
      </c>
      <c r="CR12">
        <v>0.14949948380801667</v>
      </c>
      <c r="CS12">
        <v>1.4337526147521618</v>
      </c>
      <c r="CT12">
        <v>0.15094759330323243</v>
      </c>
      <c r="CU12">
        <v>1.3060241505759724</v>
      </c>
      <c r="CV12">
        <v>0.13752426817741836</v>
      </c>
      <c r="CW12">
        <v>1.3702693750407307</v>
      </c>
      <c r="CX12">
        <v>0.14260850361804062</v>
      </c>
      <c r="CY12">
        <v>1.6796199965677556</v>
      </c>
      <c r="CZ12">
        <v>0.16840016843479497</v>
      </c>
      <c r="DA12">
        <v>1.5005549121758455</v>
      </c>
      <c r="DB12">
        <v>0.1499979145725728</v>
      </c>
      <c r="DC12">
        <v>1.8553080868888014</v>
      </c>
      <c r="DD12">
        <v>0.18257294435794966</v>
      </c>
      <c r="DE12">
        <v>2.1482278791701748</v>
      </c>
      <c r="DF12">
        <v>0.21250719951671643</v>
      </c>
      <c r="DG12">
        <v>2.0966462360589473</v>
      </c>
      <c r="DH12">
        <v>0.19859942035466188</v>
      </c>
      <c r="DI12">
        <v>1.9910902299726683</v>
      </c>
      <c r="DJ12">
        <v>0.19091476462207405</v>
      </c>
      <c r="DK12">
        <v>2.1533709192550923</v>
      </c>
      <c r="DL12">
        <v>0.20312794344169402</v>
      </c>
      <c r="DM12">
        <v>1.9416371002066777</v>
      </c>
      <c r="DN12">
        <v>0.17946340194711491</v>
      </c>
      <c r="DO12">
        <v>2.2444403928724057</v>
      </c>
      <c r="DP12">
        <v>0.2091287142155431</v>
      </c>
      <c r="DQ12">
        <v>2.2968320317350734</v>
      </c>
      <c r="DR12">
        <v>0.20483372669990399</v>
      </c>
    </row>
    <row r="13" spans="1:122" ht="15" x14ac:dyDescent="0.25">
      <c r="A13" s="410" t="s">
        <v>266</v>
      </c>
      <c r="B13" s="412" t="b">
        <v>0</v>
      </c>
      <c r="C13">
        <v>0.29668438435073835</v>
      </c>
      <c r="D13">
        <v>4.2481524474433249E-2</v>
      </c>
      <c r="E13">
        <v>0.21732445468958347</v>
      </c>
      <c r="F13">
        <v>3.149948425052345E-2</v>
      </c>
      <c r="G13">
        <v>0.48187868125473865</v>
      </c>
      <c r="H13">
        <v>6.3991185869688633E-2</v>
      </c>
      <c r="I13">
        <v>0.80392680022475127</v>
      </c>
      <c r="J13">
        <v>9.7506359184085872E-2</v>
      </c>
      <c r="K13">
        <v>1.1959635556622314</v>
      </c>
      <c r="L13">
        <v>0.13207724301505916</v>
      </c>
      <c r="M13">
        <v>1.6731990781499053</v>
      </c>
      <c r="N13">
        <v>0.16773709168976458</v>
      </c>
      <c r="O13">
        <v>2.254148996981058</v>
      </c>
      <c r="P13">
        <v>0.20452020702906193</v>
      </c>
      <c r="Q13">
        <v>2.9613527960813055</v>
      </c>
      <c r="R13">
        <v>0.24246197134300732</v>
      </c>
      <c r="S13">
        <v>0.77471285579256421</v>
      </c>
      <c r="T13">
        <v>9.4562308896515068E-2</v>
      </c>
      <c r="U13">
        <v>0.77471285579256421</v>
      </c>
      <c r="V13">
        <v>9.4391168415031826E-2</v>
      </c>
      <c r="W13">
        <v>0.77471285579256421</v>
      </c>
      <c r="X13">
        <v>9.4733449377998311E-2</v>
      </c>
      <c r="AC13">
        <v>1.3182060791816825</v>
      </c>
      <c r="AD13">
        <v>0.13022931617627917</v>
      </c>
      <c r="AE13">
        <v>1.4706728022038296</v>
      </c>
      <c r="AF13">
        <v>0.1409720480372138</v>
      </c>
      <c r="AG13">
        <v>0.26075668040526456</v>
      </c>
      <c r="AH13">
        <v>3.8115141899737817E-2</v>
      </c>
      <c r="AI13">
        <v>0.26375261527937027</v>
      </c>
      <c r="AJ13">
        <v>3.8006971540412812E-2</v>
      </c>
      <c r="AK13">
        <v>0.27049948504810539</v>
      </c>
      <c r="AL13">
        <v>3.8323139313896706E-2</v>
      </c>
      <c r="AM13">
        <v>0.27224985557821108</v>
      </c>
      <c r="AN13">
        <v>3.8761768203389967E-2</v>
      </c>
      <c r="AO13">
        <v>0.27591222929149312</v>
      </c>
      <c r="AP13">
        <v>3.900223686901181E-2</v>
      </c>
      <c r="AQ13">
        <v>0.27076085831081337</v>
      </c>
      <c r="AR13">
        <v>3.9129525053945596E-2</v>
      </c>
      <c r="AS13">
        <v>0.27658348895220825</v>
      </c>
      <c r="AT13">
        <v>3.865274827341178E-2</v>
      </c>
      <c r="AU13">
        <v>0.28799280671960287</v>
      </c>
      <c r="AV13">
        <v>4.0133410585046957E-2</v>
      </c>
      <c r="AW13">
        <v>0.28490637255337253</v>
      </c>
      <c r="AX13">
        <v>4.0725341060753054E-2</v>
      </c>
      <c r="AY13">
        <v>0.29166376493567064</v>
      </c>
      <c r="AZ13">
        <v>4.1500417347474838E-2</v>
      </c>
      <c r="BA13">
        <v>0.27278424235693716</v>
      </c>
      <c r="BB13">
        <v>4.1341092871033665E-2</v>
      </c>
      <c r="BC13">
        <v>0.3016729639631745</v>
      </c>
      <c r="BD13">
        <v>4.1485732066024003E-2</v>
      </c>
      <c r="BE13">
        <v>0.28992890596413873</v>
      </c>
      <c r="BF13">
        <v>4.1889789641234361E-2</v>
      </c>
      <c r="BG13">
        <v>0.29934943741424119</v>
      </c>
      <c r="BH13">
        <v>4.1948736752502519E-2</v>
      </c>
      <c r="BI13">
        <v>0.29780742615533634</v>
      </c>
      <c r="BJ13">
        <v>4.1802280870282683E-2</v>
      </c>
      <c r="BK13">
        <v>0.29921563789277367</v>
      </c>
      <c r="BL13">
        <v>4.2196310576202239E-2</v>
      </c>
      <c r="BM13">
        <v>0.29971257153690156</v>
      </c>
      <c r="BN13">
        <v>4.2571522018972213E-2</v>
      </c>
      <c r="BO13">
        <v>0.29316814521023377</v>
      </c>
      <c r="BP13">
        <v>4.2913985015864568E-2</v>
      </c>
      <c r="BQ13">
        <v>0.29819846309661729</v>
      </c>
      <c r="BR13">
        <v>4.3026164285716338E-2</v>
      </c>
      <c r="BS13">
        <v>0.30383839227658938</v>
      </c>
      <c r="BT13">
        <v>4.2416855114266752E-2</v>
      </c>
      <c r="BU13">
        <v>0.31455570643958225</v>
      </c>
      <c r="BV13">
        <v>4.302240266722706E-2</v>
      </c>
      <c r="BW13">
        <v>0.28885992452919901</v>
      </c>
      <c r="BX13">
        <v>4.4302141385519578E-2</v>
      </c>
      <c r="BY13">
        <v>0.35049710371267029</v>
      </c>
      <c r="BZ13">
        <v>4.6366615851557137E-2</v>
      </c>
      <c r="CA13">
        <v>0.34982836177790011</v>
      </c>
      <c r="CB13">
        <v>4.7159077203575768E-2</v>
      </c>
      <c r="CC13">
        <v>0.34015499367603713</v>
      </c>
      <c r="CD13">
        <v>4.6202918845714085E-2</v>
      </c>
      <c r="CE13">
        <v>0.40085494923818699</v>
      </c>
      <c r="CF13">
        <v>5.2860948741939431E-2</v>
      </c>
      <c r="CG13">
        <v>0.71219572049907931</v>
      </c>
      <c r="CH13">
        <v>9.0692253564971459E-2</v>
      </c>
      <c r="CI13">
        <v>1.1603738868993199</v>
      </c>
      <c r="CJ13">
        <v>0.11848964260895108</v>
      </c>
      <c r="CK13">
        <v>1.153023273052898</v>
      </c>
      <c r="CL13">
        <v>0.12525687220037873</v>
      </c>
      <c r="CM13">
        <v>1.3798834986841784</v>
      </c>
      <c r="CN13">
        <v>0.15304379675449234</v>
      </c>
      <c r="CO13">
        <v>1.4283355259188555</v>
      </c>
      <c r="CP13">
        <v>0.15729127712626972</v>
      </c>
      <c r="CQ13">
        <v>1.4040621515069163</v>
      </c>
      <c r="CR13">
        <v>0.14881483276735358</v>
      </c>
      <c r="CS13">
        <v>1.4359603104432983</v>
      </c>
      <c r="CT13">
        <v>0.15027630345062895</v>
      </c>
      <c r="CU13">
        <v>1.3083563112931247</v>
      </c>
      <c r="CV13">
        <v>0.13681665120764216</v>
      </c>
      <c r="CW13">
        <v>1.3727841450049894</v>
      </c>
      <c r="CX13">
        <v>0.14189284072725439</v>
      </c>
      <c r="CY13">
        <v>1.6814777187688215</v>
      </c>
      <c r="CZ13">
        <v>0.16786252291770445</v>
      </c>
      <c r="DA13">
        <v>1.5028625560159263</v>
      </c>
      <c r="DB13">
        <v>0.1494296819476533</v>
      </c>
      <c r="DC13">
        <v>1.8586191162596055</v>
      </c>
      <c r="DD13">
        <v>0.1816746258809793</v>
      </c>
      <c r="DE13">
        <v>2.1316001132049482</v>
      </c>
      <c r="DF13">
        <v>0.21106935504711682</v>
      </c>
      <c r="DG13">
        <v>2.0990313111183942</v>
      </c>
      <c r="DH13">
        <v>0.19807830516771194</v>
      </c>
      <c r="DI13">
        <v>1.9943684009060616</v>
      </c>
      <c r="DJ13">
        <v>0.19000261477000407</v>
      </c>
      <c r="DK13">
        <v>2.1568562319451487</v>
      </c>
      <c r="DL13">
        <v>0.20226731092856409</v>
      </c>
      <c r="DM13">
        <v>1.9440635544857601</v>
      </c>
      <c r="DN13">
        <v>0.17902839643768731</v>
      </c>
      <c r="DO13">
        <v>2.2479699291105892</v>
      </c>
      <c r="DP13">
        <v>0.20817661192954384</v>
      </c>
      <c r="DQ13">
        <v>2.2994616581851091</v>
      </c>
      <c r="DR13">
        <v>0.20419307310609375</v>
      </c>
    </row>
    <row r="14" spans="1:122" ht="15" x14ac:dyDescent="0.25">
      <c r="A14" s="410" t="s">
        <v>267</v>
      </c>
      <c r="B14" s="412" t="b">
        <v>0</v>
      </c>
      <c r="C14">
        <v>0.32025413305054834</v>
      </c>
      <c r="D14">
        <v>4.2510433176280969E-2</v>
      </c>
      <c r="E14">
        <v>0.21737165891174803</v>
      </c>
      <c r="F14">
        <v>3.1488633695278621E-2</v>
      </c>
      <c r="G14">
        <v>0.48199364312630483</v>
      </c>
      <c r="H14">
        <v>6.3968800929183792E-2</v>
      </c>
      <c r="I14">
        <v>0.80413678512612197</v>
      </c>
      <c r="J14">
        <v>9.7471723705755589E-2</v>
      </c>
      <c r="K14">
        <v>1.1963044892504469</v>
      </c>
      <c r="L14">
        <v>0.13202960716575399</v>
      </c>
      <c r="M14">
        <v>1.6737180248879269</v>
      </c>
      <c r="N14">
        <v>0.16767567054422564</v>
      </c>
      <c r="O14">
        <v>2.2549073073886077</v>
      </c>
      <c r="P14">
        <v>0.2044441791028809</v>
      </c>
      <c r="Q14">
        <v>2.9624300964049102</v>
      </c>
      <c r="R14">
        <v>0.24237047706797502</v>
      </c>
      <c r="S14">
        <v>0.86161028596773481</v>
      </c>
      <c r="T14">
        <v>0.10283497300158007</v>
      </c>
      <c r="U14">
        <v>0.86161028596773481</v>
      </c>
      <c r="V14">
        <v>0.10264816954997466</v>
      </c>
      <c r="W14">
        <v>0.86161028596773481</v>
      </c>
      <c r="X14">
        <v>0.10302177645318547</v>
      </c>
      <c r="AC14">
        <v>1.3299065173945506</v>
      </c>
      <c r="AD14">
        <v>0.13060001992012513</v>
      </c>
      <c r="AE14">
        <v>1.4823429476440351</v>
      </c>
      <c r="AF14">
        <v>0.14141019866464774</v>
      </c>
      <c r="AG14">
        <v>0.26252931461776946</v>
      </c>
      <c r="AH14">
        <v>3.7942673617326714E-2</v>
      </c>
      <c r="AI14">
        <v>0.26554097326847659</v>
      </c>
      <c r="AJ14">
        <v>3.7851359544331421E-2</v>
      </c>
      <c r="AK14">
        <v>0.27254685612369939</v>
      </c>
      <c r="AL14">
        <v>3.8140788251624695E-2</v>
      </c>
      <c r="AM14">
        <v>0.27378361887380004</v>
      </c>
      <c r="AN14">
        <v>3.8618521505997143E-2</v>
      </c>
      <c r="AO14">
        <v>0.27708295055144422</v>
      </c>
      <c r="AP14">
        <v>3.8893242047236841E-2</v>
      </c>
      <c r="AQ14">
        <v>0.27251774192399247</v>
      </c>
      <c r="AR14">
        <v>3.8957938920255404E-2</v>
      </c>
      <c r="AS14">
        <v>0.27927655359180387</v>
      </c>
      <c r="AT14">
        <v>3.8418371751839334E-2</v>
      </c>
      <c r="AU14">
        <v>0.28933628052525073</v>
      </c>
      <c r="AV14">
        <v>4.0012154719307039E-2</v>
      </c>
      <c r="AW14">
        <v>0.2861420515640215</v>
      </c>
      <c r="AX14">
        <v>4.0610889775972388E-2</v>
      </c>
      <c r="AY14">
        <v>0.29312290843809319</v>
      </c>
      <c r="AZ14">
        <v>4.1363481373684723E-2</v>
      </c>
      <c r="BA14">
        <v>0.27574254841255302</v>
      </c>
      <c r="BB14">
        <v>4.1053488143558248E-2</v>
      </c>
      <c r="BC14">
        <v>0.30397550457639438</v>
      </c>
      <c r="BD14">
        <v>4.127255050267619E-2</v>
      </c>
      <c r="BE14">
        <v>0.29142590530815538</v>
      </c>
      <c r="BF14">
        <v>4.174427988384017E-2</v>
      </c>
      <c r="BG14">
        <v>0.30080346360233762</v>
      </c>
      <c r="BH14">
        <v>4.1813945578564923E-2</v>
      </c>
      <c r="BI14">
        <v>0.29999718731936198</v>
      </c>
      <c r="BJ14">
        <v>4.1596376185314338E-2</v>
      </c>
      <c r="BK14">
        <v>0.30111864480537232</v>
      </c>
      <c r="BL14">
        <v>4.2017315566676157E-2</v>
      </c>
      <c r="BM14">
        <v>0.30157534331211028</v>
      </c>
      <c r="BN14">
        <v>4.2403126727415343E-2</v>
      </c>
      <c r="BO14">
        <v>0.29484405805770597</v>
      </c>
      <c r="BP14">
        <v>4.2747797297037093E-2</v>
      </c>
      <c r="BQ14">
        <v>0.30031820653265051</v>
      </c>
      <c r="BR14">
        <v>4.2819822236280357E-2</v>
      </c>
      <c r="BS14">
        <v>0.30841683306260759</v>
      </c>
      <c r="BT14">
        <v>4.2005313578485297E-2</v>
      </c>
      <c r="BU14">
        <v>0.31666213813132477</v>
      </c>
      <c r="BV14">
        <v>4.2943076564337379E-2</v>
      </c>
      <c r="BW14">
        <v>0.29248450410935767</v>
      </c>
      <c r="BX14">
        <v>4.3939839942997931E-2</v>
      </c>
      <c r="BY14">
        <v>0.35239197242979114</v>
      </c>
      <c r="BZ14">
        <v>4.6219239897909305E-2</v>
      </c>
      <c r="CA14">
        <v>0.35137194682324768</v>
      </c>
      <c r="CB14">
        <v>4.7017732685388558E-2</v>
      </c>
      <c r="CC14">
        <v>0.34341590450249143</v>
      </c>
      <c r="CD14">
        <v>4.5938551219061839E-2</v>
      </c>
      <c r="CE14">
        <v>0.40337207480633358</v>
      </c>
      <c r="CF14">
        <v>5.2640795830340439E-2</v>
      </c>
      <c r="CG14">
        <v>0.71911884045799201</v>
      </c>
      <c r="CH14">
        <v>9.0103828606017761E-2</v>
      </c>
      <c r="CI14">
        <v>1.1669674576005429</v>
      </c>
      <c r="CJ14">
        <v>0.11818294876897231</v>
      </c>
      <c r="CK14">
        <v>1.1598773363439268</v>
      </c>
      <c r="CL14">
        <v>0.12489830835840365</v>
      </c>
      <c r="CM14">
        <v>1.386566980805364</v>
      </c>
      <c r="CN14">
        <v>0.15255412200784854</v>
      </c>
      <c r="CO14">
        <v>1.4393909669650864</v>
      </c>
      <c r="CP14">
        <v>0.15646924707867546</v>
      </c>
      <c r="CQ14">
        <v>1.4106020711984071</v>
      </c>
      <c r="CR14">
        <v>0.14843088305229613</v>
      </c>
      <c r="CS14">
        <v>1.4423435917040206</v>
      </c>
      <c r="CT14">
        <v>0.14983429879388011</v>
      </c>
      <c r="CU14">
        <v>1.3150868371265896</v>
      </c>
      <c r="CV14">
        <v>0.1363828811282343</v>
      </c>
      <c r="CW14">
        <v>1.3800226751987938</v>
      </c>
      <c r="CX14">
        <v>0.14152697274520154</v>
      </c>
      <c r="CY14">
        <v>1.6868391011110138</v>
      </c>
      <c r="CZ14">
        <v>0.16754702851901923</v>
      </c>
      <c r="DA14">
        <v>1.5095014393399075</v>
      </c>
      <c r="DB14">
        <v>0.14921194241062452</v>
      </c>
      <c r="DC14">
        <v>1.8682287822944121</v>
      </c>
      <c r="DD14">
        <v>0.1810321304948018</v>
      </c>
      <c r="DE14">
        <v>2.1191877690543017</v>
      </c>
      <c r="DF14">
        <v>0.20964065337025289</v>
      </c>
      <c r="DG14">
        <v>2.1059005302092335</v>
      </c>
      <c r="DH14">
        <v>0.19791825332251634</v>
      </c>
      <c r="DI14">
        <v>2.0038532819110109</v>
      </c>
      <c r="DJ14">
        <v>0.1894252586046114</v>
      </c>
      <c r="DK14">
        <v>2.1669042631415123</v>
      </c>
      <c r="DL14">
        <v>0.20188070843505307</v>
      </c>
      <c r="DM14">
        <v>1.9510570311114999</v>
      </c>
      <c r="DN14">
        <v>0.17897763181584464</v>
      </c>
      <c r="DO14">
        <v>2.2581778085938362</v>
      </c>
      <c r="DP14">
        <v>0.20760118947086251</v>
      </c>
      <c r="DQ14">
        <v>2.3070556542527769</v>
      </c>
      <c r="DR14">
        <v>0.20387700792005797</v>
      </c>
    </row>
    <row r="15" spans="1:122" ht="15" x14ac:dyDescent="0.25">
      <c r="A15" s="410" t="s">
        <v>268</v>
      </c>
      <c r="B15" s="412" t="b">
        <v>0</v>
      </c>
      <c r="C15">
        <v>0.30197853460621582</v>
      </c>
      <c r="D15">
        <v>4.2717394185307969E-2</v>
      </c>
      <c r="E15">
        <v>0.21744607170523039</v>
      </c>
      <c r="F15">
        <v>3.1479618728182404E-2</v>
      </c>
      <c r="G15">
        <v>0.48217486916107316</v>
      </c>
      <c r="H15">
        <v>6.395020284848206E-2</v>
      </c>
      <c r="I15">
        <v>0.80446780558114905</v>
      </c>
      <c r="J15">
        <v>9.7442947510393785E-2</v>
      </c>
      <c r="K15">
        <v>1.196841937375376</v>
      </c>
      <c r="L15">
        <v>0.13199002987183706</v>
      </c>
      <c r="M15">
        <v>1.674536093159662</v>
      </c>
      <c r="N15">
        <v>0.16762464001228031</v>
      </c>
      <c r="O15">
        <v>2.2561027088413814</v>
      </c>
      <c r="P15">
        <v>0.2043810128189949</v>
      </c>
      <c r="Q15">
        <v>2.9641283539510135</v>
      </c>
      <c r="R15">
        <v>0.24229446087707074</v>
      </c>
      <c r="S15">
        <v>0.95276258100535438</v>
      </c>
      <c r="T15">
        <v>0.11117016161606652</v>
      </c>
      <c r="U15">
        <v>0.95276258100535438</v>
      </c>
      <c r="V15">
        <v>0.11096746820999576</v>
      </c>
      <c r="W15">
        <v>0.95276258100535438</v>
      </c>
      <c r="X15">
        <v>0.11137285502213728</v>
      </c>
      <c r="AC15">
        <v>1.3483047303209987</v>
      </c>
      <c r="AD15">
        <v>0.13169541576942692</v>
      </c>
      <c r="AE15">
        <v>1.5006995393892615</v>
      </c>
      <c r="AF15">
        <v>0.14255008526865159</v>
      </c>
      <c r="AG15">
        <v>0.26531791875088295</v>
      </c>
      <c r="AH15">
        <v>3.7843427542325045E-2</v>
      </c>
      <c r="AI15">
        <v>0.26834687870326779</v>
      </c>
      <c r="AJ15">
        <v>3.7808544754094946E-2</v>
      </c>
      <c r="AK15">
        <v>0.27576098722403203</v>
      </c>
      <c r="AL15">
        <v>3.8078841043195651E-2</v>
      </c>
      <c r="AM15">
        <v>0.27619236578070216</v>
      </c>
      <c r="AN15">
        <v>3.8560788622829911E-2</v>
      </c>
      <c r="AO15">
        <v>0.27892154010746062</v>
      </c>
      <c r="AP15">
        <v>3.8849562475376014E-2</v>
      </c>
      <c r="AQ15">
        <v>0.27527927505910044</v>
      </c>
      <c r="AR15">
        <v>3.8871967526137065E-2</v>
      </c>
      <c r="AS15">
        <v>0.28350492793128457</v>
      </c>
      <c r="AT15">
        <v>3.8339819641983221E-2</v>
      </c>
      <c r="AU15">
        <v>0.29144596742741907</v>
      </c>
      <c r="AV15">
        <v>3.9966990853310173E-2</v>
      </c>
      <c r="AW15">
        <v>0.2880820628474976</v>
      </c>
      <c r="AX15">
        <v>4.0568262550558301E-2</v>
      </c>
      <c r="AY15">
        <v>0.29541455522283144</v>
      </c>
      <c r="AZ15">
        <v>4.1307442724555665E-2</v>
      </c>
      <c r="BA15">
        <v>0.28039743746998674</v>
      </c>
      <c r="BB15">
        <v>4.0881574426751249E-2</v>
      </c>
      <c r="BC15">
        <v>0.30759684285585898</v>
      </c>
      <c r="BD15">
        <v>4.1159654831572114E-2</v>
      </c>
      <c r="BE15">
        <v>0.29377781591899788</v>
      </c>
      <c r="BF15">
        <v>4.1677606059817317E-2</v>
      </c>
      <c r="BG15">
        <v>0.30308739593693768</v>
      </c>
      <c r="BH15">
        <v>4.1758213155964827E-2</v>
      </c>
      <c r="BI15">
        <v>0.30343873259626097</v>
      </c>
      <c r="BJ15">
        <v>4.1499403481955868E-2</v>
      </c>
      <c r="BK15">
        <v>0.30411278452488466</v>
      </c>
      <c r="BL15">
        <v>4.1914104186150943E-2</v>
      </c>
      <c r="BM15">
        <v>0.30450783914177232</v>
      </c>
      <c r="BN15">
        <v>4.22976662871151E-2</v>
      </c>
      <c r="BO15">
        <v>0.29747927346201763</v>
      </c>
      <c r="BP15">
        <v>4.2658041606913721E-2</v>
      </c>
      <c r="BQ15">
        <v>0.30365083058747278</v>
      </c>
      <c r="BR15">
        <v>4.2712778079427027E-2</v>
      </c>
      <c r="BS15">
        <v>0.31562091071000081</v>
      </c>
      <c r="BT15">
        <v>4.1772726206235233E-2</v>
      </c>
      <c r="BU15">
        <v>0.31996274553749637</v>
      </c>
      <c r="BV15">
        <v>4.3026049302822993E-2</v>
      </c>
      <c r="BW15">
        <v>0.2981849301113158</v>
      </c>
      <c r="BX15">
        <v>4.3736538391070195E-2</v>
      </c>
      <c r="BY15">
        <v>0.3553664333037474</v>
      </c>
      <c r="BZ15">
        <v>4.6185653320514858E-2</v>
      </c>
      <c r="CA15">
        <v>0.35380043142809736</v>
      </c>
      <c r="CB15">
        <v>4.6938743586308444E-2</v>
      </c>
      <c r="CC15">
        <v>0.34853504267878516</v>
      </c>
      <c r="CD15">
        <v>4.5867742779769877E-2</v>
      </c>
      <c r="CE15">
        <v>0.40733383343706109</v>
      </c>
      <c r="CF15">
        <v>5.2511497306812711E-2</v>
      </c>
      <c r="CG15">
        <v>0.73001154864902928</v>
      </c>
      <c r="CH15">
        <v>8.9790044068056879E-2</v>
      </c>
      <c r="CI15">
        <v>1.1773294821598967</v>
      </c>
      <c r="CJ15">
        <v>0.1182258600463474</v>
      </c>
      <c r="CK15">
        <v>1.1706454209979147</v>
      </c>
      <c r="CL15">
        <v>0.12491829756032677</v>
      </c>
      <c r="CM15">
        <v>1.397078442804665</v>
      </c>
      <c r="CN15">
        <v>0.152357488646859</v>
      </c>
      <c r="CO15">
        <v>1.4567899131144912</v>
      </c>
      <c r="CP15">
        <v>0.15605515873794426</v>
      </c>
      <c r="CQ15">
        <v>1.4208811472031362</v>
      </c>
      <c r="CR15">
        <v>0.14837873998532139</v>
      </c>
      <c r="CS15">
        <v>1.4523853230494204</v>
      </c>
      <c r="CT15">
        <v>0.14965738792157274</v>
      </c>
      <c r="CU15">
        <v>1.3256704609013181</v>
      </c>
      <c r="CV15">
        <v>0.13625809941129838</v>
      </c>
      <c r="CW15">
        <v>1.3913985429550384</v>
      </c>
      <c r="CX15">
        <v>0.14154054011988731</v>
      </c>
      <c r="CY15">
        <v>1.6952697962823371</v>
      </c>
      <c r="CZ15">
        <v>0.16747924471860337</v>
      </c>
      <c r="DA15">
        <v>1.5199337193038391</v>
      </c>
      <c r="DB15">
        <v>0.14936233592382958</v>
      </c>
      <c r="DC15">
        <v>1.8833585670019657</v>
      </c>
      <c r="DD15">
        <v>0.18069750935453807</v>
      </c>
      <c r="DE15">
        <v>2.111533325718653</v>
      </c>
      <c r="DF15">
        <v>0.20828353560507493</v>
      </c>
      <c r="DG15">
        <v>2.1166973900535435</v>
      </c>
      <c r="DH15">
        <v>0.19813223126770782</v>
      </c>
      <c r="DI15">
        <v>2.0187764643372548</v>
      </c>
      <c r="DJ15">
        <v>0.18922947008874683</v>
      </c>
      <c r="DK15">
        <v>2.182700981114595</v>
      </c>
      <c r="DL15">
        <v>0.20199945619597168</v>
      </c>
      <c r="DM15">
        <v>1.9620509601994869</v>
      </c>
      <c r="DN15">
        <v>0.17931522072933975</v>
      </c>
      <c r="DO15">
        <v>2.2742370496350102</v>
      </c>
      <c r="DP15">
        <v>0.20744906414493236</v>
      </c>
      <c r="DQ15">
        <v>2.3189987995399086</v>
      </c>
      <c r="DR15">
        <v>0.20391113686345722</v>
      </c>
    </row>
    <row r="16" spans="1:122" ht="15" x14ac:dyDescent="0.25">
      <c r="A16" s="410" t="s">
        <v>269</v>
      </c>
      <c r="B16" s="412">
        <v>1</v>
      </c>
      <c r="C16">
        <v>0.31104744125951572</v>
      </c>
      <c r="D16">
        <v>4.278981024195818E-2</v>
      </c>
      <c r="E16">
        <v>0.2175416645880526</v>
      </c>
      <c r="F16">
        <v>3.1473169688254858E-2</v>
      </c>
      <c r="G16">
        <v>0.48240767750349939</v>
      </c>
      <c r="H16">
        <v>6.3936898333474851E-2</v>
      </c>
      <c r="I16">
        <v>0.80489304428122099</v>
      </c>
      <c r="J16">
        <v>9.7422361874210051E-2</v>
      </c>
      <c r="K16">
        <v>1.1975323591862643</v>
      </c>
      <c r="L16">
        <v>0.13196171745028631</v>
      </c>
      <c r="M16">
        <v>1.6755870079389741</v>
      </c>
      <c r="N16">
        <v>0.1675881342841366</v>
      </c>
      <c r="O16">
        <v>2.2576383570230014</v>
      </c>
      <c r="P16">
        <v>0.20433582553406002</v>
      </c>
      <c r="Q16">
        <v>2.9663099859931572</v>
      </c>
      <c r="R16">
        <v>0.24224008114999585</v>
      </c>
      <c r="S16">
        <v>1.0483780770433415</v>
      </c>
      <c r="T16">
        <v>0.11956834729805643</v>
      </c>
      <c r="U16">
        <v>1.0483780770433415</v>
      </c>
      <c r="V16">
        <v>0.11934953441681083</v>
      </c>
      <c r="W16">
        <v>1.0483780770433415</v>
      </c>
      <c r="X16">
        <v>0.11978716017930204</v>
      </c>
      <c r="AC16">
        <v>1.3719102041681119</v>
      </c>
      <c r="AD16">
        <v>0.13342676126704406</v>
      </c>
      <c r="AE16">
        <v>1.5242554355471656</v>
      </c>
      <c r="AF16">
        <v>0.14429936101573565</v>
      </c>
      <c r="AG16">
        <v>0.26889657668220757</v>
      </c>
      <c r="AH16">
        <v>3.7825444001490315E-2</v>
      </c>
      <c r="AI16">
        <v>0.27194301381277919</v>
      </c>
      <c r="AJ16">
        <v>3.7881995769378993E-2</v>
      </c>
      <c r="AK16">
        <v>0.27988148856252792</v>
      </c>
      <c r="AL16">
        <v>3.8142316283022268E-2</v>
      </c>
      <c r="AM16">
        <v>0.27928095394988967</v>
      </c>
      <c r="AN16">
        <v>3.8593246728731795E-2</v>
      </c>
      <c r="AO16">
        <v>0.28127904636822698</v>
      </c>
      <c r="AP16">
        <v>3.8874736812569075E-2</v>
      </c>
      <c r="AQ16">
        <v>0.27882173472500077</v>
      </c>
      <c r="AR16">
        <v>3.8878575762650469E-2</v>
      </c>
      <c r="AS16">
        <v>0.2889260542287761</v>
      </c>
      <c r="AT16">
        <v>3.8423455768616603E-2</v>
      </c>
      <c r="AU16">
        <v>0.29415095314008533</v>
      </c>
      <c r="AV16">
        <v>4.0001577894879563E-2</v>
      </c>
      <c r="AW16">
        <v>0.29056923822730502</v>
      </c>
      <c r="AX16">
        <v>4.0600912788799959E-2</v>
      </c>
      <c r="AY16">
        <v>0.29835304969633414</v>
      </c>
      <c r="AZ16">
        <v>4.1336841318165438E-2</v>
      </c>
      <c r="BA16">
        <v>0.28637179810149627</v>
      </c>
      <c r="BB16">
        <v>4.0839279147538134E-2</v>
      </c>
      <c r="BC16">
        <v>0.31224359951109404</v>
      </c>
      <c r="BD16">
        <v>4.1156191188568204E-2</v>
      </c>
      <c r="BE16">
        <v>0.29679409998632683</v>
      </c>
      <c r="BF16">
        <v>4.169516968586362E-2</v>
      </c>
      <c r="BG16">
        <v>0.3060162038033607</v>
      </c>
      <c r="BH16">
        <v>4.1786054594127812E-2</v>
      </c>
      <c r="BI16">
        <v>0.30785324845535689</v>
      </c>
      <c r="BJ16">
        <v>4.1519218911914499E-2</v>
      </c>
      <c r="BK16">
        <v>0.30795548965807029</v>
      </c>
      <c r="BL16">
        <v>4.1895038006855033E-2</v>
      </c>
      <c r="BM16">
        <v>0.30827248565399268</v>
      </c>
      <c r="BN16">
        <v>4.2263684475747222E-2</v>
      </c>
      <c r="BO16">
        <v>0.3008603019433409</v>
      </c>
      <c r="BP16">
        <v>4.2651989417710603E-2</v>
      </c>
      <c r="BQ16">
        <v>0.30792634588004092</v>
      </c>
      <c r="BR16">
        <v>4.2713703896128496E-2</v>
      </c>
      <c r="BS16">
        <v>0.32486699369207678</v>
      </c>
      <c r="BT16">
        <v>4.1737935843165909E-2</v>
      </c>
      <c r="BU16">
        <v>0.32419013307551708</v>
      </c>
      <c r="BV16">
        <v>4.3264598924869675E-2</v>
      </c>
      <c r="BW16">
        <v>0.30549938792213366</v>
      </c>
      <c r="BX16">
        <v>4.3708707012392663E-2</v>
      </c>
      <c r="BY16">
        <v>0.35917951320433106</v>
      </c>
      <c r="BZ16">
        <v>4.626857710412724E-2</v>
      </c>
      <c r="CA16">
        <v>0.35691707421251828</v>
      </c>
      <c r="CB16">
        <v>4.6928509133376629E-2</v>
      </c>
      <c r="CC16">
        <v>0.35509768607456188</v>
      </c>
      <c r="CD16">
        <v>4.5996230006475625E-2</v>
      </c>
      <c r="CE16">
        <v>0.41241926700759363</v>
      </c>
      <c r="CF16">
        <v>5.2483528168764546E-2</v>
      </c>
      <c r="CG16">
        <v>0.7439913826359833</v>
      </c>
      <c r="CH16">
        <v>8.9776320908205892E-2</v>
      </c>
      <c r="CI16">
        <v>1.1906204909729154</v>
      </c>
      <c r="CJ16">
        <v>0.11861490002458659</v>
      </c>
      <c r="CK16">
        <v>1.1844551608364611</v>
      </c>
      <c r="CL16">
        <v>0.1253152203998886</v>
      </c>
      <c r="CM16">
        <v>1.4105663085449696</v>
      </c>
      <c r="CN16">
        <v>0.15246982673700743</v>
      </c>
      <c r="CO16">
        <v>1.4791228052255621</v>
      </c>
      <c r="CP16">
        <v>0.156082559078764</v>
      </c>
      <c r="CQ16">
        <v>1.4340666299152194</v>
      </c>
      <c r="CR16">
        <v>0.14866262788760889</v>
      </c>
      <c r="CS16">
        <v>1.465271983126369</v>
      </c>
      <c r="CT16">
        <v>0.14975990310045176</v>
      </c>
      <c r="CU16">
        <v>1.3392497603623159</v>
      </c>
      <c r="CV16">
        <v>0.13645241512943512</v>
      </c>
      <c r="CW16">
        <v>1.4059901431230031</v>
      </c>
      <c r="CX16">
        <v>0.14193244370330294</v>
      </c>
      <c r="CY16">
        <v>1.706086799499285</v>
      </c>
      <c r="CZ16">
        <v>0.16766466295684074</v>
      </c>
      <c r="DA16">
        <v>1.5333142346282016</v>
      </c>
      <c r="DB16">
        <v>0.14986867849925331</v>
      </c>
      <c r="DC16">
        <v>1.9027827452055543</v>
      </c>
      <c r="DD16">
        <v>0.18069787147490377</v>
      </c>
      <c r="DE16">
        <v>2.1089713191018649</v>
      </c>
      <c r="DF16">
        <v>0.20705731431009475</v>
      </c>
      <c r="DG16">
        <v>2.1305471932781361</v>
      </c>
      <c r="DH16">
        <v>0.1987029037827428</v>
      </c>
      <c r="DI16">
        <v>2.0379289606962021</v>
      </c>
      <c r="DJ16">
        <v>0.18943111084356651</v>
      </c>
      <c r="DK16">
        <v>2.2029666297209172</v>
      </c>
      <c r="DL16">
        <v>0.20261393397395042</v>
      </c>
      <c r="DM16">
        <v>1.9761546789984261</v>
      </c>
      <c r="DN16">
        <v>0.18001381373211986</v>
      </c>
      <c r="DO16">
        <v>2.2948466280329396</v>
      </c>
      <c r="DP16">
        <v>0.20773256024093611</v>
      </c>
      <c r="DQ16">
        <v>2.3343235314439603</v>
      </c>
      <c r="DR16">
        <v>0.20429269501226993</v>
      </c>
    </row>
    <row r="17" spans="3:122" ht="15" x14ac:dyDescent="0.25">
      <c r="C17">
        <v>0.31544863148315055</v>
      </c>
      <c r="D17">
        <v>4.2940982187408556E-2</v>
      </c>
      <c r="E17">
        <v>0.21765069319336114</v>
      </c>
      <c r="F17">
        <v>3.1469809038357006E-2</v>
      </c>
      <c r="G17">
        <v>0.4826732074062447</v>
      </c>
      <c r="H17">
        <v>6.392996523684305E-2</v>
      </c>
      <c r="I17">
        <v>0.80537805091584969</v>
      </c>
      <c r="J17">
        <v>9.7411634523020499E-2</v>
      </c>
      <c r="K17">
        <v>1.1983198208140904</v>
      </c>
      <c r="L17">
        <v>0.13194696360511529</v>
      </c>
      <c r="M17">
        <v>1.676785630360474</v>
      </c>
      <c r="N17">
        <v>0.16756911083678075</v>
      </c>
      <c r="O17">
        <v>2.2593898428506445</v>
      </c>
      <c r="P17">
        <v>0.20431227805316254</v>
      </c>
      <c r="Q17">
        <v>2.9687982496779517</v>
      </c>
      <c r="R17">
        <v>0.24221174340882926</v>
      </c>
      <c r="S17">
        <v>1.1486753112360422</v>
      </c>
      <c r="T17">
        <v>0.12803000617720839</v>
      </c>
      <c r="U17">
        <v>1.1486753112360422</v>
      </c>
      <c r="V17">
        <v>0.12779484173833863</v>
      </c>
      <c r="W17">
        <v>1.1486753112360422</v>
      </c>
      <c r="X17">
        <v>0.12826517061607814</v>
      </c>
      <c r="AC17">
        <v>1.398810563831955</v>
      </c>
      <c r="AD17">
        <v>0.13565379309746778</v>
      </c>
      <c r="AE17">
        <v>1.5511022775033425</v>
      </c>
      <c r="AF17">
        <v>0.1465163099882146</v>
      </c>
      <c r="AG17">
        <v>0.27297536682924556</v>
      </c>
      <c r="AH17">
        <v>3.7890179914348711E-2</v>
      </c>
      <c r="AI17">
        <v>0.27603804111747715</v>
      </c>
      <c r="AJ17">
        <v>3.8065762025755248E-2</v>
      </c>
      <c r="AK17">
        <v>0.28457454162630724</v>
      </c>
      <c r="AL17">
        <v>3.8326071584675575E-2</v>
      </c>
      <c r="AM17">
        <v>0.28279916433643604</v>
      </c>
      <c r="AN17">
        <v>3.871326626099842E-2</v>
      </c>
      <c r="AO17">
        <v>0.28396447819712561</v>
      </c>
      <c r="AP17">
        <v>3.8966725583734187E-2</v>
      </c>
      <c r="AQ17">
        <v>0.28285813190738096</v>
      </c>
      <c r="AR17">
        <v>3.8977228269774004E-2</v>
      </c>
      <c r="AS17">
        <v>0.29510074507233519</v>
      </c>
      <c r="AT17">
        <v>3.8662504430162836E-2</v>
      </c>
      <c r="AU17">
        <v>0.29723209580797871</v>
      </c>
      <c r="AV17">
        <v>4.0113113807604316E-2</v>
      </c>
      <c r="AW17">
        <v>0.29340208154597325</v>
      </c>
      <c r="AX17">
        <v>4.0706195362573465E-2</v>
      </c>
      <c r="AY17">
        <v>0.30170033251225759</v>
      </c>
      <c r="AZ17">
        <v>4.1449295455299941E-2</v>
      </c>
      <c r="BA17">
        <v>0.29318162313960738</v>
      </c>
      <c r="BB17">
        <v>4.0930028817901032E-2</v>
      </c>
      <c r="BC17">
        <v>0.31753932195321838</v>
      </c>
      <c r="BD17">
        <v>4.1262440177421568E-2</v>
      </c>
      <c r="BE17">
        <v>0.30023039611353936</v>
      </c>
      <c r="BF17">
        <v>4.1795547861451725E-2</v>
      </c>
      <c r="BG17">
        <v>0.30935261260656005</v>
      </c>
      <c r="BH17">
        <v>4.189521434531332E-2</v>
      </c>
      <c r="BI17">
        <v>0.31288309707588247</v>
      </c>
      <c r="BJ17">
        <v>4.165421714690188E-2</v>
      </c>
      <c r="BK17">
        <v>0.31233544708848593</v>
      </c>
      <c r="BL17">
        <v>4.1961661657244048E-2</v>
      </c>
      <c r="BM17">
        <v>0.3125642935775661</v>
      </c>
      <c r="BN17">
        <v>4.2303934297571129E-2</v>
      </c>
      <c r="BO17">
        <v>0.30471323268186967</v>
      </c>
      <c r="BP17">
        <v>4.2730131041803218E-2</v>
      </c>
      <c r="BQ17">
        <v>0.31279837558881957</v>
      </c>
      <c r="BR17">
        <v>4.2822524682221641E-2</v>
      </c>
      <c r="BS17">
        <v>0.33540601935420045</v>
      </c>
      <c r="BT17">
        <v>4.1903760997586935E-2</v>
      </c>
      <c r="BU17">
        <v>0.32900182294829816</v>
      </c>
      <c r="BV17">
        <v>4.3639399558808419E-2</v>
      </c>
      <c r="BW17">
        <v>0.31383530367073426</v>
      </c>
      <c r="BX17">
        <v>4.3858600539746218E-2</v>
      </c>
      <c r="BY17">
        <v>0.36352229907525618</v>
      </c>
      <c r="BZ17">
        <v>4.6461293256964901E-2</v>
      </c>
      <c r="CA17">
        <v>0.36046938331350498</v>
      </c>
      <c r="CB17">
        <v>4.6987858461103017E-2</v>
      </c>
      <c r="CC17">
        <v>0.36257216835143891</v>
      </c>
      <c r="CD17">
        <v>4.631360362821435E-2</v>
      </c>
      <c r="CE17">
        <v>0.41821638393428479</v>
      </c>
      <c r="CF17">
        <v>5.2559154309421721E-2</v>
      </c>
      <c r="CG17">
        <v>0.75992577941050499</v>
      </c>
      <c r="CH17">
        <v>9.0063770895261144E-2</v>
      </c>
      <c r="CI17">
        <v>1.2057637255502414</v>
      </c>
      <c r="CJ17">
        <v>0.1193185509983628</v>
      </c>
      <c r="CK17">
        <v>1.2001877728675321</v>
      </c>
      <c r="CL17">
        <v>0.12605692054921888</v>
      </c>
      <c r="CM17">
        <v>1.4259378713594244</v>
      </c>
      <c r="CN17">
        <v>0.15288203531433037</v>
      </c>
      <c r="CO17">
        <v>1.5045803651982839</v>
      </c>
      <c r="CP17">
        <v>0.15654922828847756</v>
      </c>
      <c r="CQ17">
        <v>1.4490903099424084</v>
      </c>
      <c r="CR17">
        <v>0.14925954784966169</v>
      </c>
      <c r="CS17">
        <v>1.4799595713753506</v>
      </c>
      <c r="CT17">
        <v>0.15013353916040562</v>
      </c>
      <c r="CU17">
        <v>1.3547246214264563</v>
      </c>
      <c r="CV17">
        <v>0.13695008597880118</v>
      </c>
      <c r="CW17">
        <v>1.4226153510366666</v>
      </c>
      <c r="CX17">
        <v>0.14267093379786047</v>
      </c>
      <c r="CY17">
        <v>1.7184137814924159</v>
      </c>
      <c r="CZ17">
        <v>0.16808826175079411</v>
      </c>
      <c r="DA17">
        <v>1.5485589755384035</v>
      </c>
      <c r="DB17">
        <v>0.1506899492727701</v>
      </c>
      <c r="DC17">
        <v>1.9249276855071591</v>
      </c>
      <c r="DD17">
        <v>0.18103318751906042</v>
      </c>
      <c r="DE17">
        <v>2.1116137211869623</v>
      </c>
      <c r="DF17">
        <v>0.20601558123996555</v>
      </c>
      <c r="DG17">
        <v>2.1463279111937066</v>
      </c>
      <c r="DH17">
        <v>0.19958403837437333</v>
      </c>
      <c r="DI17">
        <v>2.0597591496371326</v>
      </c>
      <c r="DJ17">
        <v>0.19001384513431874</v>
      </c>
      <c r="DK17">
        <v>2.2260594066348478</v>
      </c>
      <c r="DL17">
        <v>0.20367436043385748</v>
      </c>
      <c r="DM17">
        <v>1.9922255880892727</v>
      </c>
      <c r="DN17">
        <v>0.18101681497379227</v>
      </c>
      <c r="DO17">
        <v>2.3183368783157063</v>
      </c>
      <c r="DP17">
        <v>0.20842871059119172</v>
      </c>
      <c r="DQ17">
        <v>2.3517883313257557</v>
      </c>
      <c r="DR17">
        <v>0.20499077079449296</v>
      </c>
    </row>
    <row r="18" spans="3:122" ht="15" x14ac:dyDescent="0.25">
      <c r="C18">
        <v>0.31458708354646159</v>
      </c>
      <c r="D18">
        <v>4.2952753634625654E-2</v>
      </c>
      <c r="E18">
        <v>0.21776432467197196</v>
      </c>
      <c r="F18">
        <v>3.1469809038357006E-2</v>
      </c>
      <c r="G18">
        <v>0.48294994721575574</v>
      </c>
      <c r="H18">
        <v>6.392996523684305E-2</v>
      </c>
      <c r="I18">
        <v>0.80588353313194294</v>
      </c>
      <c r="J18">
        <v>9.7411634523020499E-2</v>
      </c>
      <c r="K18">
        <v>1.199140526800982</v>
      </c>
      <c r="L18">
        <v>0.13194696360511529</v>
      </c>
      <c r="M18">
        <v>1.6780348551640543</v>
      </c>
      <c r="N18">
        <v>0.16756911083678075</v>
      </c>
      <c r="O18">
        <v>2.2612152713590414</v>
      </c>
      <c r="P18">
        <v>0.20431227805316254</v>
      </c>
      <c r="Q18">
        <v>2.9713915606799297</v>
      </c>
      <c r="R18">
        <v>0.24221174340882926</v>
      </c>
      <c r="S18">
        <v>1.2538835212390418</v>
      </c>
      <c r="T18">
        <v>0.13655561798175353</v>
      </c>
      <c r="U18">
        <v>1.2538835212390418</v>
      </c>
      <c r="V18">
        <v>0.13630386731545829</v>
      </c>
      <c r="W18">
        <v>1.2538835212390418</v>
      </c>
      <c r="X18">
        <v>0.13680736864804877</v>
      </c>
      <c r="AC18">
        <v>1.4268265021551629</v>
      </c>
      <c r="AD18">
        <v>0.13819609038646541</v>
      </c>
      <c r="AE18">
        <v>1.5790650937868196</v>
      </c>
      <c r="AF18">
        <v>0.14902132816504138</v>
      </c>
      <c r="AG18">
        <v>0.277223849871783</v>
      </c>
      <c r="AH18">
        <v>3.803239076223975E-2</v>
      </c>
      <c r="AI18">
        <v>0.28030020585920029</v>
      </c>
      <c r="AJ18">
        <v>3.8344955874032124E-2</v>
      </c>
      <c r="AK18">
        <v>0.28945994316680379</v>
      </c>
      <c r="AL18">
        <v>3.8615220186450486E-2</v>
      </c>
      <c r="AM18">
        <v>0.2864619724584262</v>
      </c>
      <c r="AN18">
        <v>3.8911123950909191E-2</v>
      </c>
      <c r="AO18">
        <v>0.2867602778782572</v>
      </c>
      <c r="AP18">
        <v>3.9118076405709849E-2</v>
      </c>
      <c r="AQ18">
        <v>0.28706146171190305</v>
      </c>
      <c r="AR18">
        <v>3.9159932808089569E-2</v>
      </c>
      <c r="AS18">
        <v>0.30152876373211712</v>
      </c>
      <c r="AT18">
        <v>3.903759932574058E-2</v>
      </c>
      <c r="AU18">
        <v>0.30043977957640761</v>
      </c>
      <c r="AV18">
        <v>4.0292562615165096E-2</v>
      </c>
      <c r="AW18">
        <v>0.29635109268539167</v>
      </c>
      <c r="AX18">
        <v>4.0875580903891276E-2</v>
      </c>
      <c r="AY18">
        <v>0.30518522672391318</v>
      </c>
      <c r="AZ18">
        <v>4.1635694770559034E-2</v>
      </c>
      <c r="BA18">
        <v>0.30027522105932131</v>
      </c>
      <c r="BB18">
        <v>4.1146471439256219E-2</v>
      </c>
      <c r="BC18">
        <v>0.32305498224484508</v>
      </c>
      <c r="BD18">
        <v>4.1469794136942378E-2</v>
      </c>
      <c r="BE18">
        <v>0.30380831602484853</v>
      </c>
      <c r="BF18">
        <v>4.1970608543767475E-2</v>
      </c>
      <c r="BG18">
        <v>0.31282632634768781</v>
      </c>
      <c r="BH18">
        <v>4.207684893567834E-2</v>
      </c>
      <c r="BI18">
        <v>0.31812079003626431</v>
      </c>
      <c r="BJ18">
        <v>4.1893461432784752E-2</v>
      </c>
      <c r="BK18">
        <v>0.31689781871372913</v>
      </c>
      <c r="BL18">
        <v>4.2108577685389573E-2</v>
      </c>
      <c r="BM18">
        <v>0.31703556615888928</v>
      </c>
      <c r="BN18">
        <v>4.2415154951397548E-2</v>
      </c>
      <c r="BO18">
        <v>0.30872592414342964</v>
      </c>
      <c r="BP18">
        <v>4.2886135909533718E-2</v>
      </c>
      <c r="BQ18">
        <v>0.31787221684187977</v>
      </c>
      <c r="BR18">
        <v>4.3030424424799339E-2</v>
      </c>
      <c r="BS18">
        <v>0.34638417851522563</v>
      </c>
      <c r="BT18">
        <v>4.2256767501687297E-2</v>
      </c>
      <c r="BU18">
        <v>0.3340080006585685</v>
      </c>
      <c r="BV18">
        <v>4.4120087086302724E-2</v>
      </c>
      <c r="BW18">
        <v>0.32251735103876583</v>
      </c>
      <c r="BX18">
        <v>4.4174075490995793E-2</v>
      </c>
      <c r="BY18">
        <v>0.36804296423280242</v>
      </c>
      <c r="BZ18">
        <v>4.6748189062452025E-2</v>
      </c>
      <c r="CA18">
        <v>0.36416957177409126</v>
      </c>
      <c r="CB18">
        <v>4.7111983439919264E-2</v>
      </c>
      <c r="CC18">
        <v>0.37035295140780133</v>
      </c>
      <c r="CD18">
        <v>4.679415192164639E-2</v>
      </c>
      <c r="CE18">
        <v>0.42425553628051582</v>
      </c>
      <c r="CF18">
        <v>5.2732248948634174E-2</v>
      </c>
      <c r="CG18">
        <v>0.77652382891142913</v>
      </c>
      <c r="CH18">
        <v>9.0629106540802334E-2</v>
      </c>
      <c r="CI18">
        <v>1.2215323710867034</v>
      </c>
      <c r="CJ18">
        <v>0.12027980735055414</v>
      </c>
      <c r="CK18">
        <v>1.2165686944298169</v>
      </c>
      <c r="CL18">
        <v>0.12708330987327951</v>
      </c>
      <c r="CM18">
        <v>1.4419478186470067</v>
      </c>
      <c r="CN18">
        <v>0.15356071969139193</v>
      </c>
      <c r="CO18">
        <v>1.5311001729256051</v>
      </c>
      <c r="CP18">
        <v>0.15741735960310257</v>
      </c>
      <c r="CQ18">
        <v>1.4647350580781662</v>
      </c>
      <c r="CR18">
        <v>0.15012114096617396</v>
      </c>
      <c r="CS18">
        <v>1.4952581867468833</v>
      </c>
      <c r="CT18">
        <v>0.15074802632995607</v>
      </c>
      <c r="CU18">
        <v>1.3708413628828653</v>
      </c>
      <c r="CV18">
        <v>0.13771079362694341</v>
      </c>
      <c r="CW18">
        <v>1.4399272912247827</v>
      </c>
      <c r="CX18">
        <v>0.14369618232806855</v>
      </c>
      <c r="CY18">
        <v>1.7312520834920311</v>
      </c>
      <c r="CZ18">
        <v>0.16871572364541637</v>
      </c>
      <c r="DA18">
        <v>1.5644329037898657</v>
      </c>
      <c r="DB18">
        <v>0.15175961377059499</v>
      </c>
      <c r="DC18">
        <v>1.9479993365445754</v>
      </c>
      <c r="DD18">
        <v>0.18167629217531178</v>
      </c>
      <c r="DE18">
        <v>2.1193450463231751</v>
      </c>
      <c r="DF18">
        <v>0.20520386512864189</v>
      </c>
      <c r="DG18">
        <v>2.1627610838862785</v>
      </c>
      <c r="DH18">
        <v>0.20070425075829462</v>
      </c>
      <c r="DI18">
        <v>2.0824984790811847</v>
      </c>
      <c r="DJ18">
        <v>0.19093046329442104</v>
      </c>
      <c r="DK18">
        <v>2.2501084724088525</v>
      </c>
      <c r="DL18">
        <v>0.20509482613051022</v>
      </c>
      <c r="DM18">
        <v>2.0089617179948629</v>
      </c>
      <c r="DN18">
        <v>0.18224296725883474</v>
      </c>
      <c r="DO18">
        <v>2.3428047601072981</v>
      </c>
      <c r="DP18">
        <v>0.20948111723448706</v>
      </c>
      <c r="DQ18">
        <v>2.3699783049660361</v>
      </c>
      <c r="DR18">
        <v>0.20594881026186718</v>
      </c>
    </row>
    <row r="19" spans="3:122" ht="15" x14ac:dyDescent="0.25">
      <c r="C19">
        <v>0.31477952231395573</v>
      </c>
      <c r="D19">
        <v>4.3179965425196851E-2</v>
      </c>
      <c r="E19">
        <v>0.2178733532772805</v>
      </c>
      <c r="F19">
        <v>3.1473169688254858E-2</v>
      </c>
      <c r="G19">
        <v>0.48321547711850105</v>
      </c>
      <c r="H19">
        <v>6.3936898333474851E-2</v>
      </c>
      <c r="I19">
        <v>0.80636853976657163</v>
      </c>
      <c r="J19">
        <v>9.7422361874210051E-2</v>
      </c>
      <c r="K19">
        <v>1.1999279884288081</v>
      </c>
      <c r="L19">
        <v>0.13196171745028631</v>
      </c>
      <c r="M19">
        <v>1.6792334775855542</v>
      </c>
      <c r="N19">
        <v>0.1675881342841366</v>
      </c>
      <c r="O19">
        <v>2.2629667571866845</v>
      </c>
      <c r="P19">
        <v>0.20433582553406002</v>
      </c>
      <c r="Q19">
        <v>2.9738798243647242</v>
      </c>
      <c r="R19">
        <v>0.24224008114999585</v>
      </c>
      <c r="S19">
        <v>1.3642431691508556</v>
      </c>
      <c r="T19">
        <v>0.14514566606569179</v>
      </c>
      <c r="U19">
        <v>1.3642431691508556</v>
      </c>
      <c r="V19">
        <v>0.14487709188896469</v>
      </c>
      <c r="W19">
        <v>1.3642431691508556</v>
      </c>
      <c r="X19">
        <v>0.14541424024241889</v>
      </c>
      <c r="AC19">
        <v>1.4536883344319897</v>
      </c>
      <c r="AD19">
        <v>0.14084769132730651</v>
      </c>
      <c r="AE19">
        <v>1.6058785033235812</v>
      </c>
      <c r="AF19">
        <v>0.15161147387144627</v>
      </c>
      <c r="AG19">
        <v>0.28129783898041505</v>
      </c>
      <c r="AH19">
        <v>3.8240555468027779E-2</v>
      </c>
      <c r="AI19">
        <v>0.28438421279864379</v>
      </c>
      <c r="AJ19">
        <v>3.8696958689051972E-2</v>
      </c>
      <c r="AK19">
        <v>0.29414190700580828</v>
      </c>
      <c r="AL19">
        <v>3.8986336988264141E-2</v>
      </c>
      <c r="AM19">
        <v>0.2899726393853751</v>
      </c>
      <c r="AN19">
        <v>3.9170790545132519E-2</v>
      </c>
      <c r="AO19">
        <v>0.28943994634871739</v>
      </c>
      <c r="AP19">
        <v>3.9316527735017585E-2</v>
      </c>
      <c r="AQ19">
        <v>0.29109119535596945</v>
      </c>
      <c r="AR19">
        <v>3.941188774248857E-2</v>
      </c>
      <c r="AS19">
        <v>0.30768935036520528</v>
      </c>
      <c r="AT19">
        <v>3.9518352497685358E-2</v>
      </c>
      <c r="AU19">
        <v>0.30351413698328372</v>
      </c>
      <c r="AV19">
        <v>4.052538644239647E-2</v>
      </c>
      <c r="AW19">
        <v>0.29917736030148923</v>
      </c>
      <c r="AX19">
        <v>4.1095346803570423E-2</v>
      </c>
      <c r="AY19">
        <v>0.30852540692773639</v>
      </c>
      <c r="AZ19">
        <v>4.1880938299979846E-2</v>
      </c>
      <c r="BA19">
        <v>0.30707791074443408</v>
      </c>
      <c r="BB19">
        <v>4.1471072117655328E-2</v>
      </c>
      <c r="BC19">
        <v>0.32834373439204145</v>
      </c>
      <c r="BD19">
        <v>4.1761454482511728E-2</v>
      </c>
      <c r="BE19">
        <v>0.30723799792774925</v>
      </c>
      <c r="BF19">
        <v>4.2206169357455622E-2</v>
      </c>
      <c r="BG19">
        <v>0.31615592539840887</v>
      </c>
      <c r="BH19">
        <v>4.2316243410933999E-2</v>
      </c>
      <c r="BI19">
        <v>0.32314200060261172</v>
      </c>
      <c r="BJ19">
        <v>4.2217569620361446E-2</v>
      </c>
      <c r="BK19">
        <v>0.32127298831819151</v>
      </c>
      <c r="BL19">
        <v>4.2323883828434529E-2</v>
      </c>
      <c r="BM19">
        <v>0.32132406748510534</v>
      </c>
      <c r="BN19">
        <v>4.2588336001308159E-2</v>
      </c>
      <c r="BO19">
        <v>0.31257329193020028</v>
      </c>
      <c r="BP19">
        <v>4.3107365434315252E-2</v>
      </c>
      <c r="BQ19">
        <v>0.32273681719619446</v>
      </c>
      <c r="BR19">
        <v>4.3320560323145324E-2</v>
      </c>
      <c r="BS19">
        <v>0.35691208600955243</v>
      </c>
      <c r="BT19">
        <v>4.2768356867915296E-2</v>
      </c>
      <c r="BU19">
        <v>0.33880309546112714</v>
      </c>
      <c r="BV19">
        <v>4.4667719062633789E-2</v>
      </c>
      <c r="BW19">
        <v>0.33084216218259438</v>
      </c>
      <c r="BX19">
        <v>4.4629573961792936E-2</v>
      </c>
      <c r="BY19">
        <v>0.37237527127133635</v>
      </c>
      <c r="BZ19">
        <v>4.7106021928663103E-2</v>
      </c>
      <c r="CA19">
        <v>0.36771787233106845</v>
      </c>
      <c r="CB19">
        <v>4.7290828202241342E-2</v>
      </c>
      <c r="CC19">
        <v>0.37780968247452135</v>
      </c>
      <c r="CD19">
        <v>4.7398943721968616E-2</v>
      </c>
      <c r="CE19">
        <v>0.43004746783941711</v>
      </c>
      <c r="CF19">
        <v>5.2988788988166377E-2</v>
      </c>
      <c r="CG19">
        <v>0.7924408558805921</v>
      </c>
      <c r="CH19">
        <v>9.1426527713008243E-2</v>
      </c>
      <c r="CI19">
        <v>1.2366489457006831</v>
      </c>
      <c r="CJ19">
        <v>0.12142079380831773</v>
      </c>
      <c r="CK19">
        <v>1.2322708406794305</v>
      </c>
      <c r="CL19">
        <v>0.12831123641320744</v>
      </c>
      <c r="CM19">
        <v>1.4572991196932992</v>
      </c>
      <c r="CN19">
        <v>0.15445089689625396</v>
      </c>
      <c r="CO19">
        <v>1.5565337513048279</v>
      </c>
      <c r="CP19">
        <v>0.15861662218650388</v>
      </c>
      <c r="CQ19">
        <v>1.4797334298714331</v>
      </c>
      <c r="CR19">
        <v>0.15117760608693742</v>
      </c>
      <c r="CS19">
        <v>1.5099284264079347</v>
      </c>
      <c r="CT19">
        <v>0.15155358251312204</v>
      </c>
      <c r="CU19">
        <v>1.3862943021886964</v>
      </c>
      <c r="CV19">
        <v>0.1386729100643119</v>
      </c>
      <c r="CW19">
        <v>1.4565234532513827</v>
      </c>
      <c r="CX19">
        <v>0.14492512975539751</v>
      </c>
      <c r="CY19">
        <v>1.7435616226224435</v>
      </c>
      <c r="CZ19">
        <v>0.16949621540966481</v>
      </c>
      <c r="DA19">
        <v>1.5796500081215408</v>
      </c>
      <c r="DB19">
        <v>0.15299101413665395</v>
      </c>
      <c r="DC19">
        <v>1.9701285703631433</v>
      </c>
      <c r="DD19">
        <v>0.18257508492909902</v>
      </c>
      <c r="DE19">
        <v>2.1318273985030363</v>
      </c>
      <c r="DF19">
        <v>0.20465764186523464</v>
      </c>
      <c r="DG19">
        <v>2.1785153934361405</v>
      </c>
      <c r="DH19">
        <v>0.201972787989321</v>
      </c>
      <c r="DI19">
        <v>2.1043047437928011</v>
      </c>
      <c r="DJ19">
        <v>0.19210670637188001</v>
      </c>
      <c r="DK19">
        <v>2.2731655147592225</v>
      </c>
      <c r="DL19">
        <v>0.2067602533810006</v>
      </c>
      <c r="DM19">
        <v>2.0250072070038434</v>
      </c>
      <c r="DN19">
        <v>0.1835929350213216</v>
      </c>
      <c r="DO19">
        <v>2.3662680311410562</v>
      </c>
      <c r="DP19">
        <v>0.2108045204434856</v>
      </c>
      <c r="DQ19">
        <v>2.3874198088804044</v>
      </c>
      <c r="DR19">
        <v>0.207089198754426</v>
      </c>
    </row>
    <row r="20" spans="3:122" ht="15" x14ac:dyDescent="0.25">
      <c r="C20">
        <v>0.3066852451607765</v>
      </c>
      <c r="D20">
        <v>4.3691238911051186E-2</v>
      </c>
      <c r="E20">
        <v>0.21796894616010271</v>
      </c>
      <c r="F20">
        <v>3.1479618728182404E-2</v>
      </c>
      <c r="G20">
        <v>0.48344828546092727</v>
      </c>
      <c r="H20">
        <v>6.395020284848206E-2</v>
      </c>
      <c r="I20">
        <v>0.80679377846664357</v>
      </c>
      <c r="J20">
        <v>9.7442947510393785E-2</v>
      </c>
      <c r="K20">
        <v>1.2006184102396964</v>
      </c>
      <c r="L20">
        <v>0.13199002987183706</v>
      </c>
      <c r="M20">
        <v>1.6802843923648663</v>
      </c>
      <c r="N20">
        <v>0.16762464001228031</v>
      </c>
      <c r="O20">
        <v>2.2645024053683045</v>
      </c>
      <c r="P20">
        <v>0.2043810128189949</v>
      </c>
      <c r="Q20">
        <v>2.9760614564068679</v>
      </c>
      <c r="R20">
        <v>0.24229446087707074</v>
      </c>
      <c r="S20">
        <v>1.4800064911090214</v>
      </c>
      <c r="T20">
        <v>0.15380063743619576</v>
      </c>
      <c r="U20">
        <v>1.4800064911090214</v>
      </c>
      <c r="V20">
        <v>0.15351499982672928</v>
      </c>
      <c r="W20">
        <v>1.4800064911090214</v>
      </c>
      <c r="X20">
        <v>0.15408627504566225</v>
      </c>
      <c r="AC20">
        <v>1.4772198747648349</v>
      </c>
      <c r="AD20">
        <v>0.14339377898144215</v>
      </c>
      <c r="AE20">
        <v>1.6293702431384458</v>
      </c>
      <c r="AF20">
        <v>0.15407690890648595</v>
      </c>
      <c r="AG20">
        <v>0.28486728378650639</v>
      </c>
      <c r="AH20">
        <v>3.8497809765253022E-2</v>
      </c>
      <c r="AI20">
        <v>0.28795919998209851</v>
      </c>
      <c r="AJ20">
        <v>3.9093253296183225E-2</v>
      </c>
      <c r="AK20">
        <v>0.29824112827779564</v>
      </c>
      <c r="AL20">
        <v>3.9409356313950199E-2</v>
      </c>
      <c r="AM20">
        <v>0.2930467517616015</v>
      </c>
      <c r="AN20">
        <v>3.9471229400501129E-2</v>
      </c>
      <c r="AO20">
        <v>0.29178639280563146</v>
      </c>
      <c r="AP20">
        <v>3.9546002225192375E-2</v>
      </c>
      <c r="AQ20">
        <v>0.29462086778548674</v>
      </c>
      <c r="AR20">
        <v>3.9712681182619683E-2</v>
      </c>
      <c r="AS20">
        <v>0.31308341088100633</v>
      </c>
      <c r="AT20">
        <v>4.0065816183155412E-2</v>
      </c>
      <c r="AU20">
        <v>0.30620610187540948</v>
      </c>
      <c r="AV20">
        <v>4.0792723287472771E-2</v>
      </c>
      <c r="AW20">
        <v>0.30165191700047034</v>
      </c>
      <c r="AX20">
        <v>4.1347688935417022E-2</v>
      </c>
      <c r="AY20">
        <v>0.31145027158843003</v>
      </c>
      <c r="AZ20">
        <v>4.2165157871328129E-2</v>
      </c>
      <c r="BA20">
        <v>0.31303857873381108</v>
      </c>
      <c r="BB20">
        <v>4.1877533636609031E-2</v>
      </c>
      <c r="BC20">
        <v>0.33297711514926165</v>
      </c>
      <c r="BD20">
        <v>4.2113792627502457E-2</v>
      </c>
      <c r="BE20">
        <v>0.31024158939157204</v>
      </c>
      <c r="BF20">
        <v>4.2483146566325243E-2</v>
      </c>
      <c r="BG20">
        <v>0.31907166544552173</v>
      </c>
      <c r="BH20">
        <v>4.2594003454428847E-2</v>
      </c>
      <c r="BI20">
        <v>0.32753994015712823</v>
      </c>
      <c r="BJ20">
        <v>4.2600284391820099E-2</v>
      </c>
      <c r="BK20">
        <v>0.32510650568065502</v>
      </c>
      <c r="BL20">
        <v>4.2590137263144347E-2</v>
      </c>
      <c r="BM20">
        <v>0.32508236868346357</v>
      </c>
      <c r="BN20">
        <v>4.280944734858657E-2</v>
      </c>
      <c r="BO20">
        <v>0.31594364518527468</v>
      </c>
      <c r="BP20">
        <v>4.3375896915752651E-2</v>
      </c>
      <c r="BQ20">
        <v>0.32699807566194927</v>
      </c>
      <c r="BR20">
        <v>4.3669427292280232E-2</v>
      </c>
      <c r="BS20">
        <v>0.36613683338386727</v>
      </c>
      <c r="BT20">
        <v>4.3397083168358247E-2</v>
      </c>
      <c r="BU20">
        <v>0.34299863729259766</v>
      </c>
      <c r="BV20">
        <v>4.5237929601972038E-2</v>
      </c>
      <c r="BW20">
        <v>0.33813531041290501</v>
      </c>
      <c r="BX20">
        <v>4.5188194174987366E-2</v>
      </c>
      <c r="BY20">
        <v>0.37616824243981795</v>
      </c>
      <c r="BZ20">
        <v>4.75058023648917E-2</v>
      </c>
      <c r="CA20">
        <v>0.37082682277586621</v>
      </c>
      <c r="CB20">
        <v>4.7509903809056675E-2</v>
      </c>
      <c r="CC20">
        <v>0.38433826154746042</v>
      </c>
      <c r="CD20">
        <v>4.807898239435425E-2</v>
      </c>
      <c r="CE20">
        <v>0.43512295076202973</v>
      </c>
      <c r="CF20">
        <v>5.330799107971778E-2</v>
      </c>
      <c r="CG20">
        <v>0.80638735745515666</v>
      </c>
      <c r="CH20">
        <v>9.2391432090953074E-2</v>
      </c>
      <c r="CI20">
        <v>1.2498887944186869</v>
      </c>
      <c r="CJ20">
        <v>0.12264907443455329</v>
      </c>
      <c r="CK20">
        <v>1.2460221171114891</v>
      </c>
      <c r="CL20">
        <v>0.12964122086349802</v>
      </c>
      <c r="CM20">
        <v>1.4707481033852337</v>
      </c>
      <c r="CN20">
        <v>0.15548045006586628</v>
      </c>
      <c r="CO20">
        <v>1.5788206230749822</v>
      </c>
      <c r="CP20">
        <v>0.16004985891646351</v>
      </c>
      <c r="CQ20">
        <v>1.4928703464382704</v>
      </c>
      <c r="CR20">
        <v>0.15234335469090787</v>
      </c>
      <c r="CS20">
        <v>1.5227817947884408</v>
      </c>
      <c r="CT20">
        <v>0.15248494633877052</v>
      </c>
      <c r="CU20">
        <v>1.3998315341035603</v>
      </c>
      <c r="CV20">
        <v>0.13975849033907783</v>
      </c>
      <c r="CW20">
        <v>1.4710593147702478</v>
      </c>
      <c r="CX20">
        <v>0.1462582140681169</v>
      </c>
      <c r="CY20">
        <v>1.7543451532309551</v>
      </c>
      <c r="CZ20">
        <v>0.17036650624256328</v>
      </c>
      <c r="DA20">
        <v>1.592977489240081</v>
      </c>
      <c r="DB20">
        <v>0.15428438963670876</v>
      </c>
      <c r="DC20">
        <v>1.9895226080465038</v>
      </c>
      <c r="DD20">
        <v>0.18365675093683662</v>
      </c>
      <c r="DE20">
        <v>2.1485152390393147</v>
      </c>
      <c r="DF20">
        <v>0.20440078402742473</v>
      </c>
      <c r="DG20">
        <v>2.1923145193780496</v>
      </c>
      <c r="DH20">
        <v>0.20328688072527609</v>
      </c>
      <c r="DI20">
        <v>2.1234113298918955</v>
      </c>
      <c r="DJ20">
        <v>0.19344728214794688</v>
      </c>
      <c r="DK20">
        <v>2.2933625892402421</v>
      </c>
      <c r="DL20">
        <v>0.2085357191741711</v>
      </c>
      <c r="DM20">
        <v>2.0390621450229029</v>
      </c>
      <c r="DN20">
        <v>0.18495735190170351</v>
      </c>
      <c r="DO20">
        <v>2.3868258367392716</v>
      </c>
      <c r="DP20">
        <v>0.21229170596077626</v>
      </c>
      <c r="DQ20">
        <v>2.4026998361503367</v>
      </c>
      <c r="DR20">
        <v>0.2083195487786538</v>
      </c>
    </row>
    <row r="21" spans="3:122" ht="15" x14ac:dyDescent="0.25">
      <c r="C21">
        <v>0.31528944395756325</v>
      </c>
      <c r="D21">
        <v>4.4045509498999158E-2</v>
      </c>
      <c r="E21">
        <v>0.21804335895358506</v>
      </c>
      <c r="F21">
        <v>3.1488633695278621E-2</v>
      </c>
      <c r="G21">
        <v>0.48362951149569561</v>
      </c>
      <c r="H21">
        <v>6.3968800929183792E-2</v>
      </c>
      <c r="I21">
        <v>0.80712479892167066</v>
      </c>
      <c r="J21">
        <v>9.7471723705755589E-2</v>
      </c>
      <c r="K21">
        <v>1.2011558583646256</v>
      </c>
      <c r="L21">
        <v>0.13202960716575399</v>
      </c>
      <c r="M21">
        <v>1.6811024606366014</v>
      </c>
      <c r="N21">
        <v>0.16767567054422564</v>
      </c>
      <c r="O21">
        <v>2.2656978068210782</v>
      </c>
      <c r="P21">
        <v>0.2044441791028809</v>
      </c>
      <c r="Q21">
        <v>2.9777597139529712</v>
      </c>
      <c r="R21">
        <v>0.24237047706797502</v>
      </c>
      <c r="S21">
        <v>1.6014380737967313</v>
      </c>
      <c r="T21">
        <v>0.16252102278122216</v>
      </c>
      <c r="U21">
        <v>1.6014380737967313</v>
      </c>
      <c r="V21">
        <v>0.16221807915106654</v>
      </c>
      <c r="W21">
        <v>1.6014380737967313</v>
      </c>
      <c r="X21">
        <v>0.16282396641137778</v>
      </c>
      <c r="AC21">
        <v>1.4955147377033902</v>
      </c>
      <c r="AD21">
        <v>0.14562808446930056</v>
      </c>
      <c r="AE21">
        <v>1.6476371521823692</v>
      </c>
      <c r="AF21">
        <v>0.15621789838612826</v>
      </c>
      <c r="AG21">
        <v>0.28764300910017326</v>
      </c>
      <c r="AH21">
        <v>3.8783312440704501E-2</v>
      </c>
      <c r="AI21">
        <v>0.29073554320922834</v>
      </c>
      <c r="AJ21">
        <v>3.9501734263210908E-2</v>
      </c>
      <c r="AK21">
        <v>0.30142551245431709</v>
      </c>
      <c r="AL21">
        <v>3.9850007653534379E-2</v>
      </c>
      <c r="AM21">
        <v>0.29543526328483383</v>
      </c>
      <c r="AN21">
        <v>3.9788100747731731E-2</v>
      </c>
      <c r="AO21">
        <v>0.29360952211191471</v>
      </c>
      <c r="AP21">
        <v>3.9787909217777612E-2</v>
      </c>
      <c r="AQ21">
        <v>0.29736452593198559</v>
      </c>
      <c r="AR21">
        <v>4.0037944632850958E-2</v>
      </c>
      <c r="AS21">
        <v>0.31727395057624314</v>
      </c>
      <c r="AT21">
        <v>4.0635638130245864E-2</v>
      </c>
      <c r="AU21">
        <v>0.30829758726695655</v>
      </c>
      <c r="AV21">
        <v>4.1072915109119354E-2</v>
      </c>
      <c r="AW21">
        <v>0.303574288915339</v>
      </c>
      <c r="AX21">
        <v>4.1612164040645314E-2</v>
      </c>
      <c r="AY21">
        <v>0.31372286556602469</v>
      </c>
      <c r="AZ21">
        <v>4.2465327705252125E-2</v>
      </c>
      <c r="BA21">
        <v>0.31767432715641059</v>
      </c>
      <c r="BB21">
        <v>4.2332926901171429E-2</v>
      </c>
      <c r="BC21">
        <v>0.33657975556333219</v>
      </c>
      <c r="BD21">
        <v>4.2498264230843054E-2</v>
      </c>
      <c r="BE21">
        <v>0.31257575729896431</v>
      </c>
      <c r="BF21">
        <v>4.2779101124160612E-2</v>
      </c>
      <c r="BG21">
        <v>0.32133733057098318</v>
      </c>
      <c r="BH21">
        <v>4.2887626599341519E-2</v>
      </c>
      <c r="BI21">
        <v>0.33095831379266066</v>
      </c>
      <c r="BJ21">
        <v>4.3010600472469525E-2</v>
      </c>
      <c r="BK21">
        <v>0.32808780202321852</v>
      </c>
      <c r="BL21">
        <v>4.2885767719708978E-2</v>
      </c>
      <c r="BM21">
        <v>0.32800599454235102</v>
      </c>
      <c r="BN21">
        <v>4.3060575866876095E-2</v>
      </c>
      <c r="BO21">
        <v>0.31856393793218929</v>
      </c>
      <c r="BP21">
        <v>4.3669975530238089E-2</v>
      </c>
      <c r="BQ21">
        <v>0.33031077042092871</v>
      </c>
      <c r="BR21">
        <v>4.4048762205156494E-2</v>
      </c>
      <c r="BS21">
        <v>0.3733110864675882</v>
      </c>
      <c r="BT21">
        <v>4.4092010737333549E-2</v>
      </c>
      <c r="BU21">
        <v>0.3462547283056423</v>
      </c>
      <c r="BV21">
        <v>4.5784523637592951E-2</v>
      </c>
      <c r="BW21">
        <v>0.34380594823410066</v>
      </c>
      <c r="BX21">
        <v>4.5804680043148409E-2</v>
      </c>
      <c r="BY21">
        <v>0.37911459377184492</v>
      </c>
      <c r="BZ21">
        <v>4.7915142537780391E-2</v>
      </c>
      <c r="CA21">
        <v>0.37324455443308729</v>
      </c>
      <c r="CB21">
        <v>4.7751462057593883E-2</v>
      </c>
      <c r="CC21">
        <v>0.38940978197708387</v>
      </c>
      <c r="CD21">
        <v>4.8779175249912335E-2</v>
      </c>
      <c r="CE21">
        <v>0.43907079960702278</v>
      </c>
      <c r="CF21">
        <v>5.3663995368198839E-2</v>
      </c>
      <c r="CG21">
        <v>0.81723347102059019</v>
      </c>
      <c r="CH21">
        <v>9.3445648860443029E-2</v>
      </c>
      <c r="CI21">
        <v>1.2601793034379942</v>
      </c>
      <c r="CJ21">
        <v>0.12386514123778938</v>
      </c>
      <c r="CK21">
        <v>1.2567084770914569</v>
      </c>
      <c r="CL21">
        <v>0.1309655157937108</v>
      </c>
      <c r="CM21">
        <v>1.4812052130482758</v>
      </c>
      <c r="CN21">
        <v>0.1565659709254153</v>
      </c>
      <c r="CO21">
        <v>1.5961552384303805</v>
      </c>
      <c r="CP21">
        <v>0.16160095747690717</v>
      </c>
      <c r="CQ21">
        <v>1.5030815329266842</v>
      </c>
      <c r="CR21">
        <v>0.15352394475916545</v>
      </c>
      <c r="CS21">
        <v>1.5327769884241382</v>
      </c>
      <c r="CT21">
        <v>0.15346666424878141</v>
      </c>
      <c r="CU21">
        <v>1.4103563526067326</v>
      </c>
      <c r="CV21">
        <v>0.14087958719357416</v>
      </c>
      <c r="CW21">
        <v>1.4823572667292162</v>
      </c>
      <c r="CX21">
        <v>0.14758743670336788</v>
      </c>
      <c r="CY21">
        <v>1.7627290577997903</v>
      </c>
      <c r="CZ21">
        <v>0.17125609035664921</v>
      </c>
      <c r="DA21">
        <v>1.6033356338868439</v>
      </c>
      <c r="DB21">
        <v>0.15553495867974534</v>
      </c>
      <c r="DC21">
        <v>2.0046102600023339</v>
      </c>
      <c r="DD21">
        <v>0.18483366005149313</v>
      </c>
      <c r="DE21">
        <v>2.1686792292234318</v>
      </c>
      <c r="DF21">
        <v>0.20444451753526513</v>
      </c>
      <c r="DG21">
        <v>2.2030405385947542</v>
      </c>
      <c r="DH21">
        <v>0.20454006898790325</v>
      </c>
      <c r="DI21">
        <v>2.1382703354039632</v>
      </c>
      <c r="DJ21">
        <v>0.19484358514595579</v>
      </c>
      <c r="DK21">
        <v>2.3090634489940856</v>
      </c>
      <c r="DL21">
        <v>0.21027738583056071</v>
      </c>
      <c r="DM21">
        <v>2.049987884561673</v>
      </c>
      <c r="DN21">
        <v>0.1862256809588316</v>
      </c>
      <c r="DO21">
        <v>2.402812705754354</v>
      </c>
      <c r="DP21">
        <v>0.21382219086038093</v>
      </c>
      <c r="DQ21">
        <v>2.4145804898402439</v>
      </c>
      <c r="DR21">
        <v>0.20954018469276101</v>
      </c>
    </row>
    <row r="22" spans="3:122" ht="15" x14ac:dyDescent="0.25">
      <c r="C22">
        <v>0.34082648017403766</v>
      </c>
      <c r="D22">
        <v>4.4214241010337545E-2</v>
      </c>
      <c r="E22">
        <v>0.21809056317574962</v>
      </c>
      <c r="F22">
        <v>3.149948425052345E-2</v>
      </c>
      <c r="G22">
        <v>0.48374447336726178</v>
      </c>
      <c r="H22">
        <v>6.3991185869688633E-2</v>
      </c>
      <c r="I22">
        <v>0.80733478382304136</v>
      </c>
      <c r="J22">
        <v>9.7506359184085872E-2</v>
      </c>
      <c r="K22">
        <v>1.201496791952841</v>
      </c>
      <c r="L22">
        <v>0.13207724301505916</v>
      </c>
      <c r="M22">
        <v>1.681621407374623</v>
      </c>
      <c r="N22">
        <v>0.16773709168976458</v>
      </c>
      <c r="O22">
        <v>2.2664561172286279</v>
      </c>
      <c r="P22">
        <v>0.20452020702906196</v>
      </c>
      <c r="Q22">
        <v>2.9788370142765759</v>
      </c>
      <c r="R22">
        <v>0.24246197134300732</v>
      </c>
      <c r="S22">
        <v>1.7288154591776617</v>
      </c>
      <c r="T22">
        <v>0.17130731649732955</v>
      </c>
      <c r="U22">
        <v>1.7288154591776617</v>
      </c>
      <c r="V22">
        <v>0.1709868215663041</v>
      </c>
      <c r="W22">
        <v>1.7288154591776617</v>
      </c>
      <c r="X22">
        <v>0.17162781142835501</v>
      </c>
      <c r="AC22">
        <v>1.5070907822561128</v>
      </c>
      <c r="AD22">
        <v>0.14736959764818183</v>
      </c>
      <c r="AE22">
        <v>1.6591993541221037</v>
      </c>
      <c r="AF22">
        <v>0.15786099207568724</v>
      </c>
      <c r="AG22">
        <v>0.28940014216437637</v>
      </c>
      <c r="AH22">
        <v>3.9073933765566941E-2</v>
      </c>
      <c r="AI22">
        <v>0.29248831966332017</v>
      </c>
      <c r="AJ22">
        <v>3.9889308891516262E-2</v>
      </c>
      <c r="AK22">
        <v>0.30343707966765271</v>
      </c>
      <c r="AL22">
        <v>4.0272592056137993E-2</v>
      </c>
      <c r="AM22">
        <v>0.29694467095648469</v>
      </c>
      <c r="AN22">
        <v>4.0095733554778162E-2</v>
      </c>
      <c r="AO22">
        <v>0.29476163517373954</v>
      </c>
      <c r="AP22">
        <v>4.0022650846910306E-2</v>
      </c>
      <c r="AQ22">
        <v>0.29909989492959993</v>
      </c>
      <c r="AR22">
        <v>4.0361327182860882E-2</v>
      </c>
      <c r="AS22">
        <v>0.31992147684690686</v>
      </c>
      <c r="AT22">
        <v>4.1181654753665045E-2</v>
      </c>
      <c r="AU22">
        <v>0.30961915345004432</v>
      </c>
      <c r="AV22">
        <v>4.1343262432311338E-2</v>
      </c>
      <c r="AW22">
        <v>0.30478873690633845</v>
      </c>
      <c r="AX22">
        <v>4.1867345919123715E-2</v>
      </c>
      <c r="AY22">
        <v>0.31515907681209238</v>
      </c>
      <c r="AZ22">
        <v>4.275712982698604E-2</v>
      </c>
      <c r="BA22">
        <v>0.32060959524489097</v>
      </c>
      <c r="BB22">
        <v>4.2800358657375706E-2</v>
      </c>
      <c r="BC22">
        <v>0.33885979113363252</v>
      </c>
      <c r="BD22">
        <v>4.2883721689771524E-2</v>
      </c>
      <c r="BE22">
        <v>0.31405140124790015</v>
      </c>
      <c r="BF22">
        <v>4.3070056552795437E-2</v>
      </c>
      <c r="BG22">
        <v>0.32276937006075757</v>
      </c>
      <c r="BH22">
        <v>4.3173325244715274E-2</v>
      </c>
      <c r="BI22">
        <v>0.33312018520710884</v>
      </c>
      <c r="BJ22">
        <v>4.3415276493699188E-2</v>
      </c>
      <c r="BK22">
        <v>0.32997535044665954</v>
      </c>
      <c r="BL22">
        <v>4.3186824976719579E-2</v>
      </c>
      <c r="BM22">
        <v>0.32985809028215296</v>
      </c>
      <c r="BN22">
        <v>4.3321376617143727E-2</v>
      </c>
      <c r="BO22">
        <v>0.32022188963607012</v>
      </c>
      <c r="BP22">
        <v>4.3965776777378805E-2</v>
      </c>
      <c r="BQ22">
        <v>0.33240652664511455</v>
      </c>
      <c r="BR22">
        <v>4.4427833603124481E-2</v>
      </c>
      <c r="BS22">
        <v>0.37785362994279809</v>
      </c>
      <c r="BT22">
        <v>4.4796840676096218E-2</v>
      </c>
      <c r="BU22">
        <v>0.34830757937110313</v>
      </c>
      <c r="BV22">
        <v>4.6263219371450406E-2</v>
      </c>
      <c r="BW22">
        <v>0.34739467429448967</v>
      </c>
      <c r="BX22">
        <v>4.6429087547620276E-2</v>
      </c>
      <c r="BY22">
        <v>0.38097562940512253</v>
      </c>
      <c r="BZ22">
        <v>4.8300880140961469E-2</v>
      </c>
      <c r="CA22">
        <v>0.37477519706266743</v>
      </c>
      <c r="CB22">
        <v>4.7995933335158711E-2</v>
      </c>
      <c r="CC22">
        <v>0.39261337933967688</v>
      </c>
      <c r="CD22">
        <v>4.9442796827692786E-2</v>
      </c>
      <c r="CE22">
        <v>0.44157118313973603</v>
      </c>
      <c r="CF22">
        <v>5.4027960503395825E-2</v>
      </c>
      <c r="CG22">
        <v>0.8241005089601422</v>
      </c>
      <c r="CH22">
        <v>9.4503771648482573E-2</v>
      </c>
      <c r="CI22">
        <v>1.2666867969178743</v>
      </c>
      <c r="CJ22">
        <v>0.12497047571785556</v>
      </c>
      <c r="CK22">
        <v>1.2634641752879869</v>
      </c>
      <c r="CL22">
        <v>0.13217683470448516</v>
      </c>
      <c r="CM22">
        <v>1.4878232758483512</v>
      </c>
      <c r="CN22">
        <v>0.15761951703070148</v>
      </c>
      <c r="CO22">
        <v>1.607133249927855</v>
      </c>
      <c r="CP22">
        <v>0.16314425708720603</v>
      </c>
      <c r="CQ22">
        <v>1.5095397397356474</v>
      </c>
      <c r="CR22">
        <v>0.15462373190561948</v>
      </c>
      <c r="CS22">
        <v>1.5391042561703681</v>
      </c>
      <c r="CT22">
        <v>0.15441920329658687</v>
      </c>
      <c r="CU22">
        <v>1.4170160994965921</v>
      </c>
      <c r="CV22">
        <v>0.14194537602806928</v>
      </c>
      <c r="CW22">
        <v>1.48950201625208</v>
      </c>
      <c r="CX22">
        <v>0.14880511194843385</v>
      </c>
      <c r="CY22">
        <v>1.7680341222417824</v>
      </c>
      <c r="CZ22">
        <v>0.17209289893755983</v>
      </c>
      <c r="DA22">
        <v>1.609885286784807</v>
      </c>
      <c r="DB22">
        <v>0.15664140759931733</v>
      </c>
      <c r="DC22">
        <v>2.0141692143988936</v>
      </c>
      <c r="DD22">
        <v>0.1860104660959471</v>
      </c>
      <c r="DE22">
        <v>2.1914381059267813</v>
      </c>
      <c r="DF22">
        <v>0.20478693102460652</v>
      </c>
      <c r="DG22">
        <v>2.2098244927994091</v>
      </c>
      <c r="DH22">
        <v>0.20563082691716195</v>
      </c>
      <c r="DI22">
        <v>2.1476779720723238</v>
      </c>
      <c r="DJ22">
        <v>0.19618249520114178</v>
      </c>
      <c r="DK22">
        <v>2.3189961037401048</v>
      </c>
      <c r="DL22">
        <v>0.21184415387575917</v>
      </c>
      <c r="DM22">
        <v>2.0568992871805976</v>
      </c>
      <c r="DN22">
        <v>0.18729516971554072</v>
      </c>
      <c r="DO22">
        <v>2.4129334771362725</v>
      </c>
      <c r="DP22">
        <v>0.21527198435787787</v>
      </c>
      <c r="DQ22">
        <v>2.4220992700451376</v>
      </c>
      <c r="DR22">
        <v>0.21065221783438795</v>
      </c>
    </row>
    <row r="23" spans="3:122" ht="15" x14ac:dyDescent="0.25">
      <c r="C23">
        <v>0.33140249086746698</v>
      </c>
      <c r="D23">
        <v>4.4946418402253413E-2</v>
      </c>
      <c r="E23">
        <v>0.21810673462125088</v>
      </c>
      <c r="F23">
        <v>3.1511291346461689E-2</v>
      </c>
      <c r="G23">
        <v>0.48378385754849612</v>
      </c>
      <c r="H23">
        <v>6.4015544173956898E-2</v>
      </c>
      <c r="I23">
        <v>0.80740672144287473</v>
      </c>
      <c r="J23">
        <v>9.754404798491545E-2</v>
      </c>
      <c r="K23">
        <v>1.2016135905926355</v>
      </c>
      <c r="L23">
        <v>0.13212907824380157</v>
      </c>
      <c r="M23">
        <v>1.6817991906005114</v>
      </c>
      <c r="N23">
        <v>0.16780392747297124</v>
      </c>
      <c r="O23">
        <v>2.2667159027915798</v>
      </c>
      <c r="P23">
        <v>0.20460293726711432</v>
      </c>
      <c r="Q23">
        <v>2.9792060809124146</v>
      </c>
      <c r="R23">
        <v>0.24256153138014191</v>
      </c>
      <c r="S23">
        <v>1.8624297788411766</v>
      </c>
      <c r="T23">
        <v>0.18016001671770909</v>
      </c>
      <c r="U23">
        <v>1.8624297788411766</v>
      </c>
      <c r="V23">
        <v>0.17982172248656392</v>
      </c>
      <c r="W23">
        <v>1.8624297788411766</v>
      </c>
      <c r="X23">
        <v>0.18049831094885427</v>
      </c>
      <c r="AC23">
        <v>1.5110101861387295</v>
      </c>
      <c r="AD23">
        <v>0.14847723147751068</v>
      </c>
      <c r="AE23">
        <v>1.6631201481195546</v>
      </c>
      <c r="AF23">
        <v>0.1588730762962893</v>
      </c>
      <c r="AG23">
        <v>0.28999633050832668</v>
      </c>
      <c r="AH23">
        <v>3.934612932849154E-2</v>
      </c>
      <c r="AI23">
        <v>0.29307552982022644</v>
      </c>
      <c r="AJ23">
        <v>4.0224578189709079E-2</v>
      </c>
      <c r="AK23">
        <v>0.30411286470542892</v>
      </c>
      <c r="AL23">
        <v>4.0642874246668306E-2</v>
      </c>
      <c r="AM23">
        <v>0.29745269154379017</v>
      </c>
      <c r="AN23">
        <v>4.0369205241176272E-2</v>
      </c>
      <c r="AO23">
        <v>0.29514939464271706</v>
      </c>
      <c r="AP23">
        <v>4.0231209741860362E-2</v>
      </c>
      <c r="AQ23">
        <v>0.29968638550277993</v>
      </c>
      <c r="AR23">
        <v>4.0656630301677717E-2</v>
      </c>
      <c r="AS23">
        <v>0.32081150286130372</v>
      </c>
      <c r="AT23">
        <v>4.1659631011412124E-2</v>
      </c>
      <c r="AU23">
        <v>0.31006373499217577</v>
      </c>
      <c r="AV23">
        <v>4.158186332474114E-2</v>
      </c>
      <c r="AW23">
        <v>0.30519687361983827</v>
      </c>
      <c r="AX23">
        <v>4.2092561252682972E-2</v>
      </c>
      <c r="AY23">
        <v>0.31564255203361374</v>
      </c>
      <c r="AZ23">
        <v>4.3016924151703287E-2</v>
      </c>
      <c r="BA23">
        <v>0.32160658503543504</v>
      </c>
      <c r="BB23">
        <v>4.3241960364257877E-2</v>
      </c>
      <c r="BC23">
        <v>0.33963250693815056</v>
      </c>
      <c r="BD23">
        <v>4.3238937533369257E-2</v>
      </c>
      <c r="BE23">
        <v>0.31454897334162923</v>
      </c>
      <c r="BF23">
        <v>4.3332441373780284E-2</v>
      </c>
      <c r="BG23">
        <v>0.3232517685926829</v>
      </c>
      <c r="BH23">
        <v>4.3427953773316791E-2</v>
      </c>
      <c r="BI23">
        <v>0.33385041243561864</v>
      </c>
      <c r="BJ23">
        <v>4.3781528010970037E-2</v>
      </c>
      <c r="BK23">
        <v>0.33061623300339366</v>
      </c>
      <c r="BL23">
        <v>4.3468919165669605E-2</v>
      </c>
      <c r="BM23">
        <v>0.33048861012086822</v>
      </c>
      <c r="BN23">
        <v>4.3570721073644562E-2</v>
      </c>
      <c r="BO23">
        <v>0.32078318291008717</v>
      </c>
      <c r="BP23">
        <v>4.4239336599329215E-2</v>
      </c>
      <c r="BQ23">
        <v>0.33311555862916542</v>
      </c>
      <c r="BR23">
        <v>4.4775931375945231E-2</v>
      </c>
      <c r="BS23">
        <v>0.37939645395268168</v>
      </c>
      <c r="BT23">
        <v>4.5454471854792733E-2</v>
      </c>
      <c r="BU23">
        <v>0.34899088070443191</v>
      </c>
      <c r="BV23">
        <v>4.6635235722100418E-2</v>
      </c>
      <c r="BW23">
        <v>0.34861075135163505</v>
      </c>
      <c r="BX23">
        <v>4.7010830905885072E-2</v>
      </c>
      <c r="BY23">
        <v>0.38160057930064772</v>
      </c>
      <c r="BZ23">
        <v>4.863176500789506E-2</v>
      </c>
      <c r="CA23">
        <v>0.3752947471018403</v>
      </c>
      <c r="CB23">
        <v>4.8223512032769512E-2</v>
      </c>
      <c r="CC23">
        <v>0.39368951722944928</v>
      </c>
      <c r="CD23">
        <v>5.0016084454173326E-2</v>
      </c>
      <c r="CE23">
        <v>0.44242153515670257</v>
      </c>
      <c r="CF23">
        <v>5.4370400194639096E-2</v>
      </c>
      <c r="CG23">
        <v>0.82643214469979731</v>
      </c>
      <c r="CH23">
        <v>9.5480077639683247E-2</v>
      </c>
      <c r="CI23">
        <v>1.2688840764381413</v>
      </c>
      <c r="CJ23">
        <v>0.12587553024885414</v>
      </c>
      <c r="CK23">
        <v>1.2657419052108805</v>
      </c>
      <c r="CL23">
        <v>0.13317704374166109</v>
      </c>
      <c r="CM23">
        <v>1.490066135696533</v>
      </c>
      <c r="CN23">
        <v>0.15855573634195455</v>
      </c>
      <c r="CO23">
        <v>1.6108652843646289</v>
      </c>
      <c r="CP23">
        <v>0.16455472879128988</v>
      </c>
      <c r="CQ23">
        <v>1.5117217613579326</v>
      </c>
      <c r="CR23">
        <v>0.15555361791635022</v>
      </c>
      <c r="CS23">
        <v>1.5412510004240412</v>
      </c>
      <c r="CT23">
        <v>0.15526539443350151</v>
      </c>
      <c r="CU23">
        <v>1.419271241687162</v>
      </c>
      <c r="CV23">
        <v>0.1428695129696827</v>
      </c>
      <c r="CW23">
        <v>1.4919147382239581</v>
      </c>
      <c r="CX23">
        <v>0.14981259099675304</v>
      </c>
      <c r="CY23">
        <v>1.7698305617862742</v>
      </c>
      <c r="CZ23">
        <v>0.17280913873076195</v>
      </c>
      <c r="DA23">
        <v>1.612095834008463</v>
      </c>
      <c r="DB23">
        <v>0.15751409848426604</v>
      </c>
      <c r="DC23">
        <v>2.0174250616002647</v>
      </c>
      <c r="DD23">
        <v>0.18709183124321185</v>
      </c>
      <c r="DE23">
        <v>2.2157971970282206</v>
      </c>
      <c r="DF23">
        <v>0.20541305938288248</v>
      </c>
      <c r="DG23">
        <v>2.2121167863680826</v>
      </c>
      <c r="DH23">
        <v>0.20647078779261085</v>
      </c>
      <c r="DI23">
        <v>2.1508720891234772</v>
      </c>
      <c r="DJ23">
        <v>0.19735554178363837</v>
      </c>
      <c r="DK23">
        <v>2.3223558688625499</v>
      </c>
      <c r="DL23">
        <v>0.21310909308067286</v>
      </c>
      <c r="DM23">
        <v>2.0592364321431846</v>
      </c>
      <c r="DN23">
        <v>0.18807917455325679</v>
      </c>
      <c r="DO23">
        <v>2.4163682261782089</v>
      </c>
      <c r="DP23">
        <v>0.21652363280635376</v>
      </c>
      <c r="DQ23">
        <v>2.4246470499087254</v>
      </c>
      <c r="DR23">
        <v>0.21156555789191575</v>
      </c>
    </row>
    <row r="24" spans="3:122" ht="15" x14ac:dyDescent="0.25">
      <c r="C24">
        <v>0.31810779230192732</v>
      </c>
      <c r="D24">
        <v>4.5902461058168371E-2</v>
      </c>
      <c r="E24" t="s">
        <v>314</v>
      </c>
      <c r="F24" t="s">
        <v>314</v>
      </c>
      <c r="G24" t="s">
        <v>314</v>
      </c>
      <c r="H24" t="s">
        <v>314</v>
      </c>
      <c r="I24" t="s">
        <v>314</v>
      </c>
      <c r="J24" t="s">
        <v>314</v>
      </c>
      <c r="K24" t="s">
        <v>314</v>
      </c>
      <c r="L24" t="s">
        <v>314</v>
      </c>
      <c r="M24" t="s">
        <v>314</v>
      </c>
      <c r="N24" t="s">
        <v>314</v>
      </c>
      <c r="O24" t="s">
        <v>314</v>
      </c>
      <c r="P24" t="s">
        <v>314</v>
      </c>
      <c r="Q24" t="s">
        <v>314</v>
      </c>
      <c r="R24" t="s">
        <v>314</v>
      </c>
      <c r="S24">
        <v>2.0025864194077414</v>
      </c>
      <c r="T24">
        <v>0.18907962534042522</v>
      </c>
      <c r="U24">
        <v>2.0025864194077414</v>
      </c>
      <c r="V24">
        <v>0.18872328106375111</v>
      </c>
      <c r="W24">
        <v>2.0025864194077414</v>
      </c>
      <c r="X24">
        <v>0.18943596961709933</v>
      </c>
      <c r="AC24" t="s">
        <v>308</v>
      </c>
      <c r="AD24" t="s">
        <v>308</v>
      </c>
      <c r="AE24" t="s">
        <v>308</v>
      </c>
      <c r="AF24" t="s">
        <v>308</v>
      </c>
      <c r="AG24" t="s">
        <v>308</v>
      </c>
      <c r="AH24" t="s">
        <v>308</v>
      </c>
      <c r="AI24" t="s">
        <v>308</v>
      </c>
      <c r="AJ24" t="s">
        <v>308</v>
      </c>
      <c r="AK24" t="s">
        <v>308</v>
      </c>
      <c r="AL24" t="s">
        <v>308</v>
      </c>
      <c r="AM24" t="s">
        <v>308</v>
      </c>
      <c r="AN24" t="s">
        <v>308</v>
      </c>
      <c r="AO24" t="s">
        <v>308</v>
      </c>
      <c r="AP24" t="s">
        <v>308</v>
      </c>
      <c r="AQ24" t="s">
        <v>308</v>
      </c>
      <c r="AR24" t="s">
        <v>308</v>
      </c>
      <c r="AS24" t="s">
        <v>308</v>
      </c>
      <c r="AT24" t="s">
        <v>308</v>
      </c>
      <c r="AU24" t="s">
        <v>308</v>
      </c>
      <c r="AV24" t="s">
        <v>308</v>
      </c>
      <c r="AW24" t="s">
        <v>308</v>
      </c>
      <c r="AX24" t="s">
        <v>308</v>
      </c>
      <c r="AY24" t="s">
        <v>308</v>
      </c>
      <c r="AZ24" t="s">
        <v>308</v>
      </c>
      <c r="BA24" t="s">
        <v>308</v>
      </c>
      <c r="BB24" t="s">
        <v>308</v>
      </c>
      <c r="BC24" t="s">
        <v>308</v>
      </c>
      <c r="BD24" t="s">
        <v>308</v>
      </c>
      <c r="BE24" t="s">
        <v>308</v>
      </c>
      <c r="BF24" t="s">
        <v>308</v>
      </c>
      <c r="BG24" t="s">
        <v>308</v>
      </c>
      <c r="BH24" t="s">
        <v>308</v>
      </c>
      <c r="BI24" t="s">
        <v>308</v>
      </c>
      <c r="BJ24" t="s">
        <v>308</v>
      </c>
      <c r="BK24" t="s">
        <v>308</v>
      </c>
      <c r="BL24" t="s">
        <v>308</v>
      </c>
      <c r="BM24" t="s">
        <v>308</v>
      </c>
      <c r="BN24" t="s">
        <v>308</v>
      </c>
      <c r="BO24" t="s">
        <v>308</v>
      </c>
      <c r="BP24" t="s">
        <v>308</v>
      </c>
      <c r="BQ24" t="s">
        <v>308</v>
      </c>
      <c r="BR24" t="s">
        <v>308</v>
      </c>
      <c r="BS24" t="s">
        <v>308</v>
      </c>
      <c r="BT24" t="s">
        <v>308</v>
      </c>
      <c r="BU24" t="s">
        <v>308</v>
      </c>
      <c r="BV24" t="s">
        <v>308</v>
      </c>
      <c r="BW24" t="s">
        <v>308</v>
      </c>
      <c r="BX24" t="s">
        <v>308</v>
      </c>
      <c r="BY24" t="s">
        <v>308</v>
      </c>
      <c r="BZ24" t="s">
        <v>308</v>
      </c>
      <c r="CA24" t="s">
        <v>308</v>
      </c>
      <c r="CB24" t="s">
        <v>308</v>
      </c>
      <c r="CC24" t="s">
        <v>308</v>
      </c>
      <c r="CD24" t="s">
        <v>308</v>
      </c>
      <c r="CE24" t="s">
        <v>308</v>
      </c>
      <c r="CF24" t="s">
        <v>308</v>
      </c>
      <c r="CG24" t="s">
        <v>308</v>
      </c>
      <c r="CH24" t="s">
        <v>308</v>
      </c>
      <c r="CI24" t="s">
        <v>308</v>
      </c>
      <c r="CJ24" t="s">
        <v>308</v>
      </c>
      <c r="CK24" t="s">
        <v>308</v>
      </c>
      <c r="CL24" t="s">
        <v>308</v>
      </c>
      <c r="CM24" t="s">
        <v>308</v>
      </c>
      <c r="CN24" t="s">
        <v>308</v>
      </c>
      <c r="CO24" t="s">
        <v>308</v>
      </c>
      <c r="CP24" t="s">
        <v>308</v>
      </c>
      <c r="CQ24" t="s">
        <v>308</v>
      </c>
      <c r="CR24" t="s">
        <v>308</v>
      </c>
      <c r="CS24" t="s">
        <v>308</v>
      </c>
      <c r="CT24" t="s">
        <v>308</v>
      </c>
      <c r="CU24" t="s">
        <v>308</v>
      </c>
      <c r="CV24" t="s">
        <v>308</v>
      </c>
      <c r="CW24" t="s">
        <v>308</v>
      </c>
      <c r="CX24" t="s">
        <v>308</v>
      </c>
      <c r="CY24" t="s">
        <v>308</v>
      </c>
      <c r="CZ24" t="s">
        <v>308</v>
      </c>
      <c r="DA24" t="s">
        <v>308</v>
      </c>
      <c r="DB24" t="s">
        <v>308</v>
      </c>
      <c r="DC24" t="s">
        <v>308</v>
      </c>
      <c r="DD24" t="s">
        <v>308</v>
      </c>
      <c r="DE24">
        <v>2.2406918933587283</v>
      </c>
      <c r="DF24">
        <v>0.20629553779633916</v>
      </c>
      <c r="DG24" t="s">
        <v>308</v>
      </c>
      <c r="DH24" t="s">
        <v>308</v>
      </c>
      <c r="DI24" t="s">
        <v>308</v>
      </c>
      <c r="DJ24" t="s">
        <v>308</v>
      </c>
      <c r="DK24" t="s">
        <v>308</v>
      </c>
      <c r="DL24" t="s">
        <v>308</v>
      </c>
      <c r="DM24" t="s">
        <v>308</v>
      </c>
      <c r="DN24" t="s">
        <v>308</v>
      </c>
      <c r="DO24" t="s">
        <v>308</v>
      </c>
      <c r="DP24" t="s">
        <v>308</v>
      </c>
      <c r="DQ24" t="s">
        <v>308</v>
      </c>
      <c r="DR24" t="s">
        <v>308</v>
      </c>
    </row>
    <row r="25" spans="3:122" ht="15" x14ac:dyDescent="0.25">
      <c r="C25">
        <v>0.36571795872363771</v>
      </c>
      <c r="D25">
        <v>4.7623803333033711E-2</v>
      </c>
      <c r="S25">
        <v>2.1496057205154</v>
      </c>
      <c r="T25">
        <v>0.19806664805687046</v>
      </c>
      <c r="U25">
        <v>2.1496057205154</v>
      </c>
      <c r="V25">
        <v>0.19769200021575453</v>
      </c>
      <c r="W25">
        <v>2.1496057205154</v>
      </c>
      <c r="X25">
        <v>0.1984412958979864</v>
      </c>
      <c r="DE25">
        <v>2.2650341772306555</v>
      </c>
      <c r="DF25">
        <v>0.20739579772370723</v>
      </c>
    </row>
    <row r="26" spans="3:122" ht="15" x14ac:dyDescent="0.25">
      <c r="C26">
        <v>0.36229473773710763</v>
      </c>
      <c r="D26">
        <v>4.7787419140692136E-2</v>
      </c>
      <c r="S26">
        <v>2.303823706982612</v>
      </c>
      <c r="T26">
        <v>0.20712159438043543</v>
      </c>
      <c r="U26">
        <v>2.303823706982612</v>
      </c>
      <c r="V26">
        <v>0.20672838665486032</v>
      </c>
      <c r="W26">
        <v>2.303823706982612</v>
      </c>
      <c r="X26">
        <v>0.20751480210601053</v>
      </c>
      <c r="DE26">
        <v>2.2877601740315607</v>
      </c>
      <c r="DF26">
        <v>0.2086657525265278</v>
      </c>
    </row>
    <row r="27" spans="3:122" ht="15" x14ac:dyDescent="0.25">
      <c r="C27">
        <v>0.36635300351532368</v>
      </c>
      <c r="D27">
        <v>4.8327756310521698E-2</v>
      </c>
      <c r="S27">
        <v>2.4655928568208725</v>
      </c>
      <c r="T27">
        <v>0.21624497767539586</v>
      </c>
      <c r="U27">
        <v>2.4655928568208725</v>
      </c>
      <c r="V27">
        <v>0.21583295091638013</v>
      </c>
      <c r="W27">
        <v>2.4655928568208725</v>
      </c>
      <c r="X27">
        <v>0.21665700443441158</v>
      </c>
      <c r="DE27">
        <v>2.3078766486498128</v>
      </c>
      <c r="DF27">
        <v>0.21004989908599839</v>
      </c>
    </row>
    <row r="28" spans="3:122" ht="15" x14ac:dyDescent="0.25">
      <c r="C28">
        <v>0.42120395721646647</v>
      </c>
      <c r="D28">
        <v>5.3762260378325405E-2</v>
      </c>
      <c r="S28">
        <v>2.6352829068524715</v>
      </c>
      <c r="T28">
        <v>0.22543731518601628</v>
      </c>
      <c r="U28">
        <v>2.6352829068524715</v>
      </c>
      <c r="V28">
        <v>0.2250062073874938</v>
      </c>
      <c r="W28">
        <v>2.6352829068524715</v>
      </c>
      <c r="X28">
        <v>0.22586842298453877</v>
      </c>
      <c r="DE28">
        <v>2.3245044146150393</v>
      </c>
      <c r="DF28">
        <v>0.21148774355559802</v>
      </c>
    </row>
    <row r="29" spans="3:122" ht="15" x14ac:dyDescent="0.25">
      <c r="C29">
        <v>0.76811760173888988</v>
      </c>
      <c r="D29">
        <v>9.3493862946962381E-2</v>
      </c>
      <c r="S29">
        <v>2.8132816977746953</v>
      </c>
      <c r="T29">
        <v>0.23469912806587567</v>
      </c>
      <c r="U29">
        <v>2.8132816977746953</v>
      </c>
      <c r="V29">
        <v>0.23424867433631133</v>
      </c>
      <c r="W29">
        <v>2.8132816977746953</v>
      </c>
      <c r="X29">
        <v>0.23514958179544002</v>
      </c>
      <c r="DE29">
        <v>2.3369167587656858</v>
      </c>
      <c r="DF29">
        <v>0.21291644523246195</v>
      </c>
    </row>
    <row r="30" spans="3:122" x14ac:dyDescent="0.3">
      <c r="C30">
        <v>1.2134835091895537</v>
      </c>
      <c r="D30">
        <v>0.12249831265210062</v>
      </c>
      <c r="S30">
        <v>2.9999960606019416</v>
      </c>
      <c r="T30">
        <v>0.24403094140741399</v>
      </c>
      <c r="U30">
        <v>2.9999960606019416</v>
      </c>
      <c r="V30">
        <v>0.24356087394115378</v>
      </c>
      <c r="W30">
        <v>2.9999960606019416</v>
      </c>
      <c r="X30">
        <v>0.24450100887367421</v>
      </c>
      <c r="DE30">
        <v>2.3445712021013345</v>
      </c>
      <c r="DF30">
        <v>0.21427356299763992</v>
      </c>
    </row>
    <row r="31" spans="3:122" x14ac:dyDescent="0.3">
      <c r="C31">
        <v>1.2081902058904321</v>
      </c>
      <c r="D31">
        <v>0.12957099205894876</v>
      </c>
      <c r="S31">
        <v>3</v>
      </c>
      <c r="T31">
        <v>0.24403113052309852</v>
      </c>
      <c r="U31">
        <v>3</v>
      </c>
      <c r="V31">
        <v>0.24356106265688818</v>
      </c>
      <c r="W31">
        <v>3</v>
      </c>
      <c r="X31">
        <v>0.24450119838930884</v>
      </c>
      <c r="DE31">
        <v>2.3471332087181227</v>
      </c>
      <c r="DF31">
        <v>0.21549978429262009</v>
      </c>
    </row>
    <row r="32" spans="3:122" x14ac:dyDescent="0.3">
      <c r="C32">
        <v>1.4338177940554506</v>
      </c>
      <c r="D32">
        <v>0.15617128934648986</v>
      </c>
      <c r="S32" t="s">
        <v>250</v>
      </c>
      <c r="T32" t="s">
        <v>250</v>
      </c>
      <c r="U32" t="s">
        <v>313</v>
      </c>
      <c r="V32" t="s">
        <v>313</v>
      </c>
      <c r="W32" t="s">
        <v>313</v>
      </c>
      <c r="X32" t="s">
        <v>313</v>
      </c>
      <c r="DE32" t="s">
        <v>308</v>
      </c>
      <c r="DF32" t="s">
        <v>308</v>
      </c>
    </row>
    <row r="33" spans="3:4" x14ac:dyDescent="0.3">
      <c r="C33">
        <v>1.5176922602123768</v>
      </c>
      <c r="D33">
        <v>0.16150469084318089</v>
      </c>
    </row>
    <row r="34" spans="3:4" x14ac:dyDescent="0.3">
      <c r="C34">
        <v>1.4567564874428003</v>
      </c>
      <c r="D34">
        <v>0.15252655086218345</v>
      </c>
    </row>
    <row r="35" spans="3:4" x14ac:dyDescent="0.3">
      <c r="C35">
        <v>1.4875018075881015</v>
      </c>
      <c r="D35">
        <v>0.15310649386836697</v>
      </c>
    </row>
    <row r="36" spans="3:4" x14ac:dyDescent="0.3">
      <c r="C36">
        <v>1.3626476961315672</v>
      </c>
      <c r="D36">
        <v>0.14019689057355053</v>
      </c>
    </row>
    <row r="37" spans="3:4" x14ac:dyDescent="0.3">
      <c r="C37">
        <v>1.4310920566323444</v>
      </c>
      <c r="D37">
        <v>0.14621054730739683</v>
      </c>
    </row>
    <row r="38" spans="3:4" x14ac:dyDescent="0.3">
      <c r="C38">
        <v>1.7247252791770149</v>
      </c>
      <c r="D38">
        <v>0.17060465358277846</v>
      </c>
    </row>
    <row r="39" spans="3:4" x14ac:dyDescent="0.3">
      <c r="C39">
        <v>1.5563253730921542</v>
      </c>
      <c r="D39">
        <v>0.15375600652841942</v>
      </c>
    </row>
    <row r="40" spans="3:4" x14ac:dyDescent="0.3">
      <c r="C40">
        <v>1.9363665742445331</v>
      </c>
      <c r="D40">
        <v>0.18483238780058076</v>
      </c>
    </row>
    <row r="41" spans="3:4" x14ac:dyDescent="0.3">
      <c r="C41">
        <v>2.2280522639099938</v>
      </c>
      <c r="D41">
        <v>0.21127854930135742</v>
      </c>
    </row>
    <row r="42" spans="3:4" x14ac:dyDescent="0.3">
      <c r="C42">
        <v>2.154381511213515</v>
      </c>
      <c r="D42">
        <v>0.20253510407363637</v>
      </c>
    </row>
    <row r="43" spans="3:4" x14ac:dyDescent="0.3">
      <c r="C43">
        <v>2.0709811595480727</v>
      </c>
      <c r="D43">
        <v>0.19413515320285621</v>
      </c>
    </row>
    <row r="44" spans="3:4" x14ac:dyDescent="0.3">
      <c r="C44">
        <v>2.2378633940588211</v>
      </c>
      <c r="D44">
        <v>0.20811851826118344</v>
      </c>
    </row>
    <row r="45" spans="3:4" x14ac:dyDescent="0.3">
      <c r="C45">
        <v>2.0004367661749312</v>
      </c>
      <c r="D45">
        <v>0.18377128825018585</v>
      </c>
    </row>
    <row r="46" spans="3:4" x14ac:dyDescent="0.3">
      <c r="C46">
        <v>2.3304043095253073</v>
      </c>
      <c r="D46">
        <v>0.21282617351094843</v>
      </c>
    </row>
    <row r="47" spans="3:4" x14ac:dyDescent="0.3">
      <c r="C47">
        <v>2.3607395408218994</v>
      </c>
      <c r="D47">
        <v>0.20819964229590987</v>
      </c>
    </row>
    <row r="48" spans="3:4" x14ac:dyDescent="0.3">
      <c r="C48" t="s">
        <v>250</v>
      </c>
      <c r="D48" t="s">
        <v>250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defaultRowHeight="14.4" x14ac:dyDescent="0.3"/>
  <cols>
    <col min="1" max="1" width="14.88671875" style="410" bestFit="1" customWidth="1"/>
    <col min="2" max="2" width="10.33203125" style="411" bestFit="1" customWidth="1"/>
  </cols>
  <sheetData>
    <row r="1" spans="1:7" x14ac:dyDescent="0.25">
      <c r="A1" s="410" t="s">
        <v>251</v>
      </c>
      <c r="B1" s="411" t="s">
        <v>300</v>
      </c>
      <c r="C1">
        <v>0.3</v>
      </c>
      <c r="D1">
        <v>263.10317445140493</v>
      </c>
      <c r="E1">
        <v>1</v>
      </c>
      <c r="F1">
        <v>245.68693832863048</v>
      </c>
      <c r="G1">
        <v>4.1961259358355578</v>
      </c>
    </row>
    <row r="2" spans="1:7" x14ac:dyDescent="0.25">
      <c r="A2" s="410" t="s">
        <v>253</v>
      </c>
      <c r="B2" s="411" t="s">
        <v>316</v>
      </c>
      <c r="C2">
        <v>21.7</v>
      </c>
      <c r="D2">
        <v>263.10317445140493</v>
      </c>
      <c r="E2">
        <v>2</v>
      </c>
      <c r="F2">
        <v>248.15119944588079</v>
      </c>
      <c r="G2">
        <v>5.8804298344079262</v>
      </c>
    </row>
    <row r="3" spans="1:7" x14ac:dyDescent="0.25">
      <c r="A3" s="410" t="s">
        <v>255</v>
      </c>
      <c r="B3" s="412">
        <v>15</v>
      </c>
      <c r="E3">
        <v>3</v>
      </c>
      <c r="F3">
        <v>250.52857659027333</v>
      </c>
      <c r="G3">
        <v>6.3366744219220852</v>
      </c>
    </row>
    <row r="4" spans="1:7" x14ac:dyDescent="0.25">
      <c r="A4" s="410" t="s">
        <v>256</v>
      </c>
      <c r="B4" s="412">
        <v>8</v>
      </c>
      <c r="E4">
        <v>4</v>
      </c>
      <c r="F4">
        <v>250.82042609108967</v>
      </c>
      <c r="G4">
        <v>4.5601715464151997</v>
      </c>
    </row>
    <row r="5" spans="1:7" x14ac:dyDescent="0.25">
      <c r="A5" s="410" t="s">
        <v>257</v>
      </c>
      <c r="B5" s="412">
        <v>1</v>
      </c>
      <c r="E5">
        <v>5</v>
      </c>
      <c r="F5">
        <v>250.97791245991436</v>
      </c>
      <c r="G5">
        <v>3.4810301684836871</v>
      </c>
    </row>
    <row r="6" spans="1:7" x14ac:dyDescent="0.25">
      <c r="A6" s="410" t="s">
        <v>258</v>
      </c>
      <c r="B6" s="412" t="b">
        <v>1</v>
      </c>
      <c r="E6">
        <v>6</v>
      </c>
      <c r="F6">
        <v>252.93240249193281</v>
      </c>
      <c r="G6">
        <v>4.7109976836187997</v>
      </c>
    </row>
    <row r="7" spans="1:7" x14ac:dyDescent="0.25">
      <c r="A7" s="410" t="s">
        <v>259</v>
      </c>
      <c r="B7" s="412">
        <v>1</v>
      </c>
      <c r="E7">
        <v>7</v>
      </c>
      <c r="F7">
        <v>254.95944672087322</v>
      </c>
      <c r="G7">
        <v>8.188620004314469</v>
      </c>
    </row>
    <row r="8" spans="1:7" x14ac:dyDescent="0.25">
      <c r="A8" s="410" t="s">
        <v>260</v>
      </c>
      <c r="B8" s="412" t="b">
        <v>0</v>
      </c>
      <c r="E8">
        <v>8</v>
      </c>
      <c r="F8">
        <v>258.73582948467964</v>
      </c>
      <c r="G8">
        <v>4.0248261310016566</v>
      </c>
    </row>
    <row r="9" spans="1:7" x14ac:dyDescent="0.25">
      <c r="A9" s="410" t="s">
        <v>261</v>
      </c>
      <c r="B9" s="412" t="b">
        <v>1</v>
      </c>
      <c r="E9">
        <v>9</v>
      </c>
      <c r="F9">
        <v>262.11665782783734</v>
      </c>
      <c r="G9">
        <v>3.7970700158195738</v>
      </c>
    </row>
    <row r="10" spans="1:7" x14ac:dyDescent="0.25">
      <c r="A10" s="410" t="s">
        <v>262</v>
      </c>
      <c r="B10" s="412" t="b">
        <v>0</v>
      </c>
      <c r="E10">
        <v>10</v>
      </c>
      <c r="F10">
        <v>267.46603092032422</v>
      </c>
      <c r="G10">
        <v>4.3095074263266078</v>
      </c>
    </row>
    <row r="11" spans="1:7" x14ac:dyDescent="0.25">
      <c r="A11" s="410" t="s">
        <v>263</v>
      </c>
      <c r="B11" s="412" t="b">
        <v>0</v>
      </c>
      <c r="E11">
        <v>11</v>
      </c>
      <c r="F11">
        <v>268.20495234073235</v>
      </c>
      <c r="G11">
        <v>6.7125512768933246</v>
      </c>
    </row>
    <row r="12" spans="1:7" x14ac:dyDescent="0.25">
      <c r="A12" s="410" t="s">
        <v>264</v>
      </c>
      <c r="B12" s="412" t="s">
        <v>317</v>
      </c>
      <c r="E12">
        <v>12</v>
      </c>
      <c r="F12">
        <v>268.38371895111288</v>
      </c>
      <c r="G12">
        <v>5.5775548959623116</v>
      </c>
    </row>
    <row r="13" spans="1:7" x14ac:dyDescent="0.25">
      <c r="A13" s="410" t="s">
        <v>266</v>
      </c>
      <c r="B13" s="412" t="b">
        <v>0</v>
      </c>
      <c r="E13">
        <v>13</v>
      </c>
      <c r="F13">
        <v>269.66338669256555</v>
      </c>
      <c r="G13">
        <v>4.2581600178461052</v>
      </c>
    </row>
    <row r="14" spans="1:7" x14ac:dyDescent="0.25">
      <c r="A14" s="410" t="s">
        <v>267</v>
      </c>
      <c r="B14" s="412" t="b">
        <v>0</v>
      </c>
      <c r="E14">
        <v>14</v>
      </c>
      <c r="F14">
        <v>270.11108492250617</v>
      </c>
      <c r="G14">
        <v>4.2144030305262357</v>
      </c>
    </row>
    <row r="15" spans="1:7" x14ac:dyDescent="0.25">
      <c r="A15" s="410" t="s">
        <v>268</v>
      </c>
      <c r="B15" s="412" t="b">
        <v>0</v>
      </c>
      <c r="E15">
        <v>15</v>
      </c>
      <c r="F15">
        <v>271.04557597959257</v>
      </c>
      <c r="G15">
        <v>5.9081631997651263</v>
      </c>
    </row>
    <row r="16" spans="1:7" x14ac:dyDescent="0.25">
      <c r="A16" s="410" t="s">
        <v>269</v>
      </c>
      <c r="B16" s="412">
        <v>1</v>
      </c>
      <c r="E16">
        <v>16</v>
      </c>
      <c r="F16">
        <v>271.11833718400845</v>
      </c>
      <c r="G16">
        <v>4.3291829355624643</v>
      </c>
    </row>
    <row r="17" spans="5:8" x14ac:dyDescent="0.25">
      <c r="E17">
        <v>17</v>
      </c>
      <c r="F17">
        <v>272.52260884263075</v>
      </c>
      <c r="G17">
        <v>3.7378750821764242</v>
      </c>
    </row>
    <row r="18" spans="5:8" x14ac:dyDescent="0.25">
      <c r="E18">
        <v>18</v>
      </c>
      <c r="F18">
        <v>275.68139214054384</v>
      </c>
      <c r="G18">
        <v>4.2691107846925123</v>
      </c>
    </row>
    <row r="19" spans="5:8" x14ac:dyDescent="0.25">
      <c r="E19">
        <v>19</v>
      </c>
      <c r="F19">
        <v>277.8692624065456</v>
      </c>
      <c r="G19">
        <v>5.4858017054625563</v>
      </c>
    </row>
    <row r="20" spans="5:8" x14ac:dyDescent="0.25">
      <c r="E20">
        <v>20</v>
      </c>
      <c r="F20">
        <v>278.91103728166991</v>
      </c>
      <c r="G20">
        <v>10.135486274533603</v>
      </c>
    </row>
    <row r="21" spans="5:8" x14ac:dyDescent="0.25">
      <c r="E21">
        <v>21</v>
      </c>
      <c r="F21">
        <v>283.42966636144865</v>
      </c>
      <c r="G21">
        <v>8.1580557028784657</v>
      </c>
    </row>
    <row r="22" spans="5:8" x14ac:dyDescent="0.25">
      <c r="E22" t="s">
        <v>250</v>
      </c>
      <c r="F22" t="s">
        <v>250</v>
      </c>
      <c r="G22" t="s">
        <v>250</v>
      </c>
      <c r="H22" t="s">
        <v>250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/>
  </sheetViews>
  <sheetFormatPr defaultRowHeight="14.4" x14ac:dyDescent="0.3"/>
  <cols>
    <col min="1" max="1" width="14.88671875" style="410" bestFit="1" customWidth="1"/>
    <col min="2" max="2" width="11.5546875" style="411" bestFit="1" customWidth="1"/>
  </cols>
  <sheetData>
    <row r="1" spans="1:11" x14ac:dyDescent="0.25">
      <c r="A1" s="410" t="s">
        <v>251</v>
      </c>
      <c r="B1" s="411" t="s">
        <v>327</v>
      </c>
      <c r="C1">
        <v>0.3</v>
      </c>
      <c r="D1">
        <v>274.1768987105724</v>
      </c>
      <c r="E1">
        <v>1</v>
      </c>
      <c r="F1">
        <v>274.59490817297808</v>
      </c>
      <c r="G1">
        <v>6.7509041610963996</v>
      </c>
      <c r="H1">
        <v>10</v>
      </c>
      <c r="I1">
        <v>302.87397775131643</v>
      </c>
      <c r="J1">
        <v>6.937073169407201</v>
      </c>
    </row>
    <row r="2" spans="1:11" x14ac:dyDescent="0.25">
      <c r="A2" s="410" t="s">
        <v>253</v>
      </c>
      <c r="B2" s="411" t="s">
        <v>328</v>
      </c>
      <c r="C2">
        <v>19.7</v>
      </c>
      <c r="D2">
        <v>274.1768987105724</v>
      </c>
      <c r="E2">
        <v>2</v>
      </c>
      <c r="F2">
        <v>271.87476370865136</v>
      </c>
      <c r="G2">
        <v>10.838790148161459</v>
      </c>
      <c r="H2" t="s">
        <v>250</v>
      </c>
      <c r="I2" t="s">
        <v>250</v>
      </c>
      <c r="J2" t="s">
        <v>250</v>
      </c>
      <c r="K2" t="s">
        <v>250</v>
      </c>
    </row>
    <row r="3" spans="1:11" x14ac:dyDescent="0.25">
      <c r="A3" s="410" t="s">
        <v>255</v>
      </c>
      <c r="B3" s="412">
        <v>15</v>
      </c>
      <c r="E3">
        <v>3</v>
      </c>
      <c r="F3">
        <v>258.35366054969893</v>
      </c>
      <c r="G3">
        <v>6.9561737438894964</v>
      </c>
    </row>
    <row r="4" spans="1:11" x14ac:dyDescent="0.25">
      <c r="A4" s="410" t="s">
        <v>256</v>
      </c>
      <c r="B4" s="412">
        <v>11</v>
      </c>
      <c r="E4">
        <v>4</v>
      </c>
      <c r="F4">
        <v>283.48291698914335</v>
      </c>
      <c r="G4">
        <v>9.0233827594232032</v>
      </c>
    </row>
    <row r="5" spans="1:11" x14ac:dyDescent="0.25">
      <c r="A5" s="410" t="s">
        <v>257</v>
      </c>
      <c r="B5" s="412">
        <v>1</v>
      </c>
      <c r="E5">
        <v>5</v>
      </c>
      <c r="F5">
        <v>281.13489540673038</v>
      </c>
      <c r="G5">
        <v>7.0411496215268761</v>
      </c>
    </row>
    <row r="6" spans="1:11" x14ac:dyDescent="0.25">
      <c r="A6" s="410" t="s">
        <v>258</v>
      </c>
      <c r="B6" s="412" t="b">
        <v>1</v>
      </c>
      <c r="E6">
        <v>6</v>
      </c>
      <c r="F6">
        <v>277.10281032664494</v>
      </c>
      <c r="G6">
        <v>8.9581730417452992</v>
      </c>
    </row>
    <row r="7" spans="1:11" x14ac:dyDescent="0.25">
      <c r="A7" s="410" t="s">
        <v>259</v>
      </c>
      <c r="B7" s="412">
        <v>1</v>
      </c>
      <c r="E7">
        <v>7</v>
      </c>
      <c r="F7">
        <v>277.08218169598769</v>
      </c>
      <c r="G7">
        <v>5.8792709188575945</v>
      </c>
    </row>
    <row r="8" spans="1:11" x14ac:dyDescent="0.25">
      <c r="A8" s="410" t="s">
        <v>260</v>
      </c>
      <c r="B8" s="412" t="b">
        <v>0</v>
      </c>
      <c r="E8">
        <v>8</v>
      </c>
      <c r="F8">
        <v>282.36454374336876</v>
      </c>
      <c r="G8">
        <v>8.3638654143496023</v>
      </c>
    </row>
    <row r="9" spans="1:11" x14ac:dyDescent="0.25">
      <c r="A9" s="410" t="s">
        <v>261</v>
      </c>
      <c r="B9" s="412" t="b">
        <v>1</v>
      </c>
      <c r="E9">
        <v>9</v>
      </c>
      <c r="F9">
        <v>276.4860796538897</v>
      </c>
      <c r="G9">
        <v>6.3288025005105073</v>
      </c>
    </row>
    <row r="10" spans="1:11" x14ac:dyDescent="0.25">
      <c r="A10" s="410" t="s">
        <v>262</v>
      </c>
      <c r="B10" s="412" t="b">
        <v>0</v>
      </c>
      <c r="E10">
        <v>11</v>
      </c>
      <c r="F10">
        <v>279.95781401181182</v>
      </c>
      <c r="G10">
        <v>7.0767776779650546</v>
      </c>
    </row>
    <row r="11" spans="1:11" x14ac:dyDescent="0.25">
      <c r="A11" s="410" t="s">
        <v>263</v>
      </c>
      <c r="B11" s="412" t="b">
        <v>0</v>
      </c>
      <c r="E11">
        <v>12</v>
      </c>
      <c r="F11">
        <v>267.03115539782686</v>
      </c>
      <c r="G11">
        <v>7.5293999203264965</v>
      </c>
    </row>
    <row r="12" spans="1:11" x14ac:dyDescent="0.25">
      <c r="A12" s="410" t="s">
        <v>264</v>
      </c>
      <c r="B12" s="412" t="s">
        <v>329</v>
      </c>
      <c r="E12">
        <v>13</v>
      </c>
      <c r="F12">
        <v>274.95169650000747</v>
      </c>
      <c r="G12">
        <v>7.4226135737098327</v>
      </c>
    </row>
    <row r="13" spans="1:11" x14ac:dyDescent="0.25">
      <c r="A13" s="410" t="s">
        <v>266</v>
      </c>
      <c r="B13" s="412" t="b">
        <v>0</v>
      </c>
      <c r="E13">
        <v>14</v>
      </c>
      <c r="F13">
        <v>267.90740882811338</v>
      </c>
      <c r="G13">
        <v>6.9392798788151531</v>
      </c>
    </row>
    <row r="14" spans="1:11" x14ac:dyDescent="0.25">
      <c r="A14" s="410" t="s">
        <v>267</v>
      </c>
      <c r="B14" s="412" t="b">
        <v>0</v>
      </c>
      <c r="E14">
        <v>15</v>
      </c>
      <c r="F14">
        <v>282.86353844350185</v>
      </c>
      <c r="G14">
        <v>9.7479264766019522</v>
      </c>
    </row>
    <row r="15" spans="1:11" x14ac:dyDescent="0.25">
      <c r="A15" s="410" t="s">
        <v>268</v>
      </c>
      <c r="B15" s="412" t="b">
        <v>0</v>
      </c>
      <c r="E15">
        <v>16</v>
      </c>
      <c r="F15">
        <v>269.9252563552173</v>
      </c>
      <c r="G15">
        <v>8.8633711979813476</v>
      </c>
    </row>
    <row r="16" spans="1:11" x14ac:dyDescent="0.25">
      <c r="A16" s="410" t="s">
        <v>269</v>
      </c>
      <c r="B16" s="412">
        <v>1</v>
      </c>
      <c r="E16">
        <v>17</v>
      </c>
      <c r="F16">
        <v>271.94738206083434</v>
      </c>
      <c r="G16">
        <v>6.3399980037351185</v>
      </c>
    </row>
    <row r="17" spans="5:8" x14ac:dyDescent="0.25">
      <c r="E17">
        <v>18</v>
      </c>
      <c r="F17">
        <v>267.15867925758289</v>
      </c>
      <c r="G17">
        <v>8.3332973650612079</v>
      </c>
    </row>
    <row r="18" spans="5:8" x14ac:dyDescent="0.25">
      <c r="E18">
        <v>19</v>
      </c>
      <c r="F18">
        <v>276.4626403404589</v>
      </c>
      <c r="G18">
        <v>8.2522180394376523</v>
      </c>
    </row>
    <row r="19" spans="5:8" x14ac:dyDescent="0.25">
      <c r="E19" t="s">
        <v>250</v>
      </c>
      <c r="F19" t="s">
        <v>250</v>
      </c>
      <c r="G19" t="s">
        <v>250</v>
      </c>
      <c r="H19" t="s">
        <v>250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48"/>
  <sheetViews>
    <sheetView workbookViewId="0"/>
  </sheetViews>
  <sheetFormatPr defaultRowHeight="14.4" x14ac:dyDescent="0.3"/>
  <cols>
    <col min="1" max="1" width="14.88671875" style="410" bestFit="1" customWidth="1"/>
    <col min="2" max="2" width="10.88671875" style="411" bestFit="1" customWidth="1"/>
  </cols>
  <sheetData>
    <row r="1" spans="1:102" ht="15" x14ac:dyDescent="0.25">
      <c r="A1" s="410" t="s">
        <v>251</v>
      </c>
      <c r="B1" s="411" t="s">
        <v>300</v>
      </c>
      <c r="C1">
        <v>1.4125807508699728</v>
      </c>
      <c r="D1">
        <v>0.13954528411403305</v>
      </c>
      <c r="E1">
        <v>0</v>
      </c>
      <c r="F1">
        <v>0</v>
      </c>
      <c r="G1">
        <v>0.10349785180247029</v>
      </c>
      <c r="H1">
        <v>1.5633443397007118E-2</v>
      </c>
      <c r="I1">
        <v>1.5110101861387295</v>
      </c>
      <c r="J1">
        <v>0.14847723147751068</v>
      </c>
      <c r="K1">
        <v>1.6631201481195546</v>
      </c>
      <c r="L1">
        <v>0.1588730762962893</v>
      </c>
      <c r="M1">
        <v>0.28999633050832668</v>
      </c>
      <c r="N1">
        <v>3.934612932849154E-2</v>
      </c>
      <c r="O1">
        <v>0.29307552982022644</v>
      </c>
      <c r="P1">
        <v>4.0224578189709079E-2</v>
      </c>
      <c r="Q1">
        <v>0.30411286470542892</v>
      </c>
      <c r="R1">
        <v>4.0642874246668306E-2</v>
      </c>
      <c r="S1">
        <v>0.29745269154379017</v>
      </c>
      <c r="T1">
        <v>4.0369205241176272E-2</v>
      </c>
      <c r="U1">
        <v>0.29514939464271706</v>
      </c>
      <c r="V1">
        <v>4.0231209741860362E-2</v>
      </c>
      <c r="W1">
        <v>0.29968638550277993</v>
      </c>
      <c r="X1">
        <v>4.0656630301677717E-2</v>
      </c>
      <c r="Y1">
        <v>0.32081150285868282</v>
      </c>
      <c r="Z1">
        <v>4.1659631056326737E-2</v>
      </c>
      <c r="AA1">
        <v>0.31006373499217577</v>
      </c>
      <c r="AB1">
        <v>4.158186332474114E-2</v>
      </c>
      <c r="AC1">
        <v>0.30519687361983827</v>
      </c>
      <c r="AD1">
        <v>4.2092561252682972E-2</v>
      </c>
      <c r="AE1">
        <v>0.31564255203229391</v>
      </c>
      <c r="AF1">
        <v>4.3016924176378805E-2</v>
      </c>
      <c r="AG1">
        <v>0.32160658503543504</v>
      </c>
      <c r="AH1">
        <v>4.3241960364257877E-2</v>
      </c>
      <c r="AI1">
        <v>0.33963250693815056</v>
      </c>
      <c r="AJ1">
        <v>4.3238937533369257E-2</v>
      </c>
      <c r="AK1">
        <v>0.31454897334162923</v>
      </c>
      <c r="AL1">
        <v>4.3332441373780284E-2</v>
      </c>
      <c r="AM1">
        <v>0.32325176859141747</v>
      </c>
      <c r="AN1">
        <v>4.3427953797517585E-2</v>
      </c>
      <c r="AO1">
        <v>0.33385041243561864</v>
      </c>
      <c r="AP1">
        <v>4.3781528010970037E-2</v>
      </c>
      <c r="AQ1">
        <v>0.33061623300339366</v>
      </c>
      <c r="AR1">
        <v>4.3468919165669605E-2</v>
      </c>
      <c r="AS1">
        <v>0.33048861012086822</v>
      </c>
      <c r="AT1">
        <v>4.3570721073644562E-2</v>
      </c>
      <c r="AU1">
        <v>0.32078318291008717</v>
      </c>
      <c r="AV1">
        <v>4.4239336599329215E-2</v>
      </c>
      <c r="AW1">
        <v>0.33311555862916542</v>
      </c>
      <c r="AX1">
        <v>4.4775931375945231E-2</v>
      </c>
      <c r="AY1">
        <v>0.37939645395268168</v>
      </c>
      <c r="AZ1">
        <v>4.5454471854792733E-2</v>
      </c>
      <c r="BA1">
        <v>0.34899088070443191</v>
      </c>
      <c r="BB1">
        <v>4.6635235722100418E-2</v>
      </c>
      <c r="BC1">
        <v>0.34861075135163505</v>
      </c>
      <c r="BD1">
        <v>4.7010830905885072E-2</v>
      </c>
      <c r="BE1">
        <v>0.38160057930064772</v>
      </c>
      <c r="BF1">
        <v>4.863176500789506E-2</v>
      </c>
      <c r="BG1">
        <v>0.3752947471018403</v>
      </c>
      <c r="BH1">
        <v>4.8223512032769512E-2</v>
      </c>
      <c r="BI1">
        <v>0.39368951722944928</v>
      </c>
      <c r="BJ1">
        <v>5.0016084454173326E-2</v>
      </c>
      <c r="BK1">
        <v>0.44242153515670257</v>
      </c>
      <c r="BL1">
        <v>5.4370400194639096E-2</v>
      </c>
      <c r="BM1">
        <v>0.82643214469979731</v>
      </c>
      <c r="BN1">
        <v>9.5480077639683247E-2</v>
      </c>
      <c r="BO1">
        <v>1.2688840764381413</v>
      </c>
      <c r="BP1">
        <v>0.12587553024885414</v>
      </c>
      <c r="BQ1">
        <v>1.2657419052108805</v>
      </c>
      <c r="BR1">
        <v>0.13317704374166109</v>
      </c>
      <c r="BS1">
        <v>1.490066135696533</v>
      </c>
      <c r="BT1">
        <v>0.15855573634195455</v>
      </c>
      <c r="BU1">
        <v>1.6108652843646289</v>
      </c>
      <c r="BV1">
        <v>0.16455472879128988</v>
      </c>
      <c r="BW1">
        <v>1.5117217613579326</v>
      </c>
      <c r="BX1">
        <v>0.15555361791635022</v>
      </c>
      <c r="BY1">
        <v>1.5412510004240412</v>
      </c>
      <c r="BZ1">
        <v>0.15526539443350151</v>
      </c>
      <c r="CA1">
        <v>1.419271241687162</v>
      </c>
      <c r="CB1">
        <v>0.1428695129696827</v>
      </c>
      <c r="CC1">
        <v>1.4919147382239581</v>
      </c>
      <c r="CD1">
        <v>0.14981259099675304</v>
      </c>
      <c r="CE1">
        <v>1.7698305617862742</v>
      </c>
      <c r="CF1">
        <v>0.17280913873076195</v>
      </c>
      <c r="CG1">
        <v>1.612095834008463</v>
      </c>
      <c r="CH1">
        <v>0.15751409848426604</v>
      </c>
      <c r="CI1">
        <v>2.0174250616002647</v>
      </c>
      <c r="CJ1">
        <v>0.18709183124321185</v>
      </c>
      <c r="CK1">
        <v>2.3471332087181227</v>
      </c>
      <c r="CL1">
        <v>0.21549978429262009</v>
      </c>
      <c r="CM1">
        <v>2.2121167863680826</v>
      </c>
      <c r="CN1">
        <v>0.20647078779261085</v>
      </c>
      <c r="CO1">
        <v>2.1508720891234772</v>
      </c>
      <c r="CP1">
        <v>0.19735554178363837</v>
      </c>
      <c r="CQ1">
        <v>2.3223558688625499</v>
      </c>
      <c r="CR1">
        <v>0.21310909308067286</v>
      </c>
      <c r="CS1">
        <v>2.0592364321431846</v>
      </c>
      <c r="CT1">
        <v>0.18807917455325679</v>
      </c>
      <c r="CU1">
        <v>2.4163682261782089</v>
      </c>
      <c r="CV1">
        <v>0.21652363280635376</v>
      </c>
      <c r="CW1">
        <v>2.4246470499087254</v>
      </c>
      <c r="CX1">
        <v>0.21156555789191575</v>
      </c>
    </row>
    <row r="2" spans="1:102" ht="15" x14ac:dyDescent="0.25">
      <c r="A2" s="410" t="s">
        <v>253</v>
      </c>
      <c r="B2" s="411" t="s">
        <v>350</v>
      </c>
      <c r="C2">
        <v>1.5648773484833689</v>
      </c>
      <c r="D2">
        <v>0.15007210302034585</v>
      </c>
      <c r="E2">
        <v>4.8964219699847211E-2</v>
      </c>
      <c r="F2">
        <v>7.5579654422825993E-3</v>
      </c>
      <c r="G2">
        <v>0.21770750893266655</v>
      </c>
      <c r="H2">
        <v>3.1511291346461689E-2</v>
      </c>
      <c r="I2">
        <v>1.5069554225582631</v>
      </c>
      <c r="J2">
        <v>0.14886125205178694</v>
      </c>
      <c r="K2">
        <v>1.6590818947629082</v>
      </c>
      <c r="L2">
        <v>0.15917215800347789</v>
      </c>
      <c r="M2">
        <v>0.289383274498066</v>
      </c>
      <c r="N2">
        <v>3.95778474637795E-2</v>
      </c>
      <c r="O2">
        <v>0.2924496014053079</v>
      </c>
      <c r="P2">
        <v>4.0480380633173052E-2</v>
      </c>
      <c r="Q2">
        <v>0.30339811948293349</v>
      </c>
      <c r="R2">
        <v>4.0930856164201543E-2</v>
      </c>
      <c r="S2">
        <v>0.29691816824008138</v>
      </c>
      <c r="T2">
        <v>4.0586360757292834E-2</v>
      </c>
      <c r="U2">
        <v>0.29474138655276511</v>
      </c>
      <c r="V2">
        <v>4.0396689701306422E-2</v>
      </c>
      <c r="W2">
        <v>0.29907648367328027</v>
      </c>
      <c r="X2">
        <v>4.0899930286850211E-2</v>
      </c>
      <c r="Y2">
        <v>0.3198719240011107</v>
      </c>
      <c r="Z2">
        <v>4.2030844175271254E-2</v>
      </c>
      <c r="AA2">
        <v>0.30959531454083561</v>
      </c>
      <c r="AB2">
        <v>4.1769387761118264E-2</v>
      </c>
      <c r="AC2">
        <v>0.30476563424659314</v>
      </c>
      <c r="AD2">
        <v>4.2269564434405271E-2</v>
      </c>
      <c r="AE2">
        <v>0.3151341229415528</v>
      </c>
      <c r="AF2">
        <v>4.3223663724285349E-2</v>
      </c>
      <c r="AG2">
        <v>0.32058452634453954</v>
      </c>
      <c r="AH2">
        <v>4.3621956077832834E-2</v>
      </c>
      <c r="AI2">
        <v>0.33883530213792218</v>
      </c>
      <c r="AJ2">
        <v>4.3535134286537928E-2</v>
      </c>
      <c r="AK2">
        <v>0.31402816324829291</v>
      </c>
      <c r="AL2">
        <v>4.3544998729381577E-2</v>
      </c>
      <c r="AM2">
        <v>0.32274544510479025</v>
      </c>
      <c r="AN2">
        <v>4.3630883731413841E-2</v>
      </c>
      <c r="AO2">
        <v>0.33308983681096477</v>
      </c>
      <c r="AP2">
        <v>4.407968350453443E-2</v>
      </c>
      <c r="AQ2">
        <v>0.32995852920014951</v>
      </c>
      <c r="AR2">
        <v>4.3709196693049068E-2</v>
      </c>
      <c r="AS2">
        <v>0.3298464730910099</v>
      </c>
      <c r="AT2">
        <v>4.3788408831421488E-2</v>
      </c>
      <c r="AU2">
        <v>0.32020234511131923</v>
      </c>
      <c r="AV2">
        <v>4.4468492806237804E-2</v>
      </c>
      <c r="AW2">
        <v>0.33238042481850921</v>
      </c>
      <c r="AX2">
        <v>4.5064854712281978E-2</v>
      </c>
      <c r="AY2">
        <v>0.37781456807148595</v>
      </c>
      <c r="AZ2">
        <v>4.6011626906408337E-2</v>
      </c>
      <c r="BA2">
        <v>0.34824927529535171</v>
      </c>
      <c r="BB2">
        <v>4.6870434137279766E-2</v>
      </c>
      <c r="BC2">
        <v>0.34735566007465563</v>
      </c>
      <c r="BD2">
        <v>4.7502780730817165E-2</v>
      </c>
      <c r="BE2">
        <v>0.38093881373460514</v>
      </c>
      <c r="BF2">
        <v>4.8880990814510285E-2</v>
      </c>
      <c r="BG2">
        <v>0.37476111369631521</v>
      </c>
      <c r="BH2">
        <v>4.8415761077808504E-2</v>
      </c>
      <c r="BI2">
        <v>0.39255101335461023</v>
      </c>
      <c r="BJ2">
        <v>5.0452593775329312E-2</v>
      </c>
      <c r="BK2">
        <v>0.44155296519474596</v>
      </c>
      <c r="BL2">
        <v>5.4663572014711378E-2</v>
      </c>
      <c r="BM2">
        <v>0.82403948297870055</v>
      </c>
      <c r="BN2">
        <v>9.6295472328953302E-2</v>
      </c>
      <c r="BO2">
        <v>1.2665931314797876</v>
      </c>
      <c r="BP2">
        <v>0.12650698269525018</v>
      </c>
      <c r="BQ2">
        <v>1.2633571387279663</v>
      </c>
      <c r="BR2">
        <v>0.13388511191751878</v>
      </c>
      <c r="BS2">
        <v>1.4877520894267229</v>
      </c>
      <c r="BT2">
        <v>0.15929878193848737</v>
      </c>
      <c r="BU2">
        <v>1.6070489945058981</v>
      </c>
      <c r="BV2">
        <v>0.16571810456009206</v>
      </c>
      <c r="BW2">
        <v>1.5094508233786843</v>
      </c>
      <c r="BX2">
        <v>0.15623826895701332</v>
      </c>
      <c r="BY2">
        <v>1.5390433047329046</v>
      </c>
      <c r="BZ2">
        <v>0.15593668428610499</v>
      </c>
      <c r="CA2">
        <v>1.4169390809700098</v>
      </c>
      <c r="CB2">
        <v>0.1435771299394589</v>
      </c>
      <c r="CC2">
        <v>1.4893999682596994</v>
      </c>
      <c r="CD2">
        <v>0.15052825388753927</v>
      </c>
      <c r="CE2">
        <v>1.7679728395852083</v>
      </c>
      <c r="CF2">
        <v>0.17334678424785246</v>
      </c>
      <c r="CG2">
        <v>1.6097881901683821</v>
      </c>
      <c r="CH2">
        <v>0.15808233110918554</v>
      </c>
      <c r="CI2">
        <v>2.0141140322294606</v>
      </c>
      <c r="CJ2">
        <v>0.18799014972018221</v>
      </c>
      <c r="CK2">
        <v>2.3444908066330252</v>
      </c>
      <c r="CL2">
        <v>0.21654151736274929</v>
      </c>
      <c r="CM2">
        <v>2.2097317113086357</v>
      </c>
      <c r="CN2">
        <v>0.2069919029795608</v>
      </c>
      <c r="CO2">
        <v>2.1475939181900841</v>
      </c>
      <c r="CP2">
        <v>0.19826769163570834</v>
      </c>
      <c r="CQ2">
        <v>2.3188705561724934</v>
      </c>
      <c r="CR2">
        <v>0.21396972559380278</v>
      </c>
      <c r="CS2">
        <v>2.0568099778641025</v>
      </c>
      <c r="CT2">
        <v>0.18851418006268439</v>
      </c>
      <c r="CU2">
        <v>2.4128386899400254</v>
      </c>
      <c r="CV2">
        <v>0.21747573509235302</v>
      </c>
      <c r="CW2">
        <v>2.4220174234586898</v>
      </c>
      <c r="CX2">
        <v>0.21220621148572597</v>
      </c>
    </row>
    <row r="3" spans="1:102" ht="15" x14ac:dyDescent="0.25">
      <c r="A3" s="410" t="s">
        <v>255</v>
      </c>
      <c r="B3" s="412">
        <v>1</v>
      </c>
      <c r="C3">
        <v>0.27506997745166528</v>
      </c>
      <c r="D3">
        <v>3.8846494681758659E-2</v>
      </c>
      <c r="E3">
        <v>0.10032593421050939</v>
      </c>
      <c r="F3">
        <v>1.5173053726191821E-2</v>
      </c>
      <c r="G3">
        <v>0.34373762023093501</v>
      </c>
      <c r="H3">
        <v>4.763736473310054E-2</v>
      </c>
      <c r="I3">
        <v>1.4952549843453951</v>
      </c>
      <c r="J3">
        <v>0.14849054830794098</v>
      </c>
      <c r="K3">
        <v>1.647411749322703</v>
      </c>
      <c r="L3">
        <v>0.15873400737604396</v>
      </c>
      <c r="M3">
        <v>0.2876106402855611</v>
      </c>
      <c r="N3">
        <v>3.9750315746190604E-2</v>
      </c>
      <c r="O3">
        <v>0.29066124341620159</v>
      </c>
      <c r="P3">
        <v>4.0635992629254443E-2</v>
      </c>
      <c r="Q3">
        <v>0.3013507484073395</v>
      </c>
      <c r="R3">
        <v>4.1113207226473554E-2</v>
      </c>
      <c r="S3">
        <v>0.29538440494449242</v>
      </c>
      <c r="T3">
        <v>4.0729607454685658E-2</v>
      </c>
      <c r="U3">
        <v>0.293570665292814</v>
      </c>
      <c r="V3">
        <v>4.0505684523081391E-2</v>
      </c>
      <c r="W3">
        <v>0.29731960006010116</v>
      </c>
      <c r="X3">
        <v>4.1071516420540403E-2</v>
      </c>
      <c r="Y3">
        <v>0.31717885936151508</v>
      </c>
      <c r="Z3">
        <v>4.22652206968437E-2</v>
      </c>
      <c r="AA3">
        <v>0.30825184073518774</v>
      </c>
      <c r="AB3">
        <v>4.1890643626858182E-2</v>
      </c>
      <c r="AC3">
        <v>0.30352995523594417</v>
      </c>
      <c r="AD3">
        <v>4.2384015719185937E-2</v>
      </c>
      <c r="AE3">
        <v>0.31367497943913025</v>
      </c>
      <c r="AF3">
        <v>4.3360599698075465E-2</v>
      </c>
      <c r="AG3">
        <v>0.31762622028892368</v>
      </c>
      <c r="AH3">
        <v>4.3909560805308251E-2</v>
      </c>
      <c r="AI3">
        <v>0.3365327615247023</v>
      </c>
      <c r="AJ3">
        <v>4.3748315849885741E-2</v>
      </c>
      <c r="AK3">
        <v>0.31253116390427632</v>
      </c>
      <c r="AL3">
        <v>4.3690508486775768E-2</v>
      </c>
      <c r="AM3">
        <v>0.32129141891669383</v>
      </c>
      <c r="AN3">
        <v>4.3765674905351437E-2</v>
      </c>
      <c r="AO3">
        <v>0.33090007564693913</v>
      </c>
      <c r="AP3">
        <v>4.4285588189502775E-2</v>
      </c>
      <c r="AQ3">
        <v>0.32805552228755086</v>
      </c>
      <c r="AR3">
        <v>4.3888191702575151E-2</v>
      </c>
      <c r="AS3">
        <v>0.32798370131580118</v>
      </c>
      <c r="AT3">
        <v>4.3956804122978359E-2</v>
      </c>
      <c r="AU3">
        <v>0.31852643226384708</v>
      </c>
      <c r="AV3">
        <v>4.4634680525065279E-2</v>
      </c>
      <c r="AW3">
        <v>0.330260681382476</v>
      </c>
      <c r="AX3">
        <v>4.5271196761717959E-2</v>
      </c>
      <c r="AY3">
        <v>0.37323612728546779</v>
      </c>
      <c r="AZ3">
        <v>4.6423168442189792E-2</v>
      </c>
      <c r="BA3">
        <v>0.3461428436036092</v>
      </c>
      <c r="BB3">
        <v>4.6949760240169447E-2</v>
      </c>
      <c r="BC3">
        <v>0.34373108049449697</v>
      </c>
      <c r="BD3">
        <v>4.7865082173338812E-2</v>
      </c>
      <c r="BE3">
        <v>0.37904394501748429</v>
      </c>
      <c r="BF3">
        <v>4.9028366768158117E-2</v>
      </c>
      <c r="BG3">
        <v>0.37321752865096763</v>
      </c>
      <c r="BH3">
        <v>4.8557105595995714E-2</v>
      </c>
      <c r="BI3">
        <v>0.38929010252815593</v>
      </c>
      <c r="BJ3">
        <v>5.0716961401981557E-2</v>
      </c>
      <c r="BK3">
        <v>0.43903583962659937</v>
      </c>
      <c r="BL3">
        <v>5.488372492631037E-2</v>
      </c>
      <c r="BM3">
        <v>0.81711636301978774</v>
      </c>
      <c r="BN3">
        <v>9.6883897287907E-2</v>
      </c>
      <c r="BO3">
        <v>1.2599995607785646</v>
      </c>
      <c r="BP3">
        <v>0.12681367653522893</v>
      </c>
      <c r="BQ3">
        <v>1.2565030754369375</v>
      </c>
      <c r="BR3">
        <v>0.13424367575949386</v>
      </c>
      <c r="BS3">
        <v>1.4810686073055372</v>
      </c>
      <c r="BT3">
        <v>0.15978845668513117</v>
      </c>
      <c r="BU3">
        <v>1.5959935534596672</v>
      </c>
      <c r="BV3">
        <v>0.16654013460768632</v>
      </c>
      <c r="BW3">
        <v>1.5029109036871935</v>
      </c>
      <c r="BX3">
        <v>0.15662221867207077</v>
      </c>
      <c r="BY3">
        <v>1.5326600234721823</v>
      </c>
      <c r="BZ3">
        <v>0.15637868894285384</v>
      </c>
      <c r="CA3">
        <v>1.4102085551365449</v>
      </c>
      <c r="CB3">
        <v>0.14401090001886677</v>
      </c>
      <c r="CC3">
        <v>1.4821614380658952</v>
      </c>
      <c r="CD3">
        <v>0.15089412186959211</v>
      </c>
      <c r="CE3">
        <v>1.762611457243016</v>
      </c>
      <c r="CF3">
        <v>0.17366227864653769</v>
      </c>
      <c r="CG3">
        <v>1.6031493068444009</v>
      </c>
      <c r="CH3">
        <v>0.15830007064621432</v>
      </c>
      <c r="CI3">
        <v>2.004504366194654</v>
      </c>
      <c r="CJ3">
        <v>0.18863264510635971</v>
      </c>
      <c r="CK3">
        <v>2.3367594814968125</v>
      </c>
      <c r="CL3">
        <v>0.21735323347407295</v>
      </c>
      <c r="CM3">
        <v>2.2028624922177964</v>
      </c>
      <c r="CN3">
        <v>0.2071519548247564</v>
      </c>
      <c r="CO3">
        <v>2.1381090371851346</v>
      </c>
      <c r="CP3">
        <v>0.19884504780110102</v>
      </c>
      <c r="CQ3">
        <v>2.3088225249761298</v>
      </c>
      <c r="CR3">
        <v>0.21435632808731381</v>
      </c>
      <c r="CS3">
        <v>2.0498165012383627</v>
      </c>
      <c r="CT3">
        <v>0.18856494468452706</v>
      </c>
      <c r="CU3">
        <v>2.4026308104567784</v>
      </c>
      <c r="CV3">
        <v>0.21805115755103435</v>
      </c>
      <c r="CW3">
        <v>2.4144234273910219</v>
      </c>
      <c r="CX3">
        <v>0.21252227667176177</v>
      </c>
    </row>
    <row r="4" spans="1:102" ht="15" x14ac:dyDescent="0.25">
      <c r="A4" s="410" t="s">
        <v>256</v>
      </c>
      <c r="B4" s="412">
        <v>103</v>
      </c>
      <c r="C4">
        <v>0.27810110834233909</v>
      </c>
      <c r="D4">
        <v>3.9243676086792932E-2</v>
      </c>
      <c r="E4">
        <v>0.15420253499463255</v>
      </c>
      <c r="F4">
        <v>2.2845696584190778E-2</v>
      </c>
      <c r="G4">
        <v>0.48281157731100022</v>
      </c>
      <c r="H4">
        <v>6.4015544175245243E-2</v>
      </c>
      <c r="I4">
        <v>1.4768567714189469</v>
      </c>
      <c r="J4">
        <v>0.14739515245863921</v>
      </c>
      <c r="K4">
        <v>1.6290551575774763</v>
      </c>
      <c r="L4">
        <v>0.1575941207720401</v>
      </c>
      <c r="M4">
        <v>0.28482203615244761</v>
      </c>
      <c r="N4">
        <v>3.9849561821192273E-2</v>
      </c>
      <c r="O4">
        <v>0.28785533798141044</v>
      </c>
      <c r="P4">
        <v>4.0678807419490919E-2</v>
      </c>
      <c r="Q4">
        <v>0.29813661730700691</v>
      </c>
      <c r="R4">
        <v>4.1175154434902599E-2</v>
      </c>
      <c r="S4">
        <v>0.29297565803759029</v>
      </c>
      <c r="T4">
        <v>4.078734033785289E-2</v>
      </c>
      <c r="U4">
        <v>0.2917320757367976</v>
      </c>
      <c r="V4">
        <v>4.0549364094942218E-2</v>
      </c>
      <c r="W4">
        <v>0.2945580669249932</v>
      </c>
      <c r="X4">
        <v>4.1157487814658743E-2</v>
      </c>
      <c r="Y4">
        <v>0.31295048502203437</v>
      </c>
      <c r="Z4">
        <v>4.2343772806699813E-2</v>
      </c>
      <c r="AA4">
        <v>0.3061421538330194</v>
      </c>
      <c r="AB4">
        <v>4.1935807492855047E-2</v>
      </c>
      <c r="AC4">
        <v>0.30158994395246808</v>
      </c>
      <c r="AD4">
        <v>4.2426642944600024E-2</v>
      </c>
      <c r="AE4">
        <v>0.311383332654392</v>
      </c>
      <c r="AF4">
        <v>4.3416638347204523E-2</v>
      </c>
      <c r="AG4">
        <v>0.31297133123148996</v>
      </c>
      <c r="AH4">
        <v>4.4081474522115249E-2</v>
      </c>
      <c r="AI4">
        <v>0.3329114232452377</v>
      </c>
      <c r="AJ4">
        <v>4.3861211520989825E-2</v>
      </c>
      <c r="AK4">
        <v>0.31017925329343377</v>
      </c>
      <c r="AL4">
        <v>4.3757182310798622E-2</v>
      </c>
      <c r="AM4">
        <v>0.31900748658209377</v>
      </c>
      <c r="AN4">
        <v>4.3821407327951534E-2</v>
      </c>
      <c r="AO4">
        <v>0.32745853037004014</v>
      </c>
      <c r="AP4">
        <v>4.4382560892861245E-2</v>
      </c>
      <c r="AQ4">
        <v>0.32506138256803857</v>
      </c>
      <c r="AR4">
        <v>4.3991403083100365E-2</v>
      </c>
      <c r="AS4">
        <v>0.32505120548613914</v>
      </c>
      <c r="AT4">
        <v>4.4062264563278601E-2</v>
      </c>
      <c r="AU4">
        <v>0.31589121685953536</v>
      </c>
      <c r="AV4">
        <v>4.4724436215188651E-2</v>
      </c>
      <c r="AW4">
        <v>0.32692805732765373</v>
      </c>
      <c r="AX4">
        <v>4.5378240918571289E-2</v>
      </c>
      <c r="AY4">
        <v>0.36603204963807451</v>
      </c>
      <c r="AZ4">
        <v>4.6655755814439856E-2</v>
      </c>
      <c r="BA4">
        <v>0.34284223619743759</v>
      </c>
      <c r="BB4">
        <v>4.6866787501683833E-2</v>
      </c>
      <c r="BC4">
        <v>0.33803065449253883</v>
      </c>
      <c r="BD4">
        <v>4.8068383725266547E-2</v>
      </c>
      <c r="BE4">
        <v>0.37606948414352803</v>
      </c>
      <c r="BF4">
        <v>4.9061953345552564E-2</v>
      </c>
      <c r="BG4">
        <v>0.3707890440461179</v>
      </c>
      <c r="BH4">
        <v>4.8636094695075828E-2</v>
      </c>
      <c r="BI4">
        <v>0.38417096435186227</v>
      </c>
      <c r="BJ4">
        <v>5.078776984127352E-2</v>
      </c>
      <c r="BK4">
        <v>0.43507408099587191</v>
      </c>
      <c r="BL4">
        <v>5.5013023449838098E-2</v>
      </c>
      <c r="BM4">
        <v>0.80622365482875047</v>
      </c>
      <c r="BN4">
        <v>9.7197681825867882E-2</v>
      </c>
      <c r="BO4">
        <v>1.2496375362192109</v>
      </c>
      <c r="BP4">
        <v>0.12677076525785386</v>
      </c>
      <c r="BQ4">
        <v>1.2457349907829496</v>
      </c>
      <c r="BR4">
        <v>0.13422368655757075</v>
      </c>
      <c r="BS4">
        <v>1.4705571453062363</v>
      </c>
      <c r="BT4">
        <v>0.15998509004612071</v>
      </c>
      <c r="BU4">
        <v>1.5785946073102626</v>
      </c>
      <c r="BV4">
        <v>0.16695422294841752</v>
      </c>
      <c r="BW4">
        <v>1.4926318276824644</v>
      </c>
      <c r="BX4">
        <v>0.1566743617390455</v>
      </c>
      <c r="BY4">
        <v>1.5226182921267826</v>
      </c>
      <c r="BZ4">
        <v>0.15655559981516121</v>
      </c>
      <c r="CA4">
        <v>1.3996249313618163</v>
      </c>
      <c r="CB4">
        <v>0.14413568173580268</v>
      </c>
      <c r="CC4">
        <v>1.4707855703096504</v>
      </c>
      <c r="CD4">
        <v>0.15088055449490637</v>
      </c>
      <c r="CE4">
        <v>1.7541807620716929</v>
      </c>
      <c r="CF4">
        <v>0.17373006244695355</v>
      </c>
      <c r="CG4">
        <v>1.5927170268804693</v>
      </c>
      <c r="CH4">
        <v>0.15814967713300926</v>
      </c>
      <c r="CI4">
        <v>1.9893745814871007</v>
      </c>
      <c r="CJ4">
        <v>0.18896726624662344</v>
      </c>
      <c r="CK4">
        <v>2.3242771293169513</v>
      </c>
      <c r="CL4">
        <v>0.21789945673748021</v>
      </c>
      <c r="CM4">
        <v>2.1920656323734864</v>
      </c>
      <c r="CN4">
        <v>0.20693797687956492</v>
      </c>
      <c r="CO4">
        <v>2.1231858547588907</v>
      </c>
      <c r="CP4">
        <v>0.19904083631696559</v>
      </c>
      <c r="CQ4">
        <v>2.2930258070030471</v>
      </c>
      <c r="CR4">
        <v>0.2142375803263952</v>
      </c>
      <c r="CS4">
        <v>2.0388225721503757</v>
      </c>
      <c r="CT4">
        <v>0.18822735577103195</v>
      </c>
      <c r="CU4">
        <v>2.3865715694156044</v>
      </c>
      <c r="CV4">
        <v>0.2182032828769645</v>
      </c>
      <c r="CW4">
        <v>2.4024802821038902</v>
      </c>
      <c r="CX4">
        <v>0.21248814772836253</v>
      </c>
    </row>
    <row r="5" spans="1:102" ht="15" x14ac:dyDescent="0.25">
      <c r="A5" s="410" t="s">
        <v>257</v>
      </c>
      <c r="B5" s="412">
        <v>1</v>
      </c>
      <c r="C5">
        <v>0.28694880226551944</v>
      </c>
      <c r="D5">
        <v>3.9626997739049125E-2</v>
      </c>
      <c r="E5">
        <v>0.21071716149623043</v>
      </c>
      <c r="F5">
        <v>3.0576329011761549E-2</v>
      </c>
      <c r="G5">
        <v>0.63627939019052127</v>
      </c>
      <c r="H5">
        <v>8.0649770958644673E-2</v>
      </c>
      <c r="I5">
        <v>1.4532512975718339</v>
      </c>
      <c r="J5">
        <v>0.14566380696102205</v>
      </c>
      <c r="K5">
        <v>1.6054992614195722</v>
      </c>
      <c r="L5">
        <v>0.15584484502495605</v>
      </c>
      <c r="M5">
        <v>0.281243378221123</v>
      </c>
      <c r="N5">
        <v>3.9867545362027003E-2</v>
      </c>
      <c r="O5">
        <v>0.28425920287189904</v>
      </c>
      <c r="P5">
        <v>4.0605356404206872E-2</v>
      </c>
      <c r="Q5">
        <v>0.29401611596851096</v>
      </c>
      <c r="R5">
        <v>4.1111679195075981E-2</v>
      </c>
      <c r="S5">
        <v>0.28988706986840279</v>
      </c>
      <c r="T5">
        <v>4.0754882231951006E-2</v>
      </c>
      <c r="U5">
        <v>0.28937456947603124</v>
      </c>
      <c r="V5">
        <v>4.0524189757749157E-2</v>
      </c>
      <c r="W5">
        <v>0.29101560725909292</v>
      </c>
      <c r="X5">
        <v>4.1150879578145338E-2</v>
      </c>
      <c r="Y5">
        <v>0.30752935872454285</v>
      </c>
      <c r="Z5">
        <v>4.226013668006643E-2</v>
      </c>
      <c r="AA5">
        <v>0.30343716812035315</v>
      </c>
      <c r="AB5">
        <v>4.1901220451285658E-2</v>
      </c>
      <c r="AC5">
        <v>0.29910276857266066</v>
      </c>
      <c r="AD5">
        <v>4.2393992706358366E-2</v>
      </c>
      <c r="AE5">
        <v>0.30844483818088936</v>
      </c>
      <c r="AF5">
        <v>4.338723975359475E-2</v>
      </c>
      <c r="AG5">
        <v>0.30699697059998049</v>
      </c>
      <c r="AH5">
        <v>4.4123769801328365E-2</v>
      </c>
      <c r="AI5">
        <v>0.32826466659000264</v>
      </c>
      <c r="AJ5">
        <v>4.3864675163993734E-2</v>
      </c>
      <c r="AK5">
        <v>0.30716296922610481</v>
      </c>
      <c r="AL5">
        <v>4.3739618684752318E-2</v>
      </c>
      <c r="AM5">
        <v>0.31607867871567075</v>
      </c>
      <c r="AN5">
        <v>4.3793565889788548E-2</v>
      </c>
      <c r="AO5">
        <v>0.32304401451094422</v>
      </c>
      <c r="AP5">
        <v>4.4362745462902614E-2</v>
      </c>
      <c r="AQ5">
        <v>0.32121867743485294</v>
      </c>
      <c r="AR5">
        <v>4.4010469262396275E-2</v>
      </c>
      <c r="AS5">
        <v>0.32128655897391883</v>
      </c>
      <c r="AT5">
        <v>4.4096246374646479E-2</v>
      </c>
      <c r="AU5">
        <v>0.31251018837821209</v>
      </c>
      <c r="AV5">
        <v>4.4730488404391769E-2</v>
      </c>
      <c r="AW5">
        <v>0.32265254203508559</v>
      </c>
      <c r="AX5">
        <v>4.537731510186982E-2</v>
      </c>
      <c r="AY5">
        <v>0.3567859666559986</v>
      </c>
      <c r="AZ5">
        <v>4.669054617750918E-2</v>
      </c>
      <c r="BA5">
        <v>0.33861484865941688</v>
      </c>
      <c r="BB5">
        <v>4.6628237879637151E-2</v>
      </c>
      <c r="BC5">
        <v>0.33071619668172103</v>
      </c>
      <c r="BD5">
        <v>4.809621510394408E-2</v>
      </c>
      <c r="BE5">
        <v>0.37225640424294437</v>
      </c>
      <c r="BF5">
        <v>4.8979029561940182E-2</v>
      </c>
      <c r="BG5">
        <v>0.36767240126169698</v>
      </c>
      <c r="BH5">
        <v>4.8646329148007643E-2</v>
      </c>
      <c r="BI5">
        <v>0.37760832095608554</v>
      </c>
      <c r="BJ5">
        <v>5.0659282614567772E-2</v>
      </c>
      <c r="BK5">
        <v>0.42998864742533932</v>
      </c>
      <c r="BL5">
        <v>5.5040992587886264E-2</v>
      </c>
      <c r="BM5">
        <v>0.79224382084179656</v>
      </c>
      <c r="BN5">
        <v>9.7211404985718869E-2</v>
      </c>
      <c r="BO5">
        <v>1.236346527406192</v>
      </c>
      <c r="BP5">
        <v>0.12638172527961464</v>
      </c>
      <c r="BQ5">
        <v>1.2319252509444032</v>
      </c>
      <c r="BR5">
        <v>0.13382676371800892</v>
      </c>
      <c r="BS5">
        <v>1.4570692795659317</v>
      </c>
      <c r="BT5">
        <v>0.15987275195597228</v>
      </c>
      <c r="BU5">
        <v>1.5562617151991915</v>
      </c>
      <c r="BV5">
        <v>0.16692682260759778</v>
      </c>
      <c r="BW5">
        <v>1.4794463449703812</v>
      </c>
      <c r="BX5">
        <v>0.156390473836758</v>
      </c>
      <c r="BY5">
        <v>1.509731632049834</v>
      </c>
      <c r="BZ5">
        <v>0.15645308463628219</v>
      </c>
      <c r="CA5">
        <v>1.3860456319008188</v>
      </c>
      <c r="CB5">
        <v>0.14394136601766594</v>
      </c>
      <c r="CC5">
        <v>1.4561939701416859</v>
      </c>
      <c r="CD5">
        <v>0.15048865091149072</v>
      </c>
      <c r="CE5">
        <v>1.7433637588547448</v>
      </c>
      <c r="CF5">
        <v>0.17354464420871618</v>
      </c>
      <c r="CG5">
        <v>1.5793365115561069</v>
      </c>
      <c r="CH5">
        <v>0.15764333455758553</v>
      </c>
      <c r="CI5">
        <v>1.969950403283512</v>
      </c>
      <c r="CJ5">
        <v>0.18896690412625775</v>
      </c>
      <c r="CK5">
        <v>2.3075892887806728</v>
      </c>
      <c r="CL5">
        <v>0.21815631457529011</v>
      </c>
      <c r="CM5">
        <v>2.1782158291488938</v>
      </c>
      <c r="CN5">
        <v>0.20636730436452994</v>
      </c>
      <c r="CO5">
        <v>2.1040333583999433</v>
      </c>
      <c r="CP5">
        <v>0.19883919556214591</v>
      </c>
      <c r="CQ5">
        <v>2.272760158396725</v>
      </c>
      <c r="CR5">
        <v>0.21362310254841646</v>
      </c>
      <c r="CS5">
        <v>2.0247188533514362</v>
      </c>
      <c r="CT5">
        <v>0.18752876276825184</v>
      </c>
      <c r="CU5">
        <v>2.365961991017675</v>
      </c>
      <c r="CV5">
        <v>0.21791978678096074</v>
      </c>
      <c r="CW5">
        <v>2.3871555501998385</v>
      </c>
      <c r="CX5">
        <v>0.21210658957954981</v>
      </c>
    </row>
    <row r="6" spans="1:102" ht="15" x14ac:dyDescent="0.25">
      <c r="A6" s="410" t="s">
        <v>258</v>
      </c>
      <c r="B6" s="412" t="b">
        <v>1</v>
      </c>
      <c r="C6">
        <v>0.28458401190914623</v>
      </c>
      <c r="D6">
        <v>3.9674064480341401E-2</v>
      </c>
      <c r="E6">
        <v>0.26999898258610733</v>
      </c>
      <c r="F6">
        <v>3.8365389292066787E-2</v>
      </c>
      <c r="G6">
        <v>0.80563079202389631</v>
      </c>
      <c r="H6">
        <v>9.754404798491545E-2</v>
      </c>
      <c r="I6">
        <v>1.4263509379079906</v>
      </c>
      <c r="J6">
        <v>0.14343677513059833</v>
      </c>
      <c r="K6">
        <v>1.5786524194633955</v>
      </c>
      <c r="L6">
        <v>0.15362789605247712</v>
      </c>
      <c r="M6">
        <v>0.27716458807408501</v>
      </c>
      <c r="N6">
        <v>3.9802809449168607E-2</v>
      </c>
      <c r="O6">
        <v>0.28016417556720102</v>
      </c>
      <c r="P6">
        <v>4.0421590147830616E-2</v>
      </c>
      <c r="Q6">
        <v>0.2893230629047317</v>
      </c>
      <c r="R6">
        <v>4.0927923893422674E-2</v>
      </c>
      <c r="S6">
        <v>0.28636885948185642</v>
      </c>
      <c r="T6">
        <v>4.0634862699684381E-2</v>
      </c>
      <c r="U6">
        <v>0.28668913764713261</v>
      </c>
      <c r="V6">
        <v>4.0432200986584045E-2</v>
      </c>
      <c r="W6">
        <v>0.28697921007671268</v>
      </c>
      <c r="X6">
        <v>4.1052227071021803E-2</v>
      </c>
      <c r="Y6">
        <v>0.30135466788098375</v>
      </c>
      <c r="Z6">
        <v>4.2021088018520197E-2</v>
      </c>
      <c r="AA6">
        <v>0.30035602545245976</v>
      </c>
      <c r="AB6">
        <v>4.1789684538560905E-2</v>
      </c>
      <c r="AC6">
        <v>0.29626992525399243</v>
      </c>
      <c r="AD6">
        <v>4.228871013258486E-2</v>
      </c>
      <c r="AE6">
        <v>0.30509755536496586</v>
      </c>
      <c r="AF6">
        <v>4.3274785616460247E-2</v>
      </c>
      <c r="AG6">
        <v>0.30018714556186937</v>
      </c>
      <c r="AH6">
        <v>4.4033020130965467E-2</v>
      </c>
      <c r="AI6">
        <v>0.32296894414787836</v>
      </c>
      <c r="AJ6">
        <v>4.3758426175140371E-2</v>
      </c>
      <c r="AK6">
        <v>0.30372667309889234</v>
      </c>
      <c r="AL6">
        <v>4.3639240509164214E-2</v>
      </c>
      <c r="AM6">
        <v>0.31274226991247139</v>
      </c>
      <c r="AN6">
        <v>4.3684406138603041E-2</v>
      </c>
      <c r="AO6">
        <v>0.31801416589041864</v>
      </c>
      <c r="AP6">
        <v>4.4227747227915233E-2</v>
      </c>
      <c r="AQ6">
        <v>0.3168387200044373</v>
      </c>
      <c r="AR6">
        <v>4.394384561200726E-2</v>
      </c>
      <c r="AS6">
        <v>0.31699475105034536</v>
      </c>
      <c r="AT6">
        <v>4.4055996552822572E-2</v>
      </c>
      <c r="AU6">
        <v>0.30865725763968332</v>
      </c>
      <c r="AV6">
        <v>4.4652346780299154E-2</v>
      </c>
      <c r="AW6">
        <v>0.31778051232630694</v>
      </c>
      <c r="AX6">
        <v>4.5268494315776675E-2</v>
      </c>
      <c r="AY6">
        <v>0.34624694099387487</v>
      </c>
      <c r="AZ6">
        <v>4.6524721023088154E-2</v>
      </c>
      <c r="BA6">
        <v>0.3338031587866358</v>
      </c>
      <c r="BB6">
        <v>4.6253437245698407E-2</v>
      </c>
      <c r="BC6">
        <v>0.32238028093312043</v>
      </c>
      <c r="BD6">
        <v>4.7946321576590532E-2</v>
      </c>
      <c r="BE6">
        <v>0.36791361837201925</v>
      </c>
      <c r="BF6">
        <v>4.8786313409102521E-2</v>
      </c>
      <c r="BG6">
        <v>0.36412009216071028</v>
      </c>
      <c r="BH6">
        <v>4.8586979820281255E-2</v>
      </c>
      <c r="BI6">
        <v>0.37013383867920852</v>
      </c>
      <c r="BJ6">
        <v>5.0341908992829046E-2</v>
      </c>
      <c r="BK6">
        <v>0.42419153049864816</v>
      </c>
      <c r="BL6">
        <v>5.4965366447229089E-2</v>
      </c>
      <c r="BM6">
        <v>0.77630942406727488</v>
      </c>
      <c r="BN6">
        <v>9.6923954998663617E-2</v>
      </c>
      <c r="BO6">
        <v>1.2212032928288661</v>
      </c>
      <c r="BP6">
        <v>0.12567807430583844</v>
      </c>
      <c r="BQ6">
        <v>1.2161926389133322</v>
      </c>
      <c r="BR6">
        <v>0.13308506356867864</v>
      </c>
      <c r="BS6">
        <v>1.4416977167514768</v>
      </c>
      <c r="BT6">
        <v>0.15946054337864934</v>
      </c>
      <c r="BU6">
        <v>1.53080415522647</v>
      </c>
      <c r="BV6">
        <v>0.16646015339788423</v>
      </c>
      <c r="BW6">
        <v>1.4644226649431922</v>
      </c>
      <c r="BX6">
        <v>0.1557935538747052</v>
      </c>
      <c r="BY6">
        <v>1.4950440438008525</v>
      </c>
      <c r="BZ6">
        <v>0.15607944857632833</v>
      </c>
      <c r="CA6">
        <v>1.3705707708366781</v>
      </c>
      <c r="CB6">
        <v>0.14344369516829988</v>
      </c>
      <c r="CC6">
        <v>1.4395687622280222</v>
      </c>
      <c r="CD6">
        <v>0.14975016081693318</v>
      </c>
      <c r="CE6">
        <v>1.7310367768616139</v>
      </c>
      <c r="CF6">
        <v>0.17312104541476281</v>
      </c>
      <c r="CG6">
        <v>1.564091770645905</v>
      </c>
      <c r="CH6">
        <v>0.15682206378406874</v>
      </c>
      <c r="CI6">
        <v>1.947805462981907</v>
      </c>
      <c r="CJ6">
        <v>0.18863158808210109</v>
      </c>
      <c r="CK6">
        <v>2.2874252985965557</v>
      </c>
      <c r="CL6">
        <v>0.21811258106744971</v>
      </c>
      <c r="CM6">
        <v>2.1624351112333233</v>
      </c>
      <c r="CN6">
        <v>0.20548616977289941</v>
      </c>
      <c r="CO6">
        <v>2.0822031694590128</v>
      </c>
      <c r="CP6">
        <v>0.19825646127139368</v>
      </c>
      <c r="CQ6">
        <v>2.2496673814827943</v>
      </c>
      <c r="CR6">
        <v>0.2125626760885094</v>
      </c>
      <c r="CS6">
        <v>2.0086479442605896</v>
      </c>
      <c r="CT6">
        <v>0.18652576152657943</v>
      </c>
      <c r="CU6">
        <v>2.3424717407349083</v>
      </c>
      <c r="CV6">
        <v>0.21722363643070514</v>
      </c>
      <c r="CW6">
        <v>2.3696907503180431</v>
      </c>
      <c r="CX6">
        <v>0.21140851379732678</v>
      </c>
    </row>
    <row r="7" spans="1:102" ht="15" x14ac:dyDescent="0.25">
      <c r="A7" s="410" t="s">
        <v>259</v>
      </c>
      <c r="B7" s="412">
        <v>1</v>
      </c>
      <c r="C7">
        <v>0.28532680792212911</v>
      </c>
      <c r="D7">
        <v>3.9699463285159116E-2</v>
      </c>
      <c r="E7">
        <v>0.33218349178803597</v>
      </c>
      <c r="F7">
        <v>4.6213319020798505E-2</v>
      </c>
      <c r="G7">
        <v>0.99250970014676221</v>
      </c>
      <c r="H7">
        <v>0.11470244073480962</v>
      </c>
      <c r="I7">
        <v>1.3983349995847827</v>
      </c>
      <c r="J7">
        <v>0.1408944778416007</v>
      </c>
      <c r="K7">
        <v>1.5506896031799184</v>
      </c>
      <c r="L7">
        <v>0.15112287787565032</v>
      </c>
      <c r="M7">
        <v>0.27291610503154756</v>
      </c>
      <c r="N7">
        <v>3.9660598601277568E-2</v>
      </c>
      <c r="O7">
        <v>0.27590201082547794</v>
      </c>
      <c r="P7">
        <v>4.014239629955374E-2</v>
      </c>
      <c r="Q7">
        <v>0.28443766136423509</v>
      </c>
      <c r="R7">
        <v>4.0638775291647763E-2</v>
      </c>
      <c r="S7">
        <v>0.28270605135986632</v>
      </c>
      <c r="T7">
        <v>4.0437005009773611E-2</v>
      </c>
      <c r="U7">
        <v>0.28389333796600102</v>
      </c>
      <c r="V7">
        <v>4.0280850164608382E-2</v>
      </c>
      <c r="W7">
        <v>0.28277588027219064</v>
      </c>
      <c r="X7">
        <v>4.0869522532706239E-2</v>
      </c>
      <c r="Y7">
        <v>0.29492664922120188</v>
      </c>
      <c r="Z7">
        <v>4.1645993122942454E-2</v>
      </c>
      <c r="AA7">
        <v>0.29714834168403087</v>
      </c>
      <c r="AB7">
        <v>4.1610235731000124E-2</v>
      </c>
      <c r="AC7">
        <v>0.29332091411457401</v>
      </c>
      <c r="AD7">
        <v>4.2119324591267049E-2</v>
      </c>
      <c r="AE7">
        <v>0.30161266115331031</v>
      </c>
      <c r="AF7">
        <v>4.3088386301201154E-2</v>
      </c>
      <c r="AG7">
        <v>0.29309354764215539</v>
      </c>
      <c r="AH7">
        <v>4.381657750961028E-2</v>
      </c>
      <c r="AI7">
        <v>0.3174532838562516</v>
      </c>
      <c r="AJ7">
        <v>4.355107221561956E-2</v>
      </c>
      <c r="AK7">
        <v>0.30014875318758311</v>
      </c>
      <c r="AL7">
        <v>4.3464179826848463E-2</v>
      </c>
      <c r="AM7">
        <v>0.30926855617134363</v>
      </c>
      <c r="AN7">
        <v>4.350277154823802E-2</v>
      </c>
      <c r="AO7">
        <v>0.3127764729300368</v>
      </c>
      <c r="AP7">
        <v>4.3988502942032361E-2</v>
      </c>
      <c r="AQ7">
        <v>0.31227634837919405</v>
      </c>
      <c r="AR7">
        <v>4.3796929583861735E-2</v>
      </c>
      <c r="AS7">
        <v>0.31252347846902218</v>
      </c>
      <c r="AT7">
        <v>4.3944775898996154E-2</v>
      </c>
      <c r="AU7">
        <v>0.30464456617812335</v>
      </c>
      <c r="AV7">
        <v>4.4496341912568654E-2</v>
      </c>
      <c r="AW7">
        <v>0.31270667107324679</v>
      </c>
      <c r="AX7">
        <v>4.5060594573198977E-2</v>
      </c>
      <c r="AY7">
        <v>0.33526878183284975</v>
      </c>
      <c r="AZ7">
        <v>4.6171714518987793E-2</v>
      </c>
      <c r="BA7">
        <v>0.32879698107636551</v>
      </c>
      <c r="BB7">
        <v>4.5772749718204109E-2</v>
      </c>
      <c r="BC7">
        <v>0.3136982335650888</v>
      </c>
      <c r="BD7">
        <v>4.763084662534095E-2</v>
      </c>
      <c r="BE7">
        <v>0.36339295321447301</v>
      </c>
      <c r="BF7">
        <v>4.8499417603615397E-2</v>
      </c>
      <c r="BG7">
        <v>0.36041990370012406</v>
      </c>
      <c r="BH7">
        <v>4.8462854841465008E-2</v>
      </c>
      <c r="BI7">
        <v>0.36235305562284603</v>
      </c>
      <c r="BJ7">
        <v>4.9861360699397013E-2</v>
      </c>
      <c r="BK7">
        <v>0.41815237815241713</v>
      </c>
      <c r="BL7">
        <v>5.4792271808016636E-2</v>
      </c>
      <c r="BM7">
        <v>0.75971137456635074</v>
      </c>
      <c r="BN7">
        <v>9.6358619353122441E-2</v>
      </c>
      <c r="BO7">
        <v>1.2054346472924042</v>
      </c>
      <c r="BP7">
        <v>0.1247168179536471</v>
      </c>
      <c r="BQ7">
        <v>1.1998117173510474</v>
      </c>
      <c r="BR7">
        <v>0.13205867424461801</v>
      </c>
      <c r="BS7">
        <v>1.4256877694638945</v>
      </c>
      <c r="BT7">
        <v>0.15878185900158778</v>
      </c>
      <c r="BU7">
        <v>1.5042843474991485</v>
      </c>
      <c r="BV7">
        <v>0.16559202208325921</v>
      </c>
      <c r="BW7">
        <v>1.4487779168074344</v>
      </c>
      <c r="BX7">
        <v>0.15493196075819293</v>
      </c>
      <c r="BY7">
        <v>1.4797454284293197</v>
      </c>
      <c r="BZ7">
        <v>0.15546496140677787</v>
      </c>
      <c r="CA7">
        <v>1.3544540293802694</v>
      </c>
      <c r="CB7">
        <v>0.14268298752015765</v>
      </c>
      <c r="CC7">
        <v>1.4222568220399061</v>
      </c>
      <c r="CD7">
        <v>0.1487249122867251</v>
      </c>
      <c r="CE7">
        <v>1.7181984748619987</v>
      </c>
      <c r="CF7">
        <v>0.17249358352014055</v>
      </c>
      <c r="CG7">
        <v>1.5482178423944428</v>
      </c>
      <c r="CH7">
        <v>0.15575239928624385</v>
      </c>
      <c r="CI7">
        <v>1.9247338119444908</v>
      </c>
      <c r="CJ7">
        <v>0.18798848342584973</v>
      </c>
      <c r="CK7">
        <v>2.2646664218932062</v>
      </c>
      <c r="CL7">
        <v>0.21777016757810833</v>
      </c>
      <c r="CM7">
        <v>2.1460019385407514</v>
      </c>
      <c r="CN7">
        <v>0.20436595738897811</v>
      </c>
      <c r="CO7">
        <v>2.0594638400149607</v>
      </c>
      <c r="CP7">
        <v>0.19733984311129138</v>
      </c>
      <c r="CQ7">
        <v>2.2256183157087897</v>
      </c>
      <c r="CR7">
        <v>0.21114221039185666</v>
      </c>
      <c r="CS7">
        <v>1.9919118143549992</v>
      </c>
      <c r="CT7">
        <v>0.18529960924153696</v>
      </c>
      <c r="CU7">
        <v>2.3180038589433165</v>
      </c>
      <c r="CV7">
        <v>0.21617122978740982</v>
      </c>
      <c r="CW7">
        <v>2.3515007766777627</v>
      </c>
      <c r="CX7">
        <v>0.21045047432995256</v>
      </c>
    </row>
    <row r="8" spans="1:102" ht="15" x14ac:dyDescent="0.25">
      <c r="A8" s="410" t="s">
        <v>260</v>
      </c>
      <c r="B8" s="412" t="b">
        <v>0</v>
      </c>
      <c r="C8">
        <v>0.28491867099204682</v>
      </c>
      <c r="D8">
        <v>4.0014727670397904E-2</v>
      </c>
      <c r="E8">
        <v>0.39741281696045516</v>
      </c>
      <c r="F8">
        <v>5.4120563131213384E-2</v>
      </c>
      <c r="G8">
        <v>1.1987301738075362</v>
      </c>
      <c r="H8">
        <v>0.13212907824654319</v>
      </c>
      <c r="I8">
        <v>1.3714731673079561</v>
      </c>
      <c r="J8">
        <v>0.13824287690075959</v>
      </c>
      <c r="K8">
        <v>1.5238761936431566</v>
      </c>
      <c r="L8">
        <v>0.14853273216924542</v>
      </c>
      <c r="M8">
        <v>0.26884211592291557</v>
      </c>
      <c r="N8">
        <v>3.9452433895489539E-2</v>
      </c>
      <c r="O8">
        <v>0.27181800388603439</v>
      </c>
      <c r="P8">
        <v>3.9790393484533899E-2</v>
      </c>
      <c r="Q8">
        <v>0.27975569752523061</v>
      </c>
      <c r="R8">
        <v>4.0267658489834116E-2</v>
      </c>
      <c r="S8">
        <v>0.27919538443291742</v>
      </c>
      <c r="T8">
        <v>4.0177338415550289E-2</v>
      </c>
      <c r="U8">
        <v>0.28121366949554089</v>
      </c>
      <c r="V8">
        <v>4.0082398835300653E-2</v>
      </c>
      <c r="W8">
        <v>0.27874614662812419</v>
      </c>
      <c r="X8">
        <v>4.0617567598307237E-2</v>
      </c>
      <c r="Y8">
        <v>0.28876606258811371</v>
      </c>
      <c r="Z8">
        <v>4.1165239950997676E-2</v>
      </c>
      <c r="AA8">
        <v>0.29407398427715475</v>
      </c>
      <c r="AB8">
        <v>4.137741190376875E-2</v>
      </c>
      <c r="AC8">
        <v>0.29049464649847645</v>
      </c>
      <c r="AD8">
        <v>4.1899558691587901E-2</v>
      </c>
      <c r="AE8">
        <v>0.29827248094948705</v>
      </c>
      <c r="AF8">
        <v>4.2843142771780342E-2</v>
      </c>
      <c r="AG8">
        <v>0.28629085795704268</v>
      </c>
      <c r="AH8">
        <v>4.3491976831211171E-2</v>
      </c>
      <c r="AI8">
        <v>0.31216453170905528</v>
      </c>
      <c r="AJ8">
        <v>4.325941187005021E-2</v>
      </c>
      <c r="AK8">
        <v>0.29671907128468245</v>
      </c>
      <c r="AL8">
        <v>4.3228619013160323E-2</v>
      </c>
      <c r="AM8">
        <v>0.30593895712062258</v>
      </c>
      <c r="AN8">
        <v>4.3263377072982362E-2</v>
      </c>
      <c r="AO8">
        <v>0.30775526236368944</v>
      </c>
      <c r="AP8">
        <v>4.3664394754455667E-2</v>
      </c>
      <c r="AQ8">
        <v>0.30790117877473172</v>
      </c>
      <c r="AR8">
        <v>4.3581623440816779E-2</v>
      </c>
      <c r="AS8">
        <v>0.30823497714280618</v>
      </c>
      <c r="AT8">
        <v>4.3771594849085542E-2</v>
      </c>
      <c r="AU8">
        <v>0.30079719839135272</v>
      </c>
      <c r="AV8">
        <v>4.4275112387787127E-2</v>
      </c>
      <c r="AW8">
        <v>0.3078420707189321</v>
      </c>
      <c r="AX8">
        <v>4.4770458674852992E-2</v>
      </c>
      <c r="AY8">
        <v>0.32474087433852294</v>
      </c>
      <c r="AZ8">
        <v>4.5660125152759801E-2</v>
      </c>
      <c r="BA8">
        <v>0.32400188627380683</v>
      </c>
      <c r="BB8">
        <v>4.5225117741873044E-2</v>
      </c>
      <c r="BC8">
        <v>0.30537342242126031</v>
      </c>
      <c r="BD8">
        <v>4.7175348154543814E-2</v>
      </c>
      <c r="BE8">
        <v>0.35906064617593908</v>
      </c>
      <c r="BF8">
        <v>4.8141584737404319E-2</v>
      </c>
      <c r="BG8">
        <v>0.35687160314314686</v>
      </c>
      <c r="BH8">
        <v>4.8284010079142937E-2</v>
      </c>
      <c r="BI8">
        <v>0.35489632455612607</v>
      </c>
      <c r="BJ8">
        <v>4.9256568899074787E-2</v>
      </c>
      <c r="BK8">
        <v>0.41236044659351589</v>
      </c>
      <c r="BL8">
        <v>5.4535731768484433E-2</v>
      </c>
      <c r="BM8">
        <v>0.74379434759718777</v>
      </c>
      <c r="BN8">
        <v>9.5561198180916518E-2</v>
      </c>
      <c r="BO8">
        <v>1.1903180726784244</v>
      </c>
      <c r="BP8">
        <v>0.12357583149588353</v>
      </c>
      <c r="BQ8">
        <v>1.1841095711014338</v>
      </c>
      <c r="BR8">
        <v>0.13083074770469008</v>
      </c>
      <c r="BS8">
        <v>1.4103364684176021</v>
      </c>
      <c r="BT8">
        <v>0.15789168179672575</v>
      </c>
      <c r="BU8">
        <v>1.4788507691199257</v>
      </c>
      <c r="BV8">
        <v>0.1643927594998579</v>
      </c>
      <c r="BW8">
        <v>1.4337795450141675</v>
      </c>
      <c r="BX8">
        <v>0.15387549563742947</v>
      </c>
      <c r="BY8">
        <v>1.4650751887682685</v>
      </c>
      <c r="BZ8">
        <v>0.15465940522361191</v>
      </c>
      <c r="CA8">
        <v>1.339001090074438</v>
      </c>
      <c r="CB8">
        <v>0.14172087108278916</v>
      </c>
      <c r="CC8">
        <v>1.4056606600133061</v>
      </c>
      <c r="CD8">
        <v>0.14749596485939617</v>
      </c>
      <c r="CE8">
        <v>1.7058889357315865</v>
      </c>
      <c r="CF8">
        <v>0.17171309175589211</v>
      </c>
      <c r="CG8">
        <v>1.5330007380627677</v>
      </c>
      <c r="CH8">
        <v>0.15452099892018492</v>
      </c>
      <c r="CI8">
        <v>1.9026045781259229</v>
      </c>
      <c r="CJ8">
        <v>0.18708969067206249</v>
      </c>
      <c r="CK8">
        <v>2.2403073307917669</v>
      </c>
      <c r="CL8">
        <v>0.21714403921983236</v>
      </c>
      <c r="CM8">
        <v>2.1302476289908894</v>
      </c>
      <c r="CN8">
        <v>0.20309742015795174</v>
      </c>
      <c r="CO8">
        <v>2.0376575753033448</v>
      </c>
      <c r="CP8">
        <v>0.1961636000338324</v>
      </c>
      <c r="CQ8">
        <v>2.2025612733584197</v>
      </c>
      <c r="CR8">
        <v>0.20947678314136631</v>
      </c>
      <c r="CS8">
        <v>1.9758663253460191</v>
      </c>
      <c r="CT8">
        <v>0.18394964147905013</v>
      </c>
      <c r="CU8">
        <v>2.2945405879095584</v>
      </c>
      <c r="CV8">
        <v>0.21484782657841126</v>
      </c>
      <c r="CW8">
        <v>2.3340592727633944</v>
      </c>
      <c r="CX8">
        <v>0.20931008583739374</v>
      </c>
    </row>
    <row r="9" spans="1:102" ht="15" x14ac:dyDescent="0.25">
      <c r="A9" s="410" t="s">
        <v>261</v>
      </c>
      <c r="B9" s="412" t="b">
        <v>1</v>
      </c>
      <c r="C9">
        <v>0.29822770647665947</v>
      </c>
      <c r="D9">
        <v>4.0341796224341517E-2</v>
      </c>
      <c r="E9">
        <v>0.46583604514148913</v>
      </c>
      <c r="F9">
        <v>6.2087569919358598E-2</v>
      </c>
      <c r="G9">
        <v>1.4262940234898882</v>
      </c>
      <c r="H9">
        <v>0.14982815410941641</v>
      </c>
      <c r="I9">
        <v>1.3479416269751108</v>
      </c>
      <c r="J9">
        <v>0.13569678924662396</v>
      </c>
      <c r="K9">
        <v>1.500384453828292</v>
      </c>
      <c r="L9">
        <v>0.14606729713420574</v>
      </c>
      <c r="M9">
        <v>0.26527267111682418</v>
      </c>
      <c r="N9">
        <v>3.9195179598264296E-2</v>
      </c>
      <c r="O9">
        <v>0.26824301670257966</v>
      </c>
      <c r="P9">
        <v>3.9394098877402639E-2</v>
      </c>
      <c r="Q9">
        <v>0.27565647625324324</v>
      </c>
      <c r="R9">
        <v>3.984463916414805E-2</v>
      </c>
      <c r="S9">
        <v>0.27612127205669096</v>
      </c>
      <c r="T9">
        <v>3.9876899560181672E-2</v>
      </c>
      <c r="U9">
        <v>0.27886722303862677</v>
      </c>
      <c r="V9">
        <v>3.9852924345125856E-2</v>
      </c>
      <c r="W9">
        <v>0.27521647419860695</v>
      </c>
      <c r="X9">
        <v>4.0316774158176125E-2</v>
      </c>
      <c r="Y9">
        <v>0.28337200207231267</v>
      </c>
      <c r="Z9">
        <v>4.0617776265527622E-2</v>
      </c>
      <c r="AA9">
        <v>0.291382019385029</v>
      </c>
      <c r="AB9">
        <v>4.111007505869245E-2</v>
      </c>
      <c r="AC9">
        <v>0.28802008979949534</v>
      </c>
      <c r="AD9">
        <v>4.1647216559741303E-2</v>
      </c>
      <c r="AE9">
        <v>0.29534761628879341</v>
      </c>
      <c r="AF9">
        <v>4.2558923200432058E-2</v>
      </c>
      <c r="AG9">
        <v>0.28033018996766562</v>
      </c>
      <c r="AH9">
        <v>4.3085515312257468E-2</v>
      </c>
      <c r="AI9">
        <v>0.30753115095183503</v>
      </c>
      <c r="AJ9">
        <v>4.2907073725059482E-2</v>
      </c>
      <c r="AK9">
        <v>0.2937154798208596</v>
      </c>
      <c r="AL9">
        <v>4.2951641804290702E-2</v>
      </c>
      <c r="AM9">
        <v>0.30302321707350971</v>
      </c>
      <c r="AN9">
        <v>4.2985617029487513E-2</v>
      </c>
      <c r="AO9">
        <v>0.30335732280917288</v>
      </c>
      <c r="AP9">
        <v>4.3281679982997014E-2</v>
      </c>
      <c r="AQ9">
        <v>0.30406766141226815</v>
      </c>
      <c r="AR9">
        <v>4.3315370006106968E-2</v>
      </c>
      <c r="AS9">
        <v>0.30447667594444788</v>
      </c>
      <c r="AT9">
        <v>4.3550483501807132E-2</v>
      </c>
      <c r="AU9">
        <v>0.29742684513627832</v>
      </c>
      <c r="AV9">
        <v>4.4006580906349721E-2</v>
      </c>
      <c r="AW9">
        <v>0.30358081225317729</v>
      </c>
      <c r="AX9">
        <v>4.4421591705718091E-2</v>
      </c>
      <c r="AY9">
        <v>0.31551612696420805</v>
      </c>
      <c r="AZ9">
        <v>4.5031398852316842E-2</v>
      </c>
      <c r="BA9">
        <v>0.31980634444233635</v>
      </c>
      <c r="BB9">
        <v>4.4654907202534788E-2</v>
      </c>
      <c r="BC9">
        <v>0.29808027419094968</v>
      </c>
      <c r="BD9">
        <v>4.6616727941349384E-2</v>
      </c>
      <c r="BE9">
        <v>0.35526767500745754</v>
      </c>
      <c r="BF9">
        <v>4.7741804301175722E-2</v>
      </c>
      <c r="BG9">
        <v>0.35376265269834906</v>
      </c>
      <c r="BH9">
        <v>4.8064934472327604E-2</v>
      </c>
      <c r="BI9">
        <v>0.34836774548318694</v>
      </c>
      <c r="BJ9">
        <v>4.8576530226689146E-2</v>
      </c>
      <c r="BK9">
        <v>0.40728496367090328</v>
      </c>
      <c r="BL9">
        <v>5.421652967693303E-2</v>
      </c>
      <c r="BM9">
        <v>0.72984784602262309</v>
      </c>
      <c r="BN9">
        <v>9.4596293802971687E-2</v>
      </c>
      <c r="BO9">
        <v>1.1770782239604207</v>
      </c>
      <c r="BP9">
        <v>0.12234755086964796</v>
      </c>
      <c r="BQ9">
        <v>1.1703582946693754</v>
      </c>
      <c r="BR9">
        <v>0.12950076325439952</v>
      </c>
      <c r="BS9">
        <v>1.3968874847256676</v>
      </c>
      <c r="BT9">
        <v>0.15686212862711346</v>
      </c>
      <c r="BU9">
        <v>1.4565638973497714</v>
      </c>
      <c r="BV9">
        <v>0.16295952276989828</v>
      </c>
      <c r="BW9">
        <v>1.4206426284473301</v>
      </c>
      <c r="BX9">
        <v>0.15270974703345905</v>
      </c>
      <c r="BY9">
        <v>1.4522218203877624</v>
      </c>
      <c r="BZ9">
        <v>0.15372804139796342</v>
      </c>
      <c r="CA9">
        <v>1.3254638581595741</v>
      </c>
      <c r="CB9">
        <v>0.14063529080802326</v>
      </c>
      <c r="CC9">
        <v>1.3911247984944413</v>
      </c>
      <c r="CD9">
        <v>0.14616288054667675</v>
      </c>
      <c r="CE9">
        <v>1.6951054051230747</v>
      </c>
      <c r="CF9">
        <v>0.17084280092299364</v>
      </c>
      <c r="CG9">
        <v>1.5196732569442277</v>
      </c>
      <c r="CH9">
        <v>0.15322762342013008</v>
      </c>
      <c r="CI9">
        <v>1.8832105404425625</v>
      </c>
      <c r="CJ9">
        <v>0.18600802466432489</v>
      </c>
      <c r="CK9">
        <v>2.2154126344612592</v>
      </c>
      <c r="CL9">
        <v>0.21626156080637568</v>
      </c>
      <c r="CM9">
        <v>2.1164485030489804</v>
      </c>
      <c r="CN9">
        <v>0.20178332742199664</v>
      </c>
      <c r="CO9">
        <v>2.0185509892042499</v>
      </c>
      <c r="CP9">
        <v>0.19482302425776554</v>
      </c>
      <c r="CQ9">
        <v>2.1823641988774001</v>
      </c>
      <c r="CR9">
        <v>0.2077013173481958</v>
      </c>
      <c r="CS9">
        <v>1.9618113873269594</v>
      </c>
      <c r="CT9">
        <v>0.18258522459866819</v>
      </c>
      <c r="CU9">
        <v>2.2739827823113434</v>
      </c>
      <c r="CV9">
        <v>0.21336064106112063</v>
      </c>
      <c r="CW9">
        <v>2.3187792454934621</v>
      </c>
      <c r="CX9">
        <v>0.20807973581316594</v>
      </c>
    </row>
    <row r="10" spans="1:102" ht="15" x14ac:dyDescent="0.25">
      <c r="A10" s="410" t="s">
        <v>262</v>
      </c>
      <c r="B10" s="412" t="b">
        <v>0</v>
      </c>
      <c r="C10">
        <v>0.29879406063021924</v>
      </c>
      <c r="D10">
        <v>4.095139917308261E-2</v>
      </c>
      <c r="E10">
        <v>0.53760956329975218</v>
      </c>
      <c r="F10">
        <v>7.0114791069487037E-2</v>
      </c>
      <c r="G10">
        <v>1.6774102427622641</v>
      </c>
      <c r="H10">
        <v>0.16780392747297124</v>
      </c>
      <c r="I10">
        <v>1.3296467640365557</v>
      </c>
      <c r="J10">
        <v>0.13346248375876554</v>
      </c>
      <c r="K10">
        <v>1.4821175447843686</v>
      </c>
      <c r="L10">
        <v>0.14392630765456346</v>
      </c>
      <c r="M10">
        <v>0.2624969458031573</v>
      </c>
      <c r="N10">
        <v>3.8909676922812816E-2</v>
      </c>
      <c r="O10">
        <v>0.26546667347544983</v>
      </c>
      <c r="P10">
        <v>3.8985617910374963E-2</v>
      </c>
      <c r="Q10">
        <v>0.27247209207672179</v>
      </c>
      <c r="R10">
        <v>3.940398782456387E-2</v>
      </c>
      <c r="S10">
        <v>0.27373276053345869</v>
      </c>
      <c r="T10">
        <v>3.9560028212951071E-2</v>
      </c>
      <c r="U10">
        <v>0.27704409373234351</v>
      </c>
      <c r="V10">
        <v>3.9611017352540627E-2</v>
      </c>
      <c r="W10">
        <v>0.2724728160521081</v>
      </c>
      <c r="X10">
        <v>3.999151070794485E-2</v>
      </c>
      <c r="Y10">
        <v>0.27918146237707581</v>
      </c>
      <c r="Z10">
        <v>4.0047954318437169E-2</v>
      </c>
      <c r="AA10">
        <v>0.28929053399348192</v>
      </c>
      <c r="AB10">
        <v>4.0829883237045873E-2</v>
      </c>
      <c r="AC10">
        <v>0.28609771788462668</v>
      </c>
      <c r="AD10">
        <v>4.1382741454513011E-2</v>
      </c>
      <c r="AE10">
        <v>0.29307502231119875</v>
      </c>
      <c r="AF10">
        <v>4.2258753366508063E-2</v>
      </c>
      <c r="AG10">
        <v>0.27569444154506612</v>
      </c>
      <c r="AH10">
        <v>4.263012204769507E-2</v>
      </c>
      <c r="AI10">
        <v>0.30392851053776454</v>
      </c>
      <c r="AJ10">
        <v>4.2522602121718885E-2</v>
      </c>
      <c r="AK10">
        <v>0.29138131191346733</v>
      </c>
      <c r="AL10">
        <v>4.2655687246455326E-2</v>
      </c>
      <c r="AM10">
        <v>0.30075755194804826</v>
      </c>
      <c r="AN10">
        <v>4.2691993884574841E-2</v>
      </c>
      <c r="AO10">
        <v>0.2999389491736405</v>
      </c>
      <c r="AP10">
        <v>4.2871363902347588E-2</v>
      </c>
      <c r="AQ10">
        <v>0.30108636506970465</v>
      </c>
      <c r="AR10">
        <v>4.3019739549542337E-2</v>
      </c>
      <c r="AS10">
        <v>0.30155305008556044</v>
      </c>
      <c r="AT10">
        <v>4.3299354983517606E-2</v>
      </c>
      <c r="AU10">
        <v>0.29480655238936371</v>
      </c>
      <c r="AV10">
        <v>4.3712502291864283E-2</v>
      </c>
      <c r="AW10">
        <v>0.30026811749419785</v>
      </c>
      <c r="AX10">
        <v>4.4042256792841822E-2</v>
      </c>
      <c r="AY10">
        <v>0.30834187388048717</v>
      </c>
      <c r="AZ10">
        <v>4.433647128334154E-2</v>
      </c>
      <c r="BA10">
        <v>0.31655025342929166</v>
      </c>
      <c r="BB10">
        <v>4.4108313166913882E-2</v>
      </c>
      <c r="BC10">
        <v>0.29240963636975398</v>
      </c>
      <c r="BD10">
        <v>4.6000242073188341E-2</v>
      </c>
      <c r="BE10">
        <v>0.35232132367543056</v>
      </c>
      <c r="BF10">
        <v>4.7332464128287031E-2</v>
      </c>
      <c r="BG10">
        <v>0.35134492104112797</v>
      </c>
      <c r="BH10">
        <v>4.782337622379039E-2</v>
      </c>
      <c r="BI10">
        <v>0.3432962250535635</v>
      </c>
      <c r="BJ10">
        <v>4.7876337371131068E-2</v>
      </c>
      <c r="BK10">
        <v>0.40333711482591023</v>
      </c>
      <c r="BL10">
        <v>5.3860525388451978E-2</v>
      </c>
      <c r="BM10">
        <v>0.71900173245718968</v>
      </c>
      <c r="BN10">
        <v>9.3542077033481733E-2</v>
      </c>
      <c r="BO10">
        <v>1.1667877149411134</v>
      </c>
      <c r="BP10">
        <v>0.12113148406641186</v>
      </c>
      <c r="BQ10">
        <v>1.1596719346894075</v>
      </c>
      <c r="BR10">
        <v>0.12817646832418672</v>
      </c>
      <c r="BS10">
        <v>1.3864303750626255</v>
      </c>
      <c r="BT10">
        <v>0.15577660776756444</v>
      </c>
      <c r="BU10">
        <v>1.4392292819943733</v>
      </c>
      <c r="BV10">
        <v>0.16140842420945462</v>
      </c>
      <c r="BW10">
        <v>1.4104314419589163</v>
      </c>
      <c r="BX10">
        <v>0.15152915696520144</v>
      </c>
      <c r="BY10">
        <v>1.4422266267520647</v>
      </c>
      <c r="BZ10">
        <v>0.15274632348795253</v>
      </c>
      <c r="CA10">
        <v>1.314939039656402</v>
      </c>
      <c r="CB10">
        <v>0.13951419395352693</v>
      </c>
      <c r="CC10">
        <v>1.3798268465354726</v>
      </c>
      <c r="CD10">
        <v>0.14483365791142577</v>
      </c>
      <c r="CE10">
        <v>1.6867215005542395</v>
      </c>
      <c r="CF10">
        <v>0.16995321680890771</v>
      </c>
      <c r="CG10">
        <v>1.5093151122974648</v>
      </c>
      <c r="CH10">
        <v>0.1519770543770935</v>
      </c>
      <c r="CI10">
        <v>1.8681228884867322</v>
      </c>
      <c r="CJ10">
        <v>0.18483111554966838</v>
      </c>
      <c r="CK10">
        <v>2.1910703505893321</v>
      </c>
      <c r="CL10">
        <v>0.21516130087900762</v>
      </c>
      <c r="CM10">
        <v>2.1057224838322757</v>
      </c>
      <c r="CN10">
        <v>0.20053013915936951</v>
      </c>
      <c r="CO10">
        <v>2.0036919836921823</v>
      </c>
      <c r="CP10">
        <v>0.19342672125975663</v>
      </c>
      <c r="CQ10">
        <v>2.166663339123557</v>
      </c>
      <c r="CR10">
        <v>0.20595965069180619</v>
      </c>
      <c r="CS10">
        <v>1.9508856477881893</v>
      </c>
      <c r="CT10">
        <v>0.1813168955415401</v>
      </c>
      <c r="CU10">
        <v>2.257995913296261</v>
      </c>
      <c r="CV10">
        <v>0.21183015616151593</v>
      </c>
      <c r="CW10">
        <v>2.3068985918035549</v>
      </c>
      <c r="CX10">
        <v>0.20685909989905873</v>
      </c>
    </row>
    <row r="11" spans="1:102" ht="15" x14ac:dyDescent="0.25">
      <c r="A11" s="410" t="s">
        <v>263</v>
      </c>
      <c r="B11" s="412" t="b">
        <v>0</v>
      </c>
      <c r="C11">
        <v>0.29483600339998284</v>
      </c>
      <c r="D11">
        <v>4.1497452747579162E-2</v>
      </c>
      <c r="E11">
        <v>0.61289741576974754</v>
      </c>
      <c r="F11">
        <v>7.8202681679665487E-2</v>
      </c>
      <c r="G11">
        <v>1.9545164512820885</v>
      </c>
      <c r="H11">
        <v>0.18606072407192253</v>
      </c>
      <c r="I11">
        <v>1.3180707194838328</v>
      </c>
      <c r="J11">
        <v>0.13172097057988427</v>
      </c>
      <c r="K11">
        <v>1.4705553428446343</v>
      </c>
      <c r="L11">
        <v>0.14228321396500446</v>
      </c>
      <c r="M11">
        <v>0.26073981273895425</v>
      </c>
      <c r="N11">
        <v>3.8619055597950383E-2</v>
      </c>
      <c r="O11">
        <v>0.263713897021358</v>
      </c>
      <c r="P11">
        <v>3.8598043282069602E-2</v>
      </c>
      <c r="Q11">
        <v>0.27046052486338618</v>
      </c>
      <c r="R11">
        <v>3.8981403421960256E-2</v>
      </c>
      <c r="S11">
        <v>0.27222335286180777</v>
      </c>
      <c r="T11">
        <v>3.9252395405904639E-2</v>
      </c>
      <c r="U11">
        <v>0.27589198067051868</v>
      </c>
      <c r="V11">
        <v>3.9376275723407926E-2</v>
      </c>
      <c r="W11">
        <v>0.27073744705449371</v>
      </c>
      <c r="X11">
        <v>3.9668128157934926E-2</v>
      </c>
      <c r="Y11">
        <v>0.27653393610641208</v>
      </c>
      <c r="Z11">
        <v>3.9501937695017988E-2</v>
      </c>
      <c r="AA11">
        <v>0.28796896781039416</v>
      </c>
      <c r="AB11">
        <v>4.0559535913853889E-2</v>
      </c>
      <c r="AC11">
        <v>0.28488326989362722</v>
      </c>
      <c r="AD11">
        <v>4.112755957603461E-2</v>
      </c>
      <c r="AE11">
        <v>0.29163881106513107</v>
      </c>
      <c r="AF11">
        <v>4.1966951244774148E-2</v>
      </c>
      <c r="AG11">
        <v>0.27275917345658574</v>
      </c>
      <c r="AH11">
        <v>4.2162690291490799E-2</v>
      </c>
      <c r="AI11">
        <v>0.30164847496746416</v>
      </c>
      <c r="AJ11">
        <v>4.2137144662790421E-2</v>
      </c>
      <c r="AK11">
        <v>0.28990566796453149</v>
      </c>
      <c r="AL11">
        <v>4.2364731817820508E-2</v>
      </c>
      <c r="AM11">
        <v>0.29932551245827388</v>
      </c>
      <c r="AN11">
        <v>4.2406295239201086E-2</v>
      </c>
      <c r="AO11">
        <v>0.29777707775919227</v>
      </c>
      <c r="AP11">
        <v>4.2466687881117925E-2</v>
      </c>
      <c r="AQ11">
        <v>0.29919881664626363</v>
      </c>
      <c r="AR11">
        <v>4.2718682292531729E-2</v>
      </c>
      <c r="AS11">
        <v>0.2997009543457585</v>
      </c>
      <c r="AT11">
        <v>4.3038554233249975E-2</v>
      </c>
      <c r="AU11">
        <v>0.29314860068548287</v>
      </c>
      <c r="AV11">
        <v>4.3416701044723567E-2</v>
      </c>
      <c r="AW11">
        <v>0.29817236127001195</v>
      </c>
      <c r="AX11">
        <v>4.3663185394873835E-2</v>
      </c>
      <c r="AY11">
        <v>0.30379933040527723</v>
      </c>
      <c r="AZ11">
        <v>4.3631641344578878E-2</v>
      </c>
      <c r="BA11">
        <v>0.31449740236383084</v>
      </c>
      <c r="BB11">
        <v>4.3629617433056427E-2</v>
      </c>
      <c r="BC11">
        <v>0.28882091030936496</v>
      </c>
      <c r="BD11">
        <v>4.5375834568716474E-2</v>
      </c>
      <c r="BE11">
        <v>0.3504602880421529</v>
      </c>
      <c r="BF11">
        <v>4.694672652510596E-2</v>
      </c>
      <c r="BG11">
        <v>0.34981427841154783</v>
      </c>
      <c r="BH11">
        <v>4.7578904946225561E-2</v>
      </c>
      <c r="BI11">
        <v>0.34009262769097048</v>
      </c>
      <c r="BJ11">
        <v>4.7212715793350617E-2</v>
      </c>
      <c r="BK11">
        <v>0.40083673129319691</v>
      </c>
      <c r="BL11">
        <v>5.3496560253254985E-2</v>
      </c>
      <c r="BM11">
        <v>0.71213469451763767</v>
      </c>
      <c r="BN11">
        <v>9.2483954245442201E-2</v>
      </c>
      <c r="BO11">
        <v>1.1602802214612333</v>
      </c>
      <c r="BP11">
        <v>0.12002614958634568</v>
      </c>
      <c r="BQ11">
        <v>1.1529162364928773</v>
      </c>
      <c r="BR11">
        <v>0.12696514941341236</v>
      </c>
      <c r="BS11">
        <v>1.3798123122625501</v>
      </c>
      <c r="BT11">
        <v>0.15472306166227823</v>
      </c>
      <c r="BU11">
        <v>1.4282512704968986</v>
      </c>
      <c r="BV11">
        <v>0.15986512459915578</v>
      </c>
      <c r="BW11">
        <v>1.4039732351499532</v>
      </c>
      <c r="BX11">
        <v>0.15042936981874741</v>
      </c>
      <c r="BY11">
        <v>1.4358993590058349</v>
      </c>
      <c r="BZ11">
        <v>0.15179378444014707</v>
      </c>
      <c r="CA11">
        <v>1.3082792927665425</v>
      </c>
      <c r="CB11">
        <v>0.13844840511903178</v>
      </c>
      <c r="CC11">
        <v>1.3726820970126088</v>
      </c>
      <c r="CD11">
        <v>0.1436159826663598</v>
      </c>
      <c r="CE11">
        <v>1.6814164361122474</v>
      </c>
      <c r="CF11">
        <v>0.16911640822799709</v>
      </c>
      <c r="CG11">
        <v>1.5027654593995015</v>
      </c>
      <c r="CH11">
        <v>0.15087060545752151</v>
      </c>
      <c r="CI11">
        <v>1.8585639340901723</v>
      </c>
      <c r="CJ11">
        <v>0.18365430950521441</v>
      </c>
      <c r="CK11">
        <v>2.1683443537884268</v>
      </c>
      <c r="CL11">
        <v>0.21389134607618704</v>
      </c>
      <c r="CM11">
        <v>2.0989385296276208</v>
      </c>
      <c r="CN11">
        <v>0.19943938123011079</v>
      </c>
      <c r="CO11">
        <v>1.9942843470238216</v>
      </c>
      <c r="CP11">
        <v>0.19208781120457064</v>
      </c>
      <c r="CQ11">
        <v>2.1567306843775373</v>
      </c>
      <c r="CR11">
        <v>0.20439288264660771</v>
      </c>
      <c r="CS11">
        <v>1.943974245169265</v>
      </c>
      <c r="CT11">
        <v>0.18024740678483098</v>
      </c>
      <c r="CU11">
        <v>2.2478751419143421</v>
      </c>
      <c r="CV11">
        <v>0.21038036266401899</v>
      </c>
      <c r="CW11">
        <v>2.2993798115986612</v>
      </c>
      <c r="CX11">
        <v>0.20574706675743179</v>
      </c>
    </row>
    <row r="12" spans="1:102" ht="15" x14ac:dyDescent="0.25">
      <c r="A12" s="410" t="s">
        <v>264</v>
      </c>
      <c r="B12" s="412" t="s">
        <v>310</v>
      </c>
      <c r="C12">
        <v>0.30339894393861172</v>
      </c>
      <c r="D12">
        <v>4.2362040535880094E-2</v>
      </c>
      <c r="E12">
        <v>0.69187167918881354</v>
      </c>
      <c r="F12">
        <v>8.6351700287576882E-2</v>
      </c>
      <c r="G12">
        <v>2.260302557104843</v>
      </c>
      <c r="H12">
        <v>0.20460293726711432</v>
      </c>
      <c r="I12">
        <v>1.3141513156012161</v>
      </c>
      <c r="J12">
        <v>0.13061333675055542</v>
      </c>
      <c r="K12">
        <v>1.4666345488471833</v>
      </c>
      <c r="L12">
        <v>0.1412711297444024</v>
      </c>
      <c r="M12">
        <v>0.26014362439500388</v>
      </c>
      <c r="N12">
        <v>3.8346860035025777E-2</v>
      </c>
      <c r="O12">
        <v>0.26312668686445173</v>
      </c>
      <c r="P12">
        <v>3.8262773983876786E-2</v>
      </c>
      <c r="Q12">
        <v>0.26978473982560996</v>
      </c>
      <c r="R12">
        <v>3.8611121231429943E-2</v>
      </c>
      <c r="S12">
        <v>0.27171533227450229</v>
      </c>
      <c r="T12">
        <v>3.8978923719506529E-2</v>
      </c>
      <c r="U12">
        <v>0.27550422120154117</v>
      </c>
      <c r="V12">
        <v>3.916771682845787E-2</v>
      </c>
      <c r="W12">
        <v>0.27015095648131371</v>
      </c>
      <c r="X12">
        <v>3.9372825039118091E-2</v>
      </c>
      <c r="Y12">
        <v>0.27564391009463612</v>
      </c>
      <c r="Z12">
        <v>3.9023961392356296E-2</v>
      </c>
      <c r="AA12">
        <v>0.28752438626826271</v>
      </c>
      <c r="AB12">
        <v>4.032093502142408E-2</v>
      </c>
      <c r="AC12">
        <v>0.2844751331801274</v>
      </c>
      <c r="AD12">
        <v>4.0902344242475352E-2</v>
      </c>
      <c r="AE12">
        <v>0.29115533584492953</v>
      </c>
      <c r="AF12">
        <v>4.1707156895381382E-2</v>
      </c>
      <c r="AG12">
        <v>0.27176218366604166</v>
      </c>
      <c r="AH12">
        <v>4.1721088584608622E-2</v>
      </c>
      <c r="AI12">
        <v>0.30087575916294612</v>
      </c>
      <c r="AJ12">
        <v>4.1781928819192682E-2</v>
      </c>
      <c r="AK12">
        <v>0.28940809587080241</v>
      </c>
      <c r="AL12">
        <v>4.2102346996835655E-2</v>
      </c>
      <c r="AM12">
        <v>0.29884311392761398</v>
      </c>
      <c r="AN12">
        <v>4.2151666686398775E-2</v>
      </c>
      <c r="AO12">
        <v>0.29704685053068247</v>
      </c>
      <c r="AP12">
        <v>4.2100436363847075E-2</v>
      </c>
      <c r="AQ12">
        <v>0.29855793408952952</v>
      </c>
      <c r="AR12">
        <v>4.2436588103581703E-2</v>
      </c>
      <c r="AS12">
        <v>0.29907043450704324</v>
      </c>
      <c r="AT12">
        <v>4.2789209776749139E-2</v>
      </c>
      <c r="AU12">
        <v>0.29258730741146582</v>
      </c>
      <c r="AV12">
        <v>4.3143141222773157E-2</v>
      </c>
      <c r="AW12">
        <v>0.29746332928596109</v>
      </c>
      <c r="AX12">
        <v>4.3315087622053085E-2</v>
      </c>
      <c r="AY12">
        <v>0.30225650639539364</v>
      </c>
      <c r="AZ12">
        <v>4.2974010165882356E-2</v>
      </c>
      <c r="BA12">
        <v>0.31381410103050206</v>
      </c>
      <c r="BB12">
        <v>4.3257601082406408E-2</v>
      </c>
      <c r="BC12">
        <v>0.28760483325221958</v>
      </c>
      <c r="BD12">
        <v>4.4794091210451671E-2</v>
      </c>
      <c r="BE12">
        <v>0.34983533814662771</v>
      </c>
      <c r="BF12">
        <v>4.6615841658172362E-2</v>
      </c>
      <c r="BG12">
        <v>0.34929472837237496</v>
      </c>
      <c r="BH12">
        <v>4.735132624861476E-2</v>
      </c>
      <c r="BI12">
        <v>0.33901648980119808</v>
      </c>
      <c r="BJ12">
        <v>4.663942816687007E-2</v>
      </c>
      <c r="BK12">
        <v>0.39998637927623037</v>
      </c>
      <c r="BL12">
        <v>5.3154120562011714E-2</v>
      </c>
      <c r="BM12">
        <v>0.70980305877798244</v>
      </c>
      <c r="BN12">
        <v>9.1507648254241514E-2</v>
      </c>
      <c r="BO12">
        <v>1.1580829419409662</v>
      </c>
      <c r="BP12">
        <v>0.1191210950553471</v>
      </c>
      <c r="BQ12">
        <v>1.1506385065699838</v>
      </c>
      <c r="BR12">
        <v>0.12596494037623643</v>
      </c>
      <c r="BS12">
        <v>1.3775694524143682</v>
      </c>
      <c r="BT12">
        <v>0.15378684235102516</v>
      </c>
      <c r="BU12">
        <v>1.4245192360601246</v>
      </c>
      <c r="BV12">
        <v>0.15845465289507191</v>
      </c>
      <c r="BW12">
        <v>1.401791213527668</v>
      </c>
      <c r="BX12">
        <v>0.14949948380801667</v>
      </c>
      <c r="BY12">
        <v>1.4337526147521618</v>
      </c>
      <c r="BZ12">
        <v>0.15094759330323243</v>
      </c>
      <c r="CA12">
        <v>1.3060241505759724</v>
      </c>
      <c r="CB12">
        <v>0.13752426817741836</v>
      </c>
      <c r="CC12">
        <v>1.3702693750407307</v>
      </c>
      <c r="CD12">
        <v>0.14260850361804062</v>
      </c>
      <c r="CE12">
        <v>1.6796199965677556</v>
      </c>
      <c r="CF12">
        <v>0.16840016843479497</v>
      </c>
      <c r="CG12">
        <v>1.5005549121758455</v>
      </c>
      <c r="CH12">
        <v>0.1499979145725728</v>
      </c>
      <c r="CI12">
        <v>1.8553080868888014</v>
      </c>
      <c r="CJ12">
        <v>0.18257294435794966</v>
      </c>
      <c r="CK12">
        <v>2.1482278791701748</v>
      </c>
      <c r="CL12">
        <v>0.21250719951671643</v>
      </c>
      <c r="CM12">
        <v>2.0966462360589473</v>
      </c>
      <c r="CN12">
        <v>0.19859942035466188</v>
      </c>
      <c r="CO12">
        <v>1.9910902299726683</v>
      </c>
      <c r="CP12">
        <v>0.19091476462207405</v>
      </c>
      <c r="CQ12">
        <v>2.1533709192550923</v>
      </c>
      <c r="CR12">
        <v>0.20312794344169402</v>
      </c>
      <c r="CS12">
        <v>1.9416371002066777</v>
      </c>
      <c r="CT12">
        <v>0.17946340194711491</v>
      </c>
      <c r="CU12">
        <v>2.2444403928724057</v>
      </c>
      <c r="CV12">
        <v>0.2091287142155431</v>
      </c>
      <c r="CW12">
        <v>2.2968320317350734</v>
      </c>
      <c r="CX12">
        <v>0.20483372669990399</v>
      </c>
    </row>
    <row r="13" spans="1:102" ht="15" x14ac:dyDescent="0.25">
      <c r="A13" s="410" t="s">
        <v>266</v>
      </c>
      <c r="B13" s="412" t="b">
        <v>0</v>
      </c>
      <c r="C13">
        <v>0.29668438435073835</v>
      </c>
      <c r="D13">
        <v>4.2481524474433249E-2</v>
      </c>
      <c r="E13">
        <v>0.77471285579256421</v>
      </c>
      <c r="F13">
        <v>9.4562308896515068E-2</v>
      </c>
      <c r="G13">
        <v>2.5977368679912942</v>
      </c>
      <c r="H13">
        <v>0.22343502910274826</v>
      </c>
      <c r="I13">
        <v>1.3182060791816825</v>
      </c>
      <c r="J13">
        <v>0.13022931617627917</v>
      </c>
      <c r="K13">
        <v>1.4706728022038296</v>
      </c>
      <c r="L13">
        <v>0.1409720480372138</v>
      </c>
      <c r="M13">
        <v>0.26075668040526456</v>
      </c>
      <c r="N13">
        <v>3.8115141899737817E-2</v>
      </c>
      <c r="O13">
        <v>0.26375261527937027</v>
      </c>
      <c r="P13">
        <v>3.8006971540412812E-2</v>
      </c>
      <c r="Q13">
        <v>0.27049948504810539</v>
      </c>
      <c r="R13">
        <v>3.8323139313896706E-2</v>
      </c>
      <c r="S13">
        <v>0.27224985557821108</v>
      </c>
      <c r="T13">
        <v>3.8761768203389967E-2</v>
      </c>
      <c r="U13">
        <v>0.27591222929149312</v>
      </c>
      <c r="V13">
        <v>3.900223686901181E-2</v>
      </c>
      <c r="W13">
        <v>0.27076085831081337</v>
      </c>
      <c r="X13">
        <v>3.9129525053945596E-2</v>
      </c>
      <c r="Y13">
        <v>0.27658348895220825</v>
      </c>
      <c r="Z13">
        <v>3.865274827341178E-2</v>
      </c>
      <c r="AA13">
        <v>0.28799280671960287</v>
      </c>
      <c r="AB13">
        <v>4.0133410585046957E-2</v>
      </c>
      <c r="AC13">
        <v>0.28490637255337253</v>
      </c>
      <c r="AD13">
        <v>4.0725341060753054E-2</v>
      </c>
      <c r="AE13">
        <v>0.29166376493567064</v>
      </c>
      <c r="AF13">
        <v>4.1500417347474838E-2</v>
      </c>
      <c r="AG13">
        <v>0.27278424235693716</v>
      </c>
      <c r="AH13">
        <v>4.1341092871033665E-2</v>
      </c>
      <c r="AI13">
        <v>0.3016729639631745</v>
      </c>
      <c r="AJ13">
        <v>4.1485732066024003E-2</v>
      </c>
      <c r="AK13">
        <v>0.28992890596413873</v>
      </c>
      <c r="AL13">
        <v>4.1889789641234361E-2</v>
      </c>
      <c r="AM13">
        <v>0.29934943741424119</v>
      </c>
      <c r="AN13">
        <v>4.1948736752502519E-2</v>
      </c>
      <c r="AO13">
        <v>0.29780742615533634</v>
      </c>
      <c r="AP13">
        <v>4.1802280870282683E-2</v>
      </c>
      <c r="AQ13">
        <v>0.29921563789277367</v>
      </c>
      <c r="AR13">
        <v>4.2196310576202239E-2</v>
      </c>
      <c r="AS13">
        <v>0.29971257153690156</v>
      </c>
      <c r="AT13">
        <v>4.2571522018972213E-2</v>
      </c>
      <c r="AU13">
        <v>0.29316814521023377</v>
      </c>
      <c r="AV13">
        <v>4.2913985015864568E-2</v>
      </c>
      <c r="AW13">
        <v>0.29819846309661729</v>
      </c>
      <c r="AX13">
        <v>4.3026164285716338E-2</v>
      </c>
      <c r="AY13">
        <v>0.30383839227658938</v>
      </c>
      <c r="AZ13">
        <v>4.2416855114266752E-2</v>
      </c>
      <c r="BA13">
        <v>0.31455570643958225</v>
      </c>
      <c r="BB13">
        <v>4.302240266722706E-2</v>
      </c>
      <c r="BC13">
        <v>0.28885992452919901</v>
      </c>
      <c r="BD13">
        <v>4.4302141385519578E-2</v>
      </c>
      <c r="BE13">
        <v>0.35049710371267029</v>
      </c>
      <c r="BF13">
        <v>4.6366615851557137E-2</v>
      </c>
      <c r="BG13">
        <v>0.34982836177790011</v>
      </c>
      <c r="BH13">
        <v>4.7159077203575768E-2</v>
      </c>
      <c r="BI13">
        <v>0.34015499367603713</v>
      </c>
      <c r="BJ13">
        <v>4.6202918845714085E-2</v>
      </c>
      <c r="BK13">
        <v>0.40085494923818699</v>
      </c>
      <c r="BL13">
        <v>5.2860948741939431E-2</v>
      </c>
      <c r="BM13">
        <v>0.71219572049907931</v>
      </c>
      <c r="BN13">
        <v>9.0692253564971459E-2</v>
      </c>
      <c r="BO13">
        <v>1.1603738868993199</v>
      </c>
      <c r="BP13">
        <v>0.11848964260895108</v>
      </c>
      <c r="BQ13">
        <v>1.153023273052898</v>
      </c>
      <c r="BR13">
        <v>0.12525687220037873</v>
      </c>
      <c r="BS13">
        <v>1.3798834986841784</v>
      </c>
      <c r="BT13">
        <v>0.15304379675449234</v>
      </c>
      <c r="BU13">
        <v>1.4283355259188555</v>
      </c>
      <c r="BV13">
        <v>0.15729127712626972</v>
      </c>
      <c r="BW13">
        <v>1.4040621515069163</v>
      </c>
      <c r="BX13">
        <v>0.14881483276735358</v>
      </c>
      <c r="BY13">
        <v>1.4359603104432983</v>
      </c>
      <c r="BZ13">
        <v>0.15027630345062895</v>
      </c>
      <c r="CA13">
        <v>1.3083563112931247</v>
      </c>
      <c r="CB13">
        <v>0.13681665120764216</v>
      </c>
      <c r="CC13">
        <v>1.3727841450049894</v>
      </c>
      <c r="CD13">
        <v>0.14189284072725439</v>
      </c>
      <c r="CE13">
        <v>1.6814777187688215</v>
      </c>
      <c r="CF13">
        <v>0.16786252291770445</v>
      </c>
      <c r="CG13">
        <v>1.5028625560159263</v>
      </c>
      <c r="CH13">
        <v>0.1494296819476533</v>
      </c>
      <c r="CI13">
        <v>1.8586191162596055</v>
      </c>
      <c r="CJ13">
        <v>0.1816746258809793</v>
      </c>
      <c r="CK13">
        <v>2.1316001132049482</v>
      </c>
      <c r="CL13">
        <v>0.21106935504711682</v>
      </c>
      <c r="CM13">
        <v>2.0990313111183942</v>
      </c>
      <c r="CN13">
        <v>0.19807830516771194</v>
      </c>
      <c r="CO13">
        <v>1.9943684009060616</v>
      </c>
      <c r="CP13">
        <v>0.19000261477000407</v>
      </c>
      <c r="CQ13">
        <v>2.1568562319451487</v>
      </c>
      <c r="CR13">
        <v>0.20226731092856409</v>
      </c>
      <c r="CS13">
        <v>1.9440635544857601</v>
      </c>
      <c r="CT13">
        <v>0.17902839643768731</v>
      </c>
      <c r="CU13">
        <v>2.2479699291105892</v>
      </c>
      <c r="CV13">
        <v>0.20817661192954384</v>
      </c>
      <c r="CW13">
        <v>2.2994616581851091</v>
      </c>
      <c r="CX13">
        <v>0.20419307310609375</v>
      </c>
    </row>
    <row r="14" spans="1:102" ht="15" x14ac:dyDescent="0.25">
      <c r="A14" s="410" t="s">
        <v>267</v>
      </c>
      <c r="B14" s="412" t="b">
        <v>1</v>
      </c>
      <c r="C14">
        <v>0.32025413305054834</v>
      </c>
      <c r="D14">
        <v>4.2510433176280969E-2</v>
      </c>
      <c r="E14">
        <v>0.86161028596773481</v>
      </c>
      <c r="F14">
        <v>0.10283497300158007</v>
      </c>
      <c r="G14">
        <v>2.9700949051789407</v>
      </c>
      <c r="H14">
        <v>0.24256153138014191</v>
      </c>
      <c r="I14">
        <v>1.3299065173945506</v>
      </c>
      <c r="J14">
        <v>0.13060001992012513</v>
      </c>
      <c r="K14">
        <v>1.4823429476440351</v>
      </c>
      <c r="L14">
        <v>0.14141019866464774</v>
      </c>
      <c r="M14">
        <v>0.26252931461776946</v>
      </c>
      <c r="N14">
        <v>3.7942673617326714E-2</v>
      </c>
      <c r="O14">
        <v>0.26554097326847659</v>
      </c>
      <c r="P14">
        <v>3.7851359544331421E-2</v>
      </c>
      <c r="Q14">
        <v>0.27254685612369939</v>
      </c>
      <c r="R14">
        <v>3.8140788251624695E-2</v>
      </c>
      <c r="S14">
        <v>0.27378361887380004</v>
      </c>
      <c r="T14">
        <v>3.8618521505997143E-2</v>
      </c>
      <c r="U14">
        <v>0.27708295055144422</v>
      </c>
      <c r="V14">
        <v>3.8893242047236841E-2</v>
      </c>
      <c r="W14">
        <v>0.27251774192399247</v>
      </c>
      <c r="X14">
        <v>3.8957938920255404E-2</v>
      </c>
      <c r="Y14">
        <v>0.27927655359180387</v>
      </c>
      <c r="Z14">
        <v>3.8418371751839334E-2</v>
      </c>
      <c r="AA14">
        <v>0.28933628052525073</v>
      </c>
      <c r="AB14">
        <v>4.0012154719307039E-2</v>
      </c>
      <c r="AC14">
        <v>0.2861420515640215</v>
      </c>
      <c r="AD14">
        <v>4.0610889775972388E-2</v>
      </c>
      <c r="AE14">
        <v>0.29312290843809319</v>
      </c>
      <c r="AF14">
        <v>4.1363481373684723E-2</v>
      </c>
      <c r="AG14">
        <v>0.27574254841255302</v>
      </c>
      <c r="AH14">
        <v>4.1053488143558248E-2</v>
      </c>
      <c r="AI14">
        <v>0.30397550457639438</v>
      </c>
      <c r="AJ14">
        <v>4.127255050267619E-2</v>
      </c>
      <c r="AK14">
        <v>0.29142590530815538</v>
      </c>
      <c r="AL14">
        <v>4.174427988384017E-2</v>
      </c>
      <c r="AM14">
        <v>0.30080346360233762</v>
      </c>
      <c r="AN14">
        <v>4.1813945578564923E-2</v>
      </c>
      <c r="AO14">
        <v>0.29999718731936198</v>
      </c>
      <c r="AP14">
        <v>4.1596376185314338E-2</v>
      </c>
      <c r="AQ14">
        <v>0.30111864480537232</v>
      </c>
      <c r="AR14">
        <v>4.2017315566676157E-2</v>
      </c>
      <c r="AS14">
        <v>0.30157534331211028</v>
      </c>
      <c r="AT14">
        <v>4.2403126727415343E-2</v>
      </c>
      <c r="AU14">
        <v>0.29484405805770597</v>
      </c>
      <c r="AV14">
        <v>4.2747797297037093E-2</v>
      </c>
      <c r="AW14">
        <v>0.30031820653265051</v>
      </c>
      <c r="AX14">
        <v>4.2819822236280357E-2</v>
      </c>
      <c r="AY14">
        <v>0.30841683306260759</v>
      </c>
      <c r="AZ14">
        <v>4.2005313578485297E-2</v>
      </c>
      <c r="BA14">
        <v>0.31666213813132477</v>
      </c>
      <c r="BB14">
        <v>4.2943076564337379E-2</v>
      </c>
      <c r="BC14">
        <v>0.29248450410935767</v>
      </c>
      <c r="BD14">
        <v>4.3939839942997931E-2</v>
      </c>
      <c r="BE14">
        <v>0.35239197242979114</v>
      </c>
      <c r="BF14">
        <v>4.6219239897909305E-2</v>
      </c>
      <c r="BG14">
        <v>0.35137194682324768</v>
      </c>
      <c r="BH14">
        <v>4.7017732685388558E-2</v>
      </c>
      <c r="BI14">
        <v>0.34341590450249143</v>
      </c>
      <c r="BJ14">
        <v>4.5938551219061839E-2</v>
      </c>
      <c r="BK14">
        <v>0.40337207480633358</v>
      </c>
      <c r="BL14">
        <v>5.2640795830340439E-2</v>
      </c>
      <c r="BM14">
        <v>0.71911884045799201</v>
      </c>
      <c r="BN14">
        <v>9.0103828606017761E-2</v>
      </c>
      <c r="BO14">
        <v>1.1669674576005429</v>
      </c>
      <c r="BP14">
        <v>0.11818294876897231</v>
      </c>
      <c r="BQ14">
        <v>1.1598773363439268</v>
      </c>
      <c r="BR14">
        <v>0.12489830835840365</v>
      </c>
      <c r="BS14">
        <v>1.386566980805364</v>
      </c>
      <c r="BT14">
        <v>0.15255412200784854</v>
      </c>
      <c r="BU14">
        <v>1.4393909669650864</v>
      </c>
      <c r="BV14">
        <v>0.15646924707867546</v>
      </c>
      <c r="BW14">
        <v>1.4106020711984071</v>
      </c>
      <c r="BX14">
        <v>0.14843088305229613</v>
      </c>
      <c r="BY14">
        <v>1.4423435917040206</v>
      </c>
      <c r="BZ14">
        <v>0.14983429879388011</v>
      </c>
      <c r="CA14">
        <v>1.3150868371265896</v>
      </c>
      <c r="CB14">
        <v>0.1363828811282343</v>
      </c>
      <c r="CC14">
        <v>1.3800226751987938</v>
      </c>
      <c r="CD14">
        <v>0.14152697274520154</v>
      </c>
      <c r="CE14">
        <v>1.6868391011110138</v>
      </c>
      <c r="CF14">
        <v>0.16754702851901923</v>
      </c>
      <c r="CG14">
        <v>1.5095014393399075</v>
      </c>
      <c r="CH14">
        <v>0.14921194241062452</v>
      </c>
      <c r="CI14">
        <v>1.8682287822944121</v>
      </c>
      <c r="CJ14">
        <v>0.1810321304948018</v>
      </c>
      <c r="CK14">
        <v>2.1191877690543017</v>
      </c>
      <c r="CL14">
        <v>0.20964065337025289</v>
      </c>
      <c r="CM14">
        <v>2.1059005302092335</v>
      </c>
      <c r="CN14">
        <v>0.19791825332251634</v>
      </c>
      <c r="CO14">
        <v>2.0038532819110109</v>
      </c>
      <c r="CP14">
        <v>0.1894252586046114</v>
      </c>
      <c r="CQ14">
        <v>2.1669042631415123</v>
      </c>
      <c r="CR14">
        <v>0.20188070843505307</v>
      </c>
      <c r="CS14">
        <v>1.9510570311114999</v>
      </c>
      <c r="CT14">
        <v>0.17897763181584464</v>
      </c>
      <c r="CU14">
        <v>2.2581778085938362</v>
      </c>
      <c r="CV14">
        <v>0.20760118947086251</v>
      </c>
      <c r="CW14">
        <v>2.3070556542527769</v>
      </c>
      <c r="CX14">
        <v>0.20387700792005797</v>
      </c>
    </row>
    <row r="15" spans="1:102" ht="15" x14ac:dyDescent="0.25">
      <c r="A15" s="410" t="s">
        <v>268</v>
      </c>
      <c r="B15" s="412" t="b">
        <v>0</v>
      </c>
      <c r="C15">
        <v>0.30197853460621582</v>
      </c>
      <c r="D15">
        <v>4.2717394185307969E-2</v>
      </c>
      <c r="E15">
        <v>0.95276258100535438</v>
      </c>
      <c r="F15">
        <v>0.11117016161606652</v>
      </c>
      <c r="G15" t="s">
        <v>250</v>
      </c>
      <c r="H15" t="s">
        <v>250</v>
      </c>
      <c r="I15">
        <v>1.3483047303209987</v>
      </c>
      <c r="J15">
        <v>0.13169541576942692</v>
      </c>
      <c r="K15">
        <v>1.5006995393892615</v>
      </c>
      <c r="L15">
        <v>0.14255008526865159</v>
      </c>
      <c r="M15">
        <v>0.26531791875088295</v>
      </c>
      <c r="N15">
        <v>3.7843427542325045E-2</v>
      </c>
      <c r="O15">
        <v>0.26834687870326779</v>
      </c>
      <c r="P15">
        <v>3.7808544754094946E-2</v>
      </c>
      <c r="Q15">
        <v>0.27576098722403203</v>
      </c>
      <c r="R15">
        <v>3.8078841043195651E-2</v>
      </c>
      <c r="S15">
        <v>0.27619236578070216</v>
      </c>
      <c r="T15">
        <v>3.8560788622829911E-2</v>
      </c>
      <c r="U15">
        <v>0.27892154010746062</v>
      </c>
      <c r="V15">
        <v>3.8849562475376014E-2</v>
      </c>
      <c r="W15">
        <v>0.27527927505910044</v>
      </c>
      <c r="X15">
        <v>3.8871967526137065E-2</v>
      </c>
      <c r="Y15">
        <v>0.28350492793128457</v>
      </c>
      <c r="Z15">
        <v>3.8339819641983221E-2</v>
      </c>
      <c r="AA15">
        <v>0.29144596742741907</v>
      </c>
      <c r="AB15">
        <v>3.9966990853310173E-2</v>
      </c>
      <c r="AC15">
        <v>0.2880820628474976</v>
      </c>
      <c r="AD15">
        <v>4.0568262550558301E-2</v>
      </c>
      <c r="AE15">
        <v>0.29541455522283144</v>
      </c>
      <c r="AF15">
        <v>4.1307442724555665E-2</v>
      </c>
      <c r="AG15">
        <v>0.28039743746998674</v>
      </c>
      <c r="AH15">
        <v>4.0881574426751249E-2</v>
      </c>
      <c r="AI15">
        <v>0.30759684285585898</v>
      </c>
      <c r="AJ15">
        <v>4.1159654831572114E-2</v>
      </c>
      <c r="AK15">
        <v>0.29377781591899788</v>
      </c>
      <c r="AL15">
        <v>4.1677606059817317E-2</v>
      </c>
      <c r="AM15">
        <v>0.30308739593693768</v>
      </c>
      <c r="AN15">
        <v>4.1758213155964827E-2</v>
      </c>
      <c r="AO15">
        <v>0.30343873259626097</v>
      </c>
      <c r="AP15">
        <v>4.1499403481955868E-2</v>
      </c>
      <c r="AQ15">
        <v>0.30411278452488466</v>
      </c>
      <c r="AR15">
        <v>4.1914104186150943E-2</v>
      </c>
      <c r="AS15">
        <v>0.30450783914177232</v>
      </c>
      <c r="AT15">
        <v>4.22976662871151E-2</v>
      </c>
      <c r="AU15">
        <v>0.29747927346201763</v>
      </c>
      <c r="AV15">
        <v>4.2658041606913721E-2</v>
      </c>
      <c r="AW15">
        <v>0.30365083058747278</v>
      </c>
      <c r="AX15">
        <v>4.2712778079427027E-2</v>
      </c>
      <c r="AY15">
        <v>0.31562091071000081</v>
      </c>
      <c r="AZ15">
        <v>4.1772726206235233E-2</v>
      </c>
      <c r="BA15">
        <v>0.31996274553749637</v>
      </c>
      <c r="BB15">
        <v>4.3026049302822993E-2</v>
      </c>
      <c r="BC15">
        <v>0.2981849301113158</v>
      </c>
      <c r="BD15">
        <v>4.3736538391070195E-2</v>
      </c>
      <c r="BE15">
        <v>0.3553664333037474</v>
      </c>
      <c r="BF15">
        <v>4.6185653320514858E-2</v>
      </c>
      <c r="BG15">
        <v>0.35380043142809736</v>
      </c>
      <c r="BH15">
        <v>4.6938743586308444E-2</v>
      </c>
      <c r="BI15">
        <v>0.34853504267878516</v>
      </c>
      <c r="BJ15">
        <v>4.5867742779769877E-2</v>
      </c>
      <c r="BK15">
        <v>0.40733383343706109</v>
      </c>
      <c r="BL15">
        <v>5.2511497306812711E-2</v>
      </c>
      <c r="BM15">
        <v>0.73001154864902928</v>
      </c>
      <c r="BN15">
        <v>8.9790044068056879E-2</v>
      </c>
      <c r="BO15">
        <v>1.1773294821598967</v>
      </c>
      <c r="BP15">
        <v>0.1182258600463474</v>
      </c>
      <c r="BQ15">
        <v>1.1706454209979147</v>
      </c>
      <c r="BR15">
        <v>0.12491829756032677</v>
      </c>
      <c r="BS15">
        <v>1.397078442804665</v>
      </c>
      <c r="BT15">
        <v>0.152357488646859</v>
      </c>
      <c r="BU15">
        <v>1.4567899131144912</v>
      </c>
      <c r="BV15">
        <v>0.15605515873794426</v>
      </c>
      <c r="BW15">
        <v>1.4208811472031362</v>
      </c>
      <c r="BX15">
        <v>0.14837873998532139</v>
      </c>
      <c r="BY15">
        <v>1.4523853230494204</v>
      </c>
      <c r="BZ15">
        <v>0.14965738792157274</v>
      </c>
      <c r="CA15">
        <v>1.3256704609013181</v>
      </c>
      <c r="CB15">
        <v>0.13625809941129838</v>
      </c>
      <c r="CC15">
        <v>1.3913985429550384</v>
      </c>
      <c r="CD15">
        <v>0.14154054011988731</v>
      </c>
      <c r="CE15">
        <v>1.6952697962823371</v>
      </c>
      <c r="CF15">
        <v>0.16747924471860337</v>
      </c>
      <c r="CG15">
        <v>1.5199337193038391</v>
      </c>
      <c r="CH15">
        <v>0.14936233592382958</v>
      </c>
      <c r="CI15">
        <v>1.8833585670019657</v>
      </c>
      <c r="CJ15">
        <v>0.18069750935453807</v>
      </c>
      <c r="CK15">
        <v>2.111533325718653</v>
      </c>
      <c r="CL15">
        <v>0.20828353560507493</v>
      </c>
      <c r="CM15">
        <v>2.1166973900535435</v>
      </c>
      <c r="CN15">
        <v>0.19813223126770782</v>
      </c>
      <c r="CO15">
        <v>2.0187764643372548</v>
      </c>
      <c r="CP15">
        <v>0.18922947008874683</v>
      </c>
      <c r="CQ15">
        <v>2.182700981114595</v>
      </c>
      <c r="CR15">
        <v>0.20199945619597168</v>
      </c>
      <c r="CS15">
        <v>1.9620509601994869</v>
      </c>
      <c r="CT15">
        <v>0.17931522072933975</v>
      </c>
      <c r="CU15">
        <v>2.2742370496350102</v>
      </c>
      <c r="CV15">
        <v>0.20744906414493236</v>
      </c>
      <c r="CW15">
        <v>2.3189987995399086</v>
      </c>
      <c r="CX15">
        <v>0.20391113686345722</v>
      </c>
    </row>
    <row r="16" spans="1:102" ht="15" x14ac:dyDescent="0.25">
      <c r="A16" s="410" t="s">
        <v>269</v>
      </c>
      <c r="B16" s="412">
        <v>1</v>
      </c>
      <c r="C16">
        <v>0.31104744125951572</v>
      </c>
      <c r="D16">
        <v>4.278981024195818E-2</v>
      </c>
      <c r="E16">
        <v>1.0483780770433415</v>
      </c>
      <c r="F16">
        <v>0.11956834729805643</v>
      </c>
      <c r="I16">
        <v>1.3719102041681119</v>
      </c>
      <c r="J16">
        <v>0.13342676126704406</v>
      </c>
      <c r="K16">
        <v>1.5242554355471656</v>
      </c>
      <c r="L16">
        <v>0.14429936101573565</v>
      </c>
      <c r="M16">
        <v>0.26889657668220757</v>
      </c>
      <c r="N16">
        <v>3.7825444001490315E-2</v>
      </c>
      <c r="O16">
        <v>0.27194301381277919</v>
      </c>
      <c r="P16">
        <v>3.7881995769378993E-2</v>
      </c>
      <c r="Q16">
        <v>0.27988148856252792</v>
      </c>
      <c r="R16">
        <v>3.8142316283022268E-2</v>
      </c>
      <c r="S16">
        <v>0.27928095394988967</v>
      </c>
      <c r="T16">
        <v>3.8593246728731795E-2</v>
      </c>
      <c r="U16">
        <v>0.28127904636822698</v>
      </c>
      <c r="V16">
        <v>3.8874736812569075E-2</v>
      </c>
      <c r="W16">
        <v>0.27882173472500077</v>
      </c>
      <c r="X16">
        <v>3.8878575762650469E-2</v>
      </c>
      <c r="Y16">
        <v>0.2889260542287761</v>
      </c>
      <c r="Z16">
        <v>3.8423455768616603E-2</v>
      </c>
      <c r="AA16">
        <v>0.29415095314008533</v>
      </c>
      <c r="AB16">
        <v>4.0001577894879563E-2</v>
      </c>
      <c r="AC16">
        <v>0.29056923822730502</v>
      </c>
      <c r="AD16">
        <v>4.0600912788799959E-2</v>
      </c>
      <c r="AE16">
        <v>0.29835304969633414</v>
      </c>
      <c r="AF16">
        <v>4.1336841318165438E-2</v>
      </c>
      <c r="AG16">
        <v>0.28637179810149627</v>
      </c>
      <c r="AH16">
        <v>4.0839279147538134E-2</v>
      </c>
      <c r="AI16">
        <v>0.31224359951109404</v>
      </c>
      <c r="AJ16">
        <v>4.1156191188568204E-2</v>
      </c>
      <c r="AK16">
        <v>0.29679409998632683</v>
      </c>
      <c r="AL16">
        <v>4.169516968586362E-2</v>
      </c>
      <c r="AM16">
        <v>0.3060162038033607</v>
      </c>
      <c r="AN16">
        <v>4.1786054594127812E-2</v>
      </c>
      <c r="AO16">
        <v>0.30785324845535689</v>
      </c>
      <c r="AP16">
        <v>4.1519218911914499E-2</v>
      </c>
      <c r="AQ16">
        <v>0.30795548965807029</v>
      </c>
      <c r="AR16">
        <v>4.1895038006855033E-2</v>
      </c>
      <c r="AS16">
        <v>0.30827248565399268</v>
      </c>
      <c r="AT16">
        <v>4.2263684475747222E-2</v>
      </c>
      <c r="AU16">
        <v>0.3008603019433409</v>
      </c>
      <c r="AV16">
        <v>4.2651989417710603E-2</v>
      </c>
      <c r="AW16">
        <v>0.30792634588004092</v>
      </c>
      <c r="AX16">
        <v>4.2713703896128496E-2</v>
      </c>
      <c r="AY16">
        <v>0.32486699369207678</v>
      </c>
      <c r="AZ16">
        <v>4.1737935843165909E-2</v>
      </c>
      <c r="BA16">
        <v>0.32419013307551708</v>
      </c>
      <c r="BB16">
        <v>4.3264598924869675E-2</v>
      </c>
      <c r="BC16">
        <v>0.30549938792213366</v>
      </c>
      <c r="BD16">
        <v>4.3708707012392663E-2</v>
      </c>
      <c r="BE16">
        <v>0.35917951320433106</v>
      </c>
      <c r="BF16">
        <v>4.626857710412724E-2</v>
      </c>
      <c r="BG16">
        <v>0.35691707421251828</v>
      </c>
      <c r="BH16">
        <v>4.6928509133376629E-2</v>
      </c>
      <c r="BI16">
        <v>0.35509768607456188</v>
      </c>
      <c r="BJ16">
        <v>4.5996230006475625E-2</v>
      </c>
      <c r="BK16">
        <v>0.41241926700759363</v>
      </c>
      <c r="BL16">
        <v>5.2483528168764546E-2</v>
      </c>
      <c r="BM16">
        <v>0.7439913826359833</v>
      </c>
      <c r="BN16">
        <v>8.9776320908205892E-2</v>
      </c>
      <c r="BO16">
        <v>1.1906204909729154</v>
      </c>
      <c r="BP16">
        <v>0.11861490002458659</v>
      </c>
      <c r="BQ16">
        <v>1.1844551608364611</v>
      </c>
      <c r="BR16">
        <v>0.1253152203998886</v>
      </c>
      <c r="BS16">
        <v>1.4105663085449696</v>
      </c>
      <c r="BT16">
        <v>0.15246982673700743</v>
      </c>
      <c r="BU16">
        <v>1.4791228052255621</v>
      </c>
      <c r="BV16">
        <v>0.156082559078764</v>
      </c>
      <c r="BW16">
        <v>1.4340666299152194</v>
      </c>
      <c r="BX16">
        <v>0.14866262788760889</v>
      </c>
      <c r="BY16">
        <v>1.465271983126369</v>
      </c>
      <c r="BZ16">
        <v>0.14975990310045176</v>
      </c>
      <c r="CA16">
        <v>1.3392497603623159</v>
      </c>
      <c r="CB16">
        <v>0.13645241512943512</v>
      </c>
      <c r="CC16">
        <v>1.4059901431230031</v>
      </c>
      <c r="CD16">
        <v>0.14193244370330294</v>
      </c>
      <c r="CE16">
        <v>1.706086799499285</v>
      </c>
      <c r="CF16">
        <v>0.16766466295684074</v>
      </c>
      <c r="CG16">
        <v>1.5333142346282016</v>
      </c>
      <c r="CH16">
        <v>0.14986867849925331</v>
      </c>
      <c r="CI16">
        <v>1.9027827452055543</v>
      </c>
      <c r="CJ16">
        <v>0.18069787147490377</v>
      </c>
      <c r="CK16">
        <v>2.1089713191018649</v>
      </c>
      <c r="CL16">
        <v>0.20705731431009475</v>
      </c>
      <c r="CM16">
        <v>2.1305471932781361</v>
      </c>
      <c r="CN16">
        <v>0.1987029037827428</v>
      </c>
      <c r="CO16">
        <v>2.0379289606962021</v>
      </c>
      <c r="CP16">
        <v>0.18943111084356651</v>
      </c>
      <c r="CQ16">
        <v>2.2029666297209172</v>
      </c>
      <c r="CR16">
        <v>0.20261393397395042</v>
      </c>
      <c r="CS16">
        <v>1.9761546789984261</v>
      </c>
      <c r="CT16">
        <v>0.18001381373211986</v>
      </c>
      <c r="CU16">
        <v>2.2948466280329396</v>
      </c>
      <c r="CV16">
        <v>0.20773256024093611</v>
      </c>
      <c r="CW16">
        <v>2.3343235314439603</v>
      </c>
      <c r="CX16">
        <v>0.20429269501226993</v>
      </c>
    </row>
    <row r="17" spans="3:102" ht="15" x14ac:dyDescent="0.25">
      <c r="C17">
        <v>0.31544863148315055</v>
      </c>
      <c r="D17">
        <v>4.2940982187408556E-2</v>
      </c>
      <c r="E17">
        <v>1.1486753112360422</v>
      </c>
      <c r="F17">
        <v>0.12803000617720839</v>
      </c>
      <c r="I17">
        <v>1.398810563831955</v>
      </c>
      <c r="J17">
        <v>0.13565379309746778</v>
      </c>
      <c r="K17">
        <v>1.5511022775033425</v>
      </c>
      <c r="L17">
        <v>0.1465163099882146</v>
      </c>
      <c r="M17">
        <v>0.27297536682924556</v>
      </c>
      <c r="N17">
        <v>3.7890179914348711E-2</v>
      </c>
      <c r="O17">
        <v>0.27603804111747715</v>
      </c>
      <c r="P17">
        <v>3.8065762025755248E-2</v>
      </c>
      <c r="Q17">
        <v>0.28457454162630724</v>
      </c>
      <c r="R17">
        <v>3.8326071584675575E-2</v>
      </c>
      <c r="S17">
        <v>0.28279916433643604</v>
      </c>
      <c r="T17">
        <v>3.871326626099842E-2</v>
      </c>
      <c r="U17">
        <v>0.28396447819712561</v>
      </c>
      <c r="V17">
        <v>3.8966725583734187E-2</v>
      </c>
      <c r="W17">
        <v>0.28285813190738096</v>
      </c>
      <c r="X17">
        <v>3.8977228269774004E-2</v>
      </c>
      <c r="Y17">
        <v>0.29510074507233519</v>
      </c>
      <c r="Z17">
        <v>3.8662504430162836E-2</v>
      </c>
      <c r="AA17">
        <v>0.29723209580797871</v>
      </c>
      <c r="AB17">
        <v>4.0113113807604316E-2</v>
      </c>
      <c r="AC17">
        <v>0.29340208154597325</v>
      </c>
      <c r="AD17">
        <v>4.0706195362573465E-2</v>
      </c>
      <c r="AE17">
        <v>0.30170033251225759</v>
      </c>
      <c r="AF17">
        <v>4.1449295455299941E-2</v>
      </c>
      <c r="AG17">
        <v>0.29318162313960738</v>
      </c>
      <c r="AH17">
        <v>4.0930028817901032E-2</v>
      </c>
      <c r="AI17">
        <v>0.31753932195321838</v>
      </c>
      <c r="AJ17">
        <v>4.1262440177421568E-2</v>
      </c>
      <c r="AK17">
        <v>0.30023039611353936</v>
      </c>
      <c r="AL17">
        <v>4.1795547861451725E-2</v>
      </c>
      <c r="AM17">
        <v>0.30935261260656005</v>
      </c>
      <c r="AN17">
        <v>4.189521434531332E-2</v>
      </c>
      <c r="AO17">
        <v>0.31288309707588247</v>
      </c>
      <c r="AP17">
        <v>4.165421714690188E-2</v>
      </c>
      <c r="AQ17">
        <v>0.31233544708848593</v>
      </c>
      <c r="AR17">
        <v>4.1961661657244048E-2</v>
      </c>
      <c r="AS17">
        <v>0.3125642935775661</v>
      </c>
      <c r="AT17">
        <v>4.2303934297571129E-2</v>
      </c>
      <c r="AU17">
        <v>0.30471323268186967</v>
      </c>
      <c r="AV17">
        <v>4.2730131041803218E-2</v>
      </c>
      <c r="AW17">
        <v>0.31279837558881957</v>
      </c>
      <c r="AX17">
        <v>4.2822524682221641E-2</v>
      </c>
      <c r="AY17">
        <v>0.33540601935420045</v>
      </c>
      <c r="AZ17">
        <v>4.1903760997586935E-2</v>
      </c>
      <c r="BA17">
        <v>0.32900182294829816</v>
      </c>
      <c r="BB17">
        <v>4.3639399558808419E-2</v>
      </c>
      <c r="BC17">
        <v>0.31383530367073426</v>
      </c>
      <c r="BD17">
        <v>4.3858600539746218E-2</v>
      </c>
      <c r="BE17">
        <v>0.36352229907525618</v>
      </c>
      <c r="BF17">
        <v>4.6461293256964901E-2</v>
      </c>
      <c r="BG17">
        <v>0.36046938331350498</v>
      </c>
      <c r="BH17">
        <v>4.6987858461103017E-2</v>
      </c>
      <c r="BI17">
        <v>0.36257216835143891</v>
      </c>
      <c r="BJ17">
        <v>4.631360362821435E-2</v>
      </c>
      <c r="BK17">
        <v>0.41821638393428479</v>
      </c>
      <c r="BL17">
        <v>5.2559154309421721E-2</v>
      </c>
      <c r="BM17">
        <v>0.75992577941050499</v>
      </c>
      <c r="BN17">
        <v>9.0063770895261144E-2</v>
      </c>
      <c r="BO17">
        <v>1.2057637255502414</v>
      </c>
      <c r="BP17">
        <v>0.1193185509983628</v>
      </c>
      <c r="BQ17">
        <v>1.2001877728675321</v>
      </c>
      <c r="BR17">
        <v>0.12605692054921888</v>
      </c>
      <c r="BS17">
        <v>1.4259378713594244</v>
      </c>
      <c r="BT17">
        <v>0.15288203531433037</v>
      </c>
      <c r="BU17">
        <v>1.5045803651982839</v>
      </c>
      <c r="BV17">
        <v>0.15654922828847756</v>
      </c>
      <c r="BW17">
        <v>1.4490903099424084</v>
      </c>
      <c r="BX17">
        <v>0.14925954784966169</v>
      </c>
      <c r="BY17">
        <v>1.4799595713753506</v>
      </c>
      <c r="BZ17">
        <v>0.15013353916040562</v>
      </c>
      <c r="CA17">
        <v>1.3547246214264563</v>
      </c>
      <c r="CB17">
        <v>0.13695008597880118</v>
      </c>
      <c r="CC17">
        <v>1.4226153510366666</v>
      </c>
      <c r="CD17">
        <v>0.14267093379786047</v>
      </c>
      <c r="CE17">
        <v>1.7184137814924159</v>
      </c>
      <c r="CF17">
        <v>0.16808826175079411</v>
      </c>
      <c r="CG17">
        <v>1.5485589755384035</v>
      </c>
      <c r="CH17">
        <v>0.1506899492727701</v>
      </c>
      <c r="CI17">
        <v>1.9249276855071591</v>
      </c>
      <c r="CJ17">
        <v>0.18103318751906042</v>
      </c>
      <c r="CK17">
        <v>2.1116137211869623</v>
      </c>
      <c r="CL17">
        <v>0.20601558123996555</v>
      </c>
      <c r="CM17">
        <v>2.1463279111937066</v>
      </c>
      <c r="CN17">
        <v>0.19958403837437333</v>
      </c>
      <c r="CO17">
        <v>2.0597591496371326</v>
      </c>
      <c r="CP17">
        <v>0.19001384513431874</v>
      </c>
      <c r="CQ17">
        <v>2.2260594066348478</v>
      </c>
      <c r="CR17">
        <v>0.20367436043385748</v>
      </c>
      <c r="CS17">
        <v>1.9922255880892727</v>
      </c>
      <c r="CT17">
        <v>0.18101681497379227</v>
      </c>
      <c r="CU17">
        <v>2.3183368783157063</v>
      </c>
      <c r="CV17">
        <v>0.20842871059119172</v>
      </c>
      <c r="CW17">
        <v>2.3517883313257557</v>
      </c>
      <c r="CX17">
        <v>0.20499077079449296</v>
      </c>
    </row>
    <row r="18" spans="3:102" ht="15" x14ac:dyDescent="0.25">
      <c r="C18">
        <v>0.31458708354646159</v>
      </c>
      <c r="D18">
        <v>4.2952753634625654E-2</v>
      </c>
      <c r="E18">
        <v>1.2538835212390418</v>
      </c>
      <c r="F18">
        <v>0.13655561798175353</v>
      </c>
      <c r="I18">
        <v>1.4268265021551629</v>
      </c>
      <c r="J18">
        <v>0.13819609038646541</v>
      </c>
      <c r="K18">
        <v>1.5790650937868196</v>
      </c>
      <c r="L18">
        <v>0.14902132816504138</v>
      </c>
      <c r="M18">
        <v>0.277223849871783</v>
      </c>
      <c r="N18">
        <v>3.803239076223975E-2</v>
      </c>
      <c r="O18">
        <v>0.28030020585920029</v>
      </c>
      <c r="P18">
        <v>3.8344955874032124E-2</v>
      </c>
      <c r="Q18">
        <v>0.28945994316680379</v>
      </c>
      <c r="R18">
        <v>3.8615220186450486E-2</v>
      </c>
      <c r="S18">
        <v>0.2864619724584262</v>
      </c>
      <c r="T18">
        <v>3.8911123950909191E-2</v>
      </c>
      <c r="U18">
        <v>0.2867602778782572</v>
      </c>
      <c r="V18">
        <v>3.9118076405709849E-2</v>
      </c>
      <c r="W18">
        <v>0.28706146171190305</v>
      </c>
      <c r="X18">
        <v>3.9159932808089569E-2</v>
      </c>
      <c r="Y18">
        <v>0.30152876373211712</v>
      </c>
      <c r="Z18">
        <v>3.903759932574058E-2</v>
      </c>
      <c r="AA18">
        <v>0.30043977957640761</v>
      </c>
      <c r="AB18">
        <v>4.0292562615165096E-2</v>
      </c>
      <c r="AC18">
        <v>0.29635109268539167</v>
      </c>
      <c r="AD18">
        <v>4.0875580903891276E-2</v>
      </c>
      <c r="AE18">
        <v>0.30518522672391318</v>
      </c>
      <c r="AF18">
        <v>4.1635694770559034E-2</v>
      </c>
      <c r="AG18">
        <v>0.30027522105932131</v>
      </c>
      <c r="AH18">
        <v>4.1146471439256219E-2</v>
      </c>
      <c r="AI18">
        <v>0.32305498224484508</v>
      </c>
      <c r="AJ18">
        <v>4.1469794136942378E-2</v>
      </c>
      <c r="AK18">
        <v>0.30380831602484853</v>
      </c>
      <c r="AL18">
        <v>4.1970608543767475E-2</v>
      </c>
      <c r="AM18">
        <v>0.31282632634768781</v>
      </c>
      <c r="AN18">
        <v>4.207684893567834E-2</v>
      </c>
      <c r="AO18">
        <v>0.31812079003626431</v>
      </c>
      <c r="AP18">
        <v>4.1893461432784752E-2</v>
      </c>
      <c r="AQ18">
        <v>0.31689781871372913</v>
      </c>
      <c r="AR18">
        <v>4.2108577685389573E-2</v>
      </c>
      <c r="AS18">
        <v>0.31703556615888928</v>
      </c>
      <c r="AT18">
        <v>4.2415154951397548E-2</v>
      </c>
      <c r="AU18">
        <v>0.30872592414342964</v>
      </c>
      <c r="AV18">
        <v>4.2886135909533718E-2</v>
      </c>
      <c r="AW18">
        <v>0.31787221684187977</v>
      </c>
      <c r="AX18">
        <v>4.3030424424799339E-2</v>
      </c>
      <c r="AY18">
        <v>0.34638417851522563</v>
      </c>
      <c r="AZ18">
        <v>4.2256767501687297E-2</v>
      </c>
      <c r="BA18">
        <v>0.3340080006585685</v>
      </c>
      <c r="BB18">
        <v>4.4120087086302724E-2</v>
      </c>
      <c r="BC18">
        <v>0.32251735103876583</v>
      </c>
      <c r="BD18">
        <v>4.4174075490995793E-2</v>
      </c>
      <c r="BE18">
        <v>0.36804296423280242</v>
      </c>
      <c r="BF18">
        <v>4.6748189062452025E-2</v>
      </c>
      <c r="BG18">
        <v>0.36416957177409126</v>
      </c>
      <c r="BH18">
        <v>4.7111983439919264E-2</v>
      </c>
      <c r="BI18">
        <v>0.37035295140780133</v>
      </c>
      <c r="BJ18">
        <v>4.679415192164639E-2</v>
      </c>
      <c r="BK18">
        <v>0.42425553628051582</v>
      </c>
      <c r="BL18">
        <v>5.2732248948634174E-2</v>
      </c>
      <c r="BM18">
        <v>0.77652382891142913</v>
      </c>
      <c r="BN18">
        <v>9.0629106540802334E-2</v>
      </c>
      <c r="BO18">
        <v>1.2215323710867034</v>
      </c>
      <c r="BP18">
        <v>0.12027980735055414</v>
      </c>
      <c r="BQ18">
        <v>1.2165686944298169</v>
      </c>
      <c r="BR18">
        <v>0.12708330987327951</v>
      </c>
      <c r="BS18">
        <v>1.4419478186470067</v>
      </c>
      <c r="BT18">
        <v>0.15356071969139193</v>
      </c>
      <c r="BU18">
        <v>1.5311001729256051</v>
      </c>
      <c r="BV18">
        <v>0.15741735960310257</v>
      </c>
      <c r="BW18">
        <v>1.4647350580781662</v>
      </c>
      <c r="BX18">
        <v>0.15012114096617396</v>
      </c>
      <c r="BY18">
        <v>1.4952581867468833</v>
      </c>
      <c r="BZ18">
        <v>0.15074802632995607</v>
      </c>
      <c r="CA18">
        <v>1.3708413628828653</v>
      </c>
      <c r="CB18">
        <v>0.13771079362694341</v>
      </c>
      <c r="CC18">
        <v>1.4399272912247827</v>
      </c>
      <c r="CD18">
        <v>0.14369618232806855</v>
      </c>
      <c r="CE18">
        <v>1.7312520834920311</v>
      </c>
      <c r="CF18">
        <v>0.16871572364541637</v>
      </c>
      <c r="CG18">
        <v>1.5644329037898657</v>
      </c>
      <c r="CH18">
        <v>0.15175961377059499</v>
      </c>
      <c r="CI18">
        <v>1.9479993365445754</v>
      </c>
      <c r="CJ18">
        <v>0.18167629217531178</v>
      </c>
      <c r="CK18">
        <v>2.1193450463231751</v>
      </c>
      <c r="CL18">
        <v>0.20520386512864189</v>
      </c>
      <c r="CM18">
        <v>2.1627610838862785</v>
      </c>
      <c r="CN18">
        <v>0.20070425075829462</v>
      </c>
      <c r="CO18">
        <v>2.0824984790811847</v>
      </c>
      <c r="CP18">
        <v>0.19093046329442104</v>
      </c>
      <c r="CQ18">
        <v>2.2501084724088525</v>
      </c>
      <c r="CR18">
        <v>0.20509482613051022</v>
      </c>
      <c r="CS18">
        <v>2.0089617179948629</v>
      </c>
      <c r="CT18">
        <v>0.18224296725883474</v>
      </c>
      <c r="CU18">
        <v>2.3428047601072981</v>
      </c>
      <c r="CV18">
        <v>0.20948111723448706</v>
      </c>
      <c r="CW18">
        <v>2.3699783049660361</v>
      </c>
      <c r="CX18">
        <v>0.20594881026186718</v>
      </c>
    </row>
    <row r="19" spans="3:102" ht="15" x14ac:dyDescent="0.25">
      <c r="C19">
        <v>0.31477952231395573</v>
      </c>
      <c r="D19">
        <v>4.3179965425196851E-2</v>
      </c>
      <c r="E19">
        <v>1.3642431691508556</v>
      </c>
      <c r="F19">
        <v>0.14514566606569179</v>
      </c>
      <c r="I19">
        <v>1.4536883344319897</v>
      </c>
      <c r="J19">
        <v>0.14084769132730651</v>
      </c>
      <c r="K19">
        <v>1.6058785033235812</v>
      </c>
      <c r="L19">
        <v>0.15161147387144627</v>
      </c>
      <c r="M19">
        <v>0.28129783898041505</v>
      </c>
      <c r="N19">
        <v>3.8240555468027779E-2</v>
      </c>
      <c r="O19">
        <v>0.28438421279864379</v>
      </c>
      <c r="P19">
        <v>3.8696958689051972E-2</v>
      </c>
      <c r="Q19">
        <v>0.29414190700580828</v>
      </c>
      <c r="R19">
        <v>3.8986336988264141E-2</v>
      </c>
      <c r="S19">
        <v>0.2899726393853751</v>
      </c>
      <c r="T19">
        <v>3.9170790545132519E-2</v>
      </c>
      <c r="U19">
        <v>0.28943994634871739</v>
      </c>
      <c r="V19">
        <v>3.9316527735017585E-2</v>
      </c>
      <c r="W19">
        <v>0.29109119535596945</v>
      </c>
      <c r="X19">
        <v>3.941188774248857E-2</v>
      </c>
      <c r="Y19">
        <v>0.30768935036520528</v>
      </c>
      <c r="Z19">
        <v>3.9518352497685358E-2</v>
      </c>
      <c r="AA19">
        <v>0.30351413698328372</v>
      </c>
      <c r="AB19">
        <v>4.052538644239647E-2</v>
      </c>
      <c r="AC19">
        <v>0.29917736030148923</v>
      </c>
      <c r="AD19">
        <v>4.1095346803570423E-2</v>
      </c>
      <c r="AE19">
        <v>0.30852540692773639</v>
      </c>
      <c r="AF19">
        <v>4.1880938299979846E-2</v>
      </c>
      <c r="AG19">
        <v>0.30707791074443408</v>
      </c>
      <c r="AH19">
        <v>4.1471072117655328E-2</v>
      </c>
      <c r="AI19">
        <v>0.32834373439204145</v>
      </c>
      <c r="AJ19">
        <v>4.1761454482511728E-2</v>
      </c>
      <c r="AK19">
        <v>0.30723799792774925</v>
      </c>
      <c r="AL19">
        <v>4.2206169357455622E-2</v>
      </c>
      <c r="AM19">
        <v>0.31615592539840887</v>
      </c>
      <c r="AN19">
        <v>4.2316243410933999E-2</v>
      </c>
      <c r="AO19">
        <v>0.32314200060261172</v>
      </c>
      <c r="AP19">
        <v>4.2217569620361446E-2</v>
      </c>
      <c r="AQ19">
        <v>0.32127298831819151</v>
      </c>
      <c r="AR19">
        <v>4.2323883828434529E-2</v>
      </c>
      <c r="AS19">
        <v>0.32132406748510534</v>
      </c>
      <c r="AT19">
        <v>4.2588336001308159E-2</v>
      </c>
      <c r="AU19">
        <v>0.31257329193020028</v>
      </c>
      <c r="AV19">
        <v>4.3107365434315252E-2</v>
      </c>
      <c r="AW19">
        <v>0.32273681719619446</v>
      </c>
      <c r="AX19">
        <v>4.3320560323145324E-2</v>
      </c>
      <c r="AY19">
        <v>0.35691208600955243</v>
      </c>
      <c r="AZ19">
        <v>4.2768356867915296E-2</v>
      </c>
      <c r="BA19">
        <v>0.33880309546112714</v>
      </c>
      <c r="BB19">
        <v>4.4667719062633789E-2</v>
      </c>
      <c r="BC19">
        <v>0.33084216218259438</v>
      </c>
      <c r="BD19">
        <v>4.4629573961792936E-2</v>
      </c>
      <c r="BE19">
        <v>0.37237527127133635</v>
      </c>
      <c r="BF19">
        <v>4.7106021928663103E-2</v>
      </c>
      <c r="BG19">
        <v>0.36771787233106845</v>
      </c>
      <c r="BH19">
        <v>4.7290828202241342E-2</v>
      </c>
      <c r="BI19">
        <v>0.37780968247452135</v>
      </c>
      <c r="BJ19">
        <v>4.7398943721968616E-2</v>
      </c>
      <c r="BK19">
        <v>0.43004746783941711</v>
      </c>
      <c r="BL19">
        <v>5.2988788988166377E-2</v>
      </c>
      <c r="BM19">
        <v>0.7924408558805921</v>
      </c>
      <c r="BN19">
        <v>9.1426527713008243E-2</v>
      </c>
      <c r="BO19">
        <v>1.2366489457006831</v>
      </c>
      <c r="BP19">
        <v>0.12142079380831773</v>
      </c>
      <c r="BQ19">
        <v>1.2322708406794305</v>
      </c>
      <c r="BR19">
        <v>0.12831123641320744</v>
      </c>
      <c r="BS19">
        <v>1.4572991196932992</v>
      </c>
      <c r="BT19">
        <v>0.15445089689625396</v>
      </c>
      <c r="BU19">
        <v>1.5565337513048279</v>
      </c>
      <c r="BV19">
        <v>0.15861662218650388</v>
      </c>
      <c r="BW19">
        <v>1.4797334298714331</v>
      </c>
      <c r="BX19">
        <v>0.15117760608693742</v>
      </c>
      <c r="BY19">
        <v>1.5099284264079347</v>
      </c>
      <c r="BZ19">
        <v>0.15155358251312204</v>
      </c>
      <c r="CA19">
        <v>1.3862943021886964</v>
      </c>
      <c r="CB19">
        <v>0.1386729100643119</v>
      </c>
      <c r="CC19">
        <v>1.4565234532513827</v>
      </c>
      <c r="CD19">
        <v>0.14492512975539751</v>
      </c>
      <c r="CE19">
        <v>1.7435616226224435</v>
      </c>
      <c r="CF19">
        <v>0.16949621540966481</v>
      </c>
      <c r="CG19">
        <v>1.5796500081215408</v>
      </c>
      <c r="CH19">
        <v>0.15299101413665395</v>
      </c>
      <c r="CI19">
        <v>1.9701285703631433</v>
      </c>
      <c r="CJ19">
        <v>0.18257508492909902</v>
      </c>
      <c r="CK19">
        <v>2.1318273985030363</v>
      </c>
      <c r="CL19">
        <v>0.20465764186523464</v>
      </c>
      <c r="CM19">
        <v>2.1785153934361405</v>
      </c>
      <c r="CN19">
        <v>0.201972787989321</v>
      </c>
      <c r="CO19">
        <v>2.1043047437928011</v>
      </c>
      <c r="CP19">
        <v>0.19210670637188001</v>
      </c>
      <c r="CQ19">
        <v>2.2731655147592225</v>
      </c>
      <c r="CR19">
        <v>0.2067602533810006</v>
      </c>
      <c r="CS19">
        <v>2.0250072070038434</v>
      </c>
      <c r="CT19">
        <v>0.1835929350213216</v>
      </c>
      <c r="CU19">
        <v>2.3662680311410562</v>
      </c>
      <c r="CV19">
        <v>0.2108045204434856</v>
      </c>
      <c r="CW19">
        <v>2.3874198088804044</v>
      </c>
      <c r="CX19">
        <v>0.207089198754426</v>
      </c>
    </row>
    <row r="20" spans="3:102" ht="15" x14ac:dyDescent="0.25">
      <c r="C20">
        <v>0.3066852451607765</v>
      </c>
      <c r="D20">
        <v>4.3691238911051186E-2</v>
      </c>
      <c r="E20">
        <v>1.4800064911090214</v>
      </c>
      <c r="F20">
        <v>0.15380063743619576</v>
      </c>
      <c r="I20">
        <v>1.4772198747648349</v>
      </c>
      <c r="J20">
        <v>0.14339377898144215</v>
      </c>
      <c r="K20">
        <v>1.6293702431384458</v>
      </c>
      <c r="L20">
        <v>0.15407690890648595</v>
      </c>
      <c r="M20">
        <v>0.28486728378650639</v>
      </c>
      <c r="N20">
        <v>3.8497809765253022E-2</v>
      </c>
      <c r="O20">
        <v>0.28795919998209851</v>
      </c>
      <c r="P20">
        <v>3.9093253296183225E-2</v>
      </c>
      <c r="Q20">
        <v>0.29824112827779564</v>
      </c>
      <c r="R20">
        <v>3.9409356313950199E-2</v>
      </c>
      <c r="S20">
        <v>0.2930467517616015</v>
      </c>
      <c r="T20">
        <v>3.9471229400501129E-2</v>
      </c>
      <c r="U20">
        <v>0.29178639280563146</v>
      </c>
      <c r="V20">
        <v>3.9546002225192375E-2</v>
      </c>
      <c r="W20">
        <v>0.29462086778548674</v>
      </c>
      <c r="X20">
        <v>3.9712681182619683E-2</v>
      </c>
      <c r="Y20">
        <v>0.31308341088100633</v>
      </c>
      <c r="Z20">
        <v>4.0065816183155412E-2</v>
      </c>
      <c r="AA20">
        <v>0.30620610187540948</v>
      </c>
      <c r="AB20">
        <v>4.0792723287472771E-2</v>
      </c>
      <c r="AC20">
        <v>0.30165191700047034</v>
      </c>
      <c r="AD20">
        <v>4.1347688935417022E-2</v>
      </c>
      <c r="AE20">
        <v>0.31145027158843003</v>
      </c>
      <c r="AF20">
        <v>4.2165157871328129E-2</v>
      </c>
      <c r="AG20">
        <v>0.31303857873381108</v>
      </c>
      <c r="AH20">
        <v>4.1877533636609031E-2</v>
      </c>
      <c r="AI20">
        <v>0.33297711514926165</v>
      </c>
      <c r="AJ20">
        <v>4.2113792627502457E-2</v>
      </c>
      <c r="AK20">
        <v>0.31024158939157204</v>
      </c>
      <c r="AL20">
        <v>4.2483146566325243E-2</v>
      </c>
      <c r="AM20">
        <v>0.31907166544552173</v>
      </c>
      <c r="AN20">
        <v>4.2594003454428847E-2</v>
      </c>
      <c r="AO20">
        <v>0.32753994015712823</v>
      </c>
      <c r="AP20">
        <v>4.2600284391820099E-2</v>
      </c>
      <c r="AQ20">
        <v>0.32510650568065502</v>
      </c>
      <c r="AR20">
        <v>4.2590137263144347E-2</v>
      </c>
      <c r="AS20">
        <v>0.32508236868346357</v>
      </c>
      <c r="AT20">
        <v>4.280944734858657E-2</v>
      </c>
      <c r="AU20">
        <v>0.31594364518527468</v>
      </c>
      <c r="AV20">
        <v>4.3375896915752651E-2</v>
      </c>
      <c r="AW20">
        <v>0.32699807566194927</v>
      </c>
      <c r="AX20">
        <v>4.3669427292280232E-2</v>
      </c>
      <c r="AY20">
        <v>0.36613683338386727</v>
      </c>
      <c r="AZ20">
        <v>4.3397083168358247E-2</v>
      </c>
      <c r="BA20">
        <v>0.34299863729259766</v>
      </c>
      <c r="BB20">
        <v>4.5237929601972038E-2</v>
      </c>
      <c r="BC20">
        <v>0.33813531041290501</v>
      </c>
      <c r="BD20">
        <v>4.5188194174987366E-2</v>
      </c>
      <c r="BE20">
        <v>0.37616824243981795</v>
      </c>
      <c r="BF20">
        <v>4.75058023648917E-2</v>
      </c>
      <c r="BG20">
        <v>0.37082682277586621</v>
      </c>
      <c r="BH20">
        <v>4.7509903809056675E-2</v>
      </c>
      <c r="BI20">
        <v>0.38433826154746042</v>
      </c>
      <c r="BJ20">
        <v>4.807898239435425E-2</v>
      </c>
      <c r="BK20">
        <v>0.43512295076202973</v>
      </c>
      <c r="BL20">
        <v>5.330799107971778E-2</v>
      </c>
      <c r="BM20">
        <v>0.80638735745515666</v>
      </c>
      <c r="BN20">
        <v>9.2391432090953074E-2</v>
      </c>
      <c r="BO20">
        <v>1.2498887944186869</v>
      </c>
      <c r="BP20">
        <v>0.12264907443455329</v>
      </c>
      <c r="BQ20">
        <v>1.2460221171114891</v>
      </c>
      <c r="BR20">
        <v>0.12964122086349802</v>
      </c>
      <c r="BS20">
        <v>1.4707481033852337</v>
      </c>
      <c r="BT20">
        <v>0.15548045006586628</v>
      </c>
      <c r="BU20">
        <v>1.5788206230749822</v>
      </c>
      <c r="BV20">
        <v>0.16004985891646351</v>
      </c>
      <c r="BW20">
        <v>1.4928703464382704</v>
      </c>
      <c r="BX20">
        <v>0.15234335469090787</v>
      </c>
      <c r="BY20">
        <v>1.5227817947884408</v>
      </c>
      <c r="BZ20">
        <v>0.15248494633877052</v>
      </c>
      <c r="CA20">
        <v>1.3998315341035603</v>
      </c>
      <c r="CB20">
        <v>0.13975849033907783</v>
      </c>
      <c r="CC20">
        <v>1.4710593147702478</v>
      </c>
      <c r="CD20">
        <v>0.1462582140681169</v>
      </c>
      <c r="CE20">
        <v>1.7543451532309551</v>
      </c>
      <c r="CF20">
        <v>0.17036650624256328</v>
      </c>
      <c r="CG20">
        <v>1.592977489240081</v>
      </c>
      <c r="CH20">
        <v>0.15428438963670876</v>
      </c>
      <c r="CI20">
        <v>1.9895226080465038</v>
      </c>
      <c r="CJ20">
        <v>0.18365675093683662</v>
      </c>
      <c r="CK20">
        <v>2.1485152390393147</v>
      </c>
      <c r="CL20">
        <v>0.20440078402742473</v>
      </c>
      <c r="CM20">
        <v>2.1923145193780496</v>
      </c>
      <c r="CN20">
        <v>0.20328688072527609</v>
      </c>
      <c r="CO20">
        <v>2.1234113298918955</v>
      </c>
      <c r="CP20">
        <v>0.19344728214794688</v>
      </c>
      <c r="CQ20">
        <v>2.2933625892402421</v>
      </c>
      <c r="CR20">
        <v>0.2085357191741711</v>
      </c>
      <c r="CS20">
        <v>2.0390621450229029</v>
      </c>
      <c r="CT20">
        <v>0.18495735190170351</v>
      </c>
      <c r="CU20">
        <v>2.3868258367392716</v>
      </c>
      <c r="CV20">
        <v>0.21229170596077626</v>
      </c>
      <c r="CW20">
        <v>2.4026998361503367</v>
      </c>
      <c r="CX20">
        <v>0.2083195487786538</v>
      </c>
    </row>
    <row r="21" spans="3:102" ht="15" x14ac:dyDescent="0.25">
      <c r="C21">
        <v>0.31528944395756325</v>
      </c>
      <c r="D21">
        <v>4.4045509498999158E-2</v>
      </c>
      <c r="E21">
        <v>1.6014380737967313</v>
      </c>
      <c r="F21">
        <v>0.16252102278122216</v>
      </c>
      <c r="I21">
        <v>1.4955147377033902</v>
      </c>
      <c r="J21">
        <v>0.14562808446930056</v>
      </c>
      <c r="K21">
        <v>1.6476371521823692</v>
      </c>
      <c r="L21">
        <v>0.15621789838612826</v>
      </c>
      <c r="M21">
        <v>0.28764300910017326</v>
      </c>
      <c r="N21">
        <v>3.8783312440704501E-2</v>
      </c>
      <c r="O21">
        <v>0.29073554320922834</v>
      </c>
      <c r="P21">
        <v>3.9501734263210908E-2</v>
      </c>
      <c r="Q21">
        <v>0.30142551245431709</v>
      </c>
      <c r="R21">
        <v>3.9850007653534379E-2</v>
      </c>
      <c r="S21">
        <v>0.29543526328483383</v>
      </c>
      <c r="T21">
        <v>3.9788100747731731E-2</v>
      </c>
      <c r="U21">
        <v>0.29360952211191471</v>
      </c>
      <c r="V21">
        <v>3.9787909217777612E-2</v>
      </c>
      <c r="W21">
        <v>0.29736452593198559</v>
      </c>
      <c r="X21">
        <v>4.0037944632850958E-2</v>
      </c>
      <c r="Y21">
        <v>0.31727395057624314</v>
      </c>
      <c r="Z21">
        <v>4.0635638130245864E-2</v>
      </c>
      <c r="AA21">
        <v>0.30829758726695655</v>
      </c>
      <c r="AB21">
        <v>4.1072915109119354E-2</v>
      </c>
      <c r="AC21">
        <v>0.303574288915339</v>
      </c>
      <c r="AD21">
        <v>4.1612164040645314E-2</v>
      </c>
      <c r="AE21">
        <v>0.31372286556602469</v>
      </c>
      <c r="AF21">
        <v>4.2465327705252125E-2</v>
      </c>
      <c r="AG21">
        <v>0.31767432715641059</v>
      </c>
      <c r="AH21">
        <v>4.2332926901171429E-2</v>
      </c>
      <c r="AI21">
        <v>0.33657975556333219</v>
      </c>
      <c r="AJ21">
        <v>4.2498264230843054E-2</v>
      </c>
      <c r="AK21">
        <v>0.31257575729896431</v>
      </c>
      <c r="AL21">
        <v>4.2779101124160612E-2</v>
      </c>
      <c r="AM21">
        <v>0.32133733057098318</v>
      </c>
      <c r="AN21">
        <v>4.2887626599341519E-2</v>
      </c>
      <c r="AO21">
        <v>0.33095831379266066</v>
      </c>
      <c r="AP21">
        <v>4.3010600472469525E-2</v>
      </c>
      <c r="AQ21">
        <v>0.32808780202321852</v>
      </c>
      <c r="AR21">
        <v>4.2885767719708978E-2</v>
      </c>
      <c r="AS21">
        <v>0.32800599454235102</v>
      </c>
      <c r="AT21">
        <v>4.3060575866876095E-2</v>
      </c>
      <c r="AU21">
        <v>0.31856393793218929</v>
      </c>
      <c r="AV21">
        <v>4.3669975530238089E-2</v>
      </c>
      <c r="AW21">
        <v>0.33031077042092871</v>
      </c>
      <c r="AX21">
        <v>4.4048762205156494E-2</v>
      </c>
      <c r="AY21">
        <v>0.3733110864675882</v>
      </c>
      <c r="AZ21">
        <v>4.4092010737333549E-2</v>
      </c>
      <c r="BA21">
        <v>0.3462547283056423</v>
      </c>
      <c r="BB21">
        <v>4.5784523637592951E-2</v>
      </c>
      <c r="BC21">
        <v>0.34380594823410066</v>
      </c>
      <c r="BD21">
        <v>4.5804680043148409E-2</v>
      </c>
      <c r="BE21">
        <v>0.37911459377184492</v>
      </c>
      <c r="BF21">
        <v>4.7915142537780391E-2</v>
      </c>
      <c r="BG21">
        <v>0.37324455443308729</v>
      </c>
      <c r="BH21">
        <v>4.7751462057593883E-2</v>
      </c>
      <c r="BI21">
        <v>0.38940978197708387</v>
      </c>
      <c r="BJ21">
        <v>4.8779175249912335E-2</v>
      </c>
      <c r="BK21">
        <v>0.43907079960702278</v>
      </c>
      <c r="BL21">
        <v>5.3663995368198839E-2</v>
      </c>
      <c r="BM21">
        <v>0.81723347102059019</v>
      </c>
      <c r="BN21">
        <v>9.3445648860443029E-2</v>
      </c>
      <c r="BO21">
        <v>1.2601793034379942</v>
      </c>
      <c r="BP21">
        <v>0.12386514123778938</v>
      </c>
      <c r="BQ21">
        <v>1.2567084770914569</v>
      </c>
      <c r="BR21">
        <v>0.1309655157937108</v>
      </c>
      <c r="BS21">
        <v>1.4812052130482758</v>
      </c>
      <c r="BT21">
        <v>0.1565659709254153</v>
      </c>
      <c r="BU21">
        <v>1.5961552384303805</v>
      </c>
      <c r="BV21">
        <v>0.16160095747690717</v>
      </c>
      <c r="BW21">
        <v>1.5030815329266842</v>
      </c>
      <c r="BX21">
        <v>0.15352394475916545</v>
      </c>
      <c r="BY21">
        <v>1.5327769884241382</v>
      </c>
      <c r="BZ21">
        <v>0.15346666424878141</v>
      </c>
      <c r="CA21">
        <v>1.4103563526067326</v>
      </c>
      <c r="CB21">
        <v>0.14087958719357416</v>
      </c>
      <c r="CC21">
        <v>1.4823572667292162</v>
      </c>
      <c r="CD21">
        <v>0.14758743670336788</v>
      </c>
      <c r="CE21">
        <v>1.7627290577997903</v>
      </c>
      <c r="CF21">
        <v>0.17125609035664921</v>
      </c>
      <c r="CG21">
        <v>1.6033356338868439</v>
      </c>
      <c r="CH21">
        <v>0.15553495867974534</v>
      </c>
      <c r="CI21">
        <v>2.0046102600023339</v>
      </c>
      <c r="CJ21">
        <v>0.18483366005149313</v>
      </c>
      <c r="CK21">
        <v>2.1686792292234318</v>
      </c>
      <c r="CL21">
        <v>0.20444451753526513</v>
      </c>
      <c r="CM21">
        <v>2.2030405385947542</v>
      </c>
      <c r="CN21">
        <v>0.20454006898790325</v>
      </c>
      <c r="CO21">
        <v>2.1382703354039632</v>
      </c>
      <c r="CP21">
        <v>0.19484358514595579</v>
      </c>
      <c r="CQ21">
        <v>2.3090634489940856</v>
      </c>
      <c r="CR21">
        <v>0.21027738583056071</v>
      </c>
      <c r="CS21">
        <v>2.049987884561673</v>
      </c>
      <c r="CT21">
        <v>0.1862256809588316</v>
      </c>
      <c r="CU21">
        <v>2.402812705754354</v>
      </c>
      <c r="CV21">
        <v>0.21382219086038093</v>
      </c>
      <c r="CW21">
        <v>2.4145804898402439</v>
      </c>
      <c r="CX21">
        <v>0.20954018469276101</v>
      </c>
    </row>
    <row r="22" spans="3:102" ht="15" x14ac:dyDescent="0.25">
      <c r="C22">
        <v>0.34082648017403766</v>
      </c>
      <c r="D22">
        <v>4.4214241010337545E-2</v>
      </c>
      <c r="E22">
        <v>1.7288154591776617</v>
      </c>
      <c r="F22">
        <v>0.17130731649732955</v>
      </c>
      <c r="I22">
        <v>1.5070907822561128</v>
      </c>
      <c r="J22">
        <v>0.14736959764818183</v>
      </c>
      <c r="K22">
        <v>1.6591993541221037</v>
      </c>
      <c r="L22">
        <v>0.15786099207568724</v>
      </c>
      <c r="M22">
        <v>0.28940014216437637</v>
      </c>
      <c r="N22">
        <v>3.9073933765566941E-2</v>
      </c>
      <c r="O22">
        <v>0.29248831966332017</v>
      </c>
      <c r="P22">
        <v>3.9889308891516262E-2</v>
      </c>
      <c r="Q22">
        <v>0.30343707966765271</v>
      </c>
      <c r="R22">
        <v>4.0272592056137993E-2</v>
      </c>
      <c r="S22">
        <v>0.29694467095648469</v>
      </c>
      <c r="T22">
        <v>4.0095733554778162E-2</v>
      </c>
      <c r="U22">
        <v>0.29476163517373954</v>
      </c>
      <c r="V22">
        <v>4.0022650846910306E-2</v>
      </c>
      <c r="W22">
        <v>0.29909989492959993</v>
      </c>
      <c r="X22">
        <v>4.0361327182860882E-2</v>
      </c>
      <c r="Y22">
        <v>0.31992147684690686</v>
      </c>
      <c r="Z22">
        <v>4.1181654753665045E-2</v>
      </c>
      <c r="AA22">
        <v>0.30961915345004432</v>
      </c>
      <c r="AB22">
        <v>4.1343262432311338E-2</v>
      </c>
      <c r="AC22">
        <v>0.30478873690633845</v>
      </c>
      <c r="AD22">
        <v>4.1867345919123715E-2</v>
      </c>
      <c r="AE22">
        <v>0.31515907681209238</v>
      </c>
      <c r="AF22">
        <v>4.275712982698604E-2</v>
      </c>
      <c r="AG22">
        <v>0.32060959524489097</v>
      </c>
      <c r="AH22">
        <v>4.2800358657375706E-2</v>
      </c>
      <c r="AI22">
        <v>0.33885979113363252</v>
      </c>
      <c r="AJ22">
        <v>4.2883721689771524E-2</v>
      </c>
      <c r="AK22">
        <v>0.31405140124790015</v>
      </c>
      <c r="AL22">
        <v>4.3070056552795437E-2</v>
      </c>
      <c r="AM22">
        <v>0.32276937006075757</v>
      </c>
      <c r="AN22">
        <v>4.3173325244715274E-2</v>
      </c>
      <c r="AO22">
        <v>0.33312018520710884</v>
      </c>
      <c r="AP22">
        <v>4.3415276493699188E-2</v>
      </c>
      <c r="AQ22">
        <v>0.32997535044665954</v>
      </c>
      <c r="AR22">
        <v>4.3186824976719579E-2</v>
      </c>
      <c r="AS22">
        <v>0.32985809028215296</v>
      </c>
      <c r="AT22">
        <v>4.3321376617143727E-2</v>
      </c>
      <c r="AU22">
        <v>0.32022188963607012</v>
      </c>
      <c r="AV22">
        <v>4.3965776777378805E-2</v>
      </c>
      <c r="AW22">
        <v>0.33240652664511455</v>
      </c>
      <c r="AX22">
        <v>4.4427833603124481E-2</v>
      </c>
      <c r="AY22">
        <v>0.37785362994279809</v>
      </c>
      <c r="AZ22">
        <v>4.4796840676096218E-2</v>
      </c>
      <c r="BA22">
        <v>0.34830757937110313</v>
      </c>
      <c r="BB22">
        <v>4.6263219371450406E-2</v>
      </c>
      <c r="BC22">
        <v>0.34739467429448967</v>
      </c>
      <c r="BD22">
        <v>4.6429087547620276E-2</v>
      </c>
      <c r="BE22">
        <v>0.38097562940512253</v>
      </c>
      <c r="BF22">
        <v>4.8300880140961469E-2</v>
      </c>
      <c r="BG22">
        <v>0.37477519706266743</v>
      </c>
      <c r="BH22">
        <v>4.7995933335158711E-2</v>
      </c>
      <c r="BI22">
        <v>0.39261337933967688</v>
      </c>
      <c r="BJ22">
        <v>4.9442796827692786E-2</v>
      </c>
      <c r="BK22">
        <v>0.44157118313973603</v>
      </c>
      <c r="BL22">
        <v>5.4027960503395825E-2</v>
      </c>
      <c r="BM22">
        <v>0.8241005089601422</v>
      </c>
      <c r="BN22">
        <v>9.4503771648482573E-2</v>
      </c>
      <c r="BO22">
        <v>1.2666867969178743</v>
      </c>
      <c r="BP22">
        <v>0.12497047571785556</v>
      </c>
      <c r="BQ22">
        <v>1.2634641752879869</v>
      </c>
      <c r="BR22">
        <v>0.13217683470448516</v>
      </c>
      <c r="BS22">
        <v>1.4878232758483512</v>
      </c>
      <c r="BT22">
        <v>0.15761951703070148</v>
      </c>
      <c r="BU22">
        <v>1.607133249927855</v>
      </c>
      <c r="BV22">
        <v>0.16314425708720603</v>
      </c>
      <c r="BW22">
        <v>1.5095397397356474</v>
      </c>
      <c r="BX22">
        <v>0.15462373190561948</v>
      </c>
      <c r="BY22">
        <v>1.5391042561703681</v>
      </c>
      <c r="BZ22">
        <v>0.15441920329658687</v>
      </c>
      <c r="CA22">
        <v>1.4170160994965921</v>
      </c>
      <c r="CB22">
        <v>0.14194537602806928</v>
      </c>
      <c r="CC22">
        <v>1.48950201625208</v>
      </c>
      <c r="CD22">
        <v>0.14880511194843385</v>
      </c>
      <c r="CE22">
        <v>1.7680341222417824</v>
      </c>
      <c r="CF22">
        <v>0.17209289893755983</v>
      </c>
      <c r="CG22">
        <v>1.609885286784807</v>
      </c>
      <c r="CH22">
        <v>0.15664140759931733</v>
      </c>
      <c r="CI22">
        <v>2.0141692143988936</v>
      </c>
      <c r="CJ22">
        <v>0.1860104660959471</v>
      </c>
      <c r="CK22">
        <v>2.1914381059267813</v>
      </c>
      <c r="CL22">
        <v>0.20478693102460652</v>
      </c>
      <c r="CM22">
        <v>2.2098244927994091</v>
      </c>
      <c r="CN22">
        <v>0.20563082691716195</v>
      </c>
      <c r="CO22">
        <v>2.1476779720723238</v>
      </c>
      <c r="CP22">
        <v>0.19618249520114178</v>
      </c>
      <c r="CQ22">
        <v>2.3189961037401048</v>
      </c>
      <c r="CR22">
        <v>0.21184415387575917</v>
      </c>
      <c r="CS22">
        <v>2.0568992871805976</v>
      </c>
      <c r="CT22">
        <v>0.18729516971554072</v>
      </c>
      <c r="CU22">
        <v>2.4129334771362725</v>
      </c>
      <c r="CV22">
        <v>0.21527198435787787</v>
      </c>
      <c r="CW22">
        <v>2.4220992700451376</v>
      </c>
      <c r="CX22">
        <v>0.21065221783438795</v>
      </c>
    </row>
    <row r="23" spans="3:102" ht="15" x14ac:dyDescent="0.25">
      <c r="C23">
        <v>0.33140249086746698</v>
      </c>
      <c r="D23">
        <v>4.4946418402253413E-2</v>
      </c>
      <c r="E23">
        <v>1.8624297788411766</v>
      </c>
      <c r="F23">
        <v>0.18016001671770909</v>
      </c>
      <c r="I23">
        <v>1.5110101861387295</v>
      </c>
      <c r="J23">
        <v>0.14847723147751068</v>
      </c>
      <c r="K23">
        <v>1.6631201481195546</v>
      </c>
      <c r="L23">
        <v>0.1588730762962893</v>
      </c>
      <c r="M23">
        <v>0.28999633050832668</v>
      </c>
      <c r="N23">
        <v>3.934612932849154E-2</v>
      </c>
      <c r="O23">
        <v>0.29307552982022644</v>
      </c>
      <c r="P23">
        <v>4.0224578189709079E-2</v>
      </c>
      <c r="Q23">
        <v>0.30411286470542892</v>
      </c>
      <c r="R23">
        <v>4.0642874246668306E-2</v>
      </c>
      <c r="S23">
        <v>0.29745269154379017</v>
      </c>
      <c r="T23">
        <v>4.0369205241176272E-2</v>
      </c>
      <c r="U23">
        <v>0.29514939464271706</v>
      </c>
      <c r="V23">
        <v>4.0231209741860362E-2</v>
      </c>
      <c r="W23">
        <v>0.29968638550277993</v>
      </c>
      <c r="X23">
        <v>4.0656630301677717E-2</v>
      </c>
      <c r="Y23">
        <v>0.32081150286130372</v>
      </c>
      <c r="Z23">
        <v>4.1659631011412124E-2</v>
      </c>
      <c r="AA23">
        <v>0.31006373499217577</v>
      </c>
      <c r="AB23">
        <v>4.158186332474114E-2</v>
      </c>
      <c r="AC23">
        <v>0.30519687361983827</v>
      </c>
      <c r="AD23">
        <v>4.2092561252682972E-2</v>
      </c>
      <c r="AE23">
        <v>0.31564255203361374</v>
      </c>
      <c r="AF23">
        <v>4.3016924151703287E-2</v>
      </c>
      <c r="AG23">
        <v>0.32160658503543504</v>
      </c>
      <c r="AH23">
        <v>4.3241960364257877E-2</v>
      </c>
      <c r="AI23">
        <v>0.33963250693815056</v>
      </c>
      <c r="AJ23">
        <v>4.3238937533369257E-2</v>
      </c>
      <c r="AK23">
        <v>0.31454897334162923</v>
      </c>
      <c r="AL23">
        <v>4.3332441373780284E-2</v>
      </c>
      <c r="AM23">
        <v>0.3232517685926829</v>
      </c>
      <c r="AN23">
        <v>4.3427953773316791E-2</v>
      </c>
      <c r="AO23">
        <v>0.33385041243561864</v>
      </c>
      <c r="AP23">
        <v>4.3781528010970037E-2</v>
      </c>
      <c r="AQ23">
        <v>0.33061623300339366</v>
      </c>
      <c r="AR23">
        <v>4.3468919165669605E-2</v>
      </c>
      <c r="AS23">
        <v>0.33048861012086822</v>
      </c>
      <c r="AT23">
        <v>4.3570721073644562E-2</v>
      </c>
      <c r="AU23">
        <v>0.32078318291008717</v>
      </c>
      <c r="AV23">
        <v>4.4239336599329215E-2</v>
      </c>
      <c r="AW23">
        <v>0.33311555862916542</v>
      </c>
      <c r="AX23">
        <v>4.4775931375945231E-2</v>
      </c>
      <c r="AY23">
        <v>0.37939645395268168</v>
      </c>
      <c r="AZ23">
        <v>4.5454471854792733E-2</v>
      </c>
      <c r="BA23">
        <v>0.34899088070443191</v>
      </c>
      <c r="BB23">
        <v>4.6635235722100418E-2</v>
      </c>
      <c r="BC23">
        <v>0.34861075135163505</v>
      </c>
      <c r="BD23">
        <v>4.7010830905885072E-2</v>
      </c>
      <c r="BE23">
        <v>0.38160057930064772</v>
      </c>
      <c r="BF23">
        <v>4.863176500789506E-2</v>
      </c>
      <c r="BG23">
        <v>0.3752947471018403</v>
      </c>
      <c r="BH23">
        <v>4.8223512032769512E-2</v>
      </c>
      <c r="BI23">
        <v>0.39368951722944928</v>
      </c>
      <c r="BJ23">
        <v>5.0016084454173326E-2</v>
      </c>
      <c r="BK23">
        <v>0.44242153515670257</v>
      </c>
      <c r="BL23">
        <v>5.4370400194639096E-2</v>
      </c>
      <c r="BM23">
        <v>0.82643214469979731</v>
      </c>
      <c r="BN23">
        <v>9.5480077639683247E-2</v>
      </c>
      <c r="BO23">
        <v>1.2688840764381413</v>
      </c>
      <c r="BP23">
        <v>0.12587553024885414</v>
      </c>
      <c r="BQ23">
        <v>1.2657419052108805</v>
      </c>
      <c r="BR23">
        <v>0.13317704374166109</v>
      </c>
      <c r="BS23">
        <v>1.490066135696533</v>
      </c>
      <c r="BT23">
        <v>0.15855573634195455</v>
      </c>
      <c r="BU23">
        <v>1.6108652843646289</v>
      </c>
      <c r="BV23">
        <v>0.16455472879128988</v>
      </c>
      <c r="BW23">
        <v>1.5117217613579326</v>
      </c>
      <c r="BX23">
        <v>0.15555361791635022</v>
      </c>
      <c r="BY23">
        <v>1.5412510004240412</v>
      </c>
      <c r="BZ23">
        <v>0.15526539443350151</v>
      </c>
      <c r="CA23">
        <v>1.419271241687162</v>
      </c>
      <c r="CB23">
        <v>0.1428695129696827</v>
      </c>
      <c r="CC23">
        <v>1.4919147382239581</v>
      </c>
      <c r="CD23">
        <v>0.14981259099675304</v>
      </c>
      <c r="CE23">
        <v>1.7698305617862742</v>
      </c>
      <c r="CF23">
        <v>0.17280913873076195</v>
      </c>
      <c r="CG23">
        <v>1.612095834008463</v>
      </c>
      <c r="CH23">
        <v>0.15751409848426604</v>
      </c>
      <c r="CI23">
        <v>2.0174250616002647</v>
      </c>
      <c r="CJ23">
        <v>0.18709183124321185</v>
      </c>
      <c r="CK23">
        <v>2.2157971970282206</v>
      </c>
      <c r="CL23">
        <v>0.20541305938288248</v>
      </c>
      <c r="CM23">
        <v>2.2121167863680826</v>
      </c>
      <c r="CN23">
        <v>0.20647078779261085</v>
      </c>
      <c r="CO23">
        <v>2.1508720891234772</v>
      </c>
      <c r="CP23">
        <v>0.19735554178363837</v>
      </c>
      <c r="CQ23">
        <v>2.3223558688625499</v>
      </c>
      <c r="CR23">
        <v>0.21310909308067286</v>
      </c>
      <c r="CS23">
        <v>2.0592364321431846</v>
      </c>
      <c r="CT23">
        <v>0.18807917455325679</v>
      </c>
      <c r="CU23">
        <v>2.4163682261782089</v>
      </c>
      <c r="CV23">
        <v>0.21652363280635376</v>
      </c>
      <c r="CW23">
        <v>2.4246470499087254</v>
      </c>
      <c r="CX23">
        <v>0.21156555789191575</v>
      </c>
    </row>
    <row r="24" spans="3:102" ht="15" x14ac:dyDescent="0.25">
      <c r="C24">
        <v>0.31810779230192732</v>
      </c>
      <c r="D24">
        <v>4.5902461058168371E-2</v>
      </c>
      <c r="E24">
        <v>2.0025864194077414</v>
      </c>
      <c r="F24">
        <v>0.18907962534042522</v>
      </c>
      <c r="I24" t="s">
        <v>308</v>
      </c>
      <c r="J24" t="s">
        <v>308</v>
      </c>
      <c r="K24" t="s">
        <v>308</v>
      </c>
      <c r="L24" t="s">
        <v>308</v>
      </c>
      <c r="M24" t="s">
        <v>308</v>
      </c>
      <c r="N24" t="s">
        <v>308</v>
      </c>
      <c r="O24" t="s">
        <v>308</v>
      </c>
      <c r="P24" t="s">
        <v>308</v>
      </c>
      <c r="Q24" t="s">
        <v>308</v>
      </c>
      <c r="R24" t="s">
        <v>308</v>
      </c>
      <c r="S24" t="s">
        <v>308</v>
      </c>
      <c r="T24" t="s">
        <v>308</v>
      </c>
      <c r="U24" t="s">
        <v>308</v>
      </c>
      <c r="V24" t="s">
        <v>308</v>
      </c>
      <c r="W24" t="s">
        <v>308</v>
      </c>
      <c r="X24" t="s">
        <v>308</v>
      </c>
      <c r="Y24" t="s">
        <v>308</v>
      </c>
      <c r="Z24" t="s">
        <v>308</v>
      </c>
      <c r="AA24" t="s">
        <v>308</v>
      </c>
      <c r="AB24" t="s">
        <v>308</v>
      </c>
      <c r="AC24" t="s">
        <v>308</v>
      </c>
      <c r="AD24" t="s">
        <v>308</v>
      </c>
      <c r="AE24" t="s">
        <v>308</v>
      </c>
      <c r="AF24" t="s">
        <v>308</v>
      </c>
      <c r="AG24" t="s">
        <v>308</v>
      </c>
      <c r="AH24" t="s">
        <v>308</v>
      </c>
      <c r="AI24" t="s">
        <v>308</v>
      </c>
      <c r="AJ24" t="s">
        <v>308</v>
      </c>
      <c r="AK24" t="s">
        <v>308</v>
      </c>
      <c r="AL24" t="s">
        <v>308</v>
      </c>
      <c r="AM24" t="s">
        <v>308</v>
      </c>
      <c r="AN24" t="s">
        <v>308</v>
      </c>
      <c r="AO24" t="s">
        <v>308</v>
      </c>
      <c r="AP24" t="s">
        <v>308</v>
      </c>
      <c r="AQ24" t="s">
        <v>308</v>
      </c>
      <c r="AR24" t="s">
        <v>308</v>
      </c>
      <c r="AS24" t="s">
        <v>308</v>
      </c>
      <c r="AT24" t="s">
        <v>308</v>
      </c>
      <c r="AU24" t="s">
        <v>308</v>
      </c>
      <c r="AV24" t="s">
        <v>308</v>
      </c>
      <c r="AW24" t="s">
        <v>308</v>
      </c>
      <c r="AX24" t="s">
        <v>308</v>
      </c>
      <c r="AY24" t="s">
        <v>308</v>
      </c>
      <c r="AZ24" t="s">
        <v>308</v>
      </c>
      <c r="BA24" t="s">
        <v>308</v>
      </c>
      <c r="BB24" t="s">
        <v>308</v>
      </c>
      <c r="BC24" t="s">
        <v>308</v>
      </c>
      <c r="BD24" t="s">
        <v>308</v>
      </c>
      <c r="BE24" t="s">
        <v>308</v>
      </c>
      <c r="BF24" t="s">
        <v>308</v>
      </c>
      <c r="BG24" t="s">
        <v>308</v>
      </c>
      <c r="BH24" t="s">
        <v>308</v>
      </c>
      <c r="BI24" t="s">
        <v>308</v>
      </c>
      <c r="BJ24" t="s">
        <v>308</v>
      </c>
      <c r="BK24" t="s">
        <v>308</v>
      </c>
      <c r="BL24" t="s">
        <v>308</v>
      </c>
      <c r="BM24" t="s">
        <v>308</v>
      </c>
      <c r="BN24" t="s">
        <v>308</v>
      </c>
      <c r="BO24" t="s">
        <v>308</v>
      </c>
      <c r="BP24" t="s">
        <v>308</v>
      </c>
      <c r="BQ24" t="s">
        <v>308</v>
      </c>
      <c r="BR24" t="s">
        <v>308</v>
      </c>
      <c r="BS24" t="s">
        <v>308</v>
      </c>
      <c r="BT24" t="s">
        <v>308</v>
      </c>
      <c r="BU24" t="s">
        <v>308</v>
      </c>
      <c r="BV24" t="s">
        <v>308</v>
      </c>
      <c r="BW24" t="s">
        <v>308</v>
      </c>
      <c r="BX24" t="s">
        <v>308</v>
      </c>
      <c r="BY24" t="s">
        <v>308</v>
      </c>
      <c r="BZ24" t="s">
        <v>308</v>
      </c>
      <c r="CA24" t="s">
        <v>308</v>
      </c>
      <c r="CB24" t="s">
        <v>308</v>
      </c>
      <c r="CC24" t="s">
        <v>308</v>
      </c>
      <c r="CD24" t="s">
        <v>308</v>
      </c>
      <c r="CE24" t="s">
        <v>308</v>
      </c>
      <c r="CF24" t="s">
        <v>308</v>
      </c>
      <c r="CG24" t="s">
        <v>308</v>
      </c>
      <c r="CH24" t="s">
        <v>308</v>
      </c>
      <c r="CI24" t="s">
        <v>308</v>
      </c>
      <c r="CJ24" t="s">
        <v>308</v>
      </c>
      <c r="CK24">
        <v>2.2406918933587283</v>
      </c>
      <c r="CL24">
        <v>0.20629553779633916</v>
      </c>
      <c r="CM24" t="s">
        <v>308</v>
      </c>
      <c r="CN24" t="s">
        <v>308</v>
      </c>
      <c r="CO24" t="s">
        <v>308</v>
      </c>
      <c r="CP24" t="s">
        <v>308</v>
      </c>
      <c r="CQ24" t="s">
        <v>308</v>
      </c>
      <c r="CR24" t="s">
        <v>308</v>
      </c>
      <c r="CS24" t="s">
        <v>308</v>
      </c>
      <c r="CT24" t="s">
        <v>308</v>
      </c>
      <c r="CU24" t="s">
        <v>308</v>
      </c>
      <c r="CV24" t="s">
        <v>308</v>
      </c>
      <c r="CW24" t="s">
        <v>308</v>
      </c>
      <c r="CX24" t="s">
        <v>308</v>
      </c>
    </row>
    <row r="25" spans="3:102" ht="15" x14ac:dyDescent="0.25">
      <c r="C25">
        <v>0.36571795872363771</v>
      </c>
      <c r="D25">
        <v>4.7623803333033711E-2</v>
      </c>
      <c r="E25">
        <v>2.1496057205154</v>
      </c>
      <c r="F25">
        <v>0.19806664805687046</v>
      </c>
      <c r="CK25">
        <v>2.2650341772306555</v>
      </c>
      <c r="CL25">
        <v>0.20739579772370723</v>
      </c>
    </row>
    <row r="26" spans="3:102" ht="15" x14ac:dyDescent="0.25">
      <c r="C26">
        <v>0.36229473773710763</v>
      </c>
      <c r="D26">
        <v>4.7787419140692136E-2</v>
      </c>
      <c r="E26">
        <v>2.303823706982612</v>
      </c>
      <c r="F26">
        <v>0.20712159438043543</v>
      </c>
      <c r="CK26">
        <v>2.2877601740315607</v>
      </c>
      <c r="CL26">
        <v>0.2086657525265278</v>
      </c>
    </row>
    <row r="27" spans="3:102" ht="15" x14ac:dyDescent="0.25">
      <c r="C27">
        <v>0.36635300351532368</v>
      </c>
      <c r="D27">
        <v>4.8327756310521698E-2</v>
      </c>
      <c r="E27">
        <v>2.4655928568208725</v>
      </c>
      <c r="F27">
        <v>0.21624497767539586</v>
      </c>
      <c r="CK27">
        <v>2.3078766486498128</v>
      </c>
      <c r="CL27">
        <v>0.21004989908599839</v>
      </c>
    </row>
    <row r="28" spans="3:102" ht="15" x14ac:dyDescent="0.25">
      <c r="C28">
        <v>0.42120395721646647</v>
      </c>
      <c r="D28">
        <v>5.3762260378325405E-2</v>
      </c>
      <c r="E28">
        <v>2.6352829068524715</v>
      </c>
      <c r="F28">
        <v>0.22543731518601628</v>
      </c>
      <c r="CK28">
        <v>2.3245044146150393</v>
      </c>
      <c r="CL28">
        <v>0.21148774355559802</v>
      </c>
    </row>
    <row r="29" spans="3:102" ht="15" x14ac:dyDescent="0.25">
      <c r="C29">
        <v>0.76811760173888988</v>
      </c>
      <c r="D29">
        <v>9.3493862946962381E-2</v>
      </c>
      <c r="E29">
        <v>2.8132816977746953</v>
      </c>
      <c r="F29">
        <v>0.23469912806587567</v>
      </c>
      <c r="CK29">
        <v>2.3369167587656858</v>
      </c>
      <c r="CL29">
        <v>0.21291644523246195</v>
      </c>
    </row>
    <row r="30" spans="3:102" x14ac:dyDescent="0.3">
      <c r="C30">
        <v>1.2134835091895537</v>
      </c>
      <c r="D30">
        <v>0.12249831265210062</v>
      </c>
      <c r="E30">
        <v>2.9999960606019416</v>
      </c>
      <c r="F30">
        <v>0.24403094140741399</v>
      </c>
      <c r="CK30">
        <v>2.3445712021013345</v>
      </c>
      <c r="CL30">
        <v>0.21427356299763992</v>
      </c>
    </row>
    <row r="31" spans="3:102" x14ac:dyDescent="0.3">
      <c r="C31">
        <v>1.2081902058904321</v>
      </c>
      <c r="D31">
        <v>0.12957099205894876</v>
      </c>
      <c r="E31">
        <v>3</v>
      </c>
      <c r="F31">
        <v>0.24403113052309852</v>
      </c>
      <c r="CK31">
        <v>2.3471332087181227</v>
      </c>
      <c r="CL31">
        <v>0.21549978429262009</v>
      </c>
    </row>
    <row r="32" spans="3:102" x14ac:dyDescent="0.3">
      <c r="C32">
        <v>1.4338177940554506</v>
      </c>
      <c r="D32">
        <v>0.15617128934648986</v>
      </c>
      <c r="E32" t="s">
        <v>250</v>
      </c>
      <c r="F32" t="s">
        <v>250</v>
      </c>
      <c r="CK32" t="s">
        <v>308</v>
      </c>
      <c r="CL32" t="s">
        <v>308</v>
      </c>
    </row>
    <row r="33" spans="3:4" x14ac:dyDescent="0.3">
      <c r="C33">
        <v>1.5176922602123768</v>
      </c>
      <c r="D33">
        <v>0.16150469084318089</v>
      </c>
    </row>
    <row r="34" spans="3:4" x14ac:dyDescent="0.3">
      <c r="C34">
        <v>1.4567564874428003</v>
      </c>
      <c r="D34">
        <v>0.15252655086218345</v>
      </c>
    </row>
    <row r="35" spans="3:4" x14ac:dyDescent="0.3">
      <c r="C35">
        <v>1.4875018075881015</v>
      </c>
      <c r="D35">
        <v>0.15310649386836697</v>
      </c>
    </row>
    <row r="36" spans="3:4" x14ac:dyDescent="0.3">
      <c r="C36">
        <v>1.3626476961315672</v>
      </c>
      <c r="D36">
        <v>0.14019689057355053</v>
      </c>
    </row>
    <row r="37" spans="3:4" x14ac:dyDescent="0.3">
      <c r="C37">
        <v>1.4310920566323444</v>
      </c>
      <c r="D37">
        <v>0.14621054730739683</v>
      </c>
    </row>
    <row r="38" spans="3:4" x14ac:dyDescent="0.3">
      <c r="C38">
        <v>1.7247252791770149</v>
      </c>
      <c r="D38">
        <v>0.17060465358277846</v>
      </c>
    </row>
    <row r="39" spans="3:4" x14ac:dyDescent="0.3">
      <c r="C39">
        <v>1.5563253730921542</v>
      </c>
      <c r="D39">
        <v>0.15375600652841942</v>
      </c>
    </row>
    <row r="40" spans="3:4" x14ac:dyDescent="0.3">
      <c r="C40">
        <v>1.9363665742445331</v>
      </c>
      <c r="D40">
        <v>0.18483238780058076</v>
      </c>
    </row>
    <row r="41" spans="3:4" x14ac:dyDescent="0.3">
      <c r="C41">
        <v>2.2280522639099938</v>
      </c>
      <c r="D41">
        <v>0.21127854930135742</v>
      </c>
    </row>
    <row r="42" spans="3:4" x14ac:dyDescent="0.3">
      <c r="C42">
        <v>2.154381511213515</v>
      </c>
      <c r="D42">
        <v>0.20253510407363637</v>
      </c>
    </row>
    <row r="43" spans="3:4" x14ac:dyDescent="0.3">
      <c r="C43">
        <v>2.0709811595480727</v>
      </c>
      <c r="D43">
        <v>0.19413515320285621</v>
      </c>
    </row>
    <row r="44" spans="3:4" x14ac:dyDescent="0.3">
      <c r="C44">
        <v>2.2378633940588211</v>
      </c>
      <c r="D44">
        <v>0.20811851826118344</v>
      </c>
    </row>
    <row r="45" spans="3:4" x14ac:dyDescent="0.3">
      <c r="C45">
        <v>2.0004367661749312</v>
      </c>
      <c r="D45">
        <v>0.18377128825018585</v>
      </c>
    </row>
    <row r="46" spans="3:4" x14ac:dyDescent="0.3">
      <c r="C46">
        <v>2.3304043095253073</v>
      </c>
      <c r="D46">
        <v>0.21282617351094843</v>
      </c>
    </row>
    <row r="47" spans="3:4" x14ac:dyDescent="0.3">
      <c r="C47">
        <v>2.3607395408218994</v>
      </c>
      <c r="D47">
        <v>0.20819964229590987</v>
      </c>
    </row>
    <row r="48" spans="3:4" x14ac:dyDescent="0.3">
      <c r="C48" t="s">
        <v>250</v>
      </c>
      <c r="D48" t="s">
        <v>250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53"/>
  <sheetViews>
    <sheetView workbookViewId="0"/>
  </sheetViews>
  <sheetFormatPr defaultRowHeight="14.4" x14ac:dyDescent="0.3"/>
  <cols>
    <col min="1" max="1" width="14.88671875" style="410" bestFit="1" customWidth="1"/>
    <col min="2" max="2" width="10.88671875" style="411" bestFit="1" customWidth="1"/>
  </cols>
  <sheetData>
    <row r="1" spans="1:112" ht="15" x14ac:dyDescent="0.25">
      <c r="A1" s="410" t="s">
        <v>251</v>
      </c>
      <c r="B1" s="411" t="s">
        <v>300</v>
      </c>
      <c r="C1">
        <v>0.60933920737984237</v>
      </c>
      <c r="D1">
        <v>6.736995099248741E-2</v>
      </c>
      <c r="E1">
        <v>0</v>
      </c>
      <c r="F1">
        <v>0</v>
      </c>
      <c r="G1">
        <v>0.10349785180247029</v>
      </c>
      <c r="H1">
        <v>1.5633443397007118E-2</v>
      </c>
      <c r="I1">
        <v>0.62874272060353997</v>
      </c>
      <c r="J1">
        <v>6.8257753083053693E-2</v>
      </c>
      <c r="K1">
        <v>0.49555285594592058</v>
      </c>
      <c r="L1">
        <v>4.5538326970692149E-2</v>
      </c>
      <c r="M1">
        <v>2.1773565790028466</v>
      </c>
      <c r="N1">
        <v>4.8387907999324659E-2</v>
      </c>
      <c r="O1">
        <v>0.28208623581681569</v>
      </c>
      <c r="P1">
        <v>3.4431065158035019E-2</v>
      </c>
      <c r="Q1">
        <v>0.76644913157384409</v>
      </c>
      <c r="R1">
        <v>7.0520310701412958E-2</v>
      </c>
      <c r="S1">
        <v>1.5110101861387295</v>
      </c>
      <c r="T1">
        <v>0.14847723147751068</v>
      </c>
      <c r="U1">
        <v>1.6631201481195546</v>
      </c>
      <c r="V1">
        <v>0.1588730762962893</v>
      </c>
      <c r="W1">
        <v>0.28999633050832668</v>
      </c>
      <c r="X1">
        <v>3.934612932849154E-2</v>
      </c>
      <c r="Y1">
        <v>0.29307552982022644</v>
      </c>
      <c r="Z1">
        <v>4.0224578189709079E-2</v>
      </c>
      <c r="AA1">
        <v>0.30411286470542892</v>
      </c>
      <c r="AB1">
        <v>4.0642874246668306E-2</v>
      </c>
      <c r="AC1">
        <v>0.29745269154379017</v>
      </c>
      <c r="AD1">
        <v>4.0369205241176272E-2</v>
      </c>
      <c r="AE1">
        <v>0.29514939464271706</v>
      </c>
      <c r="AF1">
        <v>4.0231209741860362E-2</v>
      </c>
      <c r="AG1">
        <v>0.29968638550277993</v>
      </c>
      <c r="AH1">
        <v>4.0656630301677717E-2</v>
      </c>
      <c r="AI1">
        <v>0.32081150285868282</v>
      </c>
      <c r="AJ1">
        <v>4.1659631056326737E-2</v>
      </c>
      <c r="AK1">
        <v>0.31006373499217577</v>
      </c>
      <c r="AL1">
        <v>4.158186332474114E-2</v>
      </c>
      <c r="AM1">
        <v>0.30519687361983827</v>
      </c>
      <c r="AN1">
        <v>4.2092561252682972E-2</v>
      </c>
      <c r="AO1">
        <v>0.31564255203229391</v>
      </c>
      <c r="AP1">
        <v>4.3016924176378805E-2</v>
      </c>
      <c r="AQ1">
        <v>0.32160658503543504</v>
      </c>
      <c r="AR1">
        <v>4.3241960364257877E-2</v>
      </c>
      <c r="AS1">
        <v>0.33963250693815056</v>
      </c>
      <c r="AT1">
        <v>4.3238937533369257E-2</v>
      </c>
      <c r="AU1">
        <v>0.31454897334162923</v>
      </c>
      <c r="AV1">
        <v>4.3332441373780284E-2</v>
      </c>
      <c r="AW1">
        <v>0.32325176859141747</v>
      </c>
      <c r="AX1">
        <v>4.3427953797517585E-2</v>
      </c>
      <c r="AY1">
        <v>0.33385041243561864</v>
      </c>
      <c r="AZ1">
        <v>4.3781528010970037E-2</v>
      </c>
      <c r="BA1">
        <v>0.33061623300339366</v>
      </c>
      <c r="BB1">
        <v>4.3468919165669605E-2</v>
      </c>
      <c r="BC1">
        <v>0.33048861012086822</v>
      </c>
      <c r="BD1">
        <v>4.3570721073644562E-2</v>
      </c>
      <c r="BE1">
        <v>0.32078318291008717</v>
      </c>
      <c r="BF1">
        <v>4.4239336599329215E-2</v>
      </c>
      <c r="BG1">
        <v>0.33311555862916542</v>
      </c>
      <c r="BH1">
        <v>4.4775931375945231E-2</v>
      </c>
      <c r="BI1">
        <v>0.37939645395268168</v>
      </c>
      <c r="BJ1">
        <v>4.5454471854792733E-2</v>
      </c>
      <c r="BK1">
        <v>0.34899088070443191</v>
      </c>
      <c r="BL1">
        <v>4.6635235722100418E-2</v>
      </c>
      <c r="BM1">
        <v>0.34861075135163505</v>
      </c>
      <c r="BN1">
        <v>4.7010830905885072E-2</v>
      </c>
      <c r="BO1">
        <v>0.38160057930064772</v>
      </c>
      <c r="BP1">
        <v>4.863176500789506E-2</v>
      </c>
      <c r="BQ1">
        <v>0.3752947471018403</v>
      </c>
      <c r="BR1">
        <v>4.8223512032769512E-2</v>
      </c>
      <c r="BS1">
        <v>0.39368951722944928</v>
      </c>
      <c r="BT1">
        <v>5.0016084454173326E-2</v>
      </c>
      <c r="BU1">
        <v>0.44242153515670257</v>
      </c>
      <c r="BV1">
        <v>5.4370400194639096E-2</v>
      </c>
      <c r="BW1">
        <v>0.82643214469979731</v>
      </c>
      <c r="BX1">
        <v>9.5480077639683247E-2</v>
      </c>
      <c r="BY1">
        <v>1.2688840764381413</v>
      </c>
      <c r="BZ1">
        <v>0.12587553024885414</v>
      </c>
      <c r="CA1">
        <v>1.2657419052108805</v>
      </c>
      <c r="CB1">
        <v>0.13317704374166109</v>
      </c>
      <c r="CC1">
        <v>1.490066135696533</v>
      </c>
      <c r="CD1">
        <v>0.15855573634195455</v>
      </c>
      <c r="CE1">
        <v>1.6108652843646289</v>
      </c>
      <c r="CF1">
        <v>0.16455472879128988</v>
      </c>
      <c r="CG1">
        <v>1.5117217613579326</v>
      </c>
      <c r="CH1">
        <v>0.15555361791635022</v>
      </c>
      <c r="CI1">
        <v>1.5412510004240412</v>
      </c>
      <c r="CJ1">
        <v>0.15526539443350151</v>
      </c>
      <c r="CK1">
        <v>1.419271241687162</v>
      </c>
      <c r="CL1">
        <v>0.1428695129696827</v>
      </c>
      <c r="CM1">
        <v>1.4919147382239581</v>
      </c>
      <c r="CN1">
        <v>0.14981259099675304</v>
      </c>
      <c r="CO1">
        <v>1.7698305617862742</v>
      </c>
      <c r="CP1">
        <v>0.17280913873076195</v>
      </c>
      <c r="CQ1">
        <v>1.612095834008463</v>
      </c>
      <c r="CR1">
        <v>0.15751409848426604</v>
      </c>
      <c r="CS1">
        <v>2.0174250616002647</v>
      </c>
      <c r="CT1">
        <v>0.18709183124321185</v>
      </c>
      <c r="CU1">
        <v>2.3471332087181227</v>
      </c>
      <c r="CV1">
        <v>0.21549978429262009</v>
      </c>
      <c r="CW1">
        <v>2.2121167863680826</v>
      </c>
      <c r="CX1">
        <v>0.20647078779261085</v>
      </c>
      <c r="CY1">
        <v>2.1508720891234772</v>
      </c>
      <c r="CZ1">
        <v>0.19735554178363837</v>
      </c>
      <c r="DA1">
        <v>2.3223558688625499</v>
      </c>
      <c r="DB1">
        <v>0.21310909308067286</v>
      </c>
      <c r="DC1">
        <v>2.0592364321431846</v>
      </c>
      <c r="DD1">
        <v>0.18807917455325679</v>
      </c>
      <c r="DE1">
        <v>2.4163682261782089</v>
      </c>
      <c r="DF1">
        <v>0.21652363280635376</v>
      </c>
      <c r="DG1">
        <v>2.4246470499087254</v>
      </c>
      <c r="DH1">
        <v>0.21156555789191575</v>
      </c>
    </row>
    <row r="2" spans="1:112" ht="15" x14ac:dyDescent="0.25">
      <c r="A2" s="410" t="s">
        <v>253</v>
      </c>
      <c r="B2" s="411" t="s">
        <v>351</v>
      </c>
      <c r="C2">
        <v>0.4315456783365616</v>
      </c>
      <c r="D2">
        <v>4.4275960587256254E-2</v>
      </c>
      <c r="E2">
        <v>5.3233234481545155E-2</v>
      </c>
      <c r="F2">
        <v>8.2027363212784365E-3</v>
      </c>
      <c r="G2">
        <v>0.21770750893266655</v>
      </c>
      <c r="H2">
        <v>3.1511291346461689E-2</v>
      </c>
      <c r="I2">
        <v>0.62794315608338447</v>
      </c>
      <c r="J2">
        <v>6.8518719821108451E-2</v>
      </c>
      <c r="K2">
        <v>0.49294575145985409</v>
      </c>
      <c r="L2">
        <v>4.621550898057239E-2</v>
      </c>
      <c r="M2">
        <v>2.1542103593633466</v>
      </c>
      <c r="N2">
        <v>4.9518435127798868E-2</v>
      </c>
      <c r="O2">
        <v>0.28016873115965779</v>
      </c>
      <c r="P2">
        <v>3.453098954814194E-2</v>
      </c>
      <c r="Q2">
        <v>0.76433772790711763</v>
      </c>
      <c r="R2">
        <v>7.091567399729054E-2</v>
      </c>
      <c r="S2">
        <v>1.5069554225582631</v>
      </c>
      <c r="T2">
        <v>0.14886125205178694</v>
      </c>
      <c r="U2">
        <v>1.6590818947629082</v>
      </c>
      <c r="V2">
        <v>0.15917215800347789</v>
      </c>
      <c r="W2">
        <v>0.289383274498066</v>
      </c>
      <c r="X2">
        <v>3.95778474637795E-2</v>
      </c>
      <c r="Y2">
        <v>0.2924496014053079</v>
      </c>
      <c r="Z2">
        <v>4.0480380633173052E-2</v>
      </c>
      <c r="AA2">
        <v>0.30339811948293349</v>
      </c>
      <c r="AB2">
        <v>4.0930856164201543E-2</v>
      </c>
      <c r="AC2">
        <v>0.29691816824008138</v>
      </c>
      <c r="AD2">
        <v>4.0586360757292834E-2</v>
      </c>
      <c r="AE2">
        <v>0.29474138655276511</v>
      </c>
      <c r="AF2">
        <v>4.0396689701306422E-2</v>
      </c>
      <c r="AG2">
        <v>0.29907648367328027</v>
      </c>
      <c r="AH2">
        <v>4.0899930286850211E-2</v>
      </c>
      <c r="AI2">
        <v>0.3198719240011107</v>
      </c>
      <c r="AJ2">
        <v>4.2030844175271254E-2</v>
      </c>
      <c r="AK2">
        <v>0.30959531454083561</v>
      </c>
      <c r="AL2">
        <v>4.1769387761118264E-2</v>
      </c>
      <c r="AM2">
        <v>0.30476563424659314</v>
      </c>
      <c r="AN2">
        <v>4.2269564434405271E-2</v>
      </c>
      <c r="AO2">
        <v>0.3151341229415528</v>
      </c>
      <c r="AP2">
        <v>4.3223663724285349E-2</v>
      </c>
      <c r="AQ2">
        <v>0.32058452634453954</v>
      </c>
      <c r="AR2">
        <v>4.3621956077832834E-2</v>
      </c>
      <c r="AS2">
        <v>0.33883530213792218</v>
      </c>
      <c r="AT2">
        <v>4.3535134286537928E-2</v>
      </c>
      <c r="AU2">
        <v>0.31402816324829291</v>
      </c>
      <c r="AV2">
        <v>4.3544998729381577E-2</v>
      </c>
      <c r="AW2">
        <v>0.32274544510479025</v>
      </c>
      <c r="AX2">
        <v>4.3630883731413841E-2</v>
      </c>
      <c r="AY2">
        <v>0.33308983681096477</v>
      </c>
      <c r="AZ2">
        <v>4.407968350453443E-2</v>
      </c>
      <c r="BA2">
        <v>0.32995852920014951</v>
      </c>
      <c r="BB2">
        <v>4.3709196693049068E-2</v>
      </c>
      <c r="BC2">
        <v>0.3298464730910099</v>
      </c>
      <c r="BD2">
        <v>4.3788408831421488E-2</v>
      </c>
      <c r="BE2">
        <v>0.32020234511131923</v>
      </c>
      <c r="BF2">
        <v>4.4468492806237804E-2</v>
      </c>
      <c r="BG2">
        <v>0.33238042481850921</v>
      </c>
      <c r="BH2">
        <v>4.5064854712281978E-2</v>
      </c>
      <c r="BI2">
        <v>0.37781456807148595</v>
      </c>
      <c r="BJ2">
        <v>4.6011626906408337E-2</v>
      </c>
      <c r="BK2">
        <v>0.34824927529535171</v>
      </c>
      <c r="BL2">
        <v>4.6870434137279766E-2</v>
      </c>
      <c r="BM2">
        <v>0.34735566007465563</v>
      </c>
      <c r="BN2">
        <v>4.7502780730817165E-2</v>
      </c>
      <c r="BO2">
        <v>0.38093881373460514</v>
      </c>
      <c r="BP2">
        <v>4.8880990814510285E-2</v>
      </c>
      <c r="BQ2">
        <v>0.37476111369631521</v>
      </c>
      <c r="BR2">
        <v>4.8415761077808504E-2</v>
      </c>
      <c r="BS2">
        <v>0.39255101335461023</v>
      </c>
      <c r="BT2">
        <v>5.0452593775329312E-2</v>
      </c>
      <c r="BU2">
        <v>0.44155296519474596</v>
      </c>
      <c r="BV2">
        <v>5.4663572014711378E-2</v>
      </c>
      <c r="BW2">
        <v>0.82403948297870055</v>
      </c>
      <c r="BX2">
        <v>9.6295472328953302E-2</v>
      </c>
      <c r="BY2">
        <v>1.2665931314797876</v>
      </c>
      <c r="BZ2">
        <v>0.12650698269525018</v>
      </c>
      <c r="CA2">
        <v>1.2633571387279663</v>
      </c>
      <c r="CB2">
        <v>0.13388511191751878</v>
      </c>
      <c r="CC2">
        <v>1.4877520894267229</v>
      </c>
      <c r="CD2">
        <v>0.15929878193848737</v>
      </c>
      <c r="CE2">
        <v>1.6070489945058981</v>
      </c>
      <c r="CF2">
        <v>0.16571810456009206</v>
      </c>
      <c r="CG2">
        <v>1.5094508233786843</v>
      </c>
      <c r="CH2">
        <v>0.15623826895701332</v>
      </c>
      <c r="CI2">
        <v>1.5390433047329046</v>
      </c>
      <c r="CJ2">
        <v>0.15593668428610499</v>
      </c>
      <c r="CK2">
        <v>1.4169390809700098</v>
      </c>
      <c r="CL2">
        <v>0.1435771299394589</v>
      </c>
      <c r="CM2">
        <v>1.4893999682596994</v>
      </c>
      <c r="CN2">
        <v>0.15052825388753927</v>
      </c>
      <c r="CO2">
        <v>1.7679728395852083</v>
      </c>
      <c r="CP2">
        <v>0.17334678424785246</v>
      </c>
      <c r="CQ2">
        <v>1.6097881901683821</v>
      </c>
      <c r="CR2">
        <v>0.15808233110918554</v>
      </c>
      <c r="CS2">
        <v>2.0141140322294606</v>
      </c>
      <c r="CT2">
        <v>0.18799014972018221</v>
      </c>
      <c r="CU2">
        <v>2.3422551234531848</v>
      </c>
      <c r="CV2">
        <v>0.21686540032426957</v>
      </c>
      <c r="CW2">
        <v>2.2097317113086357</v>
      </c>
      <c r="CX2">
        <v>0.2069919029795608</v>
      </c>
      <c r="CY2">
        <v>2.1475939181900841</v>
      </c>
      <c r="CZ2">
        <v>0.19826769163570834</v>
      </c>
      <c r="DA2">
        <v>2.3188705561724934</v>
      </c>
      <c r="DB2">
        <v>0.21396972559380278</v>
      </c>
      <c r="DC2">
        <v>2.0568099778641025</v>
      </c>
      <c r="DD2">
        <v>0.18851418006268439</v>
      </c>
      <c r="DE2">
        <v>2.4128386899400254</v>
      </c>
      <c r="DF2">
        <v>0.21747573509235302</v>
      </c>
      <c r="DG2">
        <v>2.4220174234586898</v>
      </c>
      <c r="DH2">
        <v>0.21220621148572597</v>
      </c>
    </row>
    <row r="3" spans="1:112" ht="15" x14ac:dyDescent="0.25">
      <c r="A3" s="410" t="s">
        <v>255</v>
      </c>
      <c r="B3" s="412">
        <v>1</v>
      </c>
      <c r="C3">
        <v>1.1196923688323115</v>
      </c>
      <c r="D3">
        <v>2.6285126832396505E-2</v>
      </c>
      <c r="E3">
        <v>0.10930024621645762</v>
      </c>
      <c r="F3">
        <v>1.6472757525713311E-2</v>
      </c>
      <c r="G3">
        <v>0.34373762023093501</v>
      </c>
      <c r="H3">
        <v>4.763736473310054E-2</v>
      </c>
      <c r="I3">
        <v>0.62563641028121109</v>
      </c>
      <c r="J3">
        <v>6.8686620140659627E-2</v>
      </c>
      <c r="K3">
        <v>0.48536437820963363</v>
      </c>
      <c r="L3">
        <v>4.6735560314564599E-2</v>
      </c>
      <c r="M3">
        <v>2.085850739369556</v>
      </c>
      <c r="N3">
        <v>4.9633555197981655E-2</v>
      </c>
      <c r="O3">
        <v>0.27464717789041299</v>
      </c>
      <c r="P3">
        <v>3.4180290541940876E-2</v>
      </c>
      <c r="Q3">
        <v>0.75825511990929673</v>
      </c>
      <c r="R3">
        <v>7.0974392407544454E-2</v>
      </c>
      <c r="S3">
        <v>1.4952549843453951</v>
      </c>
      <c r="T3">
        <v>0.14849054830794098</v>
      </c>
      <c r="U3">
        <v>1.647411749322703</v>
      </c>
      <c r="V3">
        <v>0.15873400737604396</v>
      </c>
      <c r="W3">
        <v>0.2876106402855611</v>
      </c>
      <c r="X3">
        <v>3.9750315746190604E-2</v>
      </c>
      <c r="Y3">
        <v>0.29066124341620159</v>
      </c>
      <c r="Z3">
        <v>4.0635992629254443E-2</v>
      </c>
      <c r="AA3">
        <v>0.3013507484073395</v>
      </c>
      <c r="AB3">
        <v>4.1113207226473554E-2</v>
      </c>
      <c r="AC3">
        <v>0.29538440494449242</v>
      </c>
      <c r="AD3">
        <v>4.0729607454685658E-2</v>
      </c>
      <c r="AE3">
        <v>0.293570665292814</v>
      </c>
      <c r="AF3">
        <v>4.0505684523081391E-2</v>
      </c>
      <c r="AG3">
        <v>0.29731960006010116</v>
      </c>
      <c r="AH3">
        <v>4.1071516420540403E-2</v>
      </c>
      <c r="AI3">
        <v>0.31717885936151508</v>
      </c>
      <c r="AJ3">
        <v>4.22652206968437E-2</v>
      </c>
      <c r="AK3">
        <v>0.30825184073518774</v>
      </c>
      <c r="AL3">
        <v>4.1890643626858182E-2</v>
      </c>
      <c r="AM3">
        <v>0.30352995523594417</v>
      </c>
      <c r="AN3">
        <v>4.2384015719185937E-2</v>
      </c>
      <c r="AO3">
        <v>0.31367497943913025</v>
      </c>
      <c r="AP3">
        <v>4.3360599698075465E-2</v>
      </c>
      <c r="AQ3">
        <v>0.31762622028892368</v>
      </c>
      <c r="AR3">
        <v>4.3909560805308251E-2</v>
      </c>
      <c r="AS3">
        <v>0.3365327615247023</v>
      </c>
      <c r="AT3">
        <v>4.3748315849885741E-2</v>
      </c>
      <c r="AU3">
        <v>0.31253116390427632</v>
      </c>
      <c r="AV3">
        <v>4.3690508486775768E-2</v>
      </c>
      <c r="AW3">
        <v>0.32129141891669383</v>
      </c>
      <c r="AX3">
        <v>4.3765674905351437E-2</v>
      </c>
      <c r="AY3">
        <v>0.33090007564693913</v>
      </c>
      <c r="AZ3">
        <v>4.4285588189502775E-2</v>
      </c>
      <c r="BA3">
        <v>0.32805552228755086</v>
      </c>
      <c r="BB3">
        <v>4.3888191702575151E-2</v>
      </c>
      <c r="BC3">
        <v>0.32798370131580118</v>
      </c>
      <c r="BD3">
        <v>4.3956804122978359E-2</v>
      </c>
      <c r="BE3">
        <v>0.31852643226384708</v>
      </c>
      <c r="BF3">
        <v>4.4634680525065279E-2</v>
      </c>
      <c r="BG3">
        <v>0.330260681382476</v>
      </c>
      <c r="BH3">
        <v>4.5271196761717959E-2</v>
      </c>
      <c r="BI3">
        <v>0.37323612728546779</v>
      </c>
      <c r="BJ3">
        <v>4.6423168442189792E-2</v>
      </c>
      <c r="BK3">
        <v>0.3461428436036092</v>
      </c>
      <c r="BL3">
        <v>4.6949760240169447E-2</v>
      </c>
      <c r="BM3">
        <v>0.34373108049449697</v>
      </c>
      <c r="BN3">
        <v>4.7865082173338812E-2</v>
      </c>
      <c r="BO3">
        <v>0.37904394501748429</v>
      </c>
      <c r="BP3">
        <v>4.9028366768158117E-2</v>
      </c>
      <c r="BQ3">
        <v>0.37321752865096763</v>
      </c>
      <c r="BR3">
        <v>4.8557105595995714E-2</v>
      </c>
      <c r="BS3">
        <v>0.38929010252815593</v>
      </c>
      <c r="BT3">
        <v>5.0716961401981557E-2</v>
      </c>
      <c r="BU3">
        <v>0.43903583962659937</v>
      </c>
      <c r="BV3">
        <v>5.488372492631037E-2</v>
      </c>
      <c r="BW3">
        <v>0.81711636301978774</v>
      </c>
      <c r="BX3">
        <v>9.6883897287907E-2</v>
      </c>
      <c r="BY3">
        <v>1.2599995607785646</v>
      </c>
      <c r="BZ3">
        <v>0.12681367653522893</v>
      </c>
      <c r="CA3">
        <v>1.2565030754369375</v>
      </c>
      <c r="CB3">
        <v>0.13424367575949386</v>
      </c>
      <c r="CC3">
        <v>1.4810686073055372</v>
      </c>
      <c r="CD3">
        <v>0.15978845668513117</v>
      </c>
      <c r="CE3">
        <v>1.5959935534596672</v>
      </c>
      <c r="CF3">
        <v>0.16654013460768632</v>
      </c>
      <c r="CG3">
        <v>1.5029109036871935</v>
      </c>
      <c r="CH3">
        <v>0.15662221867207077</v>
      </c>
      <c r="CI3">
        <v>1.5326600234721823</v>
      </c>
      <c r="CJ3">
        <v>0.15637868894285384</v>
      </c>
      <c r="CK3">
        <v>1.4102085551365449</v>
      </c>
      <c r="CL3">
        <v>0.14401090001886677</v>
      </c>
      <c r="CM3">
        <v>1.4821614380658952</v>
      </c>
      <c r="CN3">
        <v>0.15089412186959211</v>
      </c>
      <c r="CO3">
        <v>1.762611457243016</v>
      </c>
      <c r="CP3">
        <v>0.17366227864653769</v>
      </c>
      <c r="CQ3">
        <v>1.6031493068444009</v>
      </c>
      <c r="CR3">
        <v>0.15830007064621432</v>
      </c>
      <c r="CS3">
        <v>2.004504366194654</v>
      </c>
      <c r="CT3">
        <v>0.18863264510635971</v>
      </c>
      <c r="CU3">
        <v>2.328125001698615</v>
      </c>
      <c r="CV3">
        <v>0.21777840291232506</v>
      </c>
      <c r="CW3">
        <v>2.2028624922177964</v>
      </c>
      <c r="CX3">
        <v>0.2071519548247564</v>
      </c>
      <c r="CY3">
        <v>2.1381090371851346</v>
      </c>
      <c r="CZ3">
        <v>0.19884504780110102</v>
      </c>
      <c r="DA3">
        <v>2.3088225249761298</v>
      </c>
      <c r="DB3">
        <v>0.21435632808731381</v>
      </c>
      <c r="DC3">
        <v>2.0498165012383627</v>
      </c>
      <c r="DD3">
        <v>0.18856494468452706</v>
      </c>
      <c r="DE3">
        <v>2.4026308104567784</v>
      </c>
      <c r="DF3">
        <v>0.21805115755103435</v>
      </c>
      <c r="DG3">
        <v>2.4144234273910219</v>
      </c>
      <c r="DH3">
        <v>0.21252227667176177</v>
      </c>
    </row>
    <row r="4" spans="1:112" ht="15" x14ac:dyDescent="0.25">
      <c r="A4" s="410" t="s">
        <v>256</v>
      </c>
      <c r="B4" s="412">
        <v>113</v>
      </c>
      <c r="C4">
        <v>0.23568202189362342</v>
      </c>
      <c r="D4">
        <v>2.8968702748570031E-2</v>
      </c>
      <c r="E4">
        <v>0.1683518863337341</v>
      </c>
      <c r="F4">
        <v>2.4810615533459535E-2</v>
      </c>
      <c r="G4">
        <v>0.48281157731100022</v>
      </c>
      <c r="H4">
        <v>6.4015544175245243E-2</v>
      </c>
      <c r="I4">
        <v>0.62200936202316648</v>
      </c>
      <c r="J4">
        <v>6.8747851756358822E-2</v>
      </c>
      <c r="K4">
        <v>0.4734229339678292</v>
      </c>
      <c r="L4">
        <v>4.7056349506453099E-2</v>
      </c>
      <c r="M4">
        <v>1.9752653624410541</v>
      </c>
      <c r="N4">
        <v>4.8728236910398626E-2</v>
      </c>
      <c r="O4">
        <v>0.26596889941701379</v>
      </c>
      <c r="P4">
        <v>3.3407379687226936E-2</v>
      </c>
      <c r="Q4">
        <v>0.74869408430570217</v>
      </c>
      <c r="R4">
        <v>7.0691708915787757E-2</v>
      </c>
      <c r="S4">
        <v>1.4768567714189469</v>
      </c>
      <c r="T4">
        <v>0.14739515245863921</v>
      </c>
      <c r="U4">
        <v>1.6290551575774763</v>
      </c>
      <c r="V4">
        <v>0.1575941207720401</v>
      </c>
      <c r="W4">
        <v>0.28482203615244761</v>
      </c>
      <c r="X4">
        <v>3.9849561821192273E-2</v>
      </c>
      <c r="Y4">
        <v>0.28785533798141044</v>
      </c>
      <c r="Z4">
        <v>4.0678807419490919E-2</v>
      </c>
      <c r="AA4">
        <v>0.29813661730700691</v>
      </c>
      <c r="AB4">
        <v>4.1175154434902599E-2</v>
      </c>
      <c r="AC4">
        <v>0.29297565803759029</v>
      </c>
      <c r="AD4">
        <v>4.078734033785289E-2</v>
      </c>
      <c r="AE4">
        <v>0.2917320757367976</v>
      </c>
      <c r="AF4">
        <v>4.0549364094942218E-2</v>
      </c>
      <c r="AG4">
        <v>0.2945580669249932</v>
      </c>
      <c r="AH4">
        <v>4.1157487814658743E-2</v>
      </c>
      <c r="AI4">
        <v>0.31295048502203437</v>
      </c>
      <c r="AJ4">
        <v>4.2343772806699813E-2</v>
      </c>
      <c r="AK4">
        <v>0.3061421538330194</v>
      </c>
      <c r="AL4">
        <v>4.1935807492855047E-2</v>
      </c>
      <c r="AM4">
        <v>0.30158994395246808</v>
      </c>
      <c r="AN4">
        <v>4.2426642944600024E-2</v>
      </c>
      <c r="AO4">
        <v>0.311383332654392</v>
      </c>
      <c r="AP4">
        <v>4.3416638347204523E-2</v>
      </c>
      <c r="AQ4">
        <v>0.31297133123148996</v>
      </c>
      <c r="AR4">
        <v>4.4081474522115249E-2</v>
      </c>
      <c r="AS4">
        <v>0.3329114232452377</v>
      </c>
      <c r="AT4">
        <v>4.3861211520989825E-2</v>
      </c>
      <c r="AU4">
        <v>0.31017925329343377</v>
      </c>
      <c r="AV4">
        <v>4.3757182310798622E-2</v>
      </c>
      <c r="AW4">
        <v>0.31900748658209377</v>
      </c>
      <c r="AX4">
        <v>4.3821407327951534E-2</v>
      </c>
      <c r="AY4">
        <v>0.32745853037004014</v>
      </c>
      <c r="AZ4">
        <v>4.4382560892861245E-2</v>
      </c>
      <c r="BA4">
        <v>0.32506138256803857</v>
      </c>
      <c r="BB4">
        <v>4.3991403083100365E-2</v>
      </c>
      <c r="BC4">
        <v>0.32505120548613914</v>
      </c>
      <c r="BD4">
        <v>4.4062264563278601E-2</v>
      </c>
      <c r="BE4">
        <v>0.31589121685953536</v>
      </c>
      <c r="BF4">
        <v>4.4724436215188651E-2</v>
      </c>
      <c r="BG4">
        <v>0.32692805732765373</v>
      </c>
      <c r="BH4">
        <v>4.5378240918571289E-2</v>
      </c>
      <c r="BI4">
        <v>0.36603204963807451</v>
      </c>
      <c r="BJ4">
        <v>4.6655755814439856E-2</v>
      </c>
      <c r="BK4">
        <v>0.34284223619743759</v>
      </c>
      <c r="BL4">
        <v>4.6866787501683833E-2</v>
      </c>
      <c r="BM4">
        <v>0.33803065449253883</v>
      </c>
      <c r="BN4">
        <v>4.8068383725266547E-2</v>
      </c>
      <c r="BO4">
        <v>0.37606948414352803</v>
      </c>
      <c r="BP4">
        <v>4.9061953345552564E-2</v>
      </c>
      <c r="BQ4">
        <v>0.3707890440461179</v>
      </c>
      <c r="BR4">
        <v>4.8636094695075828E-2</v>
      </c>
      <c r="BS4">
        <v>0.38417096435186227</v>
      </c>
      <c r="BT4">
        <v>5.078776984127352E-2</v>
      </c>
      <c r="BU4">
        <v>0.43507408099587191</v>
      </c>
      <c r="BV4">
        <v>5.5013023449838098E-2</v>
      </c>
      <c r="BW4">
        <v>0.80622365482875047</v>
      </c>
      <c r="BX4">
        <v>9.7197681825867882E-2</v>
      </c>
      <c r="BY4">
        <v>1.2496375362192109</v>
      </c>
      <c r="BZ4">
        <v>0.12677076525785386</v>
      </c>
      <c r="CA4">
        <v>1.2457349907829496</v>
      </c>
      <c r="CB4">
        <v>0.13422368655757075</v>
      </c>
      <c r="CC4">
        <v>1.4705571453062363</v>
      </c>
      <c r="CD4">
        <v>0.15998509004612071</v>
      </c>
      <c r="CE4">
        <v>1.5785946073102626</v>
      </c>
      <c r="CF4">
        <v>0.16695422294841752</v>
      </c>
      <c r="CG4">
        <v>1.4926318276824644</v>
      </c>
      <c r="CH4">
        <v>0.1566743617390455</v>
      </c>
      <c r="CI4">
        <v>1.5226182921267826</v>
      </c>
      <c r="CJ4">
        <v>0.15655559981516121</v>
      </c>
      <c r="CK4">
        <v>1.3996249313618163</v>
      </c>
      <c r="CL4">
        <v>0.14413568173580268</v>
      </c>
      <c r="CM4">
        <v>1.4707855703096504</v>
      </c>
      <c r="CN4">
        <v>0.15088055449490637</v>
      </c>
      <c r="CO4">
        <v>1.7541807620716929</v>
      </c>
      <c r="CP4">
        <v>0.17373006244695355</v>
      </c>
      <c r="CQ4">
        <v>1.5927170268804693</v>
      </c>
      <c r="CR4">
        <v>0.15814967713300926</v>
      </c>
      <c r="CS4">
        <v>1.9893745814871007</v>
      </c>
      <c r="CT4">
        <v>0.18896726624662344</v>
      </c>
      <c r="CU4">
        <v>2.3058875818838991</v>
      </c>
      <c r="CV4">
        <v>0.21816482601693782</v>
      </c>
      <c r="CW4">
        <v>2.1920656323734864</v>
      </c>
      <c r="CX4">
        <v>0.20693797687956492</v>
      </c>
      <c r="CY4">
        <v>2.1231858547588907</v>
      </c>
      <c r="CZ4">
        <v>0.19904083631696559</v>
      </c>
      <c r="DA4">
        <v>2.2930258070030471</v>
      </c>
      <c r="DB4">
        <v>0.2142375803263952</v>
      </c>
      <c r="DC4">
        <v>2.0388225721503757</v>
      </c>
      <c r="DD4">
        <v>0.18822735577103195</v>
      </c>
      <c r="DE4">
        <v>2.3865715694156044</v>
      </c>
      <c r="DF4">
        <v>0.2182032828769645</v>
      </c>
      <c r="DG4">
        <v>2.4024802821038902</v>
      </c>
      <c r="DH4">
        <v>0.21248814772836253</v>
      </c>
    </row>
    <row r="5" spans="1:112" ht="15" x14ac:dyDescent="0.25">
      <c r="A5" s="410" t="s">
        <v>257</v>
      </c>
      <c r="B5" s="412">
        <v>1</v>
      </c>
      <c r="C5">
        <v>0.71531901824794919</v>
      </c>
      <c r="D5">
        <v>6.6760285220787294E-2</v>
      </c>
      <c r="E5">
        <v>0.23054703625589346</v>
      </c>
      <c r="F5">
        <v>3.321686679192748E-2</v>
      </c>
      <c r="G5">
        <v>0.63627939019052127</v>
      </c>
      <c r="H5">
        <v>8.0649770958644673E-2</v>
      </c>
      <c r="I5">
        <v>0.61735585318823083</v>
      </c>
      <c r="J5">
        <v>6.8697454046860534E-2</v>
      </c>
      <c r="K5">
        <v>0.45808884352840845</v>
      </c>
      <c r="L5">
        <v>4.7151888123717872E-2</v>
      </c>
      <c r="M5">
        <v>1.8272873401971295</v>
      </c>
      <c r="N5">
        <v>4.6842047018416294E-2</v>
      </c>
      <c r="O5">
        <v>0.25483695824966568</v>
      </c>
      <c r="P5">
        <v>3.2274873624771203E-2</v>
      </c>
      <c r="Q5">
        <v>0.73642919933926898</v>
      </c>
      <c r="R5">
        <v>7.0090524857339104E-2</v>
      </c>
      <c r="S5">
        <v>1.4532512975718339</v>
      </c>
      <c r="T5">
        <v>0.14566380696102205</v>
      </c>
      <c r="U5">
        <v>1.6054992614195722</v>
      </c>
      <c r="V5">
        <v>0.15584484502495605</v>
      </c>
      <c r="W5">
        <v>0.281243378221123</v>
      </c>
      <c r="X5">
        <v>3.9867545362027003E-2</v>
      </c>
      <c r="Y5">
        <v>0.28425920287189904</v>
      </c>
      <c r="Z5">
        <v>4.0605356404206872E-2</v>
      </c>
      <c r="AA5">
        <v>0.29401611596851096</v>
      </c>
      <c r="AB5">
        <v>4.1111679195075981E-2</v>
      </c>
      <c r="AC5">
        <v>0.28988706986840279</v>
      </c>
      <c r="AD5">
        <v>4.0754882231951006E-2</v>
      </c>
      <c r="AE5">
        <v>0.28937456947603124</v>
      </c>
      <c r="AF5">
        <v>4.0524189757749157E-2</v>
      </c>
      <c r="AG5">
        <v>0.29101560725909292</v>
      </c>
      <c r="AH5">
        <v>4.1150879578145338E-2</v>
      </c>
      <c r="AI5">
        <v>0.30752935872454285</v>
      </c>
      <c r="AJ5">
        <v>4.226013668006643E-2</v>
      </c>
      <c r="AK5">
        <v>0.30343716812035315</v>
      </c>
      <c r="AL5">
        <v>4.1901220451285658E-2</v>
      </c>
      <c r="AM5">
        <v>0.29910276857266066</v>
      </c>
      <c r="AN5">
        <v>4.2393992706358366E-2</v>
      </c>
      <c r="AO5">
        <v>0.30844483818088936</v>
      </c>
      <c r="AP5">
        <v>4.338723975359475E-2</v>
      </c>
      <c r="AQ5">
        <v>0.30699697059998049</v>
      </c>
      <c r="AR5">
        <v>4.4123769801328365E-2</v>
      </c>
      <c r="AS5">
        <v>0.32826466659000264</v>
      </c>
      <c r="AT5">
        <v>4.3864675163993734E-2</v>
      </c>
      <c r="AU5">
        <v>0.30716296922610481</v>
      </c>
      <c r="AV5">
        <v>4.3739618684752318E-2</v>
      </c>
      <c r="AW5">
        <v>0.31607867871567075</v>
      </c>
      <c r="AX5">
        <v>4.3793565889788548E-2</v>
      </c>
      <c r="AY5">
        <v>0.32304401451094422</v>
      </c>
      <c r="AZ5">
        <v>4.4362745462902614E-2</v>
      </c>
      <c r="BA5">
        <v>0.32121867743485294</v>
      </c>
      <c r="BB5">
        <v>4.4010469262396275E-2</v>
      </c>
      <c r="BC5">
        <v>0.32128655897391883</v>
      </c>
      <c r="BD5">
        <v>4.4096246374646479E-2</v>
      </c>
      <c r="BE5">
        <v>0.31251018837821209</v>
      </c>
      <c r="BF5">
        <v>4.4730488404391769E-2</v>
      </c>
      <c r="BG5">
        <v>0.32265254203508559</v>
      </c>
      <c r="BH5">
        <v>4.537731510186982E-2</v>
      </c>
      <c r="BI5">
        <v>0.3567859666559986</v>
      </c>
      <c r="BJ5">
        <v>4.669054617750918E-2</v>
      </c>
      <c r="BK5">
        <v>0.33861484865941688</v>
      </c>
      <c r="BL5">
        <v>4.6628237879637151E-2</v>
      </c>
      <c r="BM5">
        <v>0.33071619668172103</v>
      </c>
      <c r="BN5">
        <v>4.809621510394408E-2</v>
      </c>
      <c r="BO5">
        <v>0.37225640424294437</v>
      </c>
      <c r="BP5">
        <v>4.8979029561940182E-2</v>
      </c>
      <c r="BQ5">
        <v>0.36767240126169698</v>
      </c>
      <c r="BR5">
        <v>4.8646329148007643E-2</v>
      </c>
      <c r="BS5">
        <v>0.37760832095608554</v>
      </c>
      <c r="BT5">
        <v>5.0659282614567772E-2</v>
      </c>
      <c r="BU5">
        <v>0.42998864742533932</v>
      </c>
      <c r="BV5">
        <v>5.5040992587886264E-2</v>
      </c>
      <c r="BW5">
        <v>0.79224382084179656</v>
      </c>
      <c r="BX5">
        <v>9.7211404985718869E-2</v>
      </c>
      <c r="BY5">
        <v>1.236346527406192</v>
      </c>
      <c r="BZ5">
        <v>0.12638172527961464</v>
      </c>
      <c r="CA5">
        <v>1.2319252509444032</v>
      </c>
      <c r="CB5">
        <v>0.13382676371800892</v>
      </c>
      <c r="CC5">
        <v>1.4570692795659317</v>
      </c>
      <c r="CD5">
        <v>0.15987275195597228</v>
      </c>
      <c r="CE5">
        <v>1.5562617151991915</v>
      </c>
      <c r="CF5">
        <v>0.16692682260759778</v>
      </c>
      <c r="CG5">
        <v>1.4794463449703812</v>
      </c>
      <c r="CH5">
        <v>0.156390473836758</v>
      </c>
      <c r="CI5">
        <v>1.509731632049834</v>
      </c>
      <c r="CJ5">
        <v>0.15645308463628219</v>
      </c>
      <c r="CK5">
        <v>1.3860456319008188</v>
      </c>
      <c r="CL5">
        <v>0.14394136601766594</v>
      </c>
      <c r="CM5">
        <v>1.4561939701416859</v>
      </c>
      <c r="CN5">
        <v>0.15048865091149072</v>
      </c>
      <c r="CO5">
        <v>1.7433637588547448</v>
      </c>
      <c r="CP5">
        <v>0.17354464420871618</v>
      </c>
      <c r="CQ5">
        <v>1.5793365115561069</v>
      </c>
      <c r="CR5">
        <v>0.15764333455758553</v>
      </c>
      <c r="CS5">
        <v>1.969950403283512</v>
      </c>
      <c r="CT5">
        <v>0.18896690412625775</v>
      </c>
      <c r="CU5">
        <v>2.2773444075113973</v>
      </c>
      <c r="CV5">
        <v>0.21799336393631882</v>
      </c>
      <c r="CW5">
        <v>2.1782158291488938</v>
      </c>
      <c r="CX5">
        <v>0.20636730436452994</v>
      </c>
      <c r="CY5">
        <v>2.1040333583999433</v>
      </c>
      <c r="CZ5">
        <v>0.19883919556214591</v>
      </c>
      <c r="DA5">
        <v>2.272760158396725</v>
      </c>
      <c r="DB5">
        <v>0.21362310254841646</v>
      </c>
      <c r="DC5">
        <v>2.0247188533514362</v>
      </c>
      <c r="DD5">
        <v>0.18752876276825184</v>
      </c>
      <c r="DE5">
        <v>2.365961991017675</v>
      </c>
      <c r="DF5">
        <v>0.21791978678096074</v>
      </c>
      <c r="DG5">
        <v>2.3871555501998385</v>
      </c>
      <c r="DH5">
        <v>0.21210658957954981</v>
      </c>
    </row>
    <row r="6" spans="1:112" ht="15" x14ac:dyDescent="0.25">
      <c r="A6" s="410" t="s">
        <v>258</v>
      </c>
      <c r="B6" s="412" t="b">
        <v>1</v>
      </c>
      <c r="C6">
        <v>1.4125807508699728</v>
      </c>
      <c r="D6">
        <v>0.13954528411403305</v>
      </c>
      <c r="E6">
        <v>0.29605303517747417</v>
      </c>
      <c r="F6">
        <v>4.1692072312919271E-2</v>
      </c>
      <c r="G6">
        <v>0.80563079202389631</v>
      </c>
      <c r="H6">
        <v>9.754404798491545E-2</v>
      </c>
      <c r="I6">
        <v>0.61205288338672792</v>
      </c>
      <c r="J6">
        <v>6.8539509934861589E-2</v>
      </c>
      <c r="K6">
        <v>0.44060438370342586</v>
      </c>
      <c r="L6">
        <v>4.701443619577815E-2</v>
      </c>
      <c r="M6">
        <v>1.6483840222871742</v>
      </c>
      <c r="N6">
        <v>4.4057421071257569E-2</v>
      </c>
      <c r="O6">
        <v>0.24215319805754396</v>
      </c>
      <c r="P6">
        <v>3.0874521260480951E-2</v>
      </c>
      <c r="Q6">
        <v>0.7224540930478982</v>
      </c>
      <c r="R6">
        <v>6.9219544589234752E-2</v>
      </c>
      <c r="S6">
        <v>1.4263509379079906</v>
      </c>
      <c r="T6">
        <v>0.14343677513059833</v>
      </c>
      <c r="U6">
        <v>1.5786524194633955</v>
      </c>
      <c r="V6">
        <v>0.15362789605247712</v>
      </c>
      <c r="W6">
        <v>0.27716458807408501</v>
      </c>
      <c r="X6">
        <v>3.9802809449168607E-2</v>
      </c>
      <c r="Y6">
        <v>0.28016417556720102</v>
      </c>
      <c r="Z6">
        <v>4.0421590147830616E-2</v>
      </c>
      <c r="AA6">
        <v>0.2893230629047317</v>
      </c>
      <c r="AB6">
        <v>4.0927923893422674E-2</v>
      </c>
      <c r="AC6">
        <v>0.28636885948185642</v>
      </c>
      <c r="AD6">
        <v>4.0634862699684381E-2</v>
      </c>
      <c r="AE6">
        <v>0.28668913764713261</v>
      </c>
      <c r="AF6">
        <v>4.0432200986584045E-2</v>
      </c>
      <c r="AG6">
        <v>0.28697921007671268</v>
      </c>
      <c r="AH6">
        <v>4.1052227071021803E-2</v>
      </c>
      <c r="AI6">
        <v>0.30135466788098375</v>
      </c>
      <c r="AJ6">
        <v>4.2021088018520197E-2</v>
      </c>
      <c r="AK6">
        <v>0.30035602545245976</v>
      </c>
      <c r="AL6">
        <v>4.1789684538560905E-2</v>
      </c>
      <c r="AM6">
        <v>0.29626992525399243</v>
      </c>
      <c r="AN6">
        <v>4.228871013258486E-2</v>
      </c>
      <c r="AO6">
        <v>0.30509755536496586</v>
      </c>
      <c r="AP6">
        <v>4.3274785616460247E-2</v>
      </c>
      <c r="AQ6">
        <v>0.30018714556186937</v>
      </c>
      <c r="AR6">
        <v>4.4033020130965467E-2</v>
      </c>
      <c r="AS6">
        <v>0.32296894414787836</v>
      </c>
      <c r="AT6">
        <v>4.3758426175140371E-2</v>
      </c>
      <c r="AU6">
        <v>0.30372667309889234</v>
      </c>
      <c r="AV6">
        <v>4.3639240509164214E-2</v>
      </c>
      <c r="AW6">
        <v>0.31274226991247139</v>
      </c>
      <c r="AX6">
        <v>4.3684406138603041E-2</v>
      </c>
      <c r="AY6">
        <v>0.31801416589041864</v>
      </c>
      <c r="AZ6">
        <v>4.4227747227915233E-2</v>
      </c>
      <c r="BA6">
        <v>0.3168387200044373</v>
      </c>
      <c r="BB6">
        <v>4.394384561200726E-2</v>
      </c>
      <c r="BC6">
        <v>0.31699475105034536</v>
      </c>
      <c r="BD6">
        <v>4.4055996552822572E-2</v>
      </c>
      <c r="BE6">
        <v>0.30865725763968332</v>
      </c>
      <c r="BF6">
        <v>4.4652346780299154E-2</v>
      </c>
      <c r="BG6">
        <v>0.31778051232630694</v>
      </c>
      <c r="BH6">
        <v>4.5268494315776675E-2</v>
      </c>
      <c r="BI6">
        <v>0.34624694099387487</v>
      </c>
      <c r="BJ6">
        <v>4.6524721023088154E-2</v>
      </c>
      <c r="BK6">
        <v>0.3338031587866358</v>
      </c>
      <c r="BL6">
        <v>4.6253437245698407E-2</v>
      </c>
      <c r="BM6">
        <v>0.32238028093312043</v>
      </c>
      <c r="BN6">
        <v>4.7946321576590532E-2</v>
      </c>
      <c r="BO6">
        <v>0.36791361837201925</v>
      </c>
      <c r="BP6">
        <v>4.8786313409102521E-2</v>
      </c>
      <c r="BQ6">
        <v>0.36412009216071028</v>
      </c>
      <c r="BR6">
        <v>4.8586979820281255E-2</v>
      </c>
      <c r="BS6">
        <v>0.37013383867920852</v>
      </c>
      <c r="BT6">
        <v>5.0341908992829046E-2</v>
      </c>
      <c r="BU6">
        <v>0.42419153049864816</v>
      </c>
      <c r="BV6">
        <v>5.4965366447229089E-2</v>
      </c>
      <c r="BW6">
        <v>0.77630942406727488</v>
      </c>
      <c r="BX6">
        <v>9.6923954998663617E-2</v>
      </c>
      <c r="BY6">
        <v>1.2212032928288661</v>
      </c>
      <c r="BZ6">
        <v>0.12567807430583844</v>
      </c>
      <c r="CA6">
        <v>1.2161926389133322</v>
      </c>
      <c r="CB6">
        <v>0.13308506356867864</v>
      </c>
      <c r="CC6">
        <v>1.4416977167514768</v>
      </c>
      <c r="CD6">
        <v>0.15946054337864934</v>
      </c>
      <c r="CE6">
        <v>1.53080415522647</v>
      </c>
      <c r="CF6">
        <v>0.16646015339788423</v>
      </c>
      <c r="CG6">
        <v>1.4644226649431922</v>
      </c>
      <c r="CH6">
        <v>0.1557935538747052</v>
      </c>
      <c r="CI6">
        <v>1.4950440438008525</v>
      </c>
      <c r="CJ6">
        <v>0.15607944857632833</v>
      </c>
      <c r="CK6">
        <v>1.3705707708366781</v>
      </c>
      <c r="CL6">
        <v>0.14344369516829988</v>
      </c>
      <c r="CM6">
        <v>1.4395687622280222</v>
      </c>
      <c r="CN6">
        <v>0.14975016081693318</v>
      </c>
      <c r="CO6">
        <v>1.7310367768616139</v>
      </c>
      <c r="CP6">
        <v>0.17312104541476281</v>
      </c>
      <c r="CQ6">
        <v>1.564091770645905</v>
      </c>
      <c r="CR6">
        <v>0.15682206378406874</v>
      </c>
      <c r="CS6">
        <v>1.947805462981907</v>
      </c>
      <c r="CT6">
        <v>0.18863158808210109</v>
      </c>
      <c r="CU6">
        <v>2.2448078768159752</v>
      </c>
      <c r="CV6">
        <v>0.21727790750851553</v>
      </c>
      <c r="CW6">
        <v>2.1624351112333233</v>
      </c>
      <c r="CX6">
        <v>0.20548616977289941</v>
      </c>
      <c r="CY6">
        <v>2.0822031694590128</v>
      </c>
      <c r="CZ6">
        <v>0.19825646127139368</v>
      </c>
      <c r="DA6">
        <v>2.2496673814827943</v>
      </c>
      <c r="DB6">
        <v>0.2125626760885094</v>
      </c>
      <c r="DC6">
        <v>2.0086479442605896</v>
      </c>
      <c r="DD6">
        <v>0.18652576152657943</v>
      </c>
      <c r="DE6">
        <v>2.3424717407349083</v>
      </c>
      <c r="DF6">
        <v>0.21722363643070514</v>
      </c>
      <c r="DG6">
        <v>2.3696907503180431</v>
      </c>
      <c r="DH6">
        <v>0.21140851379732678</v>
      </c>
    </row>
    <row r="7" spans="1:112" ht="15" x14ac:dyDescent="0.25">
      <c r="A7" s="410" t="s">
        <v>259</v>
      </c>
      <c r="B7" s="412">
        <v>1</v>
      </c>
      <c r="C7">
        <v>1.5648773484833689</v>
      </c>
      <c r="D7">
        <v>0.15007210302034585</v>
      </c>
      <c r="E7">
        <v>0.3650461302995951</v>
      </c>
      <c r="F7">
        <v>5.0236797710068171E-2</v>
      </c>
      <c r="G7">
        <v>0.99250970014676221</v>
      </c>
      <c r="H7">
        <v>0.11470244073480962</v>
      </c>
      <c r="I7">
        <v>0.60653006769399986</v>
      </c>
      <c r="J7">
        <v>6.8286815112986343E-2</v>
      </c>
      <c r="K7">
        <v>0.42238604144381514</v>
      </c>
      <c r="L7">
        <v>4.6655129260377529E-2</v>
      </c>
      <c r="M7">
        <v>1.4463743421772186</v>
      </c>
      <c r="N7">
        <v>4.049606058493109E-2</v>
      </c>
      <c r="O7">
        <v>0.22894518165818789</v>
      </c>
      <c r="P7">
        <v>2.9319770814694789E-2</v>
      </c>
      <c r="Q7">
        <v>0.70790094543015925</v>
      </c>
      <c r="R7">
        <v>6.8149329752877408E-2</v>
      </c>
      <c r="S7">
        <v>1.3983349995847827</v>
      </c>
      <c r="T7">
        <v>0.1408944778416007</v>
      </c>
      <c r="U7">
        <v>1.5506896031799184</v>
      </c>
      <c r="V7">
        <v>0.15112287787565032</v>
      </c>
      <c r="W7">
        <v>0.27291610503154756</v>
      </c>
      <c r="X7">
        <v>3.9660598601277568E-2</v>
      </c>
      <c r="Y7">
        <v>0.27590201082547794</v>
      </c>
      <c r="Z7">
        <v>4.014239629955374E-2</v>
      </c>
      <c r="AA7">
        <v>0.28443766136423509</v>
      </c>
      <c r="AB7">
        <v>4.0638775291647763E-2</v>
      </c>
      <c r="AC7">
        <v>0.28270605135986632</v>
      </c>
      <c r="AD7">
        <v>4.0437005009773611E-2</v>
      </c>
      <c r="AE7">
        <v>0.28389333796600102</v>
      </c>
      <c r="AF7">
        <v>4.0280850164608382E-2</v>
      </c>
      <c r="AG7">
        <v>0.28277588027219064</v>
      </c>
      <c r="AH7">
        <v>4.0869522532706239E-2</v>
      </c>
      <c r="AI7">
        <v>0.29492664922120188</v>
      </c>
      <c r="AJ7">
        <v>4.1645993122942454E-2</v>
      </c>
      <c r="AK7">
        <v>0.29714834168403087</v>
      </c>
      <c r="AL7">
        <v>4.1610235731000124E-2</v>
      </c>
      <c r="AM7">
        <v>0.29332091411457401</v>
      </c>
      <c r="AN7">
        <v>4.2119324591267049E-2</v>
      </c>
      <c r="AO7">
        <v>0.30161266115331031</v>
      </c>
      <c r="AP7">
        <v>4.3088386301201154E-2</v>
      </c>
      <c r="AQ7">
        <v>0.29309354764215539</v>
      </c>
      <c r="AR7">
        <v>4.381657750961028E-2</v>
      </c>
      <c r="AS7">
        <v>0.3174532838562516</v>
      </c>
      <c r="AT7">
        <v>4.355107221561956E-2</v>
      </c>
      <c r="AU7">
        <v>0.30014875318758311</v>
      </c>
      <c r="AV7">
        <v>4.3464179826848463E-2</v>
      </c>
      <c r="AW7">
        <v>0.30926855617134363</v>
      </c>
      <c r="AX7">
        <v>4.350277154823802E-2</v>
      </c>
      <c r="AY7">
        <v>0.3127764729300368</v>
      </c>
      <c r="AZ7">
        <v>4.3988502942032361E-2</v>
      </c>
      <c r="BA7">
        <v>0.31227634837919405</v>
      </c>
      <c r="BB7">
        <v>4.3796929583861735E-2</v>
      </c>
      <c r="BC7">
        <v>0.31252347846902218</v>
      </c>
      <c r="BD7">
        <v>4.3944775898996154E-2</v>
      </c>
      <c r="BE7">
        <v>0.30464456617812335</v>
      </c>
      <c r="BF7">
        <v>4.4496341912568654E-2</v>
      </c>
      <c r="BG7">
        <v>0.31270667107324679</v>
      </c>
      <c r="BH7">
        <v>4.5060594573198977E-2</v>
      </c>
      <c r="BI7">
        <v>0.33526878183284975</v>
      </c>
      <c r="BJ7">
        <v>4.6171714518987793E-2</v>
      </c>
      <c r="BK7">
        <v>0.32879698107636551</v>
      </c>
      <c r="BL7">
        <v>4.5772749718204109E-2</v>
      </c>
      <c r="BM7">
        <v>0.3136982335650888</v>
      </c>
      <c r="BN7">
        <v>4.763084662534095E-2</v>
      </c>
      <c r="BO7">
        <v>0.36339295321447301</v>
      </c>
      <c r="BP7">
        <v>4.8499417603615397E-2</v>
      </c>
      <c r="BQ7">
        <v>0.36041990370012406</v>
      </c>
      <c r="BR7">
        <v>4.8462854841465008E-2</v>
      </c>
      <c r="BS7">
        <v>0.36235305562284603</v>
      </c>
      <c r="BT7">
        <v>4.9861360699397013E-2</v>
      </c>
      <c r="BU7">
        <v>0.41815237815241713</v>
      </c>
      <c r="BV7">
        <v>5.4792271808016636E-2</v>
      </c>
      <c r="BW7">
        <v>0.75971137456635074</v>
      </c>
      <c r="BX7">
        <v>9.6358619353122441E-2</v>
      </c>
      <c r="BY7">
        <v>1.2054346472924042</v>
      </c>
      <c r="BZ7">
        <v>0.1247168179536471</v>
      </c>
      <c r="CA7">
        <v>1.1998117173510474</v>
      </c>
      <c r="CB7">
        <v>0.13205867424461801</v>
      </c>
      <c r="CC7">
        <v>1.4256877694638945</v>
      </c>
      <c r="CD7">
        <v>0.15878185900158778</v>
      </c>
      <c r="CE7">
        <v>1.5042843474991485</v>
      </c>
      <c r="CF7">
        <v>0.16559202208325921</v>
      </c>
      <c r="CG7">
        <v>1.4487779168074344</v>
      </c>
      <c r="CH7">
        <v>0.15493196075819293</v>
      </c>
      <c r="CI7">
        <v>1.4797454284293197</v>
      </c>
      <c r="CJ7">
        <v>0.15546496140677787</v>
      </c>
      <c r="CK7">
        <v>1.3544540293802694</v>
      </c>
      <c r="CL7">
        <v>0.14268298752015765</v>
      </c>
      <c r="CM7">
        <v>1.4222568220399061</v>
      </c>
      <c r="CN7">
        <v>0.1487249122867251</v>
      </c>
      <c r="CO7">
        <v>1.7181984748619987</v>
      </c>
      <c r="CP7">
        <v>0.17249358352014055</v>
      </c>
      <c r="CQ7">
        <v>1.5482178423944428</v>
      </c>
      <c r="CR7">
        <v>0.15575239928624385</v>
      </c>
      <c r="CS7">
        <v>1.9247338119444908</v>
      </c>
      <c r="CT7">
        <v>0.18798848342584973</v>
      </c>
      <c r="CU7">
        <v>2.2109139060123777</v>
      </c>
      <c r="CV7">
        <v>0.21607641875832537</v>
      </c>
      <c r="CW7">
        <v>2.1460019385407514</v>
      </c>
      <c r="CX7">
        <v>0.20436595738897811</v>
      </c>
      <c r="CY7">
        <v>2.0594638400149607</v>
      </c>
      <c r="CZ7">
        <v>0.19733984311129138</v>
      </c>
      <c r="DA7">
        <v>2.2256183157087897</v>
      </c>
      <c r="DB7">
        <v>0.21114221039185666</v>
      </c>
      <c r="DC7">
        <v>1.9919118143549992</v>
      </c>
      <c r="DD7">
        <v>0.18529960924153696</v>
      </c>
      <c r="DE7">
        <v>2.3180038589433165</v>
      </c>
      <c r="DF7">
        <v>0.21617122978740982</v>
      </c>
      <c r="DG7">
        <v>2.3515007766777627</v>
      </c>
      <c r="DH7">
        <v>0.21045047432995256</v>
      </c>
    </row>
    <row r="8" spans="1:112" ht="15" x14ac:dyDescent="0.25">
      <c r="A8" s="410" t="s">
        <v>260</v>
      </c>
      <c r="B8" s="412" t="b">
        <v>0</v>
      </c>
      <c r="C8">
        <v>0.27506997745166528</v>
      </c>
      <c r="D8">
        <v>3.8846494681758659E-2</v>
      </c>
      <c r="E8">
        <v>0.43771195103195937</v>
      </c>
      <c r="F8">
        <v>5.8851613236587719E-2</v>
      </c>
      <c r="G8">
        <v>1.1987301738075362</v>
      </c>
      <c r="H8">
        <v>0.13212907824654319</v>
      </c>
      <c r="I8">
        <v>0.60123483179202164</v>
      </c>
      <c r="J8">
        <v>6.7959841412869149E-2</v>
      </c>
      <c r="K8">
        <v>0.40490975849079663</v>
      </c>
      <c r="L8">
        <v>4.610307622854154E-2</v>
      </c>
      <c r="M8">
        <v>1.2300870922380607</v>
      </c>
      <c r="N8">
        <v>3.6313614101992964E-2</v>
      </c>
      <c r="O8">
        <v>0.21628294398917522</v>
      </c>
      <c r="P8">
        <v>2.7736578922073381E-2</v>
      </c>
      <c r="Q8">
        <v>0.69394876595513988</v>
      </c>
      <c r="R8">
        <v>6.6966582789496035E-2</v>
      </c>
      <c r="S8">
        <v>1.3714731673079561</v>
      </c>
      <c r="T8">
        <v>0.13824287690075959</v>
      </c>
      <c r="U8">
        <v>1.5238761936431566</v>
      </c>
      <c r="V8">
        <v>0.14853273216924542</v>
      </c>
      <c r="W8">
        <v>0.26884211592291557</v>
      </c>
      <c r="X8">
        <v>3.9452433895489539E-2</v>
      </c>
      <c r="Y8">
        <v>0.27181800388603439</v>
      </c>
      <c r="Z8">
        <v>3.9790393484533899E-2</v>
      </c>
      <c r="AA8">
        <v>0.27975569752523061</v>
      </c>
      <c r="AB8">
        <v>4.0267658489834116E-2</v>
      </c>
      <c r="AC8">
        <v>0.27919538443291742</v>
      </c>
      <c r="AD8">
        <v>4.0177338415550289E-2</v>
      </c>
      <c r="AE8">
        <v>0.28121366949554089</v>
      </c>
      <c r="AF8">
        <v>4.0082398835300653E-2</v>
      </c>
      <c r="AG8">
        <v>0.27874614662812419</v>
      </c>
      <c r="AH8">
        <v>4.0617567598307237E-2</v>
      </c>
      <c r="AI8">
        <v>0.28876606258811371</v>
      </c>
      <c r="AJ8">
        <v>4.1165239950997676E-2</v>
      </c>
      <c r="AK8">
        <v>0.29407398427715475</v>
      </c>
      <c r="AL8">
        <v>4.137741190376875E-2</v>
      </c>
      <c r="AM8">
        <v>0.29049464649847645</v>
      </c>
      <c r="AN8">
        <v>4.1899558691587901E-2</v>
      </c>
      <c r="AO8">
        <v>0.29827248094948705</v>
      </c>
      <c r="AP8">
        <v>4.2843142771780342E-2</v>
      </c>
      <c r="AQ8">
        <v>0.28629085795704268</v>
      </c>
      <c r="AR8">
        <v>4.3491976831211171E-2</v>
      </c>
      <c r="AS8">
        <v>0.31216453170905528</v>
      </c>
      <c r="AT8">
        <v>4.325941187005021E-2</v>
      </c>
      <c r="AU8">
        <v>0.29671907128468245</v>
      </c>
      <c r="AV8">
        <v>4.3228619013160323E-2</v>
      </c>
      <c r="AW8">
        <v>0.30593895712062258</v>
      </c>
      <c r="AX8">
        <v>4.3263377072982362E-2</v>
      </c>
      <c r="AY8">
        <v>0.30775526236368944</v>
      </c>
      <c r="AZ8">
        <v>4.3664394754455667E-2</v>
      </c>
      <c r="BA8">
        <v>0.30790117877473172</v>
      </c>
      <c r="BB8">
        <v>4.3581623440816779E-2</v>
      </c>
      <c r="BC8">
        <v>0.30823497714280618</v>
      </c>
      <c r="BD8">
        <v>4.3771594849085542E-2</v>
      </c>
      <c r="BE8">
        <v>0.30079719839135272</v>
      </c>
      <c r="BF8">
        <v>4.4275112387787127E-2</v>
      </c>
      <c r="BG8">
        <v>0.3078420707189321</v>
      </c>
      <c r="BH8">
        <v>4.4770458674852992E-2</v>
      </c>
      <c r="BI8">
        <v>0.32474087433852294</v>
      </c>
      <c r="BJ8">
        <v>4.5660125152759801E-2</v>
      </c>
      <c r="BK8">
        <v>0.32400188627380683</v>
      </c>
      <c r="BL8">
        <v>4.5225117741873044E-2</v>
      </c>
      <c r="BM8">
        <v>0.30537342242126031</v>
      </c>
      <c r="BN8">
        <v>4.7175348154543814E-2</v>
      </c>
      <c r="BO8">
        <v>0.35906064617593908</v>
      </c>
      <c r="BP8">
        <v>4.8141584737404319E-2</v>
      </c>
      <c r="BQ8">
        <v>0.35687160314314686</v>
      </c>
      <c r="BR8">
        <v>4.8284010079142937E-2</v>
      </c>
      <c r="BS8">
        <v>0.35489632455612607</v>
      </c>
      <c r="BT8">
        <v>4.9256568899074787E-2</v>
      </c>
      <c r="BU8">
        <v>0.41236044659351589</v>
      </c>
      <c r="BV8">
        <v>5.4535731768484433E-2</v>
      </c>
      <c r="BW8">
        <v>0.74379434759718777</v>
      </c>
      <c r="BX8">
        <v>9.5561198180916518E-2</v>
      </c>
      <c r="BY8">
        <v>1.1903180726784244</v>
      </c>
      <c r="BZ8">
        <v>0.12357583149588353</v>
      </c>
      <c r="CA8">
        <v>1.1841095711014338</v>
      </c>
      <c r="CB8">
        <v>0.13083074770469008</v>
      </c>
      <c r="CC8">
        <v>1.4103364684176021</v>
      </c>
      <c r="CD8">
        <v>0.15789168179672575</v>
      </c>
      <c r="CE8">
        <v>1.4788507691199257</v>
      </c>
      <c r="CF8">
        <v>0.1643927594998579</v>
      </c>
      <c r="CG8">
        <v>1.4337795450141675</v>
      </c>
      <c r="CH8">
        <v>0.15387549563742947</v>
      </c>
      <c r="CI8">
        <v>1.4650751887682685</v>
      </c>
      <c r="CJ8">
        <v>0.15465940522361191</v>
      </c>
      <c r="CK8">
        <v>1.339001090074438</v>
      </c>
      <c r="CL8">
        <v>0.14172087108278916</v>
      </c>
      <c r="CM8">
        <v>1.4056606600133061</v>
      </c>
      <c r="CN8">
        <v>0.14749596485939617</v>
      </c>
      <c r="CO8">
        <v>1.7058889357315865</v>
      </c>
      <c r="CP8">
        <v>0.17171309175589211</v>
      </c>
      <c r="CQ8">
        <v>1.5330007380627677</v>
      </c>
      <c r="CR8">
        <v>0.15452099892018492</v>
      </c>
      <c r="CS8">
        <v>1.9026045781259229</v>
      </c>
      <c r="CT8">
        <v>0.18708969067206249</v>
      </c>
      <c r="CU8">
        <v>2.1784083830399057</v>
      </c>
      <c r="CV8">
        <v>0.21448623515876</v>
      </c>
      <c r="CW8">
        <v>2.1302476289908894</v>
      </c>
      <c r="CX8">
        <v>0.20309742015795174</v>
      </c>
      <c r="CY8">
        <v>2.0376575753033448</v>
      </c>
      <c r="CZ8">
        <v>0.1961636000338324</v>
      </c>
      <c r="DA8">
        <v>2.2025612733584197</v>
      </c>
      <c r="DB8">
        <v>0.20947678314136631</v>
      </c>
      <c r="DC8">
        <v>1.9758663253460191</v>
      </c>
      <c r="DD8">
        <v>0.18394964147905013</v>
      </c>
      <c r="DE8">
        <v>2.2945405879095584</v>
      </c>
      <c r="DF8">
        <v>0.21484782657841126</v>
      </c>
      <c r="DG8">
        <v>2.3340592727633944</v>
      </c>
      <c r="DH8">
        <v>0.20931008583739374</v>
      </c>
    </row>
    <row r="9" spans="1:112" ht="15" x14ac:dyDescent="0.25">
      <c r="A9" s="410" t="s">
        <v>261</v>
      </c>
      <c r="B9" s="412" t="b">
        <v>1</v>
      </c>
      <c r="C9">
        <v>0.27810110834233909</v>
      </c>
      <c r="D9">
        <v>3.9243676086792932E-2</v>
      </c>
      <c r="E9">
        <v>0.51424600843816348</v>
      </c>
      <c r="F9">
        <v>6.7537093823327732E-2</v>
      </c>
      <c r="G9">
        <v>1.4262940234898882</v>
      </c>
      <c r="H9">
        <v>0.14982815410941641</v>
      </c>
      <c r="I9">
        <v>0.59659616420159123</v>
      </c>
      <c r="J9">
        <v>6.7585078299106038E-2</v>
      </c>
      <c r="K9">
        <v>0.38959135935376715</v>
      </c>
      <c r="L9">
        <v>4.5403001153723734E-2</v>
      </c>
      <c r="M9">
        <v>1.0089750631534156</v>
      </c>
      <c r="N9">
        <v>3.1692874603352496E-2</v>
      </c>
      <c r="O9">
        <v>0.20519230424122234</v>
      </c>
      <c r="P9">
        <v>2.6253206374152183E-2</v>
      </c>
      <c r="Q9">
        <v>0.68172787722709982</v>
      </c>
      <c r="R9">
        <v>6.5767122823996771E-2</v>
      </c>
      <c r="S9">
        <v>1.3479416269751108</v>
      </c>
      <c r="T9">
        <v>0.13569678924662396</v>
      </c>
      <c r="U9">
        <v>1.500384453828292</v>
      </c>
      <c r="V9">
        <v>0.14606729713420574</v>
      </c>
      <c r="W9">
        <v>0.26527267111682418</v>
      </c>
      <c r="X9">
        <v>3.9195179598264296E-2</v>
      </c>
      <c r="Y9">
        <v>0.26824301670257966</v>
      </c>
      <c r="Z9">
        <v>3.9394098877402639E-2</v>
      </c>
      <c r="AA9">
        <v>0.27565647625324324</v>
      </c>
      <c r="AB9">
        <v>3.984463916414805E-2</v>
      </c>
      <c r="AC9">
        <v>0.27612127205669096</v>
      </c>
      <c r="AD9">
        <v>3.9876899560181672E-2</v>
      </c>
      <c r="AE9">
        <v>0.27886722303862677</v>
      </c>
      <c r="AF9">
        <v>3.9852924345125856E-2</v>
      </c>
      <c r="AG9">
        <v>0.27521647419860695</v>
      </c>
      <c r="AH9">
        <v>4.0316774158176125E-2</v>
      </c>
      <c r="AI9">
        <v>0.28337200207231267</v>
      </c>
      <c r="AJ9">
        <v>4.0617776265527622E-2</v>
      </c>
      <c r="AK9">
        <v>0.291382019385029</v>
      </c>
      <c r="AL9">
        <v>4.111007505869245E-2</v>
      </c>
      <c r="AM9">
        <v>0.28802008979949534</v>
      </c>
      <c r="AN9">
        <v>4.1647216559741303E-2</v>
      </c>
      <c r="AO9">
        <v>0.29534761628879341</v>
      </c>
      <c r="AP9">
        <v>4.2558923200432058E-2</v>
      </c>
      <c r="AQ9">
        <v>0.28033018996766562</v>
      </c>
      <c r="AR9">
        <v>4.3085515312257468E-2</v>
      </c>
      <c r="AS9">
        <v>0.30753115095183503</v>
      </c>
      <c r="AT9">
        <v>4.2907073725059482E-2</v>
      </c>
      <c r="AU9">
        <v>0.2937154798208596</v>
      </c>
      <c r="AV9">
        <v>4.2951641804290702E-2</v>
      </c>
      <c r="AW9">
        <v>0.30302321707350971</v>
      </c>
      <c r="AX9">
        <v>4.2985617029487513E-2</v>
      </c>
      <c r="AY9">
        <v>0.30335732280917288</v>
      </c>
      <c r="AZ9">
        <v>4.3281679982997014E-2</v>
      </c>
      <c r="BA9">
        <v>0.30406766141226815</v>
      </c>
      <c r="BB9">
        <v>4.3315370006106968E-2</v>
      </c>
      <c r="BC9">
        <v>0.30447667594444788</v>
      </c>
      <c r="BD9">
        <v>4.3550483501807132E-2</v>
      </c>
      <c r="BE9">
        <v>0.29742684513627832</v>
      </c>
      <c r="BF9">
        <v>4.4006580906349721E-2</v>
      </c>
      <c r="BG9">
        <v>0.30358081225317729</v>
      </c>
      <c r="BH9">
        <v>4.4421591705718091E-2</v>
      </c>
      <c r="BI9">
        <v>0.31551612696420805</v>
      </c>
      <c r="BJ9">
        <v>4.5031398852316842E-2</v>
      </c>
      <c r="BK9">
        <v>0.31980634444233635</v>
      </c>
      <c r="BL9">
        <v>4.4654907202534788E-2</v>
      </c>
      <c r="BM9">
        <v>0.29808027419094968</v>
      </c>
      <c r="BN9">
        <v>4.6616727941349384E-2</v>
      </c>
      <c r="BO9">
        <v>0.35526767500745754</v>
      </c>
      <c r="BP9">
        <v>4.7741804301175722E-2</v>
      </c>
      <c r="BQ9">
        <v>0.35376265269834906</v>
      </c>
      <c r="BR9">
        <v>4.8064934472327604E-2</v>
      </c>
      <c r="BS9">
        <v>0.34836774548318694</v>
      </c>
      <c r="BT9">
        <v>4.8576530226689146E-2</v>
      </c>
      <c r="BU9">
        <v>0.40728496367090328</v>
      </c>
      <c r="BV9">
        <v>5.421652967693303E-2</v>
      </c>
      <c r="BW9">
        <v>0.72984784602262309</v>
      </c>
      <c r="BX9">
        <v>9.4596293802971687E-2</v>
      </c>
      <c r="BY9">
        <v>1.1770782239604207</v>
      </c>
      <c r="BZ9">
        <v>0.12234755086964796</v>
      </c>
      <c r="CA9">
        <v>1.1703582946693754</v>
      </c>
      <c r="CB9">
        <v>0.12950076325439952</v>
      </c>
      <c r="CC9">
        <v>1.3968874847256676</v>
      </c>
      <c r="CD9">
        <v>0.15686212862711346</v>
      </c>
      <c r="CE9">
        <v>1.4565638973497714</v>
      </c>
      <c r="CF9">
        <v>0.16295952276989828</v>
      </c>
      <c r="CG9">
        <v>1.4206426284473301</v>
      </c>
      <c r="CH9">
        <v>0.15270974703345905</v>
      </c>
      <c r="CI9">
        <v>1.4522218203877624</v>
      </c>
      <c r="CJ9">
        <v>0.15372804139796342</v>
      </c>
      <c r="CK9">
        <v>1.3254638581595741</v>
      </c>
      <c r="CL9">
        <v>0.14063529080802326</v>
      </c>
      <c r="CM9">
        <v>1.3911247984944413</v>
      </c>
      <c r="CN9">
        <v>0.14616288054667675</v>
      </c>
      <c r="CO9">
        <v>1.6951054051230747</v>
      </c>
      <c r="CP9">
        <v>0.17084280092299364</v>
      </c>
      <c r="CQ9">
        <v>1.5196732569442277</v>
      </c>
      <c r="CR9">
        <v>0.15322762342013008</v>
      </c>
      <c r="CS9">
        <v>1.8832105404425625</v>
      </c>
      <c r="CT9">
        <v>0.18600802466432489</v>
      </c>
      <c r="CU9">
        <v>2.1499247120520004</v>
      </c>
      <c r="CV9">
        <v>0.21263618392787023</v>
      </c>
      <c r="CW9">
        <v>2.1164485030489804</v>
      </c>
      <c r="CX9">
        <v>0.20178332742199664</v>
      </c>
      <c r="CY9">
        <v>2.0185509892042499</v>
      </c>
      <c r="CZ9">
        <v>0.19482302425776554</v>
      </c>
      <c r="DA9">
        <v>2.1823641988774001</v>
      </c>
      <c r="DB9">
        <v>0.2077013173481958</v>
      </c>
      <c r="DC9">
        <v>1.9618113873269594</v>
      </c>
      <c r="DD9">
        <v>0.18258522459866819</v>
      </c>
      <c r="DE9">
        <v>2.2739827823113434</v>
      </c>
      <c r="DF9">
        <v>0.21336064106112063</v>
      </c>
      <c r="DG9">
        <v>2.3187792454934621</v>
      </c>
      <c r="DH9">
        <v>0.20807973581316594</v>
      </c>
    </row>
    <row r="10" spans="1:112" ht="15" x14ac:dyDescent="0.25">
      <c r="A10" s="410" t="s">
        <v>262</v>
      </c>
      <c r="B10" s="412" t="b">
        <v>0</v>
      </c>
      <c r="C10">
        <v>0.28694880226551944</v>
      </c>
      <c r="D10">
        <v>3.9626997739049125E-2</v>
      </c>
      <c r="E10">
        <v>0.59485422126809628</v>
      </c>
      <c r="F10">
        <v>7.6293819117144501E-2</v>
      </c>
      <c r="G10">
        <v>1.6774102427622641</v>
      </c>
      <c r="H10">
        <v>0.16780392747297124</v>
      </c>
      <c r="I10">
        <v>0.59298986218366689</v>
      </c>
      <c r="J10">
        <v>6.7192886850372044E-2</v>
      </c>
      <c r="K10">
        <v>0.37767184962878142</v>
      </c>
      <c r="L10">
        <v>4.4611619954979066E-2</v>
      </c>
      <c r="M10">
        <v>0.79270191160751591</v>
      </c>
      <c r="N10">
        <v>2.6835790577868432E-2</v>
      </c>
      <c r="O10">
        <v>0.19657176008813415</v>
      </c>
      <c r="P10">
        <v>2.4989827192807547E-2</v>
      </c>
      <c r="Q10">
        <v>0.67222834297036116</v>
      </c>
      <c r="R10">
        <v>6.4648122969321264E-2</v>
      </c>
      <c r="S10">
        <v>1.3296467640365557</v>
      </c>
      <c r="T10">
        <v>0.13346248375876554</v>
      </c>
      <c r="U10">
        <v>1.4821175447843686</v>
      </c>
      <c r="V10">
        <v>0.14392630765456346</v>
      </c>
      <c r="W10">
        <v>0.2624969458031573</v>
      </c>
      <c r="X10">
        <v>3.8909676922812816E-2</v>
      </c>
      <c r="Y10">
        <v>0.26546667347544983</v>
      </c>
      <c r="Z10">
        <v>3.8985617910374963E-2</v>
      </c>
      <c r="AA10">
        <v>0.27247209207672179</v>
      </c>
      <c r="AB10">
        <v>3.940398782456387E-2</v>
      </c>
      <c r="AC10">
        <v>0.27373276053345869</v>
      </c>
      <c r="AD10">
        <v>3.9560028212951071E-2</v>
      </c>
      <c r="AE10">
        <v>0.27704409373234351</v>
      </c>
      <c r="AF10">
        <v>3.9611017352540627E-2</v>
      </c>
      <c r="AG10">
        <v>0.2724728160521081</v>
      </c>
      <c r="AH10">
        <v>3.999151070794485E-2</v>
      </c>
      <c r="AI10">
        <v>0.27918146237707581</v>
      </c>
      <c r="AJ10">
        <v>4.0047954318437169E-2</v>
      </c>
      <c r="AK10">
        <v>0.28929053399348192</v>
      </c>
      <c r="AL10">
        <v>4.0829883237045873E-2</v>
      </c>
      <c r="AM10">
        <v>0.28609771788462668</v>
      </c>
      <c r="AN10">
        <v>4.1382741454513011E-2</v>
      </c>
      <c r="AO10">
        <v>0.29307502231119875</v>
      </c>
      <c r="AP10">
        <v>4.2258753366508063E-2</v>
      </c>
      <c r="AQ10">
        <v>0.27569444154506612</v>
      </c>
      <c r="AR10">
        <v>4.263012204769507E-2</v>
      </c>
      <c r="AS10">
        <v>0.30392851053776454</v>
      </c>
      <c r="AT10">
        <v>4.2522602121718885E-2</v>
      </c>
      <c r="AU10">
        <v>0.29138131191346733</v>
      </c>
      <c r="AV10">
        <v>4.2655687246455326E-2</v>
      </c>
      <c r="AW10">
        <v>0.30075755194804826</v>
      </c>
      <c r="AX10">
        <v>4.2691993884574841E-2</v>
      </c>
      <c r="AY10">
        <v>0.2999389491736405</v>
      </c>
      <c r="AZ10">
        <v>4.2871363902347588E-2</v>
      </c>
      <c r="BA10">
        <v>0.30108636506970465</v>
      </c>
      <c r="BB10">
        <v>4.3019739549542337E-2</v>
      </c>
      <c r="BC10">
        <v>0.30155305008556044</v>
      </c>
      <c r="BD10">
        <v>4.3299354983517606E-2</v>
      </c>
      <c r="BE10">
        <v>0.29480655238936371</v>
      </c>
      <c r="BF10">
        <v>4.3712502291864283E-2</v>
      </c>
      <c r="BG10">
        <v>0.30026811749419785</v>
      </c>
      <c r="BH10">
        <v>4.4042256792841822E-2</v>
      </c>
      <c r="BI10">
        <v>0.30834187388048717</v>
      </c>
      <c r="BJ10">
        <v>4.433647128334154E-2</v>
      </c>
      <c r="BK10">
        <v>0.31655025342929166</v>
      </c>
      <c r="BL10">
        <v>4.4108313166913882E-2</v>
      </c>
      <c r="BM10">
        <v>0.29240963636975398</v>
      </c>
      <c r="BN10">
        <v>4.6000242073188341E-2</v>
      </c>
      <c r="BO10">
        <v>0.35232132367543056</v>
      </c>
      <c r="BP10">
        <v>4.7332464128287031E-2</v>
      </c>
      <c r="BQ10">
        <v>0.35134492104112797</v>
      </c>
      <c r="BR10">
        <v>4.782337622379039E-2</v>
      </c>
      <c r="BS10">
        <v>0.3432962250535635</v>
      </c>
      <c r="BT10">
        <v>4.7876337371131068E-2</v>
      </c>
      <c r="BU10">
        <v>0.40333711482591023</v>
      </c>
      <c r="BV10">
        <v>5.3860525388451978E-2</v>
      </c>
      <c r="BW10">
        <v>0.71900173245718968</v>
      </c>
      <c r="BX10">
        <v>9.3542077033481733E-2</v>
      </c>
      <c r="BY10">
        <v>1.1667877149411134</v>
      </c>
      <c r="BZ10">
        <v>0.12113148406641186</v>
      </c>
      <c r="CA10">
        <v>1.1596719346894075</v>
      </c>
      <c r="CB10">
        <v>0.12817646832418672</v>
      </c>
      <c r="CC10">
        <v>1.3864303750626255</v>
      </c>
      <c r="CD10">
        <v>0.15577660776756444</v>
      </c>
      <c r="CE10">
        <v>1.4392292819943733</v>
      </c>
      <c r="CF10">
        <v>0.16140842420945462</v>
      </c>
      <c r="CG10">
        <v>1.4104314419589163</v>
      </c>
      <c r="CH10">
        <v>0.15152915696520144</v>
      </c>
      <c r="CI10">
        <v>1.4422266267520647</v>
      </c>
      <c r="CJ10">
        <v>0.15274632348795253</v>
      </c>
      <c r="CK10">
        <v>1.314939039656402</v>
      </c>
      <c r="CL10">
        <v>0.13951419395352693</v>
      </c>
      <c r="CM10">
        <v>1.3798268465354726</v>
      </c>
      <c r="CN10">
        <v>0.14483365791142577</v>
      </c>
      <c r="CO10">
        <v>1.6867215005542395</v>
      </c>
      <c r="CP10">
        <v>0.16995321680890771</v>
      </c>
      <c r="CQ10">
        <v>1.5093151122974648</v>
      </c>
      <c r="CR10">
        <v>0.1519770543770935</v>
      </c>
      <c r="CS10">
        <v>1.8681228884867322</v>
      </c>
      <c r="CT10">
        <v>0.18483111554966838</v>
      </c>
      <c r="CU10">
        <v>2.1277704706731884</v>
      </c>
      <c r="CV10">
        <v>0.2106761452137044</v>
      </c>
      <c r="CW10">
        <v>2.1057224838322757</v>
      </c>
      <c r="CX10">
        <v>0.20053013915936951</v>
      </c>
      <c r="CY10">
        <v>2.0036919836921823</v>
      </c>
      <c r="CZ10">
        <v>0.19342672125975663</v>
      </c>
      <c r="DA10">
        <v>2.166663339123557</v>
      </c>
      <c r="DB10">
        <v>0.20595965069180619</v>
      </c>
      <c r="DC10">
        <v>1.9508856477881893</v>
      </c>
      <c r="DD10">
        <v>0.1813168955415401</v>
      </c>
      <c r="DE10">
        <v>2.257995913296261</v>
      </c>
      <c r="DF10">
        <v>0.21183015616151593</v>
      </c>
      <c r="DG10">
        <v>2.3068985918035549</v>
      </c>
      <c r="DH10">
        <v>0.20685909989905873</v>
      </c>
    </row>
    <row r="11" spans="1:112" ht="15" x14ac:dyDescent="0.25">
      <c r="A11" s="410" t="s">
        <v>263</v>
      </c>
      <c r="B11" s="412" t="b">
        <v>0</v>
      </c>
      <c r="C11">
        <v>0.28458401190914623</v>
      </c>
      <c r="D11">
        <v>3.9674064480341401E-2</v>
      </c>
      <c r="E11">
        <v>0.67975346999274278</v>
      </c>
      <c r="F11">
        <v>8.5122373519584071E-2</v>
      </c>
      <c r="G11">
        <v>1.9545164512820885</v>
      </c>
      <c r="H11">
        <v>0.18606072407192253</v>
      </c>
      <c r="I11">
        <v>0.59070808688023679</v>
      </c>
      <c r="J11">
        <v>6.6815040085391242E-2</v>
      </c>
      <c r="K11">
        <v>0.3701168771057039</v>
      </c>
      <c r="L11">
        <v>4.3793045630504623E-2</v>
      </c>
      <c r="M11">
        <v>0.59071981211663949</v>
      </c>
      <c r="N11">
        <v>2.1954639904329425E-2</v>
      </c>
      <c r="O11">
        <v>0.19111969674884369</v>
      </c>
      <c r="P11">
        <v>2.4048792845706712E-2</v>
      </c>
      <c r="Q11">
        <v>0.66621975895449936</v>
      </c>
      <c r="R11">
        <v>6.3700237938746948E-2</v>
      </c>
      <c r="S11">
        <v>1.3180707194838328</v>
      </c>
      <c r="T11">
        <v>0.13172097057988427</v>
      </c>
      <c r="U11">
        <v>1.4705553428446343</v>
      </c>
      <c r="V11">
        <v>0.14228321396500446</v>
      </c>
      <c r="W11">
        <v>0.26073981273895425</v>
      </c>
      <c r="X11">
        <v>3.8619055597950383E-2</v>
      </c>
      <c r="Y11">
        <v>0.263713897021358</v>
      </c>
      <c r="Z11">
        <v>3.8598043282069602E-2</v>
      </c>
      <c r="AA11">
        <v>0.27046052486338618</v>
      </c>
      <c r="AB11">
        <v>3.8981403421960256E-2</v>
      </c>
      <c r="AC11">
        <v>0.27222335286180777</v>
      </c>
      <c r="AD11">
        <v>3.9252395405904639E-2</v>
      </c>
      <c r="AE11">
        <v>0.27589198067051868</v>
      </c>
      <c r="AF11">
        <v>3.9376275723407926E-2</v>
      </c>
      <c r="AG11">
        <v>0.27073744705449371</v>
      </c>
      <c r="AH11">
        <v>3.9668128157934926E-2</v>
      </c>
      <c r="AI11">
        <v>0.27653393610641208</v>
      </c>
      <c r="AJ11">
        <v>3.9501937695017988E-2</v>
      </c>
      <c r="AK11">
        <v>0.28796896781039416</v>
      </c>
      <c r="AL11">
        <v>4.0559535913853889E-2</v>
      </c>
      <c r="AM11">
        <v>0.28488326989362722</v>
      </c>
      <c r="AN11">
        <v>4.112755957603461E-2</v>
      </c>
      <c r="AO11">
        <v>0.29163881106513107</v>
      </c>
      <c r="AP11">
        <v>4.1966951244774148E-2</v>
      </c>
      <c r="AQ11">
        <v>0.27275917345658574</v>
      </c>
      <c r="AR11">
        <v>4.2162690291490799E-2</v>
      </c>
      <c r="AS11">
        <v>0.30164847496746416</v>
      </c>
      <c r="AT11">
        <v>4.2137144662790421E-2</v>
      </c>
      <c r="AU11">
        <v>0.28990566796453149</v>
      </c>
      <c r="AV11">
        <v>4.2364731817820508E-2</v>
      </c>
      <c r="AW11">
        <v>0.29932551245827388</v>
      </c>
      <c r="AX11">
        <v>4.2406295239201086E-2</v>
      </c>
      <c r="AY11">
        <v>0.29777707775919227</v>
      </c>
      <c r="AZ11">
        <v>4.2466687881117925E-2</v>
      </c>
      <c r="BA11">
        <v>0.29919881664626363</v>
      </c>
      <c r="BB11">
        <v>4.2718682292531729E-2</v>
      </c>
      <c r="BC11">
        <v>0.2997009543457585</v>
      </c>
      <c r="BD11">
        <v>4.3038554233249975E-2</v>
      </c>
      <c r="BE11">
        <v>0.29314860068548287</v>
      </c>
      <c r="BF11">
        <v>4.3416701044723567E-2</v>
      </c>
      <c r="BG11">
        <v>0.29817236127001195</v>
      </c>
      <c r="BH11">
        <v>4.3663185394873835E-2</v>
      </c>
      <c r="BI11">
        <v>0.30379933040527723</v>
      </c>
      <c r="BJ11">
        <v>4.3631641344578878E-2</v>
      </c>
      <c r="BK11">
        <v>0.31449740236383084</v>
      </c>
      <c r="BL11">
        <v>4.3629617433056427E-2</v>
      </c>
      <c r="BM11">
        <v>0.28882091030936496</v>
      </c>
      <c r="BN11">
        <v>4.5375834568716474E-2</v>
      </c>
      <c r="BO11">
        <v>0.3504602880421529</v>
      </c>
      <c r="BP11">
        <v>4.694672652510596E-2</v>
      </c>
      <c r="BQ11">
        <v>0.34981427841154783</v>
      </c>
      <c r="BR11">
        <v>4.7578904946225561E-2</v>
      </c>
      <c r="BS11">
        <v>0.34009262769097048</v>
      </c>
      <c r="BT11">
        <v>4.7212715793350617E-2</v>
      </c>
      <c r="BU11">
        <v>0.40083673129319691</v>
      </c>
      <c r="BV11">
        <v>5.3496560253254985E-2</v>
      </c>
      <c r="BW11">
        <v>0.71213469451763767</v>
      </c>
      <c r="BX11">
        <v>9.2483954245442201E-2</v>
      </c>
      <c r="BY11">
        <v>1.1602802214612333</v>
      </c>
      <c r="BZ11">
        <v>0.12002614958634568</v>
      </c>
      <c r="CA11">
        <v>1.1529162364928773</v>
      </c>
      <c r="CB11">
        <v>0.12696514941341236</v>
      </c>
      <c r="CC11">
        <v>1.3798123122625501</v>
      </c>
      <c r="CD11">
        <v>0.15472306166227823</v>
      </c>
      <c r="CE11">
        <v>1.4282512704968986</v>
      </c>
      <c r="CF11">
        <v>0.15986512459915578</v>
      </c>
      <c r="CG11">
        <v>1.4039732351499532</v>
      </c>
      <c r="CH11">
        <v>0.15042936981874741</v>
      </c>
      <c r="CI11">
        <v>1.4358993590058349</v>
      </c>
      <c r="CJ11">
        <v>0.15179378444014707</v>
      </c>
      <c r="CK11">
        <v>1.3082792927665425</v>
      </c>
      <c r="CL11">
        <v>0.13844840511903178</v>
      </c>
      <c r="CM11">
        <v>1.3726820970126088</v>
      </c>
      <c r="CN11">
        <v>0.1436159826663598</v>
      </c>
      <c r="CO11">
        <v>1.6814164361122474</v>
      </c>
      <c r="CP11">
        <v>0.16911640822799709</v>
      </c>
      <c r="CQ11">
        <v>1.5027654593995015</v>
      </c>
      <c r="CR11">
        <v>0.15087060545752151</v>
      </c>
      <c r="CS11">
        <v>1.8585639340901723</v>
      </c>
      <c r="CT11">
        <v>0.18365430950521441</v>
      </c>
      <c r="CU11">
        <v>2.1137404637836337</v>
      </c>
      <c r="CV11">
        <v>0.20876490969608516</v>
      </c>
      <c r="CW11">
        <v>2.0989385296276208</v>
      </c>
      <c r="CX11">
        <v>0.19943938123011079</v>
      </c>
      <c r="CY11">
        <v>1.9942843470238216</v>
      </c>
      <c r="CZ11">
        <v>0.19208781120457064</v>
      </c>
      <c r="DA11">
        <v>2.1567306843775373</v>
      </c>
      <c r="DB11">
        <v>0.20439288264660771</v>
      </c>
      <c r="DC11">
        <v>1.943974245169265</v>
      </c>
      <c r="DD11">
        <v>0.18024740678483098</v>
      </c>
      <c r="DE11">
        <v>2.2478751419143421</v>
      </c>
      <c r="DF11">
        <v>0.21038036266401899</v>
      </c>
      <c r="DG11">
        <v>2.2993798115986612</v>
      </c>
      <c r="DH11">
        <v>0.20574706675743179</v>
      </c>
    </row>
    <row r="12" spans="1:112" ht="15" x14ac:dyDescent="0.25">
      <c r="A12" s="410" t="s">
        <v>264</v>
      </c>
      <c r="B12" s="412" t="s">
        <v>352</v>
      </c>
      <c r="C12">
        <v>0.28532680792212911</v>
      </c>
      <c r="D12">
        <v>3.9699463285159116E-2</v>
      </c>
      <c r="E12">
        <v>0.7691721803320557</v>
      </c>
      <c r="F12">
        <v>9.4023346225885041E-2</v>
      </c>
      <c r="G12">
        <v>2.260302557104843</v>
      </c>
      <c r="H12">
        <v>0.20460293726711432</v>
      </c>
      <c r="I12">
        <v>0.58993569415614477</v>
      </c>
      <c r="J12">
        <v>6.6482148901921126E-2</v>
      </c>
      <c r="K12">
        <v>0.36753850072720262</v>
      </c>
      <c r="L12">
        <v>4.3013594203820359E-2</v>
      </c>
      <c r="M12">
        <v>0.41185635164618356</v>
      </c>
      <c r="N12">
        <v>1.726275228952872E-2</v>
      </c>
      <c r="O12">
        <v>0.18927780797043112</v>
      </c>
      <c r="P12">
        <v>2.3506340339105043E-2</v>
      </c>
      <c r="Q12">
        <v>0.66418890492205429</v>
      </c>
      <c r="R12">
        <v>6.3000259740161629E-2</v>
      </c>
      <c r="S12">
        <v>1.3141513156012161</v>
      </c>
      <c r="T12">
        <v>0.13061333675055542</v>
      </c>
      <c r="U12">
        <v>1.4666345488471833</v>
      </c>
      <c r="V12">
        <v>0.1412711297444024</v>
      </c>
      <c r="W12">
        <v>0.26014362439500388</v>
      </c>
      <c r="X12">
        <v>3.8346860035025777E-2</v>
      </c>
      <c r="Y12">
        <v>0.26312668686445173</v>
      </c>
      <c r="Z12">
        <v>3.8262773983876786E-2</v>
      </c>
      <c r="AA12">
        <v>0.26978473982560996</v>
      </c>
      <c r="AB12">
        <v>3.8611121231429943E-2</v>
      </c>
      <c r="AC12">
        <v>0.27171533227450229</v>
      </c>
      <c r="AD12">
        <v>3.8978923719506529E-2</v>
      </c>
      <c r="AE12">
        <v>0.27550422120154117</v>
      </c>
      <c r="AF12">
        <v>3.916771682845787E-2</v>
      </c>
      <c r="AG12">
        <v>0.27015095648131371</v>
      </c>
      <c r="AH12">
        <v>3.9372825039118091E-2</v>
      </c>
      <c r="AI12">
        <v>0.27564391009463612</v>
      </c>
      <c r="AJ12">
        <v>3.9023961392356296E-2</v>
      </c>
      <c r="AK12">
        <v>0.28752438626826271</v>
      </c>
      <c r="AL12">
        <v>4.032093502142408E-2</v>
      </c>
      <c r="AM12">
        <v>0.2844751331801274</v>
      </c>
      <c r="AN12">
        <v>4.0902344242475352E-2</v>
      </c>
      <c r="AO12">
        <v>0.29115533584492953</v>
      </c>
      <c r="AP12">
        <v>4.1707156895381382E-2</v>
      </c>
      <c r="AQ12">
        <v>0.27176218366604166</v>
      </c>
      <c r="AR12">
        <v>4.1721088584608622E-2</v>
      </c>
      <c r="AS12">
        <v>0.30087575916294612</v>
      </c>
      <c r="AT12">
        <v>4.1781928819192682E-2</v>
      </c>
      <c r="AU12">
        <v>0.28940809587080241</v>
      </c>
      <c r="AV12">
        <v>4.2102346996835655E-2</v>
      </c>
      <c r="AW12">
        <v>0.29884311392761398</v>
      </c>
      <c r="AX12">
        <v>4.2151666686398775E-2</v>
      </c>
      <c r="AY12">
        <v>0.29704685053068247</v>
      </c>
      <c r="AZ12">
        <v>4.2100436363847075E-2</v>
      </c>
      <c r="BA12">
        <v>0.29855793408952952</v>
      </c>
      <c r="BB12">
        <v>4.2436588103581703E-2</v>
      </c>
      <c r="BC12">
        <v>0.29907043450704324</v>
      </c>
      <c r="BD12">
        <v>4.2789209776749139E-2</v>
      </c>
      <c r="BE12">
        <v>0.29258730741146582</v>
      </c>
      <c r="BF12">
        <v>4.3143141222773157E-2</v>
      </c>
      <c r="BG12">
        <v>0.29746332928596109</v>
      </c>
      <c r="BH12">
        <v>4.3315087622053085E-2</v>
      </c>
      <c r="BI12">
        <v>0.30225650639539364</v>
      </c>
      <c r="BJ12">
        <v>4.2974010165882356E-2</v>
      </c>
      <c r="BK12">
        <v>0.31381410103050206</v>
      </c>
      <c r="BL12">
        <v>4.3257601082406408E-2</v>
      </c>
      <c r="BM12">
        <v>0.28760483325221958</v>
      </c>
      <c r="BN12">
        <v>4.4794091210451671E-2</v>
      </c>
      <c r="BO12">
        <v>0.34983533814662771</v>
      </c>
      <c r="BP12">
        <v>4.6615841658172362E-2</v>
      </c>
      <c r="BQ12">
        <v>0.34929472837237496</v>
      </c>
      <c r="BR12">
        <v>4.735132624861476E-2</v>
      </c>
      <c r="BS12">
        <v>0.33901648980119808</v>
      </c>
      <c r="BT12">
        <v>4.663942816687007E-2</v>
      </c>
      <c r="BU12">
        <v>0.39998637927623037</v>
      </c>
      <c r="BV12">
        <v>5.3154120562011714E-2</v>
      </c>
      <c r="BW12">
        <v>0.70980305877798244</v>
      </c>
      <c r="BX12">
        <v>9.1507648254241514E-2</v>
      </c>
      <c r="BY12">
        <v>1.1580829419409662</v>
      </c>
      <c r="BZ12">
        <v>0.1191210950553471</v>
      </c>
      <c r="CA12">
        <v>1.1506385065699838</v>
      </c>
      <c r="CB12">
        <v>0.12596494037623643</v>
      </c>
      <c r="CC12">
        <v>1.3775694524143682</v>
      </c>
      <c r="CD12">
        <v>0.15378684235102516</v>
      </c>
      <c r="CE12">
        <v>1.4245192360601246</v>
      </c>
      <c r="CF12">
        <v>0.15845465289507191</v>
      </c>
      <c r="CG12">
        <v>1.401791213527668</v>
      </c>
      <c r="CH12">
        <v>0.14949948380801667</v>
      </c>
      <c r="CI12">
        <v>1.4337526147521618</v>
      </c>
      <c r="CJ12">
        <v>0.15094759330323243</v>
      </c>
      <c r="CK12">
        <v>1.3060241505759724</v>
      </c>
      <c r="CL12">
        <v>0.13752426817741836</v>
      </c>
      <c r="CM12">
        <v>1.3702693750407307</v>
      </c>
      <c r="CN12">
        <v>0.14260850361804062</v>
      </c>
      <c r="CO12">
        <v>1.6796199965677556</v>
      </c>
      <c r="CP12">
        <v>0.16840016843479497</v>
      </c>
      <c r="CQ12">
        <v>1.5005549121758455</v>
      </c>
      <c r="CR12">
        <v>0.1499979145725728</v>
      </c>
      <c r="CS12">
        <v>1.8553080868888014</v>
      </c>
      <c r="CT12">
        <v>0.18257294435794966</v>
      </c>
      <c r="CU12">
        <v>2.1089713191018649</v>
      </c>
      <c r="CV12">
        <v>0.20705731431009475</v>
      </c>
      <c r="CW12">
        <v>2.0966462360589473</v>
      </c>
      <c r="CX12">
        <v>0.19859942035466188</v>
      </c>
      <c r="CY12">
        <v>1.9910902299726683</v>
      </c>
      <c r="CZ12">
        <v>0.19091476462207405</v>
      </c>
      <c r="DA12">
        <v>2.1533709192550923</v>
      </c>
      <c r="DB12">
        <v>0.20312794344169402</v>
      </c>
      <c r="DC12">
        <v>1.9416371002066777</v>
      </c>
      <c r="DD12">
        <v>0.17946340194711491</v>
      </c>
      <c r="DE12">
        <v>2.2444403928724057</v>
      </c>
      <c r="DF12">
        <v>0.2091287142155431</v>
      </c>
      <c r="DG12">
        <v>2.2968320317350734</v>
      </c>
      <c r="DH12">
        <v>0.20483372669990399</v>
      </c>
    </row>
    <row r="13" spans="1:112" ht="15" x14ac:dyDescent="0.25">
      <c r="A13" s="410" t="s">
        <v>266</v>
      </c>
      <c r="B13" s="412" t="b">
        <v>0</v>
      </c>
      <c r="C13">
        <v>0.28491867099204682</v>
      </c>
      <c r="D13">
        <v>4.0014727670397904E-2</v>
      </c>
      <c r="E13">
        <v>0.863350937845899</v>
      </c>
      <c r="F13">
        <v>0.10299733126429866</v>
      </c>
      <c r="G13">
        <v>2.5977368679912942</v>
      </c>
      <c r="H13">
        <v>0.22343502910274826</v>
      </c>
      <c r="I13">
        <v>0.59073525867630028</v>
      </c>
      <c r="J13">
        <v>6.6221182163866368E-2</v>
      </c>
      <c r="K13">
        <v>0.37014560521326911</v>
      </c>
      <c r="L13">
        <v>4.2336412193940118E-2</v>
      </c>
      <c r="M13">
        <v>0.26392872170081638</v>
      </c>
      <c r="N13">
        <v>1.2965185736407817E-2</v>
      </c>
      <c r="O13">
        <v>0.19119531262758907</v>
      </c>
      <c r="P13">
        <v>2.3406415948998123E-2</v>
      </c>
      <c r="Q13">
        <v>0.66630030858878075</v>
      </c>
      <c r="R13">
        <v>6.2604896444284047E-2</v>
      </c>
      <c r="S13">
        <v>1.3182060791816825</v>
      </c>
      <c r="T13">
        <v>0.13022931617627917</v>
      </c>
      <c r="U13">
        <v>1.4706728022038296</v>
      </c>
      <c r="V13">
        <v>0.1409720480372138</v>
      </c>
      <c r="W13">
        <v>0.26075668040526456</v>
      </c>
      <c r="X13">
        <v>3.8115141899737817E-2</v>
      </c>
      <c r="Y13">
        <v>0.26375261527937027</v>
      </c>
      <c r="Z13">
        <v>3.8006971540412812E-2</v>
      </c>
      <c r="AA13">
        <v>0.27049948504810539</v>
      </c>
      <c r="AB13">
        <v>3.8323139313896706E-2</v>
      </c>
      <c r="AC13">
        <v>0.27224985557821108</v>
      </c>
      <c r="AD13">
        <v>3.8761768203389967E-2</v>
      </c>
      <c r="AE13">
        <v>0.27591222929149312</v>
      </c>
      <c r="AF13">
        <v>3.900223686901181E-2</v>
      </c>
      <c r="AG13">
        <v>0.27076085831081337</v>
      </c>
      <c r="AH13">
        <v>3.9129525053945596E-2</v>
      </c>
      <c r="AI13">
        <v>0.27658348895220825</v>
      </c>
      <c r="AJ13">
        <v>3.865274827341178E-2</v>
      </c>
      <c r="AK13">
        <v>0.28799280671960287</v>
      </c>
      <c r="AL13">
        <v>4.0133410585046957E-2</v>
      </c>
      <c r="AM13">
        <v>0.28490637255337253</v>
      </c>
      <c r="AN13">
        <v>4.0725341060753054E-2</v>
      </c>
      <c r="AO13">
        <v>0.29166376493567064</v>
      </c>
      <c r="AP13">
        <v>4.1500417347474838E-2</v>
      </c>
      <c r="AQ13">
        <v>0.27278424235693716</v>
      </c>
      <c r="AR13">
        <v>4.1341092871033665E-2</v>
      </c>
      <c r="AS13">
        <v>0.3016729639631745</v>
      </c>
      <c r="AT13">
        <v>4.1485732066024003E-2</v>
      </c>
      <c r="AU13">
        <v>0.28992890596413873</v>
      </c>
      <c r="AV13">
        <v>4.1889789641234361E-2</v>
      </c>
      <c r="AW13">
        <v>0.29934943741424119</v>
      </c>
      <c r="AX13">
        <v>4.1948736752502519E-2</v>
      </c>
      <c r="AY13">
        <v>0.29780742615533634</v>
      </c>
      <c r="AZ13">
        <v>4.1802280870282683E-2</v>
      </c>
      <c r="BA13">
        <v>0.29921563789277367</v>
      </c>
      <c r="BB13">
        <v>4.2196310576202239E-2</v>
      </c>
      <c r="BC13">
        <v>0.29971257153690156</v>
      </c>
      <c r="BD13">
        <v>4.2571522018972213E-2</v>
      </c>
      <c r="BE13">
        <v>0.29316814521023377</v>
      </c>
      <c r="BF13">
        <v>4.2913985015864568E-2</v>
      </c>
      <c r="BG13">
        <v>0.29819846309661729</v>
      </c>
      <c r="BH13">
        <v>4.3026164285716338E-2</v>
      </c>
      <c r="BI13">
        <v>0.30383839227658938</v>
      </c>
      <c r="BJ13">
        <v>4.2416855114266752E-2</v>
      </c>
      <c r="BK13">
        <v>0.31455570643958225</v>
      </c>
      <c r="BL13">
        <v>4.302240266722706E-2</v>
      </c>
      <c r="BM13">
        <v>0.28885992452919901</v>
      </c>
      <c r="BN13">
        <v>4.4302141385519578E-2</v>
      </c>
      <c r="BO13">
        <v>0.35049710371267029</v>
      </c>
      <c r="BP13">
        <v>4.6366615851557137E-2</v>
      </c>
      <c r="BQ13">
        <v>0.34982836177790011</v>
      </c>
      <c r="BR13">
        <v>4.7159077203575768E-2</v>
      </c>
      <c r="BS13">
        <v>0.34015499367603713</v>
      </c>
      <c r="BT13">
        <v>4.6202918845714085E-2</v>
      </c>
      <c r="BU13">
        <v>0.40085494923818699</v>
      </c>
      <c r="BV13">
        <v>5.2860948741939431E-2</v>
      </c>
      <c r="BW13">
        <v>0.71219572049907931</v>
      </c>
      <c r="BX13">
        <v>9.0692253564971459E-2</v>
      </c>
      <c r="BY13">
        <v>1.1603738868993199</v>
      </c>
      <c r="BZ13">
        <v>0.11848964260895108</v>
      </c>
      <c r="CA13">
        <v>1.153023273052898</v>
      </c>
      <c r="CB13">
        <v>0.12525687220037873</v>
      </c>
      <c r="CC13">
        <v>1.3798834986841784</v>
      </c>
      <c r="CD13">
        <v>0.15304379675449234</v>
      </c>
      <c r="CE13">
        <v>1.4283355259188555</v>
      </c>
      <c r="CF13">
        <v>0.15729127712626972</v>
      </c>
      <c r="CG13">
        <v>1.4040621515069163</v>
      </c>
      <c r="CH13">
        <v>0.14881483276735358</v>
      </c>
      <c r="CI13">
        <v>1.4359603104432983</v>
      </c>
      <c r="CJ13">
        <v>0.15027630345062895</v>
      </c>
      <c r="CK13">
        <v>1.3083563112931247</v>
      </c>
      <c r="CL13">
        <v>0.13681665120764216</v>
      </c>
      <c r="CM13">
        <v>1.3727841450049894</v>
      </c>
      <c r="CN13">
        <v>0.14189284072725439</v>
      </c>
      <c r="CO13">
        <v>1.6814777187688215</v>
      </c>
      <c r="CP13">
        <v>0.16786252291770445</v>
      </c>
      <c r="CQ13">
        <v>1.5028625560159263</v>
      </c>
      <c r="CR13">
        <v>0.1494296819476533</v>
      </c>
      <c r="CS13">
        <v>1.8586191162596055</v>
      </c>
      <c r="CT13">
        <v>0.1816746258809793</v>
      </c>
      <c r="CU13">
        <v>2.1138494043668028</v>
      </c>
      <c r="CV13">
        <v>0.20569169827844527</v>
      </c>
      <c r="CW13">
        <v>2.0990313111183942</v>
      </c>
      <c r="CX13">
        <v>0.19807830516771194</v>
      </c>
      <c r="CY13">
        <v>1.9943684009060616</v>
      </c>
      <c r="CZ13">
        <v>0.19000261477000407</v>
      </c>
      <c r="DA13">
        <v>2.1568562319451487</v>
      </c>
      <c r="DB13">
        <v>0.20226731092856409</v>
      </c>
      <c r="DC13">
        <v>1.9440635544857601</v>
      </c>
      <c r="DD13">
        <v>0.17902839643768731</v>
      </c>
      <c r="DE13">
        <v>2.2479699291105892</v>
      </c>
      <c r="DF13">
        <v>0.20817661192954384</v>
      </c>
      <c r="DG13">
        <v>2.2994616581851091</v>
      </c>
      <c r="DH13">
        <v>0.20419307310609375</v>
      </c>
    </row>
    <row r="14" spans="1:112" ht="15" x14ac:dyDescent="0.25">
      <c r="A14" s="410" t="s">
        <v>267</v>
      </c>
      <c r="B14" s="412" t="b">
        <v>1</v>
      </c>
      <c r="C14">
        <v>0.29822770647665947</v>
      </c>
      <c r="D14">
        <v>4.0341796224341517E-2</v>
      </c>
      <c r="E14">
        <v>0.96254313524165691</v>
      </c>
      <c r="F14">
        <v>0.11204492753573358</v>
      </c>
      <c r="G14">
        <v>2.9700949051789407</v>
      </c>
      <c r="H14">
        <v>0.24256153138014191</v>
      </c>
      <c r="I14">
        <v>0.59304200447847366</v>
      </c>
      <c r="J14">
        <v>6.6053281844315193E-2</v>
      </c>
      <c r="K14">
        <v>0.37772697846348957</v>
      </c>
      <c r="L14">
        <v>4.1816360859947908E-2</v>
      </c>
      <c r="M14">
        <v>0.15340206954467317</v>
      </c>
      <c r="N14">
        <v>9.2497645253503801E-3</v>
      </c>
      <c r="O14">
        <v>0.1967168658968339</v>
      </c>
      <c r="P14">
        <v>2.375711495519919E-2</v>
      </c>
      <c r="Q14">
        <v>0.67238291658660165</v>
      </c>
      <c r="R14">
        <v>6.2546178034030134E-2</v>
      </c>
      <c r="S14">
        <v>1.3299065173945506</v>
      </c>
      <c r="T14">
        <v>0.13060001992012513</v>
      </c>
      <c r="U14">
        <v>1.4823429476440351</v>
      </c>
      <c r="V14">
        <v>0.14141019866464774</v>
      </c>
      <c r="W14">
        <v>0.26252931461776946</v>
      </c>
      <c r="X14">
        <v>3.7942673617326714E-2</v>
      </c>
      <c r="Y14">
        <v>0.26554097326847659</v>
      </c>
      <c r="Z14">
        <v>3.7851359544331421E-2</v>
      </c>
      <c r="AA14">
        <v>0.27254685612369939</v>
      </c>
      <c r="AB14">
        <v>3.8140788251624695E-2</v>
      </c>
      <c r="AC14">
        <v>0.27378361887380004</v>
      </c>
      <c r="AD14">
        <v>3.8618521505997143E-2</v>
      </c>
      <c r="AE14">
        <v>0.27708295055144422</v>
      </c>
      <c r="AF14">
        <v>3.8893242047236841E-2</v>
      </c>
      <c r="AG14">
        <v>0.27251774192399247</v>
      </c>
      <c r="AH14">
        <v>3.8957938920255404E-2</v>
      </c>
      <c r="AI14">
        <v>0.27927655359180387</v>
      </c>
      <c r="AJ14">
        <v>3.8418371751839334E-2</v>
      </c>
      <c r="AK14">
        <v>0.28933628052525073</v>
      </c>
      <c r="AL14">
        <v>4.0012154719307039E-2</v>
      </c>
      <c r="AM14">
        <v>0.2861420515640215</v>
      </c>
      <c r="AN14">
        <v>4.0610889775972388E-2</v>
      </c>
      <c r="AO14">
        <v>0.29312290843809319</v>
      </c>
      <c r="AP14">
        <v>4.1363481373684723E-2</v>
      </c>
      <c r="AQ14">
        <v>0.27574254841255302</v>
      </c>
      <c r="AR14">
        <v>4.1053488143558248E-2</v>
      </c>
      <c r="AS14">
        <v>0.30397550457639438</v>
      </c>
      <c r="AT14">
        <v>4.127255050267619E-2</v>
      </c>
      <c r="AU14">
        <v>0.29142590530815538</v>
      </c>
      <c r="AV14">
        <v>4.174427988384017E-2</v>
      </c>
      <c r="AW14">
        <v>0.30080346360233762</v>
      </c>
      <c r="AX14">
        <v>4.1813945578564923E-2</v>
      </c>
      <c r="AY14">
        <v>0.29999718731936198</v>
      </c>
      <c r="AZ14">
        <v>4.1596376185314338E-2</v>
      </c>
      <c r="BA14">
        <v>0.30111864480537232</v>
      </c>
      <c r="BB14">
        <v>4.2017315566676157E-2</v>
      </c>
      <c r="BC14">
        <v>0.30157534331211028</v>
      </c>
      <c r="BD14">
        <v>4.2403126727415343E-2</v>
      </c>
      <c r="BE14">
        <v>0.29484405805770597</v>
      </c>
      <c r="BF14">
        <v>4.2747797297037093E-2</v>
      </c>
      <c r="BG14">
        <v>0.30031820653265051</v>
      </c>
      <c r="BH14">
        <v>4.2819822236280357E-2</v>
      </c>
      <c r="BI14">
        <v>0.30841683306260759</v>
      </c>
      <c r="BJ14">
        <v>4.2005313578485297E-2</v>
      </c>
      <c r="BK14">
        <v>0.31666213813132477</v>
      </c>
      <c r="BL14">
        <v>4.2943076564337379E-2</v>
      </c>
      <c r="BM14">
        <v>0.29248450410935767</v>
      </c>
      <c r="BN14">
        <v>4.3939839942997931E-2</v>
      </c>
      <c r="BO14">
        <v>0.35239197242979114</v>
      </c>
      <c r="BP14">
        <v>4.6219239897909305E-2</v>
      </c>
      <c r="BQ14">
        <v>0.35137194682324768</v>
      </c>
      <c r="BR14">
        <v>4.7017732685388558E-2</v>
      </c>
      <c r="BS14">
        <v>0.34341590450249143</v>
      </c>
      <c r="BT14">
        <v>4.5938551219061839E-2</v>
      </c>
      <c r="BU14">
        <v>0.40337207480633358</v>
      </c>
      <c r="BV14">
        <v>5.2640795830340439E-2</v>
      </c>
      <c r="BW14">
        <v>0.71911884045799201</v>
      </c>
      <c r="BX14">
        <v>9.0103828606017761E-2</v>
      </c>
      <c r="BY14">
        <v>1.1669674576005429</v>
      </c>
      <c r="BZ14">
        <v>0.11818294876897231</v>
      </c>
      <c r="CA14">
        <v>1.1598773363439268</v>
      </c>
      <c r="CB14">
        <v>0.12489830835840365</v>
      </c>
      <c r="CC14">
        <v>1.386566980805364</v>
      </c>
      <c r="CD14">
        <v>0.15255412200784854</v>
      </c>
      <c r="CE14">
        <v>1.4393909669650864</v>
      </c>
      <c r="CF14">
        <v>0.15646924707867546</v>
      </c>
      <c r="CG14">
        <v>1.4106020711984071</v>
      </c>
      <c r="CH14">
        <v>0.14843088305229613</v>
      </c>
      <c r="CI14">
        <v>1.4423435917040206</v>
      </c>
      <c r="CJ14">
        <v>0.14983429879388011</v>
      </c>
      <c r="CK14">
        <v>1.3150868371265896</v>
      </c>
      <c r="CL14">
        <v>0.1363828811282343</v>
      </c>
      <c r="CM14">
        <v>1.3800226751987938</v>
      </c>
      <c r="CN14">
        <v>0.14152697274520154</v>
      </c>
      <c r="CO14">
        <v>1.6868391011110138</v>
      </c>
      <c r="CP14">
        <v>0.16754702851901923</v>
      </c>
      <c r="CQ14">
        <v>1.5095014393399075</v>
      </c>
      <c r="CR14">
        <v>0.14921194241062452</v>
      </c>
      <c r="CS14">
        <v>1.8682287822944121</v>
      </c>
      <c r="CT14">
        <v>0.1810321304948018</v>
      </c>
      <c r="CU14">
        <v>2.1279795261213725</v>
      </c>
      <c r="CV14">
        <v>0.20477869569038978</v>
      </c>
      <c r="CW14">
        <v>2.1059005302092335</v>
      </c>
      <c r="CX14">
        <v>0.19791825332251634</v>
      </c>
      <c r="CY14">
        <v>2.0038532819110109</v>
      </c>
      <c r="CZ14">
        <v>0.1894252586046114</v>
      </c>
      <c r="DA14">
        <v>2.1669042631415123</v>
      </c>
      <c r="DB14">
        <v>0.20188070843505307</v>
      </c>
      <c r="DC14">
        <v>1.9510570311114999</v>
      </c>
      <c r="DD14">
        <v>0.17897763181584464</v>
      </c>
      <c r="DE14">
        <v>2.2581778085938362</v>
      </c>
      <c r="DF14">
        <v>0.20760118947086251</v>
      </c>
      <c r="DG14">
        <v>2.3070556542527769</v>
      </c>
      <c r="DH14">
        <v>0.20387700792005797</v>
      </c>
    </row>
    <row r="15" spans="1:112" ht="15" x14ac:dyDescent="0.25">
      <c r="A15" s="410" t="s">
        <v>268</v>
      </c>
      <c r="B15" s="412" t="b">
        <v>0</v>
      </c>
      <c r="C15">
        <v>0.29879406063021924</v>
      </c>
      <c r="D15">
        <v>4.095139917308261E-2</v>
      </c>
      <c r="E15">
        <v>1.067015654140123</v>
      </c>
      <c r="F15">
        <v>0.12116673885372431</v>
      </c>
      <c r="G15">
        <v>3.3809911993168935</v>
      </c>
      <c r="H15">
        <v>0.26198704674827189</v>
      </c>
      <c r="I15">
        <v>0.59666905273651827</v>
      </c>
      <c r="J15">
        <v>6.5992050228615998E-2</v>
      </c>
      <c r="K15">
        <v>0.38966842270529406</v>
      </c>
      <c r="L15">
        <v>4.1495571668059408E-2</v>
      </c>
      <c r="M15">
        <v>8.5106940242697729E-2</v>
      </c>
      <c r="N15">
        <v>6.2788703918486384E-3</v>
      </c>
      <c r="O15">
        <v>0.20539514437023307</v>
      </c>
      <c r="P15">
        <v>2.453002580991313E-2</v>
      </c>
      <c r="Q15">
        <v>0.68194395219019621</v>
      </c>
      <c r="R15">
        <v>6.282886152578683E-2</v>
      </c>
      <c r="S15">
        <v>1.3483047303209987</v>
      </c>
      <c r="T15">
        <v>0.13169541576942692</v>
      </c>
      <c r="U15">
        <v>1.5006995393892615</v>
      </c>
      <c r="V15">
        <v>0.14255008526865159</v>
      </c>
      <c r="W15">
        <v>0.26531791875088295</v>
      </c>
      <c r="X15">
        <v>3.7843427542325045E-2</v>
      </c>
      <c r="Y15">
        <v>0.26834687870326779</v>
      </c>
      <c r="Z15">
        <v>3.7808544754094946E-2</v>
      </c>
      <c r="AA15">
        <v>0.27576098722403203</v>
      </c>
      <c r="AB15">
        <v>3.8078841043195651E-2</v>
      </c>
      <c r="AC15">
        <v>0.27619236578070216</v>
      </c>
      <c r="AD15">
        <v>3.8560788622829911E-2</v>
      </c>
      <c r="AE15">
        <v>0.27892154010746062</v>
      </c>
      <c r="AF15">
        <v>3.8849562475376014E-2</v>
      </c>
      <c r="AG15">
        <v>0.27527927505910044</v>
      </c>
      <c r="AH15">
        <v>3.8871967526137065E-2</v>
      </c>
      <c r="AI15">
        <v>0.28350492793128457</v>
      </c>
      <c r="AJ15">
        <v>3.8339819641983221E-2</v>
      </c>
      <c r="AK15">
        <v>0.29144596742741907</v>
      </c>
      <c r="AL15">
        <v>3.9966990853310173E-2</v>
      </c>
      <c r="AM15">
        <v>0.2880820628474976</v>
      </c>
      <c r="AN15">
        <v>4.0568262550558301E-2</v>
      </c>
      <c r="AO15">
        <v>0.29541455522283144</v>
      </c>
      <c r="AP15">
        <v>4.1307442724555665E-2</v>
      </c>
      <c r="AQ15">
        <v>0.28039743746998674</v>
      </c>
      <c r="AR15">
        <v>4.0881574426751249E-2</v>
      </c>
      <c r="AS15">
        <v>0.30759684285585898</v>
      </c>
      <c r="AT15">
        <v>4.1159654831572114E-2</v>
      </c>
      <c r="AU15">
        <v>0.29377781591899788</v>
      </c>
      <c r="AV15">
        <v>4.1677606059817317E-2</v>
      </c>
      <c r="AW15">
        <v>0.30308739593693768</v>
      </c>
      <c r="AX15">
        <v>4.1758213155964827E-2</v>
      </c>
      <c r="AY15">
        <v>0.30343873259626097</v>
      </c>
      <c r="AZ15">
        <v>4.1499403481955868E-2</v>
      </c>
      <c r="BA15">
        <v>0.30411278452488466</v>
      </c>
      <c r="BB15">
        <v>4.1914104186150943E-2</v>
      </c>
      <c r="BC15">
        <v>0.30450783914177232</v>
      </c>
      <c r="BD15">
        <v>4.22976662871151E-2</v>
      </c>
      <c r="BE15">
        <v>0.29747927346201763</v>
      </c>
      <c r="BF15">
        <v>4.2658041606913721E-2</v>
      </c>
      <c r="BG15">
        <v>0.30365083058747278</v>
      </c>
      <c r="BH15">
        <v>4.2712778079427027E-2</v>
      </c>
      <c r="BI15">
        <v>0.31562091071000081</v>
      </c>
      <c r="BJ15">
        <v>4.1772726206235233E-2</v>
      </c>
      <c r="BK15">
        <v>0.31996274553749637</v>
      </c>
      <c r="BL15">
        <v>4.3026049302822993E-2</v>
      </c>
      <c r="BM15">
        <v>0.2981849301113158</v>
      </c>
      <c r="BN15">
        <v>4.3736538391070195E-2</v>
      </c>
      <c r="BO15">
        <v>0.3553664333037474</v>
      </c>
      <c r="BP15">
        <v>4.6185653320514858E-2</v>
      </c>
      <c r="BQ15">
        <v>0.35380043142809736</v>
      </c>
      <c r="BR15">
        <v>4.6938743586308444E-2</v>
      </c>
      <c r="BS15">
        <v>0.34853504267878516</v>
      </c>
      <c r="BT15">
        <v>4.5867742779769877E-2</v>
      </c>
      <c r="BU15">
        <v>0.40733383343706109</v>
      </c>
      <c r="BV15">
        <v>5.2511497306812711E-2</v>
      </c>
      <c r="BW15">
        <v>0.73001154864902928</v>
      </c>
      <c r="BX15">
        <v>8.9790044068056879E-2</v>
      </c>
      <c r="BY15">
        <v>1.1773294821598967</v>
      </c>
      <c r="BZ15">
        <v>0.1182258600463474</v>
      </c>
      <c r="CA15">
        <v>1.1706454209979147</v>
      </c>
      <c r="CB15">
        <v>0.12491829756032677</v>
      </c>
      <c r="CC15">
        <v>1.397078442804665</v>
      </c>
      <c r="CD15">
        <v>0.152357488646859</v>
      </c>
      <c r="CE15">
        <v>1.4567899131144912</v>
      </c>
      <c r="CF15">
        <v>0.15605515873794426</v>
      </c>
      <c r="CG15">
        <v>1.4208811472031362</v>
      </c>
      <c r="CH15">
        <v>0.14837873998532139</v>
      </c>
      <c r="CI15">
        <v>1.4523853230494204</v>
      </c>
      <c r="CJ15">
        <v>0.14965738792157274</v>
      </c>
      <c r="CK15">
        <v>1.3256704609013181</v>
      </c>
      <c r="CL15">
        <v>0.13625809941129838</v>
      </c>
      <c r="CM15">
        <v>1.3913985429550384</v>
      </c>
      <c r="CN15">
        <v>0.14154054011988731</v>
      </c>
      <c r="CO15">
        <v>1.6952697962823371</v>
      </c>
      <c r="CP15">
        <v>0.16747924471860337</v>
      </c>
      <c r="CQ15">
        <v>1.5199337193038391</v>
      </c>
      <c r="CR15">
        <v>0.14936233592382958</v>
      </c>
      <c r="CS15">
        <v>1.8833585670019657</v>
      </c>
      <c r="CT15">
        <v>0.18069750935453807</v>
      </c>
      <c r="CU15">
        <v>2.1502169459360885</v>
      </c>
      <c r="CV15">
        <v>0.20439227258577702</v>
      </c>
      <c r="CW15">
        <v>2.1166973900535435</v>
      </c>
      <c r="CX15">
        <v>0.19813223126770782</v>
      </c>
      <c r="CY15">
        <v>2.0187764643372548</v>
      </c>
      <c r="CZ15">
        <v>0.18922947008874683</v>
      </c>
      <c r="DA15">
        <v>2.182700981114595</v>
      </c>
      <c r="DB15">
        <v>0.20199945619597168</v>
      </c>
      <c r="DC15">
        <v>1.9620509601994869</v>
      </c>
      <c r="DD15">
        <v>0.17931522072933975</v>
      </c>
      <c r="DE15">
        <v>2.2742370496350102</v>
      </c>
      <c r="DF15">
        <v>0.20744906414493236</v>
      </c>
      <c r="DG15">
        <v>2.3189987995399086</v>
      </c>
      <c r="DH15">
        <v>0.20391113686345722</v>
      </c>
    </row>
    <row r="16" spans="1:112" ht="15" x14ac:dyDescent="0.25">
      <c r="A16" s="410" t="s">
        <v>269</v>
      </c>
      <c r="B16" s="412">
        <v>1</v>
      </c>
      <c r="C16">
        <v>0.29483600339998284</v>
      </c>
      <c r="D16">
        <v>4.1497452747579162E-2</v>
      </c>
      <c r="E16">
        <v>1.1770495831339884</v>
      </c>
      <c r="F16">
        <v>0.13036337398472919</v>
      </c>
      <c r="G16" t="s">
        <v>250</v>
      </c>
      <c r="H16" t="s">
        <v>250</v>
      </c>
      <c r="I16">
        <v>0.60132256157145392</v>
      </c>
      <c r="J16">
        <v>6.6042447938114285E-2</v>
      </c>
      <c r="K16">
        <v>0.40500251314471486</v>
      </c>
      <c r="L16">
        <v>4.1400033050794635E-2</v>
      </c>
      <c r="M16">
        <v>6.2028158661776543E-2</v>
      </c>
      <c r="N16">
        <v>4.1823456654683537E-3</v>
      </c>
      <c r="O16">
        <v>0.21652708553758118</v>
      </c>
      <c r="P16">
        <v>2.566253187236886E-2</v>
      </c>
      <c r="Q16">
        <v>0.6942088371566294</v>
      </c>
      <c r="R16">
        <v>6.3430045584235484E-2</v>
      </c>
      <c r="S16">
        <v>1.3719102041681119</v>
      </c>
      <c r="T16">
        <v>0.13342676126704406</v>
      </c>
      <c r="U16">
        <v>1.5242554355471656</v>
      </c>
      <c r="V16">
        <v>0.14429936101573565</v>
      </c>
      <c r="W16">
        <v>0.26889657668220757</v>
      </c>
      <c r="X16">
        <v>3.7825444001490315E-2</v>
      </c>
      <c r="Y16">
        <v>0.27194301381277919</v>
      </c>
      <c r="Z16">
        <v>3.7881995769378993E-2</v>
      </c>
      <c r="AA16">
        <v>0.27988148856252792</v>
      </c>
      <c r="AB16">
        <v>3.8142316283022268E-2</v>
      </c>
      <c r="AC16">
        <v>0.27928095394988967</v>
      </c>
      <c r="AD16">
        <v>3.8593246728731795E-2</v>
      </c>
      <c r="AE16">
        <v>0.28127904636822698</v>
      </c>
      <c r="AF16">
        <v>3.8874736812569075E-2</v>
      </c>
      <c r="AG16">
        <v>0.27882173472500077</v>
      </c>
      <c r="AH16">
        <v>3.8878575762650469E-2</v>
      </c>
      <c r="AI16">
        <v>0.2889260542287761</v>
      </c>
      <c r="AJ16">
        <v>3.8423455768616603E-2</v>
      </c>
      <c r="AK16">
        <v>0.29415095314008533</v>
      </c>
      <c r="AL16">
        <v>4.0001577894879563E-2</v>
      </c>
      <c r="AM16">
        <v>0.29056923822730502</v>
      </c>
      <c r="AN16">
        <v>4.0600912788799959E-2</v>
      </c>
      <c r="AO16">
        <v>0.29835304969633414</v>
      </c>
      <c r="AP16">
        <v>4.1336841318165438E-2</v>
      </c>
      <c r="AQ16">
        <v>0.28637179810149627</v>
      </c>
      <c r="AR16">
        <v>4.0839279147538134E-2</v>
      </c>
      <c r="AS16">
        <v>0.31224359951109404</v>
      </c>
      <c r="AT16">
        <v>4.1156191188568204E-2</v>
      </c>
      <c r="AU16">
        <v>0.29679409998632683</v>
      </c>
      <c r="AV16">
        <v>4.169516968586362E-2</v>
      </c>
      <c r="AW16">
        <v>0.3060162038033607</v>
      </c>
      <c r="AX16">
        <v>4.1786054594127812E-2</v>
      </c>
      <c r="AY16">
        <v>0.30785324845535689</v>
      </c>
      <c r="AZ16">
        <v>4.1519218911914499E-2</v>
      </c>
      <c r="BA16">
        <v>0.30795548965807029</v>
      </c>
      <c r="BB16">
        <v>4.1895038006855033E-2</v>
      </c>
      <c r="BC16">
        <v>0.30827248565399268</v>
      </c>
      <c r="BD16">
        <v>4.2263684475747222E-2</v>
      </c>
      <c r="BE16">
        <v>0.3008603019433409</v>
      </c>
      <c r="BF16">
        <v>4.2651989417710603E-2</v>
      </c>
      <c r="BG16">
        <v>0.30792634588004092</v>
      </c>
      <c r="BH16">
        <v>4.2713703896128496E-2</v>
      </c>
      <c r="BI16">
        <v>0.32486699369207678</v>
      </c>
      <c r="BJ16">
        <v>4.1737935843165909E-2</v>
      </c>
      <c r="BK16">
        <v>0.32419013307551708</v>
      </c>
      <c r="BL16">
        <v>4.3264598924869675E-2</v>
      </c>
      <c r="BM16">
        <v>0.30549938792213366</v>
      </c>
      <c r="BN16">
        <v>4.3708707012392663E-2</v>
      </c>
      <c r="BO16">
        <v>0.35917951320433106</v>
      </c>
      <c r="BP16">
        <v>4.626857710412724E-2</v>
      </c>
      <c r="BQ16">
        <v>0.35691707421251828</v>
      </c>
      <c r="BR16">
        <v>4.6928509133376629E-2</v>
      </c>
      <c r="BS16">
        <v>0.35509768607456188</v>
      </c>
      <c r="BT16">
        <v>4.5996230006475625E-2</v>
      </c>
      <c r="BU16">
        <v>0.41241926700759363</v>
      </c>
      <c r="BV16">
        <v>5.2483528168764546E-2</v>
      </c>
      <c r="BW16">
        <v>0.7439913826359833</v>
      </c>
      <c r="BX16">
        <v>8.9776320908205892E-2</v>
      </c>
      <c r="BY16">
        <v>1.1906204909729154</v>
      </c>
      <c r="BZ16">
        <v>0.11861490002458659</v>
      </c>
      <c r="CA16">
        <v>1.1844551608364611</v>
      </c>
      <c r="CB16">
        <v>0.1253152203998886</v>
      </c>
      <c r="CC16">
        <v>1.4105663085449696</v>
      </c>
      <c r="CD16">
        <v>0.15246982673700743</v>
      </c>
      <c r="CE16">
        <v>1.4791228052255621</v>
      </c>
      <c r="CF16">
        <v>0.156082559078764</v>
      </c>
      <c r="CG16">
        <v>1.4340666299152194</v>
      </c>
      <c r="CH16">
        <v>0.14866262788760889</v>
      </c>
      <c r="CI16">
        <v>1.465271983126369</v>
      </c>
      <c r="CJ16">
        <v>0.14975990310045176</v>
      </c>
      <c r="CK16">
        <v>1.3392497603623159</v>
      </c>
      <c r="CL16">
        <v>0.13645241512943512</v>
      </c>
      <c r="CM16">
        <v>1.4059901431230031</v>
      </c>
      <c r="CN16">
        <v>0.14193244370330294</v>
      </c>
      <c r="CO16">
        <v>1.706086799499285</v>
      </c>
      <c r="CP16">
        <v>0.16766466295684074</v>
      </c>
      <c r="CQ16">
        <v>1.5333142346282016</v>
      </c>
      <c r="CR16">
        <v>0.14986867849925331</v>
      </c>
      <c r="CS16">
        <v>1.9027827452055543</v>
      </c>
      <c r="CT16">
        <v>0.18069787147490377</v>
      </c>
      <c r="CU16">
        <v>2.1787601203085902</v>
      </c>
      <c r="CV16">
        <v>0.20456373466639602</v>
      </c>
      <c r="CW16">
        <v>2.1305471932781361</v>
      </c>
      <c r="CX16">
        <v>0.1987029037827428</v>
      </c>
      <c r="CY16">
        <v>2.0379289606962021</v>
      </c>
      <c r="CZ16">
        <v>0.18943111084356651</v>
      </c>
      <c r="DA16">
        <v>2.2029666297209172</v>
      </c>
      <c r="DB16">
        <v>0.20261393397395042</v>
      </c>
      <c r="DC16">
        <v>1.9761546789984261</v>
      </c>
      <c r="DD16">
        <v>0.18001381373211986</v>
      </c>
      <c r="DE16">
        <v>2.2948466280329396</v>
      </c>
      <c r="DF16">
        <v>0.20773256024093611</v>
      </c>
      <c r="DG16">
        <v>2.3343235314439603</v>
      </c>
      <c r="DH16">
        <v>0.20429269501226993</v>
      </c>
    </row>
    <row r="17" spans="3:112" ht="15" x14ac:dyDescent="0.25">
      <c r="C17">
        <v>0.30339894393861172</v>
      </c>
      <c r="D17">
        <v>4.2362040535880094E-2</v>
      </c>
      <c r="E17">
        <v>1.2929409740709104</v>
      </c>
      <c r="F17">
        <v>0.1396354466887566</v>
      </c>
      <c r="I17">
        <v>0.60662553137295683</v>
      </c>
      <c r="J17">
        <v>6.620039205011323E-2</v>
      </c>
      <c r="K17">
        <v>0.42248697296969739</v>
      </c>
      <c r="L17">
        <v>4.1537484978734357E-2</v>
      </c>
      <c r="M17">
        <v>8.5174378301276527E-2</v>
      </c>
      <c r="N17">
        <v>3.0518185369941384E-3</v>
      </c>
      <c r="O17">
        <v>0.22921084572970291</v>
      </c>
      <c r="P17">
        <v>2.7062884236659115E-2</v>
      </c>
      <c r="Q17">
        <v>0.70818394344800029</v>
      </c>
      <c r="R17">
        <v>6.4301025852339835E-2</v>
      </c>
      <c r="S17">
        <v>1.398810563831955</v>
      </c>
      <c r="T17">
        <v>0.13565379309746778</v>
      </c>
      <c r="U17">
        <v>1.5511022775033425</v>
      </c>
      <c r="V17">
        <v>0.1465163099882146</v>
      </c>
      <c r="W17">
        <v>0.27297536682924556</v>
      </c>
      <c r="X17">
        <v>3.7890179914348711E-2</v>
      </c>
      <c r="Y17">
        <v>0.27603804111747715</v>
      </c>
      <c r="Z17">
        <v>3.8065762025755248E-2</v>
      </c>
      <c r="AA17">
        <v>0.28457454162630724</v>
      </c>
      <c r="AB17">
        <v>3.8326071584675575E-2</v>
      </c>
      <c r="AC17">
        <v>0.28279916433643604</v>
      </c>
      <c r="AD17">
        <v>3.871326626099842E-2</v>
      </c>
      <c r="AE17">
        <v>0.28396447819712561</v>
      </c>
      <c r="AF17">
        <v>3.8966725583734187E-2</v>
      </c>
      <c r="AG17">
        <v>0.28285813190738096</v>
      </c>
      <c r="AH17">
        <v>3.8977228269774004E-2</v>
      </c>
      <c r="AI17">
        <v>0.29510074507233519</v>
      </c>
      <c r="AJ17">
        <v>3.8662504430162836E-2</v>
      </c>
      <c r="AK17">
        <v>0.29723209580797871</v>
      </c>
      <c r="AL17">
        <v>4.0113113807604316E-2</v>
      </c>
      <c r="AM17">
        <v>0.29340208154597325</v>
      </c>
      <c r="AN17">
        <v>4.0706195362573465E-2</v>
      </c>
      <c r="AO17">
        <v>0.30170033251225759</v>
      </c>
      <c r="AP17">
        <v>4.1449295455299941E-2</v>
      </c>
      <c r="AQ17">
        <v>0.29318162313960738</v>
      </c>
      <c r="AR17">
        <v>4.0930028817901032E-2</v>
      </c>
      <c r="AS17">
        <v>0.31753932195321838</v>
      </c>
      <c r="AT17">
        <v>4.1262440177421568E-2</v>
      </c>
      <c r="AU17">
        <v>0.30023039611353936</v>
      </c>
      <c r="AV17">
        <v>4.1795547861451725E-2</v>
      </c>
      <c r="AW17">
        <v>0.30935261260656005</v>
      </c>
      <c r="AX17">
        <v>4.189521434531332E-2</v>
      </c>
      <c r="AY17">
        <v>0.31288309707588247</v>
      </c>
      <c r="AZ17">
        <v>4.165421714690188E-2</v>
      </c>
      <c r="BA17">
        <v>0.31233544708848593</v>
      </c>
      <c r="BB17">
        <v>4.1961661657244048E-2</v>
      </c>
      <c r="BC17">
        <v>0.3125642935775661</v>
      </c>
      <c r="BD17">
        <v>4.2303934297571129E-2</v>
      </c>
      <c r="BE17">
        <v>0.30471323268186967</v>
      </c>
      <c r="BF17">
        <v>4.2730131041803218E-2</v>
      </c>
      <c r="BG17">
        <v>0.31279837558881957</v>
      </c>
      <c r="BH17">
        <v>4.2822524682221641E-2</v>
      </c>
      <c r="BI17">
        <v>0.33540601935420045</v>
      </c>
      <c r="BJ17">
        <v>4.1903760997586935E-2</v>
      </c>
      <c r="BK17">
        <v>0.32900182294829816</v>
      </c>
      <c r="BL17">
        <v>4.3639399558808419E-2</v>
      </c>
      <c r="BM17">
        <v>0.31383530367073426</v>
      </c>
      <c r="BN17">
        <v>4.3858600539746218E-2</v>
      </c>
      <c r="BO17">
        <v>0.36352229907525618</v>
      </c>
      <c r="BP17">
        <v>4.6461293256964901E-2</v>
      </c>
      <c r="BQ17">
        <v>0.36046938331350498</v>
      </c>
      <c r="BR17">
        <v>4.6987858461103017E-2</v>
      </c>
      <c r="BS17">
        <v>0.36257216835143891</v>
      </c>
      <c r="BT17">
        <v>4.631360362821435E-2</v>
      </c>
      <c r="BU17">
        <v>0.41821638393428479</v>
      </c>
      <c r="BV17">
        <v>5.2559154309421721E-2</v>
      </c>
      <c r="BW17">
        <v>0.75992577941050499</v>
      </c>
      <c r="BX17">
        <v>9.0063770895261144E-2</v>
      </c>
      <c r="BY17">
        <v>1.2057637255502414</v>
      </c>
      <c r="BZ17">
        <v>0.1193185509983628</v>
      </c>
      <c r="CA17">
        <v>1.2001877728675321</v>
      </c>
      <c r="CB17">
        <v>0.12605692054921888</v>
      </c>
      <c r="CC17">
        <v>1.4259378713594244</v>
      </c>
      <c r="CD17">
        <v>0.15288203531433037</v>
      </c>
      <c r="CE17">
        <v>1.5045803651982839</v>
      </c>
      <c r="CF17">
        <v>0.15654922828847756</v>
      </c>
      <c r="CG17">
        <v>1.4490903099424084</v>
      </c>
      <c r="CH17">
        <v>0.14925954784966169</v>
      </c>
      <c r="CI17">
        <v>1.4799595713753506</v>
      </c>
      <c r="CJ17">
        <v>0.15013353916040562</v>
      </c>
      <c r="CK17">
        <v>1.3547246214264563</v>
      </c>
      <c r="CL17">
        <v>0.13695008597880118</v>
      </c>
      <c r="CM17">
        <v>1.4226153510366666</v>
      </c>
      <c r="CN17">
        <v>0.14267093379786047</v>
      </c>
      <c r="CO17">
        <v>1.7184137814924159</v>
      </c>
      <c r="CP17">
        <v>0.16808826175079411</v>
      </c>
      <c r="CQ17">
        <v>1.5485589755384035</v>
      </c>
      <c r="CR17">
        <v>0.1506899492727701</v>
      </c>
      <c r="CS17">
        <v>1.9249276855071591</v>
      </c>
      <c r="CT17">
        <v>0.18103318751906042</v>
      </c>
      <c r="CU17">
        <v>2.2112966510040124</v>
      </c>
      <c r="CV17">
        <v>0.20527919109419931</v>
      </c>
      <c r="CW17">
        <v>2.1463279111937066</v>
      </c>
      <c r="CX17">
        <v>0.19958403837437333</v>
      </c>
      <c r="CY17">
        <v>2.0597591496371326</v>
      </c>
      <c r="CZ17">
        <v>0.19001384513431874</v>
      </c>
      <c r="DA17">
        <v>2.2260594066348478</v>
      </c>
      <c r="DB17">
        <v>0.20367436043385748</v>
      </c>
      <c r="DC17">
        <v>1.9922255880892727</v>
      </c>
      <c r="DD17">
        <v>0.18101681497379227</v>
      </c>
      <c r="DE17">
        <v>2.3183368783157063</v>
      </c>
      <c r="DF17">
        <v>0.20842871059119172</v>
      </c>
      <c r="DG17">
        <v>2.3517883313257557</v>
      </c>
      <c r="DH17">
        <v>0.20499077079449296</v>
      </c>
    </row>
    <row r="18" spans="3:112" ht="15" x14ac:dyDescent="0.25">
      <c r="C18">
        <v>0.29668438435073835</v>
      </c>
      <c r="D18">
        <v>4.2481524474433249E-2</v>
      </c>
      <c r="E18">
        <v>1.4150016385959701</v>
      </c>
      <c r="F18">
        <v>0.14898357576032684</v>
      </c>
      <c r="I18">
        <v>0.61214834706568499</v>
      </c>
      <c r="J18">
        <v>6.6453086871988476E-2</v>
      </c>
      <c r="K18">
        <v>0.44070531522930811</v>
      </c>
      <c r="L18">
        <v>4.1896791914134979E-2</v>
      </c>
      <c r="M18">
        <v>0.15353399829506717</v>
      </c>
      <c r="N18">
        <v>2.9366984668113554E-3</v>
      </c>
      <c r="O18">
        <v>0.24241886212905897</v>
      </c>
      <c r="P18">
        <v>2.8617634682445277E-2</v>
      </c>
      <c r="Q18">
        <v>0.72273709106573913</v>
      </c>
      <c r="R18">
        <v>6.537124068869718E-2</v>
      </c>
      <c r="S18">
        <v>1.4268265021551629</v>
      </c>
      <c r="T18">
        <v>0.13819609038646541</v>
      </c>
      <c r="U18">
        <v>1.5790650937868196</v>
      </c>
      <c r="V18">
        <v>0.14902132816504138</v>
      </c>
      <c r="W18">
        <v>0.277223849871783</v>
      </c>
      <c r="X18">
        <v>3.803239076223975E-2</v>
      </c>
      <c r="Y18">
        <v>0.28030020585920029</v>
      </c>
      <c r="Z18">
        <v>3.8344955874032124E-2</v>
      </c>
      <c r="AA18">
        <v>0.28945994316680379</v>
      </c>
      <c r="AB18">
        <v>3.8615220186450486E-2</v>
      </c>
      <c r="AC18">
        <v>0.2864619724584262</v>
      </c>
      <c r="AD18">
        <v>3.8911123950909191E-2</v>
      </c>
      <c r="AE18">
        <v>0.2867602778782572</v>
      </c>
      <c r="AF18">
        <v>3.9118076405709849E-2</v>
      </c>
      <c r="AG18">
        <v>0.28706146171190305</v>
      </c>
      <c r="AH18">
        <v>3.9159932808089569E-2</v>
      </c>
      <c r="AI18">
        <v>0.30152876373211712</v>
      </c>
      <c r="AJ18">
        <v>3.903759932574058E-2</v>
      </c>
      <c r="AK18">
        <v>0.30043977957640761</v>
      </c>
      <c r="AL18">
        <v>4.0292562615165096E-2</v>
      </c>
      <c r="AM18">
        <v>0.29635109268539167</v>
      </c>
      <c r="AN18">
        <v>4.0875580903891276E-2</v>
      </c>
      <c r="AO18">
        <v>0.30518522672391318</v>
      </c>
      <c r="AP18">
        <v>4.1635694770559034E-2</v>
      </c>
      <c r="AQ18">
        <v>0.30027522105932131</v>
      </c>
      <c r="AR18">
        <v>4.1146471439256219E-2</v>
      </c>
      <c r="AS18">
        <v>0.32305498224484508</v>
      </c>
      <c r="AT18">
        <v>4.1469794136942378E-2</v>
      </c>
      <c r="AU18">
        <v>0.30380831602484853</v>
      </c>
      <c r="AV18">
        <v>4.1970608543767475E-2</v>
      </c>
      <c r="AW18">
        <v>0.31282632634768781</v>
      </c>
      <c r="AX18">
        <v>4.207684893567834E-2</v>
      </c>
      <c r="AY18">
        <v>0.31812079003626431</v>
      </c>
      <c r="AZ18">
        <v>4.1893461432784752E-2</v>
      </c>
      <c r="BA18">
        <v>0.31689781871372913</v>
      </c>
      <c r="BB18">
        <v>4.2108577685389573E-2</v>
      </c>
      <c r="BC18">
        <v>0.31703556615888928</v>
      </c>
      <c r="BD18">
        <v>4.2415154951397548E-2</v>
      </c>
      <c r="BE18">
        <v>0.30872592414342964</v>
      </c>
      <c r="BF18">
        <v>4.2886135909533718E-2</v>
      </c>
      <c r="BG18">
        <v>0.31787221684187977</v>
      </c>
      <c r="BH18">
        <v>4.3030424424799339E-2</v>
      </c>
      <c r="BI18">
        <v>0.34638417851522563</v>
      </c>
      <c r="BJ18">
        <v>4.2256767501687297E-2</v>
      </c>
      <c r="BK18">
        <v>0.3340080006585685</v>
      </c>
      <c r="BL18">
        <v>4.4120087086302724E-2</v>
      </c>
      <c r="BM18">
        <v>0.32251735103876583</v>
      </c>
      <c r="BN18">
        <v>4.4174075490995793E-2</v>
      </c>
      <c r="BO18">
        <v>0.36804296423280242</v>
      </c>
      <c r="BP18">
        <v>4.6748189062452025E-2</v>
      </c>
      <c r="BQ18">
        <v>0.36416957177409126</v>
      </c>
      <c r="BR18">
        <v>4.7111983439919264E-2</v>
      </c>
      <c r="BS18">
        <v>0.37035295140780133</v>
      </c>
      <c r="BT18">
        <v>4.679415192164639E-2</v>
      </c>
      <c r="BU18">
        <v>0.42425553628051582</v>
      </c>
      <c r="BV18">
        <v>5.2732248948634174E-2</v>
      </c>
      <c r="BW18">
        <v>0.77652382891142913</v>
      </c>
      <c r="BX18">
        <v>9.0629106540802334E-2</v>
      </c>
      <c r="BY18">
        <v>1.2215323710867034</v>
      </c>
      <c r="BZ18">
        <v>0.12027980735055414</v>
      </c>
      <c r="CA18">
        <v>1.2165686944298169</v>
      </c>
      <c r="CB18">
        <v>0.12708330987327951</v>
      </c>
      <c r="CC18">
        <v>1.4419478186470067</v>
      </c>
      <c r="CD18">
        <v>0.15356071969139193</v>
      </c>
      <c r="CE18">
        <v>1.5311001729256051</v>
      </c>
      <c r="CF18">
        <v>0.15741735960310257</v>
      </c>
      <c r="CG18">
        <v>1.4647350580781662</v>
      </c>
      <c r="CH18">
        <v>0.15012114096617396</v>
      </c>
      <c r="CI18">
        <v>1.4952581867468833</v>
      </c>
      <c r="CJ18">
        <v>0.15074802632995607</v>
      </c>
      <c r="CK18">
        <v>1.3708413628828653</v>
      </c>
      <c r="CL18">
        <v>0.13771079362694341</v>
      </c>
      <c r="CM18">
        <v>1.4399272912247827</v>
      </c>
      <c r="CN18">
        <v>0.14369618232806855</v>
      </c>
      <c r="CO18">
        <v>1.7312520834920311</v>
      </c>
      <c r="CP18">
        <v>0.16871572364541637</v>
      </c>
      <c r="CQ18">
        <v>1.5644329037898657</v>
      </c>
      <c r="CR18">
        <v>0.15175961377059499</v>
      </c>
      <c r="CS18">
        <v>1.9479993365445754</v>
      </c>
      <c r="CT18">
        <v>0.18167629217531178</v>
      </c>
      <c r="CU18">
        <v>2.2451906218076099</v>
      </c>
      <c r="CV18">
        <v>0.20648067984438948</v>
      </c>
      <c r="CW18">
        <v>2.1627610838862785</v>
      </c>
      <c r="CX18">
        <v>0.20070425075829462</v>
      </c>
      <c r="CY18">
        <v>2.0824984790811847</v>
      </c>
      <c r="CZ18">
        <v>0.19093046329442104</v>
      </c>
      <c r="DA18">
        <v>2.2501084724088525</v>
      </c>
      <c r="DB18">
        <v>0.20509482613051022</v>
      </c>
      <c r="DC18">
        <v>2.0089617179948629</v>
      </c>
      <c r="DD18">
        <v>0.18224296725883474</v>
      </c>
      <c r="DE18">
        <v>2.3428047601072981</v>
      </c>
      <c r="DF18">
        <v>0.20948111723448706</v>
      </c>
      <c r="DG18">
        <v>2.3699783049660361</v>
      </c>
      <c r="DH18">
        <v>0.20594881026186718</v>
      </c>
    </row>
    <row r="19" spans="3:112" ht="15" x14ac:dyDescent="0.25">
      <c r="C19">
        <v>0.32025413305054834</v>
      </c>
      <c r="D19">
        <v>4.2510433176280969E-2</v>
      </c>
      <c r="E19">
        <v>1.5435599870966654</v>
      </c>
      <c r="F19">
        <v>0.1584083850697684</v>
      </c>
      <c r="I19">
        <v>0.61744358296766311</v>
      </c>
      <c r="J19">
        <v>6.6780060572105671E-2</v>
      </c>
      <c r="K19">
        <v>0.45818159818232668</v>
      </c>
      <c r="L19">
        <v>4.2448844945970975E-2</v>
      </c>
      <c r="M19">
        <v>0.26411937522356876</v>
      </c>
      <c r="N19">
        <v>3.8420167543943809E-3</v>
      </c>
      <c r="O19">
        <v>0.2550810997980717</v>
      </c>
      <c r="P19">
        <v>3.0200826575066692E-2</v>
      </c>
      <c r="Q19">
        <v>0.73668927054075861</v>
      </c>
      <c r="R19">
        <v>6.6553987652078553E-2</v>
      </c>
      <c r="S19">
        <v>1.4536883344319897</v>
      </c>
      <c r="T19">
        <v>0.14084769132730651</v>
      </c>
      <c r="U19">
        <v>1.6058785033235812</v>
      </c>
      <c r="V19">
        <v>0.15161147387144627</v>
      </c>
      <c r="W19">
        <v>0.28129783898041505</v>
      </c>
      <c r="X19">
        <v>3.8240555468027779E-2</v>
      </c>
      <c r="Y19">
        <v>0.28438421279864379</v>
      </c>
      <c r="Z19">
        <v>3.8696958689051972E-2</v>
      </c>
      <c r="AA19">
        <v>0.29414190700580828</v>
      </c>
      <c r="AB19">
        <v>3.8986336988264141E-2</v>
      </c>
      <c r="AC19">
        <v>0.2899726393853751</v>
      </c>
      <c r="AD19">
        <v>3.9170790545132519E-2</v>
      </c>
      <c r="AE19">
        <v>0.28943994634871739</v>
      </c>
      <c r="AF19">
        <v>3.9316527735017585E-2</v>
      </c>
      <c r="AG19">
        <v>0.29109119535596945</v>
      </c>
      <c r="AH19">
        <v>3.941188774248857E-2</v>
      </c>
      <c r="AI19">
        <v>0.30768935036520528</v>
      </c>
      <c r="AJ19">
        <v>3.9518352497685358E-2</v>
      </c>
      <c r="AK19">
        <v>0.30351413698328372</v>
      </c>
      <c r="AL19">
        <v>4.052538644239647E-2</v>
      </c>
      <c r="AM19">
        <v>0.29917736030148923</v>
      </c>
      <c r="AN19">
        <v>4.1095346803570423E-2</v>
      </c>
      <c r="AO19">
        <v>0.30852540692773639</v>
      </c>
      <c r="AP19">
        <v>4.1880938299979846E-2</v>
      </c>
      <c r="AQ19">
        <v>0.30707791074443408</v>
      </c>
      <c r="AR19">
        <v>4.1471072117655328E-2</v>
      </c>
      <c r="AS19">
        <v>0.32834373439204145</v>
      </c>
      <c r="AT19">
        <v>4.1761454482511728E-2</v>
      </c>
      <c r="AU19">
        <v>0.30723799792774925</v>
      </c>
      <c r="AV19">
        <v>4.2206169357455622E-2</v>
      </c>
      <c r="AW19">
        <v>0.31615592539840887</v>
      </c>
      <c r="AX19">
        <v>4.2316243410933999E-2</v>
      </c>
      <c r="AY19">
        <v>0.32314200060261172</v>
      </c>
      <c r="AZ19">
        <v>4.2217569620361446E-2</v>
      </c>
      <c r="BA19">
        <v>0.32127298831819151</v>
      </c>
      <c r="BB19">
        <v>4.2323883828434529E-2</v>
      </c>
      <c r="BC19">
        <v>0.32132406748510534</v>
      </c>
      <c r="BD19">
        <v>4.2588336001308159E-2</v>
      </c>
      <c r="BE19">
        <v>0.31257329193020028</v>
      </c>
      <c r="BF19">
        <v>4.3107365434315252E-2</v>
      </c>
      <c r="BG19">
        <v>0.32273681719619446</v>
      </c>
      <c r="BH19">
        <v>4.3320560323145324E-2</v>
      </c>
      <c r="BI19">
        <v>0.35691208600955243</v>
      </c>
      <c r="BJ19">
        <v>4.2768356867915296E-2</v>
      </c>
      <c r="BK19">
        <v>0.33880309546112714</v>
      </c>
      <c r="BL19">
        <v>4.4667719062633789E-2</v>
      </c>
      <c r="BM19">
        <v>0.33084216218259438</v>
      </c>
      <c r="BN19">
        <v>4.4629573961792936E-2</v>
      </c>
      <c r="BO19">
        <v>0.37237527127133635</v>
      </c>
      <c r="BP19">
        <v>4.7106021928663103E-2</v>
      </c>
      <c r="BQ19">
        <v>0.36771787233106845</v>
      </c>
      <c r="BR19">
        <v>4.7290828202241342E-2</v>
      </c>
      <c r="BS19">
        <v>0.37780968247452135</v>
      </c>
      <c r="BT19">
        <v>4.7398943721968616E-2</v>
      </c>
      <c r="BU19">
        <v>0.43004746783941711</v>
      </c>
      <c r="BV19">
        <v>5.2988788988166377E-2</v>
      </c>
      <c r="BW19">
        <v>0.7924408558805921</v>
      </c>
      <c r="BX19">
        <v>9.1426527713008243E-2</v>
      </c>
      <c r="BY19">
        <v>1.2366489457006831</v>
      </c>
      <c r="BZ19">
        <v>0.12142079380831773</v>
      </c>
      <c r="CA19">
        <v>1.2322708406794305</v>
      </c>
      <c r="CB19">
        <v>0.12831123641320744</v>
      </c>
      <c r="CC19">
        <v>1.4572991196932992</v>
      </c>
      <c r="CD19">
        <v>0.15445089689625396</v>
      </c>
      <c r="CE19">
        <v>1.5565337513048279</v>
      </c>
      <c r="CF19">
        <v>0.15861662218650388</v>
      </c>
      <c r="CG19">
        <v>1.4797334298714331</v>
      </c>
      <c r="CH19">
        <v>0.15117760608693742</v>
      </c>
      <c r="CI19">
        <v>1.5099284264079347</v>
      </c>
      <c r="CJ19">
        <v>0.15155358251312204</v>
      </c>
      <c r="CK19">
        <v>1.3862943021886964</v>
      </c>
      <c r="CL19">
        <v>0.1386729100643119</v>
      </c>
      <c r="CM19">
        <v>1.4565234532513827</v>
      </c>
      <c r="CN19">
        <v>0.14492512975539751</v>
      </c>
      <c r="CO19">
        <v>1.7435616226224435</v>
      </c>
      <c r="CP19">
        <v>0.16949621540966481</v>
      </c>
      <c r="CQ19">
        <v>1.5796500081215408</v>
      </c>
      <c r="CR19">
        <v>0.15299101413665395</v>
      </c>
      <c r="CS19">
        <v>1.9701285703631433</v>
      </c>
      <c r="CT19">
        <v>0.18257508492909902</v>
      </c>
      <c r="CU19">
        <v>2.2776961447800819</v>
      </c>
      <c r="CV19">
        <v>0.20807086344395484</v>
      </c>
      <c r="CW19">
        <v>2.1785153934361405</v>
      </c>
      <c r="CX19">
        <v>0.201972787989321</v>
      </c>
      <c r="CY19">
        <v>2.1043047437928011</v>
      </c>
      <c r="CZ19">
        <v>0.19210670637188001</v>
      </c>
      <c r="DA19">
        <v>2.2731655147592225</v>
      </c>
      <c r="DB19">
        <v>0.2067602533810006</v>
      </c>
      <c r="DC19">
        <v>2.0250072070038434</v>
      </c>
      <c r="DD19">
        <v>0.1835929350213216</v>
      </c>
      <c r="DE19">
        <v>2.3662680311410562</v>
      </c>
      <c r="DF19">
        <v>0.2108045204434856</v>
      </c>
      <c r="DG19">
        <v>2.3874198088804044</v>
      </c>
      <c r="DH19">
        <v>0.207089198754426</v>
      </c>
    </row>
    <row r="20" spans="3:112" ht="15" x14ac:dyDescent="0.25">
      <c r="C20">
        <v>0.30197853460621582</v>
      </c>
      <c r="D20">
        <v>4.2717394185307969E-2</v>
      </c>
      <c r="E20">
        <v>1.6789619123076585</v>
      </c>
      <c r="F20">
        <v>0.1679105036048536</v>
      </c>
      <c r="I20">
        <v>0.62208225055809352</v>
      </c>
      <c r="J20">
        <v>6.7154823685868781E-2</v>
      </c>
      <c r="K20">
        <v>0.4734999973193561</v>
      </c>
      <c r="L20">
        <v>4.3148920020788781E-2</v>
      </c>
      <c r="M20">
        <v>0.41209739746749358</v>
      </c>
      <c r="N20">
        <v>5.7282066463767182E-3</v>
      </c>
      <c r="O20">
        <v>0.26617173954602452</v>
      </c>
      <c r="P20">
        <v>3.1684199122987887E-2</v>
      </c>
      <c r="Q20">
        <v>0.74891015926879856</v>
      </c>
      <c r="R20">
        <v>6.7753447617577831E-2</v>
      </c>
      <c r="S20">
        <v>1.4772198747648349</v>
      </c>
      <c r="T20">
        <v>0.14339377898144215</v>
      </c>
      <c r="U20">
        <v>1.6293702431384458</v>
      </c>
      <c r="V20">
        <v>0.15407690890648595</v>
      </c>
      <c r="W20">
        <v>0.28486728378650639</v>
      </c>
      <c r="X20">
        <v>3.8497809765253022E-2</v>
      </c>
      <c r="Y20">
        <v>0.28795919998209851</v>
      </c>
      <c r="Z20">
        <v>3.9093253296183225E-2</v>
      </c>
      <c r="AA20">
        <v>0.29824112827779564</v>
      </c>
      <c r="AB20">
        <v>3.9409356313950199E-2</v>
      </c>
      <c r="AC20">
        <v>0.2930467517616015</v>
      </c>
      <c r="AD20">
        <v>3.9471229400501129E-2</v>
      </c>
      <c r="AE20">
        <v>0.29178639280563146</v>
      </c>
      <c r="AF20">
        <v>3.9546002225192375E-2</v>
      </c>
      <c r="AG20">
        <v>0.29462086778548674</v>
      </c>
      <c r="AH20">
        <v>3.9712681182619683E-2</v>
      </c>
      <c r="AI20">
        <v>0.31308341088100633</v>
      </c>
      <c r="AJ20">
        <v>4.0065816183155412E-2</v>
      </c>
      <c r="AK20">
        <v>0.30620610187540948</v>
      </c>
      <c r="AL20">
        <v>4.0792723287472771E-2</v>
      </c>
      <c r="AM20">
        <v>0.30165191700047034</v>
      </c>
      <c r="AN20">
        <v>4.1347688935417022E-2</v>
      </c>
      <c r="AO20">
        <v>0.31145027158843003</v>
      </c>
      <c r="AP20">
        <v>4.2165157871328129E-2</v>
      </c>
      <c r="AQ20">
        <v>0.31303857873381108</v>
      </c>
      <c r="AR20">
        <v>4.1877533636609031E-2</v>
      </c>
      <c r="AS20">
        <v>0.33297711514926165</v>
      </c>
      <c r="AT20">
        <v>4.2113792627502457E-2</v>
      </c>
      <c r="AU20">
        <v>0.31024158939157204</v>
      </c>
      <c r="AV20">
        <v>4.2483146566325243E-2</v>
      </c>
      <c r="AW20">
        <v>0.31907166544552173</v>
      </c>
      <c r="AX20">
        <v>4.2594003454428847E-2</v>
      </c>
      <c r="AY20">
        <v>0.32753994015712823</v>
      </c>
      <c r="AZ20">
        <v>4.2600284391820099E-2</v>
      </c>
      <c r="BA20">
        <v>0.32510650568065502</v>
      </c>
      <c r="BB20">
        <v>4.2590137263144347E-2</v>
      </c>
      <c r="BC20">
        <v>0.32508236868346357</v>
      </c>
      <c r="BD20">
        <v>4.280944734858657E-2</v>
      </c>
      <c r="BE20">
        <v>0.31594364518527468</v>
      </c>
      <c r="BF20">
        <v>4.3375896915752651E-2</v>
      </c>
      <c r="BG20">
        <v>0.32699807566194927</v>
      </c>
      <c r="BH20">
        <v>4.3669427292280232E-2</v>
      </c>
      <c r="BI20">
        <v>0.36613683338386727</v>
      </c>
      <c r="BJ20">
        <v>4.3397083168358247E-2</v>
      </c>
      <c r="BK20">
        <v>0.34299863729259766</v>
      </c>
      <c r="BL20">
        <v>4.5237929601972038E-2</v>
      </c>
      <c r="BM20">
        <v>0.33813531041290501</v>
      </c>
      <c r="BN20">
        <v>4.5188194174987366E-2</v>
      </c>
      <c r="BO20">
        <v>0.37616824243981795</v>
      </c>
      <c r="BP20">
        <v>4.75058023648917E-2</v>
      </c>
      <c r="BQ20">
        <v>0.37082682277586621</v>
      </c>
      <c r="BR20">
        <v>4.7509903809056675E-2</v>
      </c>
      <c r="BS20">
        <v>0.38433826154746042</v>
      </c>
      <c r="BT20">
        <v>4.807898239435425E-2</v>
      </c>
      <c r="BU20">
        <v>0.43512295076202973</v>
      </c>
      <c r="BV20">
        <v>5.330799107971778E-2</v>
      </c>
      <c r="BW20">
        <v>0.80638735745515666</v>
      </c>
      <c r="BX20">
        <v>9.2391432090953074E-2</v>
      </c>
      <c r="BY20">
        <v>1.2498887944186869</v>
      </c>
      <c r="BZ20">
        <v>0.12264907443455329</v>
      </c>
      <c r="CA20">
        <v>1.2460221171114891</v>
      </c>
      <c r="CB20">
        <v>0.12964122086349802</v>
      </c>
      <c r="CC20">
        <v>1.4707481033852337</v>
      </c>
      <c r="CD20">
        <v>0.15548045006586628</v>
      </c>
      <c r="CE20">
        <v>1.5788206230749822</v>
      </c>
      <c r="CF20">
        <v>0.16004985891646351</v>
      </c>
      <c r="CG20">
        <v>1.4928703464382704</v>
      </c>
      <c r="CH20">
        <v>0.15234335469090787</v>
      </c>
      <c r="CI20">
        <v>1.5227817947884408</v>
      </c>
      <c r="CJ20">
        <v>0.15248494633877052</v>
      </c>
      <c r="CK20">
        <v>1.3998315341035603</v>
      </c>
      <c r="CL20">
        <v>0.13975849033907783</v>
      </c>
      <c r="CM20">
        <v>1.4710593147702478</v>
      </c>
      <c r="CN20">
        <v>0.1462582140681169</v>
      </c>
      <c r="CO20">
        <v>1.7543451532309551</v>
      </c>
      <c r="CP20">
        <v>0.17036650624256328</v>
      </c>
      <c r="CQ20">
        <v>1.592977489240081</v>
      </c>
      <c r="CR20">
        <v>0.15428438963670876</v>
      </c>
      <c r="CS20">
        <v>1.9895226080465038</v>
      </c>
      <c r="CT20">
        <v>0.18365675093683662</v>
      </c>
      <c r="CU20">
        <v>2.3061798157679871</v>
      </c>
      <c r="CV20">
        <v>0.20992091467484464</v>
      </c>
      <c r="CW20">
        <v>2.1923145193780496</v>
      </c>
      <c r="CX20">
        <v>0.20328688072527609</v>
      </c>
      <c r="CY20">
        <v>2.1234113298918955</v>
      </c>
      <c r="CZ20">
        <v>0.19344728214794688</v>
      </c>
      <c r="DA20">
        <v>2.2933625892402421</v>
      </c>
      <c r="DB20">
        <v>0.2085357191741711</v>
      </c>
      <c r="DC20">
        <v>2.0390621450229029</v>
      </c>
      <c r="DD20">
        <v>0.18495735190170351</v>
      </c>
      <c r="DE20">
        <v>2.3868258367392716</v>
      </c>
      <c r="DF20">
        <v>0.21229170596077626</v>
      </c>
      <c r="DG20">
        <v>2.4026998361503367</v>
      </c>
      <c r="DH20">
        <v>0.2083195487786538</v>
      </c>
    </row>
    <row r="21" spans="3:112" ht="15" x14ac:dyDescent="0.25">
      <c r="C21">
        <v>0.31104744125951572</v>
      </c>
      <c r="D21">
        <v>4.278981024195818E-2</v>
      </c>
      <c r="E21">
        <v>1.8215717199526607</v>
      </c>
      <c r="F21">
        <v>0.17749056551277564</v>
      </c>
      <c r="I21">
        <v>0.62568855257601785</v>
      </c>
      <c r="J21">
        <v>6.7547015134602775E-2</v>
      </c>
      <c r="K21">
        <v>0.48541950704434184</v>
      </c>
      <c r="L21">
        <v>4.3940301219533448E-2</v>
      </c>
      <c r="M21">
        <v>0.59100071537744836</v>
      </c>
      <c r="N21">
        <v>8.5128325935354323E-3</v>
      </c>
      <c r="O21">
        <v>0.27479228369911274</v>
      </c>
      <c r="P21">
        <v>3.2947578304332523E-2</v>
      </c>
      <c r="Q21">
        <v>0.75840969352553722</v>
      </c>
      <c r="R21">
        <v>6.8872447472253337E-2</v>
      </c>
      <c r="S21">
        <v>1.4955147377033902</v>
      </c>
      <c r="T21">
        <v>0.14562808446930056</v>
      </c>
      <c r="U21">
        <v>1.6476371521823692</v>
      </c>
      <c r="V21">
        <v>0.15621789838612826</v>
      </c>
      <c r="W21">
        <v>0.28764300910017326</v>
      </c>
      <c r="X21">
        <v>3.8783312440704501E-2</v>
      </c>
      <c r="Y21">
        <v>0.29073554320922834</v>
      </c>
      <c r="Z21">
        <v>3.9501734263210908E-2</v>
      </c>
      <c r="AA21">
        <v>0.30142551245431709</v>
      </c>
      <c r="AB21">
        <v>3.9850007653534379E-2</v>
      </c>
      <c r="AC21">
        <v>0.29543526328483383</v>
      </c>
      <c r="AD21">
        <v>3.9788100747731731E-2</v>
      </c>
      <c r="AE21">
        <v>0.29360952211191471</v>
      </c>
      <c r="AF21">
        <v>3.9787909217777612E-2</v>
      </c>
      <c r="AG21">
        <v>0.29736452593198559</v>
      </c>
      <c r="AH21">
        <v>4.0037944632850958E-2</v>
      </c>
      <c r="AI21">
        <v>0.31727395057624314</v>
      </c>
      <c r="AJ21">
        <v>4.0635638130245864E-2</v>
      </c>
      <c r="AK21">
        <v>0.30829758726695655</v>
      </c>
      <c r="AL21">
        <v>4.1072915109119354E-2</v>
      </c>
      <c r="AM21">
        <v>0.303574288915339</v>
      </c>
      <c r="AN21">
        <v>4.1612164040645314E-2</v>
      </c>
      <c r="AO21">
        <v>0.31372286556602469</v>
      </c>
      <c r="AP21">
        <v>4.2465327705252125E-2</v>
      </c>
      <c r="AQ21">
        <v>0.31767432715641059</v>
      </c>
      <c r="AR21">
        <v>4.2332926901171429E-2</v>
      </c>
      <c r="AS21">
        <v>0.33657975556333219</v>
      </c>
      <c r="AT21">
        <v>4.2498264230843054E-2</v>
      </c>
      <c r="AU21">
        <v>0.31257575729896431</v>
      </c>
      <c r="AV21">
        <v>4.2779101124160612E-2</v>
      </c>
      <c r="AW21">
        <v>0.32133733057098318</v>
      </c>
      <c r="AX21">
        <v>4.2887626599341519E-2</v>
      </c>
      <c r="AY21">
        <v>0.33095831379266066</v>
      </c>
      <c r="AZ21">
        <v>4.3010600472469525E-2</v>
      </c>
      <c r="BA21">
        <v>0.32808780202321852</v>
      </c>
      <c r="BB21">
        <v>4.2885767719708978E-2</v>
      </c>
      <c r="BC21">
        <v>0.32800599454235102</v>
      </c>
      <c r="BD21">
        <v>4.3060575866876095E-2</v>
      </c>
      <c r="BE21">
        <v>0.31856393793218929</v>
      </c>
      <c r="BF21">
        <v>4.3669975530238089E-2</v>
      </c>
      <c r="BG21">
        <v>0.33031077042092871</v>
      </c>
      <c r="BH21">
        <v>4.4048762205156494E-2</v>
      </c>
      <c r="BI21">
        <v>0.3733110864675882</v>
      </c>
      <c r="BJ21">
        <v>4.4092010737333549E-2</v>
      </c>
      <c r="BK21">
        <v>0.3462547283056423</v>
      </c>
      <c r="BL21">
        <v>4.5784523637592951E-2</v>
      </c>
      <c r="BM21">
        <v>0.34380594823410066</v>
      </c>
      <c r="BN21">
        <v>4.5804680043148409E-2</v>
      </c>
      <c r="BO21">
        <v>0.37911459377184492</v>
      </c>
      <c r="BP21">
        <v>4.7915142537780391E-2</v>
      </c>
      <c r="BQ21">
        <v>0.37324455443308729</v>
      </c>
      <c r="BR21">
        <v>4.7751462057593883E-2</v>
      </c>
      <c r="BS21">
        <v>0.38940978197708387</v>
      </c>
      <c r="BT21">
        <v>4.8779175249912335E-2</v>
      </c>
      <c r="BU21">
        <v>0.43907079960702278</v>
      </c>
      <c r="BV21">
        <v>5.3663995368198839E-2</v>
      </c>
      <c r="BW21">
        <v>0.81723347102059019</v>
      </c>
      <c r="BX21">
        <v>9.3445648860443029E-2</v>
      </c>
      <c r="BY21">
        <v>1.2601793034379942</v>
      </c>
      <c r="BZ21">
        <v>0.12386514123778938</v>
      </c>
      <c r="CA21">
        <v>1.2567084770914569</v>
      </c>
      <c r="CB21">
        <v>0.1309655157937108</v>
      </c>
      <c r="CC21">
        <v>1.4812052130482758</v>
      </c>
      <c r="CD21">
        <v>0.1565659709254153</v>
      </c>
      <c r="CE21">
        <v>1.5961552384303805</v>
      </c>
      <c r="CF21">
        <v>0.16160095747690717</v>
      </c>
      <c r="CG21">
        <v>1.5030815329266842</v>
      </c>
      <c r="CH21">
        <v>0.15352394475916545</v>
      </c>
      <c r="CI21">
        <v>1.5327769884241382</v>
      </c>
      <c r="CJ21">
        <v>0.15346666424878141</v>
      </c>
      <c r="CK21">
        <v>1.4103563526067326</v>
      </c>
      <c r="CL21">
        <v>0.14087958719357416</v>
      </c>
      <c r="CM21">
        <v>1.4823572667292162</v>
      </c>
      <c r="CN21">
        <v>0.14758743670336788</v>
      </c>
      <c r="CO21">
        <v>1.7627290577997903</v>
      </c>
      <c r="CP21">
        <v>0.17125609035664921</v>
      </c>
      <c r="CQ21">
        <v>1.6033356338868439</v>
      </c>
      <c r="CR21">
        <v>0.15553495867974534</v>
      </c>
      <c r="CS21">
        <v>2.0046102600023339</v>
      </c>
      <c r="CT21">
        <v>0.18483366005149313</v>
      </c>
      <c r="CU21">
        <v>2.3283340571467992</v>
      </c>
      <c r="CV21">
        <v>0.21188095338901047</v>
      </c>
      <c r="CW21">
        <v>2.2030405385947542</v>
      </c>
      <c r="CX21">
        <v>0.20454006898790325</v>
      </c>
      <c r="CY21">
        <v>2.1382703354039632</v>
      </c>
      <c r="CZ21">
        <v>0.19484358514595579</v>
      </c>
      <c r="DA21">
        <v>2.3090634489940856</v>
      </c>
      <c r="DB21">
        <v>0.21027738583056071</v>
      </c>
      <c r="DC21">
        <v>2.049987884561673</v>
      </c>
      <c r="DD21">
        <v>0.1862256809588316</v>
      </c>
      <c r="DE21">
        <v>2.402812705754354</v>
      </c>
      <c r="DF21">
        <v>0.21382219086038093</v>
      </c>
      <c r="DG21">
        <v>2.4145804898402439</v>
      </c>
      <c r="DH21">
        <v>0.20954018469276101</v>
      </c>
    </row>
    <row r="22" spans="3:112" ht="15" x14ac:dyDescent="0.25">
      <c r="C22">
        <v>0.31544863148315055</v>
      </c>
      <c r="D22">
        <v>4.2940982187408556E-2</v>
      </c>
      <c r="E22">
        <v>1.9717731089273971</v>
      </c>
      <c r="F22">
        <v>0.1871492101424701</v>
      </c>
      <c r="I22">
        <v>0.62797032787944795</v>
      </c>
      <c r="J22">
        <v>6.7924861899583577E-2</v>
      </c>
      <c r="K22">
        <v>0.49297447956741935</v>
      </c>
      <c r="L22">
        <v>4.4758875544007891E-2</v>
      </c>
      <c r="M22">
        <v>0.79301039548740426</v>
      </c>
      <c r="N22">
        <v>1.2074193079861916E-2</v>
      </c>
      <c r="O22">
        <v>0.28024434703840317</v>
      </c>
      <c r="P22">
        <v>3.388861265143335E-2</v>
      </c>
      <c r="Q22">
        <v>0.76441827754139913</v>
      </c>
      <c r="R22">
        <v>6.9820332502827639E-2</v>
      </c>
      <c r="S22">
        <v>1.5070907822561128</v>
      </c>
      <c r="T22">
        <v>0.14736959764818183</v>
      </c>
      <c r="U22">
        <v>1.6591993541221037</v>
      </c>
      <c r="V22">
        <v>0.15786099207568724</v>
      </c>
      <c r="W22">
        <v>0.28940014216437637</v>
      </c>
      <c r="X22">
        <v>3.9073933765566941E-2</v>
      </c>
      <c r="Y22">
        <v>0.29248831966332017</v>
      </c>
      <c r="Z22">
        <v>3.9889308891516262E-2</v>
      </c>
      <c r="AA22">
        <v>0.30343707966765271</v>
      </c>
      <c r="AB22">
        <v>4.0272592056137993E-2</v>
      </c>
      <c r="AC22">
        <v>0.29694467095648469</v>
      </c>
      <c r="AD22">
        <v>4.0095733554778162E-2</v>
      </c>
      <c r="AE22">
        <v>0.29476163517373954</v>
      </c>
      <c r="AF22">
        <v>4.0022650846910306E-2</v>
      </c>
      <c r="AG22">
        <v>0.29909989492959993</v>
      </c>
      <c r="AH22">
        <v>4.0361327182860882E-2</v>
      </c>
      <c r="AI22">
        <v>0.31992147684690686</v>
      </c>
      <c r="AJ22">
        <v>4.1181654753665045E-2</v>
      </c>
      <c r="AK22">
        <v>0.30961915345004432</v>
      </c>
      <c r="AL22">
        <v>4.1343262432311338E-2</v>
      </c>
      <c r="AM22">
        <v>0.30478873690633845</v>
      </c>
      <c r="AN22">
        <v>4.1867345919123715E-2</v>
      </c>
      <c r="AO22">
        <v>0.31515907681209238</v>
      </c>
      <c r="AP22">
        <v>4.275712982698604E-2</v>
      </c>
      <c r="AQ22">
        <v>0.32060959524489097</v>
      </c>
      <c r="AR22">
        <v>4.2800358657375706E-2</v>
      </c>
      <c r="AS22">
        <v>0.33885979113363252</v>
      </c>
      <c r="AT22">
        <v>4.2883721689771524E-2</v>
      </c>
      <c r="AU22">
        <v>0.31405140124790015</v>
      </c>
      <c r="AV22">
        <v>4.3070056552795437E-2</v>
      </c>
      <c r="AW22">
        <v>0.32276937006075757</v>
      </c>
      <c r="AX22">
        <v>4.3173325244715274E-2</v>
      </c>
      <c r="AY22">
        <v>0.33312018520710884</v>
      </c>
      <c r="AZ22">
        <v>4.3415276493699188E-2</v>
      </c>
      <c r="BA22">
        <v>0.32997535044665954</v>
      </c>
      <c r="BB22">
        <v>4.3186824976719579E-2</v>
      </c>
      <c r="BC22">
        <v>0.32985809028215296</v>
      </c>
      <c r="BD22">
        <v>4.3321376617143727E-2</v>
      </c>
      <c r="BE22">
        <v>0.32022188963607012</v>
      </c>
      <c r="BF22">
        <v>4.3965776777378805E-2</v>
      </c>
      <c r="BG22">
        <v>0.33240652664511455</v>
      </c>
      <c r="BH22">
        <v>4.4427833603124481E-2</v>
      </c>
      <c r="BI22">
        <v>0.37785362994279809</v>
      </c>
      <c r="BJ22">
        <v>4.4796840676096218E-2</v>
      </c>
      <c r="BK22">
        <v>0.34830757937110313</v>
      </c>
      <c r="BL22">
        <v>4.6263219371450406E-2</v>
      </c>
      <c r="BM22">
        <v>0.34739467429448967</v>
      </c>
      <c r="BN22">
        <v>4.6429087547620276E-2</v>
      </c>
      <c r="BO22">
        <v>0.38097562940512253</v>
      </c>
      <c r="BP22">
        <v>4.8300880140961469E-2</v>
      </c>
      <c r="BQ22">
        <v>0.37477519706266743</v>
      </c>
      <c r="BR22">
        <v>4.7995933335158711E-2</v>
      </c>
      <c r="BS22">
        <v>0.39261337933967688</v>
      </c>
      <c r="BT22">
        <v>4.9442796827692786E-2</v>
      </c>
      <c r="BU22">
        <v>0.44157118313973603</v>
      </c>
      <c r="BV22">
        <v>5.4027960503395825E-2</v>
      </c>
      <c r="BW22">
        <v>0.8241005089601422</v>
      </c>
      <c r="BX22">
        <v>9.4503771648482573E-2</v>
      </c>
      <c r="BY22">
        <v>1.2666867969178743</v>
      </c>
      <c r="BZ22">
        <v>0.12497047571785556</v>
      </c>
      <c r="CA22">
        <v>1.2634641752879869</v>
      </c>
      <c r="CB22">
        <v>0.13217683470448516</v>
      </c>
      <c r="CC22">
        <v>1.4878232758483512</v>
      </c>
      <c r="CD22">
        <v>0.15761951703070148</v>
      </c>
      <c r="CE22">
        <v>1.607133249927855</v>
      </c>
      <c r="CF22">
        <v>0.16314425708720603</v>
      </c>
      <c r="CG22">
        <v>1.5095397397356474</v>
      </c>
      <c r="CH22">
        <v>0.15462373190561948</v>
      </c>
      <c r="CI22">
        <v>1.5391042561703681</v>
      </c>
      <c r="CJ22">
        <v>0.15441920329658687</v>
      </c>
      <c r="CK22">
        <v>1.4170160994965921</v>
      </c>
      <c r="CL22">
        <v>0.14194537602806928</v>
      </c>
      <c r="CM22">
        <v>1.48950201625208</v>
      </c>
      <c r="CN22">
        <v>0.14880511194843385</v>
      </c>
      <c r="CO22">
        <v>1.7680341222417824</v>
      </c>
      <c r="CP22">
        <v>0.17209289893755983</v>
      </c>
      <c r="CQ22">
        <v>1.609885286784807</v>
      </c>
      <c r="CR22">
        <v>0.15664140759931733</v>
      </c>
      <c r="CS22">
        <v>2.0141692143988936</v>
      </c>
      <c r="CT22">
        <v>0.1860104660959471</v>
      </c>
      <c r="CU22">
        <v>2.3423640640363539</v>
      </c>
      <c r="CV22">
        <v>0.21379218890662968</v>
      </c>
      <c r="CW22">
        <v>2.2098244927994091</v>
      </c>
      <c r="CX22">
        <v>0.20563082691716195</v>
      </c>
      <c r="CY22">
        <v>2.1476779720723238</v>
      </c>
      <c r="CZ22">
        <v>0.19618249520114178</v>
      </c>
      <c r="DA22">
        <v>2.3189961037401048</v>
      </c>
      <c r="DB22">
        <v>0.21184415387575917</v>
      </c>
      <c r="DC22">
        <v>2.0568992871805976</v>
      </c>
      <c r="DD22">
        <v>0.18729516971554072</v>
      </c>
      <c r="DE22">
        <v>2.4129334771362725</v>
      </c>
      <c r="DF22">
        <v>0.21527198435787787</v>
      </c>
      <c r="DG22">
        <v>2.4220992700451376</v>
      </c>
      <c r="DH22">
        <v>0.21065221783438795</v>
      </c>
    </row>
    <row r="23" spans="3:112" ht="15" x14ac:dyDescent="0.25">
      <c r="C23">
        <v>0.31458708354646159</v>
      </c>
      <c r="D23">
        <v>4.2952753634625654E-2</v>
      </c>
      <c r="E23">
        <v>2.1299702036608794</v>
      </c>
      <c r="F23">
        <v>0.19688708208728278</v>
      </c>
      <c r="I23">
        <v>0.62874272060353997</v>
      </c>
      <c r="J23">
        <v>6.8257753083053693E-2</v>
      </c>
      <c r="K23">
        <v>0.49555285594592058</v>
      </c>
      <c r="L23">
        <v>4.5538326970692149E-2</v>
      </c>
      <c r="M23">
        <v>1.0092976454265625</v>
      </c>
      <c r="N23">
        <v>1.6256639562800049E-2</v>
      </c>
      <c r="O23">
        <v>0.28208623581681569</v>
      </c>
      <c r="P23">
        <v>3.4431065158035019E-2</v>
      </c>
      <c r="Q23">
        <v>0.76644913157384409</v>
      </c>
      <c r="R23">
        <v>7.0520310701412958E-2</v>
      </c>
      <c r="S23">
        <v>1.5110101861387295</v>
      </c>
      <c r="T23">
        <v>0.14847723147751068</v>
      </c>
      <c r="U23">
        <v>1.6631201481195546</v>
      </c>
      <c r="V23">
        <v>0.1588730762962893</v>
      </c>
      <c r="W23">
        <v>0.28999633050832668</v>
      </c>
      <c r="X23">
        <v>3.934612932849154E-2</v>
      </c>
      <c r="Y23">
        <v>0.29307552982022644</v>
      </c>
      <c r="Z23">
        <v>4.0224578189709079E-2</v>
      </c>
      <c r="AA23">
        <v>0.30411286470542892</v>
      </c>
      <c r="AB23">
        <v>4.0642874246668306E-2</v>
      </c>
      <c r="AC23">
        <v>0.29745269154379017</v>
      </c>
      <c r="AD23">
        <v>4.0369205241176272E-2</v>
      </c>
      <c r="AE23">
        <v>0.29514939464271706</v>
      </c>
      <c r="AF23">
        <v>4.0231209741860362E-2</v>
      </c>
      <c r="AG23">
        <v>0.29968638550277993</v>
      </c>
      <c r="AH23">
        <v>4.0656630301677717E-2</v>
      </c>
      <c r="AI23">
        <v>0.32081150286130372</v>
      </c>
      <c r="AJ23">
        <v>4.1659631011412124E-2</v>
      </c>
      <c r="AK23">
        <v>0.31006373499217577</v>
      </c>
      <c r="AL23">
        <v>4.158186332474114E-2</v>
      </c>
      <c r="AM23">
        <v>0.30519687361983827</v>
      </c>
      <c r="AN23">
        <v>4.2092561252682972E-2</v>
      </c>
      <c r="AO23">
        <v>0.31564255203361374</v>
      </c>
      <c r="AP23">
        <v>4.3016924151703287E-2</v>
      </c>
      <c r="AQ23">
        <v>0.32160658503543504</v>
      </c>
      <c r="AR23">
        <v>4.3241960364257877E-2</v>
      </c>
      <c r="AS23">
        <v>0.33963250693815056</v>
      </c>
      <c r="AT23">
        <v>4.3238937533369257E-2</v>
      </c>
      <c r="AU23">
        <v>0.31454897334162923</v>
      </c>
      <c r="AV23">
        <v>4.3332441373780284E-2</v>
      </c>
      <c r="AW23">
        <v>0.3232517685926829</v>
      </c>
      <c r="AX23">
        <v>4.3427953773316791E-2</v>
      </c>
      <c r="AY23">
        <v>0.33385041243561864</v>
      </c>
      <c r="AZ23">
        <v>4.3781528010970037E-2</v>
      </c>
      <c r="BA23">
        <v>0.33061623300339366</v>
      </c>
      <c r="BB23">
        <v>4.3468919165669605E-2</v>
      </c>
      <c r="BC23">
        <v>0.33048861012086822</v>
      </c>
      <c r="BD23">
        <v>4.3570721073644562E-2</v>
      </c>
      <c r="BE23">
        <v>0.32078318291008717</v>
      </c>
      <c r="BF23">
        <v>4.4239336599329215E-2</v>
      </c>
      <c r="BG23">
        <v>0.33311555862916542</v>
      </c>
      <c r="BH23">
        <v>4.4775931375945231E-2</v>
      </c>
      <c r="BI23">
        <v>0.37939645395268168</v>
      </c>
      <c r="BJ23">
        <v>4.5454471854792733E-2</v>
      </c>
      <c r="BK23">
        <v>0.34899088070443191</v>
      </c>
      <c r="BL23">
        <v>4.6635235722100418E-2</v>
      </c>
      <c r="BM23">
        <v>0.34861075135163505</v>
      </c>
      <c r="BN23">
        <v>4.7010830905885072E-2</v>
      </c>
      <c r="BO23">
        <v>0.38160057930064772</v>
      </c>
      <c r="BP23">
        <v>4.863176500789506E-2</v>
      </c>
      <c r="BQ23">
        <v>0.3752947471018403</v>
      </c>
      <c r="BR23">
        <v>4.8223512032769512E-2</v>
      </c>
      <c r="BS23">
        <v>0.39368951722944928</v>
      </c>
      <c r="BT23">
        <v>5.0016084454173326E-2</v>
      </c>
      <c r="BU23">
        <v>0.44242153515670257</v>
      </c>
      <c r="BV23">
        <v>5.4370400194639096E-2</v>
      </c>
      <c r="BW23">
        <v>0.82643214469979731</v>
      </c>
      <c r="BX23">
        <v>9.5480077639683247E-2</v>
      </c>
      <c r="BY23">
        <v>1.2688840764381413</v>
      </c>
      <c r="BZ23">
        <v>0.12587553024885414</v>
      </c>
      <c r="CA23">
        <v>1.2657419052108805</v>
      </c>
      <c r="CB23">
        <v>0.13317704374166109</v>
      </c>
      <c r="CC23">
        <v>1.490066135696533</v>
      </c>
      <c r="CD23">
        <v>0.15855573634195455</v>
      </c>
      <c r="CE23">
        <v>1.6108652843646289</v>
      </c>
      <c r="CF23">
        <v>0.16455472879128988</v>
      </c>
      <c r="CG23">
        <v>1.5117217613579326</v>
      </c>
      <c r="CH23">
        <v>0.15555361791635022</v>
      </c>
      <c r="CI23">
        <v>1.5412510004240412</v>
      </c>
      <c r="CJ23">
        <v>0.15526539443350151</v>
      </c>
      <c r="CK23">
        <v>1.419271241687162</v>
      </c>
      <c r="CL23">
        <v>0.1428695129696827</v>
      </c>
      <c r="CM23">
        <v>1.4919147382239581</v>
      </c>
      <c r="CN23">
        <v>0.14981259099675304</v>
      </c>
      <c r="CO23">
        <v>1.7698305617862742</v>
      </c>
      <c r="CP23">
        <v>0.17280913873076195</v>
      </c>
      <c r="CQ23">
        <v>1.612095834008463</v>
      </c>
      <c r="CR23">
        <v>0.15751409848426604</v>
      </c>
      <c r="CS23">
        <v>2.0174250616002647</v>
      </c>
      <c r="CT23">
        <v>0.18709183124321185</v>
      </c>
      <c r="CU23">
        <v>2.3471332087181227</v>
      </c>
      <c r="CV23">
        <v>0.21549978429262009</v>
      </c>
      <c r="CW23">
        <v>2.2121167863680826</v>
      </c>
      <c r="CX23">
        <v>0.20647078779261085</v>
      </c>
      <c r="CY23">
        <v>2.1508720891234772</v>
      </c>
      <c r="CZ23">
        <v>0.19735554178363837</v>
      </c>
      <c r="DA23">
        <v>2.3223558688625499</v>
      </c>
      <c r="DB23">
        <v>0.21310909308067286</v>
      </c>
      <c r="DC23">
        <v>2.0592364321431846</v>
      </c>
      <c r="DD23">
        <v>0.18807917455325679</v>
      </c>
      <c r="DE23">
        <v>2.4163682261782089</v>
      </c>
      <c r="DF23">
        <v>0.21652363280635376</v>
      </c>
      <c r="DG23">
        <v>2.4246470499087254</v>
      </c>
      <c r="DH23">
        <v>0.21156555789191575</v>
      </c>
    </row>
    <row r="24" spans="3:112" ht="15" x14ac:dyDescent="0.25">
      <c r="C24">
        <v>0.31477952231395573</v>
      </c>
      <c r="D24">
        <v>4.3179965425196851E-2</v>
      </c>
      <c r="E24">
        <v>2.2965886414326082</v>
      </c>
      <c r="F24">
        <v>0.20670483122798911</v>
      </c>
      <c r="I24" t="s">
        <v>308</v>
      </c>
      <c r="J24" t="s">
        <v>308</v>
      </c>
      <c r="K24" t="s">
        <v>308</v>
      </c>
      <c r="L24" t="s">
        <v>308</v>
      </c>
      <c r="M24">
        <v>1.2304096745112068</v>
      </c>
      <c r="N24">
        <v>2.08773790614405E-2</v>
      </c>
      <c r="O24" t="s">
        <v>308</v>
      </c>
      <c r="P24" t="s">
        <v>308</v>
      </c>
      <c r="Q24" t="s">
        <v>308</v>
      </c>
      <c r="R24" t="s">
        <v>308</v>
      </c>
      <c r="S24" t="s">
        <v>308</v>
      </c>
      <c r="T24" t="s">
        <v>308</v>
      </c>
      <c r="U24" t="s">
        <v>308</v>
      </c>
      <c r="V24" t="s">
        <v>308</v>
      </c>
      <c r="W24" t="s">
        <v>308</v>
      </c>
      <c r="X24" t="s">
        <v>308</v>
      </c>
      <c r="Y24" t="s">
        <v>308</v>
      </c>
      <c r="Z24" t="s">
        <v>308</v>
      </c>
      <c r="AA24" t="s">
        <v>308</v>
      </c>
      <c r="AB24" t="s">
        <v>308</v>
      </c>
      <c r="AC24" t="s">
        <v>308</v>
      </c>
      <c r="AD24" t="s">
        <v>308</v>
      </c>
      <c r="AE24" t="s">
        <v>308</v>
      </c>
      <c r="AF24" t="s">
        <v>308</v>
      </c>
      <c r="AG24" t="s">
        <v>308</v>
      </c>
      <c r="AH24" t="s">
        <v>308</v>
      </c>
      <c r="AI24" t="s">
        <v>308</v>
      </c>
      <c r="AJ24" t="s">
        <v>308</v>
      </c>
      <c r="AK24" t="s">
        <v>308</v>
      </c>
      <c r="AL24" t="s">
        <v>308</v>
      </c>
      <c r="AM24" t="s">
        <v>308</v>
      </c>
      <c r="AN24" t="s">
        <v>308</v>
      </c>
      <c r="AO24" t="s">
        <v>308</v>
      </c>
      <c r="AP24" t="s">
        <v>308</v>
      </c>
      <c r="AQ24" t="s">
        <v>308</v>
      </c>
      <c r="AR24" t="s">
        <v>308</v>
      </c>
      <c r="AS24" t="s">
        <v>308</v>
      </c>
      <c r="AT24" t="s">
        <v>308</v>
      </c>
      <c r="AU24" t="s">
        <v>308</v>
      </c>
      <c r="AV24" t="s">
        <v>308</v>
      </c>
      <c r="AW24" t="s">
        <v>308</v>
      </c>
      <c r="AX24" t="s">
        <v>308</v>
      </c>
      <c r="AY24" t="s">
        <v>308</v>
      </c>
      <c r="AZ24" t="s">
        <v>308</v>
      </c>
      <c r="BA24" t="s">
        <v>308</v>
      </c>
      <c r="BB24" t="s">
        <v>308</v>
      </c>
      <c r="BC24" t="s">
        <v>308</v>
      </c>
      <c r="BD24" t="s">
        <v>308</v>
      </c>
      <c r="BE24" t="s">
        <v>308</v>
      </c>
      <c r="BF24" t="s">
        <v>308</v>
      </c>
      <c r="BG24" t="s">
        <v>308</v>
      </c>
      <c r="BH24" t="s">
        <v>308</v>
      </c>
      <c r="BI24" t="s">
        <v>308</v>
      </c>
      <c r="BJ24" t="s">
        <v>308</v>
      </c>
      <c r="BK24" t="s">
        <v>308</v>
      </c>
      <c r="BL24" t="s">
        <v>308</v>
      </c>
      <c r="BM24" t="s">
        <v>308</v>
      </c>
      <c r="BN24" t="s">
        <v>308</v>
      </c>
      <c r="BO24" t="s">
        <v>308</v>
      </c>
      <c r="BP24" t="s">
        <v>308</v>
      </c>
      <c r="BQ24" t="s">
        <v>308</v>
      </c>
      <c r="BR24" t="s">
        <v>308</v>
      </c>
      <c r="BS24" t="s">
        <v>308</v>
      </c>
      <c r="BT24" t="s">
        <v>308</v>
      </c>
      <c r="BU24" t="s">
        <v>308</v>
      </c>
      <c r="BV24" t="s">
        <v>308</v>
      </c>
      <c r="BW24" t="s">
        <v>308</v>
      </c>
      <c r="BX24" t="s">
        <v>308</v>
      </c>
      <c r="BY24" t="s">
        <v>308</v>
      </c>
      <c r="BZ24" t="s">
        <v>308</v>
      </c>
      <c r="CA24" t="s">
        <v>308</v>
      </c>
      <c r="CB24" t="s">
        <v>308</v>
      </c>
      <c r="CC24" t="s">
        <v>308</v>
      </c>
      <c r="CD24" t="s">
        <v>308</v>
      </c>
      <c r="CE24" t="s">
        <v>308</v>
      </c>
      <c r="CF24" t="s">
        <v>308</v>
      </c>
      <c r="CG24" t="s">
        <v>308</v>
      </c>
      <c r="CH24" t="s">
        <v>308</v>
      </c>
      <c r="CI24" t="s">
        <v>308</v>
      </c>
      <c r="CJ24" t="s">
        <v>308</v>
      </c>
      <c r="CK24" t="s">
        <v>308</v>
      </c>
      <c r="CL24" t="s">
        <v>308</v>
      </c>
      <c r="CM24" t="s">
        <v>308</v>
      </c>
      <c r="CN24" t="s">
        <v>308</v>
      </c>
      <c r="CO24" t="s">
        <v>308</v>
      </c>
      <c r="CP24" t="s">
        <v>308</v>
      </c>
      <c r="CQ24" t="s">
        <v>308</v>
      </c>
      <c r="CR24" t="s">
        <v>308</v>
      </c>
      <c r="CS24" t="s">
        <v>308</v>
      </c>
      <c r="CT24" t="s">
        <v>308</v>
      </c>
      <c r="CU24" t="s">
        <v>308</v>
      </c>
      <c r="CV24" t="s">
        <v>308</v>
      </c>
      <c r="CW24" t="s">
        <v>308</v>
      </c>
      <c r="CX24" t="s">
        <v>308</v>
      </c>
      <c r="CY24" t="s">
        <v>308</v>
      </c>
      <c r="CZ24" t="s">
        <v>308</v>
      </c>
      <c r="DA24" t="s">
        <v>308</v>
      </c>
      <c r="DB24" t="s">
        <v>308</v>
      </c>
      <c r="DC24" t="s">
        <v>308</v>
      </c>
      <c r="DD24" t="s">
        <v>308</v>
      </c>
      <c r="DE24" t="s">
        <v>308</v>
      </c>
      <c r="DF24" t="s">
        <v>308</v>
      </c>
      <c r="DG24" t="s">
        <v>308</v>
      </c>
      <c r="DH24" t="s">
        <v>308</v>
      </c>
    </row>
    <row r="25" spans="3:112" ht="15" x14ac:dyDescent="0.25">
      <c r="C25">
        <v>0.3066852451607765</v>
      </c>
      <c r="D25">
        <v>4.3691238911051186E-2</v>
      </c>
      <c r="E25">
        <v>2.4720767175711886</v>
      </c>
      <c r="F25">
        <v>0.21660311277616495</v>
      </c>
      <c r="M25">
        <v>1.446682826057107</v>
      </c>
      <c r="N25">
        <v>2.5734463086924574E-2</v>
      </c>
    </row>
    <row r="26" spans="3:112" ht="15" x14ac:dyDescent="0.25">
      <c r="C26">
        <v>0.31528944395756325</v>
      </c>
      <c r="D26">
        <v>4.4045509498999158E-2</v>
      </c>
      <c r="E26">
        <v>2.6569065916155701</v>
      </c>
      <c r="F26">
        <v>0.22658258731791436</v>
      </c>
      <c r="M26">
        <v>1.6486649255479839</v>
      </c>
      <c r="N26">
        <v>3.0615613760463595E-2</v>
      </c>
    </row>
    <row r="27" spans="3:112" ht="15" x14ac:dyDescent="0.25">
      <c r="C27">
        <v>0.34082648017403766</v>
      </c>
      <c r="D27">
        <v>4.4214241010337545E-2</v>
      </c>
      <c r="E27">
        <v>2.8515755576841495</v>
      </c>
      <c r="F27">
        <v>0.23664392085795471</v>
      </c>
      <c r="M27">
        <v>1.827528386018439</v>
      </c>
      <c r="N27">
        <v>3.5307501375264276E-2</v>
      </c>
    </row>
    <row r="28" spans="3:112" ht="15" x14ac:dyDescent="0.25">
      <c r="C28">
        <v>0.33140249086746698</v>
      </c>
      <c r="D28">
        <v>4.4946418402253413E-2</v>
      </c>
      <c r="E28">
        <v>3.0566073824697382</v>
      </c>
      <c r="F28">
        <v>0.2467877848640645</v>
      </c>
      <c r="M28">
        <v>1.9754560159638066</v>
      </c>
      <c r="N28">
        <v>3.9605067928385189E-2</v>
      </c>
    </row>
    <row r="29" spans="3:112" ht="15" x14ac:dyDescent="0.25">
      <c r="C29">
        <v>0.31810779230192732</v>
      </c>
      <c r="D29">
        <v>4.5902461058168371E-2</v>
      </c>
      <c r="E29">
        <v>3.2725537144603161</v>
      </c>
      <c r="F29">
        <v>0.25701485631189525</v>
      </c>
      <c r="M29">
        <v>2.0859826681199496</v>
      </c>
      <c r="N29">
        <v>4.3320489139442628E-2</v>
      </c>
    </row>
    <row r="30" spans="3:112" x14ac:dyDescent="0.3">
      <c r="C30">
        <v>0.36571795872363771</v>
      </c>
      <c r="D30">
        <v>4.7623803333033711E-2</v>
      </c>
      <c r="E30">
        <v>3.4999955681771784</v>
      </c>
      <c r="F30">
        <v>0.2673258177301514</v>
      </c>
      <c r="M30">
        <v>2.1542777974219249</v>
      </c>
      <c r="N30">
        <v>4.629138327294436E-2</v>
      </c>
    </row>
    <row r="31" spans="3:112" x14ac:dyDescent="0.3">
      <c r="C31">
        <v>0.36229473773710763</v>
      </c>
      <c r="D31">
        <v>4.7787419140692136E-2</v>
      </c>
      <c r="E31">
        <v>3.5</v>
      </c>
      <c r="F31">
        <v>0.26732601005459389</v>
      </c>
      <c r="M31">
        <v>2.1773565790028466</v>
      </c>
      <c r="N31">
        <v>4.8387907999324659E-2</v>
      </c>
    </row>
    <row r="32" spans="3:112" x14ac:dyDescent="0.3">
      <c r="C32">
        <v>0.36635300351532368</v>
      </c>
      <c r="D32">
        <v>4.8327756310521698E-2</v>
      </c>
      <c r="E32" t="s">
        <v>250</v>
      </c>
      <c r="F32" t="s">
        <v>250</v>
      </c>
      <c r="M32" t="s">
        <v>308</v>
      </c>
      <c r="N32" t="s">
        <v>308</v>
      </c>
    </row>
    <row r="33" spans="3:4" x14ac:dyDescent="0.3">
      <c r="C33">
        <v>0.42120395721646647</v>
      </c>
      <c r="D33">
        <v>5.3762260378325405E-2</v>
      </c>
    </row>
    <row r="34" spans="3:4" x14ac:dyDescent="0.3">
      <c r="C34">
        <v>0.76811760173888988</v>
      </c>
      <c r="D34">
        <v>9.3493862946962381E-2</v>
      </c>
    </row>
    <row r="35" spans="3:4" x14ac:dyDescent="0.3">
      <c r="C35">
        <v>1.2134835091895537</v>
      </c>
      <c r="D35">
        <v>0.12249831265210062</v>
      </c>
    </row>
    <row r="36" spans="3:4" x14ac:dyDescent="0.3">
      <c r="C36">
        <v>1.2081902058904321</v>
      </c>
      <c r="D36">
        <v>0.12957099205894876</v>
      </c>
    </row>
    <row r="37" spans="3:4" x14ac:dyDescent="0.3">
      <c r="C37">
        <v>1.4338177940554506</v>
      </c>
      <c r="D37">
        <v>0.15617128934648986</v>
      </c>
    </row>
    <row r="38" spans="3:4" x14ac:dyDescent="0.3">
      <c r="C38">
        <v>1.5176922602123768</v>
      </c>
      <c r="D38">
        <v>0.16150469084318089</v>
      </c>
    </row>
    <row r="39" spans="3:4" x14ac:dyDescent="0.3">
      <c r="C39">
        <v>1.4567564874428003</v>
      </c>
      <c r="D39">
        <v>0.15252655086218345</v>
      </c>
    </row>
    <row r="40" spans="3:4" x14ac:dyDescent="0.3">
      <c r="C40">
        <v>1.4875018075881015</v>
      </c>
      <c r="D40">
        <v>0.15310649386836697</v>
      </c>
    </row>
    <row r="41" spans="3:4" x14ac:dyDescent="0.3">
      <c r="C41">
        <v>1.3626476961315672</v>
      </c>
      <c r="D41">
        <v>0.14019689057355053</v>
      </c>
    </row>
    <row r="42" spans="3:4" x14ac:dyDescent="0.3">
      <c r="C42">
        <v>1.4310920566323444</v>
      </c>
      <c r="D42">
        <v>0.14621054730739683</v>
      </c>
    </row>
    <row r="43" spans="3:4" x14ac:dyDescent="0.3">
      <c r="C43">
        <v>1.7247252791770149</v>
      </c>
      <c r="D43">
        <v>0.17060465358277846</v>
      </c>
    </row>
    <row r="44" spans="3:4" x14ac:dyDescent="0.3">
      <c r="C44">
        <v>1.5563253730921542</v>
      </c>
      <c r="D44">
        <v>0.15375600652841942</v>
      </c>
    </row>
    <row r="45" spans="3:4" x14ac:dyDescent="0.3">
      <c r="C45">
        <v>1.9363665742445331</v>
      </c>
      <c r="D45">
        <v>0.18483238780058076</v>
      </c>
    </row>
    <row r="46" spans="3:4" x14ac:dyDescent="0.3">
      <c r="C46">
        <v>2.2280522639099938</v>
      </c>
      <c r="D46">
        <v>0.21127854930135742</v>
      </c>
    </row>
    <row r="47" spans="3:4" x14ac:dyDescent="0.3">
      <c r="C47">
        <v>2.154381511213515</v>
      </c>
      <c r="D47">
        <v>0.20253510407363637</v>
      </c>
    </row>
    <row r="48" spans="3:4" x14ac:dyDescent="0.3">
      <c r="C48">
        <v>2.0709811595480727</v>
      </c>
      <c r="D48">
        <v>0.19413515320285621</v>
      </c>
    </row>
    <row r="49" spans="3:4" x14ac:dyDescent="0.3">
      <c r="C49">
        <v>2.2378633940588211</v>
      </c>
      <c r="D49">
        <v>0.20811851826118344</v>
      </c>
    </row>
    <row r="50" spans="3:4" x14ac:dyDescent="0.3">
      <c r="C50">
        <v>2.0004367661749312</v>
      </c>
      <c r="D50">
        <v>0.18377128825018585</v>
      </c>
    </row>
    <row r="51" spans="3:4" x14ac:dyDescent="0.3">
      <c r="C51">
        <v>2.3304043095253073</v>
      </c>
      <c r="D51">
        <v>0.21282617351094843</v>
      </c>
    </row>
    <row r="52" spans="3:4" x14ac:dyDescent="0.3">
      <c r="C52">
        <v>2.3607395408218994</v>
      </c>
      <c r="D52">
        <v>0.20819964229590987</v>
      </c>
    </row>
    <row r="53" spans="3:4" x14ac:dyDescent="0.3">
      <c r="C53" t="s">
        <v>250</v>
      </c>
      <c r="D53" t="s">
        <v>250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2"/>
  <sheetViews>
    <sheetView workbookViewId="0"/>
  </sheetViews>
  <sheetFormatPr defaultRowHeight="14.4" x14ac:dyDescent="0.3"/>
  <cols>
    <col min="1" max="1" width="14.88671875" style="410" bestFit="1" customWidth="1"/>
    <col min="2" max="2" width="10.88671875" style="411" bestFit="1" customWidth="1"/>
  </cols>
  <sheetData>
    <row r="1" spans="1:130" ht="15" x14ac:dyDescent="0.25">
      <c r="A1" s="410" t="s">
        <v>251</v>
      </c>
      <c r="B1" s="411" t="s">
        <v>300</v>
      </c>
      <c r="C1">
        <v>0.60933920737984237</v>
      </c>
      <c r="D1">
        <v>6.736995099248741E-2</v>
      </c>
      <c r="E1">
        <v>0.21810673462125088</v>
      </c>
      <c r="F1">
        <v>3.1511291346461689E-2</v>
      </c>
      <c r="G1">
        <v>0.48378385754849612</v>
      </c>
      <c r="H1">
        <v>6.4015544176533587E-2</v>
      </c>
      <c r="I1">
        <v>0.80740672144287473</v>
      </c>
      <c r="J1">
        <v>9.754404798491545E-2</v>
      </c>
      <c r="K1">
        <v>1.2016135905926355</v>
      </c>
      <c r="L1">
        <v>0.1321290782492848</v>
      </c>
      <c r="M1">
        <v>1.6817991906005114</v>
      </c>
      <c r="N1">
        <v>0.16780392747297124</v>
      </c>
      <c r="O1">
        <v>2.2667159027915798</v>
      </c>
      <c r="P1">
        <v>0.20460293726711432</v>
      </c>
      <c r="Q1">
        <v>2.9792060809124146</v>
      </c>
      <c r="R1">
        <v>0.24256153138014191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0.21770750893266655</v>
      </c>
      <c r="Z1">
        <v>3.1511291346461689E-2</v>
      </c>
      <c r="AA1">
        <v>0</v>
      </c>
      <c r="AB1">
        <v>1.5571984824412603E-2</v>
      </c>
      <c r="AC1">
        <v>0.62874272060353997</v>
      </c>
      <c r="AD1">
        <v>6.8257753083053693E-2</v>
      </c>
      <c r="AE1">
        <v>0.49555285594592058</v>
      </c>
      <c r="AF1">
        <v>4.5538326970692149E-2</v>
      </c>
      <c r="AG1">
        <v>0.28208623581681569</v>
      </c>
      <c r="AH1">
        <v>3.4431065158035019E-2</v>
      </c>
      <c r="AI1">
        <v>0.76644913157384409</v>
      </c>
      <c r="AJ1">
        <v>7.0520310701412958E-2</v>
      </c>
      <c r="AK1">
        <v>1.5110101861387295</v>
      </c>
      <c r="AL1">
        <v>0.14847723147751068</v>
      </c>
      <c r="AM1">
        <v>1.6631201481195546</v>
      </c>
      <c r="AN1">
        <v>0.1588730762962893</v>
      </c>
      <c r="AO1">
        <v>0.28999633050832668</v>
      </c>
      <c r="AP1">
        <v>3.934612932849154E-2</v>
      </c>
      <c r="AQ1">
        <v>0.29307552982022644</v>
      </c>
      <c r="AR1">
        <v>4.0224578189709079E-2</v>
      </c>
      <c r="AS1">
        <v>0.30411286470542892</v>
      </c>
      <c r="AT1">
        <v>4.0642874246668306E-2</v>
      </c>
      <c r="AU1">
        <v>0.29745269154379017</v>
      </c>
      <c r="AV1">
        <v>4.0369205241176272E-2</v>
      </c>
      <c r="AW1">
        <v>0.29514939464271706</v>
      </c>
      <c r="AX1">
        <v>4.0231209741860362E-2</v>
      </c>
      <c r="AY1">
        <v>0.29968638550277993</v>
      </c>
      <c r="AZ1">
        <v>4.0656630301677717E-2</v>
      </c>
      <c r="BA1">
        <v>0.32081150285868282</v>
      </c>
      <c r="BB1">
        <v>4.1659631056326737E-2</v>
      </c>
      <c r="BC1">
        <v>0.31006373499217577</v>
      </c>
      <c r="BD1">
        <v>4.158186332474114E-2</v>
      </c>
      <c r="BE1">
        <v>0.30519687361983827</v>
      </c>
      <c r="BF1">
        <v>4.2092561252682972E-2</v>
      </c>
      <c r="BG1">
        <v>0.31564255203229391</v>
      </c>
      <c r="BH1">
        <v>4.3016924176378805E-2</v>
      </c>
      <c r="BI1">
        <v>0.32160658503543504</v>
      </c>
      <c r="BJ1">
        <v>4.3241960364257877E-2</v>
      </c>
      <c r="BK1">
        <v>0.33963250693815056</v>
      </c>
      <c r="BL1">
        <v>4.3238937533369257E-2</v>
      </c>
      <c r="BM1">
        <v>0.31454897334162923</v>
      </c>
      <c r="BN1">
        <v>4.3332441373780284E-2</v>
      </c>
      <c r="BO1">
        <v>0.32325176859141747</v>
      </c>
      <c r="BP1">
        <v>4.3427953797517585E-2</v>
      </c>
      <c r="BQ1">
        <v>0.33385041243561864</v>
      </c>
      <c r="BR1">
        <v>4.3781528010970037E-2</v>
      </c>
      <c r="BS1">
        <v>0.33061623300339366</v>
      </c>
      <c r="BT1">
        <v>4.3468919165669605E-2</v>
      </c>
      <c r="BU1">
        <v>0.33048861012086822</v>
      </c>
      <c r="BV1">
        <v>4.3570721073644562E-2</v>
      </c>
      <c r="BW1">
        <v>0.32078318291008717</v>
      </c>
      <c r="BX1">
        <v>4.4239336599329215E-2</v>
      </c>
      <c r="BY1">
        <v>0.33311555862916542</v>
      </c>
      <c r="BZ1">
        <v>4.4775931375945231E-2</v>
      </c>
      <c r="CA1">
        <v>0.37939645395268168</v>
      </c>
      <c r="CB1">
        <v>4.5454471854792733E-2</v>
      </c>
      <c r="CC1">
        <v>0.34899088070443191</v>
      </c>
      <c r="CD1">
        <v>4.6635235722100418E-2</v>
      </c>
      <c r="CE1">
        <v>0.34861075135163505</v>
      </c>
      <c r="CF1">
        <v>4.7010830905885072E-2</v>
      </c>
      <c r="CG1">
        <v>0.38160057930064772</v>
      </c>
      <c r="CH1">
        <v>4.863176500789506E-2</v>
      </c>
      <c r="CI1">
        <v>0.3752947471018403</v>
      </c>
      <c r="CJ1">
        <v>4.8223512032769512E-2</v>
      </c>
      <c r="CK1">
        <v>0.39368951722944928</v>
      </c>
      <c r="CL1">
        <v>5.0016084454173326E-2</v>
      </c>
      <c r="CM1">
        <v>0.44242153515670257</v>
      </c>
      <c r="CN1">
        <v>5.4370400194639096E-2</v>
      </c>
      <c r="CO1">
        <v>0.82643214469979731</v>
      </c>
      <c r="CP1">
        <v>9.5480077639683247E-2</v>
      </c>
      <c r="CQ1">
        <v>1.2688840764381413</v>
      </c>
      <c r="CR1">
        <v>0.12587553024885414</v>
      </c>
      <c r="CS1">
        <v>1.2657419052108805</v>
      </c>
      <c r="CT1">
        <v>0.13317704374166109</v>
      </c>
      <c r="CU1">
        <v>1.490066135696533</v>
      </c>
      <c r="CV1">
        <v>0.15855573634195455</v>
      </c>
      <c r="CW1">
        <v>1.6108652843646289</v>
      </c>
      <c r="CX1">
        <v>0.16455472879128988</v>
      </c>
      <c r="CY1">
        <v>1.5117217613579326</v>
      </c>
      <c r="CZ1">
        <v>0.15555361791635022</v>
      </c>
      <c r="DA1">
        <v>1.5412510004240412</v>
      </c>
      <c r="DB1">
        <v>0.15526539443350151</v>
      </c>
      <c r="DC1">
        <v>1.419271241687162</v>
      </c>
      <c r="DD1">
        <v>0.1428695129696827</v>
      </c>
      <c r="DE1">
        <v>1.4919147382239581</v>
      </c>
      <c r="DF1">
        <v>0.14981259099675304</v>
      </c>
      <c r="DG1">
        <v>1.7698305617862742</v>
      </c>
      <c r="DH1">
        <v>0.17280913873076195</v>
      </c>
      <c r="DI1">
        <v>1.612095834008463</v>
      </c>
      <c r="DJ1">
        <v>0.15751409848426604</v>
      </c>
      <c r="DK1">
        <v>2.0174250616002647</v>
      </c>
      <c r="DL1">
        <v>0.18709183124321185</v>
      </c>
      <c r="DM1">
        <v>2.3471332087181227</v>
      </c>
      <c r="DN1">
        <v>0.21549978429262009</v>
      </c>
      <c r="DO1">
        <v>2.2121167863680826</v>
      </c>
      <c r="DP1">
        <v>0.20647078779261085</v>
      </c>
      <c r="DQ1">
        <v>2.1508720891234772</v>
      </c>
      <c r="DR1">
        <v>0.19735554178363837</v>
      </c>
      <c r="DS1">
        <v>2.3223558688625499</v>
      </c>
      <c r="DT1">
        <v>0.21310909308067286</v>
      </c>
      <c r="DU1">
        <v>2.0592364321431846</v>
      </c>
      <c r="DV1">
        <v>0.18807917455325679</v>
      </c>
      <c r="DW1">
        <v>2.4163682261782089</v>
      </c>
      <c r="DX1">
        <v>0.21652363280635376</v>
      </c>
      <c r="DY1">
        <v>2.4246470499087254</v>
      </c>
      <c r="DZ1">
        <v>0.21156555789191575</v>
      </c>
    </row>
    <row r="2" spans="1:130" ht="15" x14ac:dyDescent="0.25">
      <c r="A2" s="410" t="s">
        <v>253</v>
      </c>
      <c r="B2" s="411" t="s">
        <v>353</v>
      </c>
      <c r="C2">
        <v>0.4315456783365616</v>
      </c>
      <c r="D2">
        <v>4.4275960587256254E-2</v>
      </c>
      <c r="E2">
        <v>0.21809056317574962</v>
      </c>
      <c r="F2">
        <v>3.1523098442399929E-2</v>
      </c>
      <c r="G2">
        <v>0.48374447336726178</v>
      </c>
      <c r="H2">
        <v>6.4039902480801852E-2</v>
      </c>
      <c r="I2">
        <v>0.80733478382304136</v>
      </c>
      <c r="J2">
        <v>9.7581736785745027E-2</v>
      </c>
      <c r="K2">
        <v>1.201496791952841</v>
      </c>
      <c r="L2">
        <v>0.13218091347802721</v>
      </c>
      <c r="M2">
        <v>1.681621407374623</v>
      </c>
      <c r="N2">
        <v>0.16787076325617789</v>
      </c>
      <c r="O2">
        <v>2.2664561172286279</v>
      </c>
      <c r="P2">
        <v>0.2046856675051667</v>
      </c>
      <c r="Q2">
        <v>2.9788370142765759</v>
      </c>
      <c r="R2">
        <v>0.24266109141727651</v>
      </c>
      <c r="S2">
        <v>4.8964219699847211E-2</v>
      </c>
      <c r="T2">
        <v>7.5579654422825993E-3</v>
      </c>
      <c r="U2">
        <v>4.8964219699847211E-2</v>
      </c>
      <c r="V2">
        <v>7.5448373671053847E-3</v>
      </c>
      <c r="W2">
        <v>4.8964219699847211E-2</v>
      </c>
      <c r="X2">
        <v>7.5710935174598138E-3</v>
      </c>
      <c r="Y2">
        <v>0.48281157731100022</v>
      </c>
      <c r="Z2">
        <v>6.4015544175245243E-2</v>
      </c>
      <c r="AA2">
        <v>3</v>
      </c>
      <c r="AB2">
        <v>0.27916532034514341</v>
      </c>
      <c r="AC2">
        <v>0.62794315608338447</v>
      </c>
      <c r="AD2">
        <v>6.8518719821108451E-2</v>
      </c>
      <c r="AE2">
        <v>0.49294575145985409</v>
      </c>
      <c r="AF2">
        <v>4.621550898057239E-2</v>
      </c>
      <c r="AG2">
        <v>0.28016873115965779</v>
      </c>
      <c r="AH2">
        <v>3.453098954814194E-2</v>
      </c>
      <c r="AI2">
        <v>0.76433772790711763</v>
      </c>
      <c r="AJ2">
        <v>7.091567399729054E-2</v>
      </c>
      <c r="AK2">
        <v>1.5069554225582631</v>
      </c>
      <c r="AL2">
        <v>0.14886125205178694</v>
      </c>
      <c r="AM2">
        <v>1.6590818947629082</v>
      </c>
      <c r="AN2">
        <v>0.15917215800347789</v>
      </c>
      <c r="AO2">
        <v>0.289383274498066</v>
      </c>
      <c r="AP2">
        <v>3.95778474637795E-2</v>
      </c>
      <c r="AQ2">
        <v>0.2924496014053079</v>
      </c>
      <c r="AR2">
        <v>4.0480380633173052E-2</v>
      </c>
      <c r="AS2">
        <v>0.30339811948293349</v>
      </c>
      <c r="AT2">
        <v>4.0930856164201543E-2</v>
      </c>
      <c r="AU2">
        <v>0.29691816824008138</v>
      </c>
      <c r="AV2">
        <v>4.0586360757292834E-2</v>
      </c>
      <c r="AW2">
        <v>0.29474138655276511</v>
      </c>
      <c r="AX2">
        <v>4.0396689701306422E-2</v>
      </c>
      <c r="AY2">
        <v>0.29907648367328027</v>
      </c>
      <c r="AZ2">
        <v>4.0899930286850211E-2</v>
      </c>
      <c r="BA2">
        <v>0.3198719240011107</v>
      </c>
      <c r="BB2">
        <v>4.2030844175271254E-2</v>
      </c>
      <c r="BC2">
        <v>0.30959531454083561</v>
      </c>
      <c r="BD2">
        <v>4.1769387761118264E-2</v>
      </c>
      <c r="BE2">
        <v>0.30476563424659314</v>
      </c>
      <c r="BF2">
        <v>4.2269564434405271E-2</v>
      </c>
      <c r="BG2">
        <v>0.3151341229415528</v>
      </c>
      <c r="BH2">
        <v>4.3223663724285349E-2</v>
      </c>
      <c r="BI2">
        <v>0.32058452634453954</v>
      </c>
      <c r="BJ2">
        <v>4.3621956077832834E-2</v>
      </c>
      <c r="BK2">
        <v>0.33883530213792218</v>
      </c>
      <c r="BL2">
        <v>4.3535134286537928E-2</v>
      </c>
      <c r="BM2">
        <v>0.31402816324829291</v>
      </c>
      <c r="BN2">
        <v>4.3544998729381577E-2</v>
      </c>
      <c r="BO2">
        <v>0.32274544510479025</v>
      </c>
      <c r="BP2">
        <v>4.3630883731413841E-2</v>
      </c>
      <c r="BQ2">
        <v>0.33308983681096477</v>
      </c>
      <c r="BR2">
        <v>4.407968350453443E-2</v>
      </c>
      <c r="BS2">
        <v>0.32995852920014951</v>
      </c>
      <c r="BT2">
        <v>4.3709196693049068E-2</v>
      </c>
      <c r="BU2">
        <v>0.3298464730910099</v>
      </c>
      <c r="BV2">
        <v>4.3788408831421488E-2</v>
      </c>
      <c r="BW2">
        <v>0.32020234511131923</v>
      </c>
      <c r="BX2">
        <v>4.4468492806237804E-2</v>
      </c>
      <c r="BY2">
        <v>0.33238042481850921</v>
      </c>
      <c r="BZ2">
        <v>4.5064854712281978E-2</v>
      </c>
      <c r="CA2">
        <v>0.37781456807148595</v>
      </c>
      <c r="CB2">
        <v>4.6011626906408337E-2</v>
      </c>
      <c r="CC2">
        <v>0.34824927529535171</v>
      </c>
      <c r="CD2">
        <v>4.6870434137279766E-2</v>
      </c>
      <c r="CE2">
        <v>0.34735566007465563</v>
      </c>
      <c r="CF2">
        <v>4.7502780730817165E-2</v>
      </c>
      <c r="CG2">
        <v>0.38093881373460514</v>
      </c>
      <c r="CH2">
        <v>4.8880990814510285E-2</v>
      </c>
      <c r="CI2">
        <v>0.37476111369631521</v>
      </c>
      <c r="CJ2">
        <v>4.8415761077808504E-2</v>
      </c>
      <c r="CK2">
        <v>0.39255101335461023</v>
      </c>
      <c r="CL2">
        <v>5.0452593775329312E-2</v>
      </c>
      <c r="CM2">
        <v>0.44155296519474596</v>
      </c>
      <c r="CN2">
        <v>5.4663572014711378E-2</v>
      </c>
      <c r="CO2">
        <v>0.82403948297870055</v>
      </c>
      <c r="CP2">
        <v>9.6295472328953302E-2</v>
      </c>
      <c r="CQ2">
        <v>1.2665931314797876</v>
      </c>
      <c r="CR2">
        <v>0.12650698269525018</v>
      </c>
      <c r="CS2">
        <v>1.2633571387279663</v>
      </c>
      <c r="CT2">
        <v>0.13388511191751878</v>
      </c>
      <c r="CU2">
        <v>1.4877520894267229</v>
      </c>
      <c r="CV2">
        <v>0.15929878193848737</v>
      </c>
      <c r="CW2">
        <v>1.6070489945058981</v>
      </c>
      <c r="CX2">
        <v>0.16571810456009206</v>
      </c>
      <c r="CY2">
        <v>1.5094508233786843</v>
      </c>
      <c r="CZ2">
        <v>0.15623826895701332</v>
      </c>
      <c r="DA2">
        <v>1.5390433047329046</v>
      </c>
      <c r="DB2">
        <v>0.15593668428610499</v>
      </c>
      <c r="DC2">
        <v>1.4169390809700098</v>
      </c>
      <c r="DD2">
        <v>0.1435771299394589</v>
      </c>
      <c r="DE2">
        <v>1.4893999682596994</v>
      </c>
      <c r="DF2">
        <v>0.15052825388753927</v>
      </c>
      <c r="DG2">
        <v>1.7679728395852083</v>
      </c>
      <c r="DH2">
        <v>0.17334678424785246</v>
      </c>
      <c r="DI2">
        <v>1.6097881901683821</v>
      </c>
      <c r="DJ2">
        <v>0.15808233110918554</v>
      </c>
      <c r="DK2">
        <v>2.0141140322294606</v>
      </c>
      <c r="DL2">
        <v>0.18799014972018221</v>
      </c>
      <c r="DM2">
        <v>2.3422551234531848</v>
      </c>
      <c r="DN2">
        <v>0.21686540032426957</v>
      </c>
      <c r="DO2">
        <v>2.2097317113086357</v>
      </c>
      <c r="DP2">
        <v>0.2069919029795608</v>
      </c>
      <c r="DQ2">
        <v>2.1475939181900841</v>
      </c>
      <c r="DR2">
        <v>0.19826769163570834</v>
      </c>
      <c r="DS2">
        <v>2.3188705561724934</v>
      </c>
      <c r="DT2">
        <v>0.21396972559380278</v>
      </c>
      <c r="DU2">
        <v>2.0568099778641025</v>
      </c>
      <c r="DV2">
        <v>0.18851418006268439</v>
      </c>
      <c r="DW2">
        <v>2.4128386899400254</v>
      </c>
      <c r="DX2">
        <v>0.21747573509235302</v>
      </c>
      <c r="DY2">
        <v>2.4220174234586898</v>
      </c>
      <c r="DZ2">
        <v>0.21220621148572597</v>
      </c>
    </row>
    <row r="3" spans="1:130" ht="15" x14ac:dyDescent="0.25">
      <c r="A3" s="410" t="s">
        <v>255</v>
      </c>
      <c r="B3" s="412">
        <v>1</v>
      </c>
      <c r="C3">
        <v>0.23568202189362342</v>
      </c>
      <c r="D3">
        <v>2.8968702748570031E-2</v>
      </c>
      <c r="E3">
        <v>0.21804335895358506</v>
      </c>
      <c r="F3">
        <v>3.1533948997644758E-2</v>
      </c>
      <c r="G3">
        <v>0.48362951149569561</v>
      </c>
      <c r="H3">
        <v>6.4062287421306693E-2</v>
      </c>
      <c r="I3">
        <v>0.80712479892167066</v>
      </c>
      <c r="J3">
        <v>9.761637226407531E-2</v>
      </c>
      <c r="K3">
        <v>1.2011558583646256</v>
      </c>
      <c r="L3">
        <v>0.13222854932733238</v>
      </c>
      <c r="M3">
        <v>1.6811024606366014</v>
      </c>
      <c r="N3">
        <v>0.16793218440171684</v>
      </c>
      <c r="O3">
        <v>2.2656978068210782</v>
      </c>
      <c r="P3">
        <v>0.20476169543134773</v>
      </c>
      <c r="Q3">
        <v>2.9777597139529712</v>
      </c>
      <c r="R3">
        <v>0.24275258569230881</v>
      </c>
      <c r="S3">
        <v>0.10032593421050939</v>
      </c>
      <c r="T3">
        <v>1.5173053726191821E-2</v>
      </c>
      <c r="U3">
        <v>0.10032593421050939</v>
      </c>
      <c r="V3">
        <v>1.5146599132760365E-2</v>
      </c>
      <c r="W3">
        <v>0.10032593421050939</v>
      </c>
      <c r="X3">
        <v>1.5199508319623276E-2</v>
      </c>
      <c r="Y3">
        <v>0.80563079202389631</v>
      </c>
      <c r="Z3">
        <v>9.754404798491545E-2</v>
      </c>
      <c r="AC3">
        <v>0.62563641028121109</v>
      </c>
      <c r="AD3">
        <v>6.8686620140659627E-2</v>
      </c>
      <c r="AE3">
        <v>0.48536437820963363</v>
      </c>
      <c r="AF3">
        <v>4.6735560314564599E-2</v>
      </c>
      <c r="AG3">
        <v>0.27464717789041299</v>
      </c>
      <c r="AH3">
        <v>3.4180290541940876E-2</v>
      </c>
      <c r="AI3">
        <v>0.75825511990929673</v>
      </c>
      <c r="AJ3">
        <v>7.0974392407544454E-2</v>
      </c>
      <c r="AK3">
        <v>1.4952549843453951</v>
      </c>
      <c r="AL3">
        <v>0.14849054830794098</v>
      </c>
      <c r="AM3">
        <v>1.647411749322703</v>
      </c>
      <c r="AN3">
        <v>0.15873400737604396</v>
      </c>
      <c r="AO3">
        <v>0.2876106402855611</v>
      </c>
      <c r="AP3">
        <v>3.9750315746190604E-2</v>
      </c>
      <c r="AQ3">
        <v>0.29066124341620159</v>
      </c>
      <c r="AR3">
        <v>4.0635992629254443E-2</v>
      </c>
      <c r="AS3">
        <v>0.3013507484073395</v>
      </c>
      <c r="AT3">
        <v>4.1113207226473554E-2</v>
      </c>
      <c r="AU3">
        <v>0.29538440494449242</v>
      </c>
      <c r="AV3">
        <v>4.0729607454685658E-2</v>
      </c>
      <c r="AW3">
        <v>0.293570665292814</v>
      </c>
      <c r="AX3">
        <v>4.0505684523081391E-2</v>
      </c>
      <c r="AY3">
        <v>0.29731960006010116</v>
      </c>
      <c r="AZ3">
        <v>4.1071516420540403E-2</v>
      </c>
      <c r="BA3">
        <v>0.31717885936151508</v>
      </c>
      <c r="BB3">
        <v>4.22652206968437E-2</v>
      </c>
      <c r="BC3">
        <v>0.30825184073518774</v>
      </c>
      <c r="BD3">
        <v>4.1890643626858182E-2</v>
      </c>
      <c r="BE3">
        <v>0.30352995523594417</v>
      </c>
      <c r="BF3">
        <v>4.2384015719185937E-2</v>
      </c>
      <c r="BG3">
        <v>0.31367497943913025</v>
      </c>
      <c r="BH3">
        <v>4.3360599698075465E-2</v>
      </c>
      <c r="BI3">
        <v>0.31762622028892368</v>
      </c>
      <c r="BJ3">
        <v>4.3909560805308251E-2</v>
      </c>
      <c r="BK3">
        <v>0.3365327615247023</v>
      </c>
      <c r="BL3">
        <v>4.3748315849885741E-2</v>
      </c>
      <c r="BM3">
        <v>0.31253116390427632</v>
      </c>
      <c r="BN3">
        <v>4.3690508486775768E-2</v>
      </c>
      <c r="BO3">
        <v>0.32129141891669383</v>
      </c>
      <c r="BP3">
        <v>4.3765674905351437E-2</v>
      </c>
      <c r="BQ3">
        <v>0.33090007564693913</v>
      </c>
      <c r="BR3">
        <v>4.4285588189502775E-2</v>
      </c>
      <c r="BS3">
        <v>0.32805552228755086</v>
      </c>
      <c r="BT3">
        <v>4.3888191702575151E-2</v>
      </c>
      <c r="BU3">
        <v>0.32798370131580118</v>
      </c>
      <c r="BV3">
        <v>4.3956804122978359E-2</v>
      </c>
      <c r="BW3">
        <v>0.31852643226384708</v>
      </c>
      <c r="BX3">
        <v>4.4634680525065279E-2</v>
      </c>
      <c r="BY3">
        <v>0.330260681382476</v>
      </c>
      <c r="BZ3">
        <v>4.5271196761717959E-2</v>
      </c>
      <c r="CA3">
        <v>0.37323612728546779</v>
      </c>
      <c r="CB3">
        <v>4.6423168442189792E-2</v>
      </c>
      <c r="CC3">
        <v>0.3461428436036092</v>
      </c>
      <c r="CD3">
        <v>4.6949760240169447E-2</v>
      </c>
      <c r="CE3">
        <v>0.34373108049449697</v>
      </c>
      <c r="CF3">
        <v>4.7865082173338812E-2</v>
      </c>
      <c r="CG3">
        <v>0.37904394501748429</v>
      </c>
      <c r="CH3">
        <v>4.9028366768158117E-2</v>
      </c>
      <c r="CI3">
        <v>0.37321752865096763</v>
      </c>
      <c r="CJ3">
        <v>4.8557105595995714E-2</v>
      </c>
      <c r="CK3">
        <v>0.38929010252815593</v>
      </c>
      <c r="CL3">
        <v>5.0716961401981557E-2</v>
      </c>
      <c r="CM3">
        <v>0.43903583962659937</v>
      </c>
      <c r="CN3">
        <v>5.488372492631037E-2</v>
      </c>
      <c r="CO3">
        <v>0.81711636301978774</v>
      </c>
      <c r="CP3">
        <v>9.6883897287907E-2</v>
      </c>
      <c r="CQ3">
        <v>1.2599995607785646</v>
      </c>
      <c r="CR3">
        <v>0.12681367653522893</v>
      </c>
      <c r="CS3">
        <v>1.2565030754369375</v>
      </c>
      <c r="CT3">
        <v>0.13424367575949386</v>
      </c>
      <c r="CU3">
        <v>1.4810686073055372</v>
      </c>
      <c r="CV3">
        <v>0.15978845668513117</v>
      </c>
      <c r="CW3">
        <v>1.5959935534596672</v>
      </c>
      <c r="CX3">
        <v>0.16654013460768632</v>
      </c>
      <c r="CY3">
        <v>1.5029109036871935</v>
      </c>
      <c r="CZ3">
        <v>0.15662221867207077</v>
      </c>
      <c r="DA3">
        <v>1.5326600234721823</v>
      </c>
      <c r="DB3">
        <v>0.15637868894285384</v>
      </c>
      <c r="DC3">
        <v>1.4102085551365449</v>
      </c>
      <c r="DD3">
        <v>0.14401090001886677</v>
      </c>
      <c r="DE3">
        <v>1.4821614380658952</v>
      </c>
      <c r="DF3">
        <v>0.15089412186959211</v>
      </c>
      <c r="DG3">
        <v>1.762611457243016</v>
      </c>
      <c r="DH3">
        <v>0.17366227864653769</v>
      </c>
      <c r="DI3">
        <v>1.6031493068444009</v>
      </c>
      <c r="DJ3">
        <v>0.15830007064621432</v>
      </c>
      <c r="DK3">
        <v>2.004504366194654</v>
      </c>
      <c r="DL3">
        <v>0.18863264510635971</v>
      </c>
      <c r="DM3">
        <v>2.328125001698615</v>
      </c>
      <c r="DN3">
        <v>0.21777840291232506</v>
      </c>
      <c r="DO3">
        <v>2.2028624922177964</v>
      </c>
      <c r="DP3">
        <v>0.2071519548247564</v>
      </c>
      <c r="DQ3">
        <v>2.1381090371851346</v>
      </c>
      <c r="DR3">
        <v>0.19884504780110102</v>
      </c>
      <c r="DS3">
        <v>2.3088225249761298</v>
      </c>
      <c r="DT3">
        <v>0.21435632808731381</v>
      </c>
      <c r="DU3">
        <v>2.0498165012383627</v>
      </c>
      <c r="DV3">
        <v>0.18856494468452706</v>
      </c>
      <c r="DW3">
        <v>2.4026308104567784</v>
      </c>
      <c r="DX3">
        <v>0.21805115755103435</v>
      </c>
      <c r="DY3">
        <v>2.4144234273910219</v>
      </c>
      <c r="DZ3">
        <v>0.21252227667176177</v>
      </c>
    </row>
    <row r="4" spans="1:130" ht="15" x14ac:dyDescent="0.25">
      <c r="A4" s="410" t="s">
        <v>256</v>
      </c>
      <c r="B4" s="412">
        <v>131</v>
      </c>
      <c r="C4">
        <v>0.71531901824794919</v>
      </c>
      <c r="D4">
        <v>6.6760285220787294E-2</v>
      </c>
      <c r="E4">
        <v>0.21796894616010271</v>
      </c>
      <c r="F4">
        <v>3.1542963964740975E-2</v>
      </c>
      <c r="G4">
        <v>0.48344828546092727</v>
      </c>
      <c r="H4">
        <v>6.4080885502008425E-2</v>
      </c>
      <c r="I4">
        <v>0.80679377846664357</v>
      </c>
      <c r="J4">
        <v>9.7645148459437114E-2</v>
      </c>
      <c r="K4">
        <v>1.2006184102396964</v>
      </c>
      <c r="L4">
        <v>0.13226812662124932</v>
      </c>
      <c r="M4">
        <v>1.6802843923648663</v>
      </c>
      <c r="N4">
        <v>0.16798321493366217</v>
      </c>
      <c r="O4">
        <v>2.2645024053683045</v>
      </c>
      <c r="P4">
        <v>0.20482486171523373</v>
      </c>
      <c r="Q4">
        <v>2.9760614564068679</v>
      </c>
      <c r="R4">
        <v>0.24282860188321309</v>
      </c>
      <c r="S4">
        <v>0.15420253499463255</v>
      </c>
      <c r="T4">
        <v>2.2845696584190778E-2</v>
      </c>
      <c r="U4">
        <v>0.15420253499463255</v>
      </c>
      <c r="V4">
        <v>2.2805714779689176E-2</v>
      </c>
      <c r="W4">
        <v>0.15420253499463255</v>
      </c>
      <c r="X4">
        <v>2.288567838869238E-2</v>
      </c>
      <c r="Y4">
        <v>1.1987301738075362</v>
      </c>
      <c r="Z4">
        <v>0.13212907824654319</v>
      </c>
      <c r="AC4">
        <v>0.62200936202316648</v>
      </c>
      <c r="AD4">
        <v>6.8747851756358822E-2</v>
      </c>
      <c r="AE4">
        <v>0.4734229339678292</v>
      </c>
      <c r="AF4">
        <v>4.7056349506453099E-2</v>
      </c>
      <c r="AG4">
        <v>0.26596889941701379</v>
      </c>
      <c r="AH4">
        <v>3.3407379687226936E-2</v>
      </c>
      <c r="AI4">
        <v>0.74869408430570217</v>
      </c>
      <c r="AJ4">
        <v>7.0691708915787757E-2</v>
      </c>
      <c r="AK4">
        <v>1.4768567714189469</v>
      </c>
      <c r="AL4">
        <v>0.14739515245863921</v>
      </c>
      <c r="AM4">
        <v>1.6290551575774763</v>
      </c>
      <c r="AN4">
        <v>0.1575941207720401</v>
      </c>
      <c r="AO4">
        <v>0.28482203615244761</v>
      </c>
      <c r="AP4">
        <v>3.9849561821192273E-2</v>
      </c>
      <c r="AQ4">
        <v>0.28785533798141044</v>
      </c>
      <c r="AR4">
        <v>4.0678807419490919E-2</v>
      </c>
      <c r="AS4">
        <v>0.29813661730700691</v>
      </c>
      <c r="AT4">
        <v>4.1175154434902599E-2</v>
      </c>
      <c r="AU4">
        <v>0.29297565803759029</v>
      </c>
      <c r="AV4">
        <v>4.078734033785289E-2</v>
      </c>
      <c r="AW4">
        <v>0.2917320757367976</v>
      </c>
      <c r="AX4">
        <v>4.0549364094942218E-2</v>
      </c>
      <c r="AY4">
        <v>0.2945580669249932</v>
      </c>
      <c r="AZ4">
        <v>4.1157487814658743E-2</v>
      </c>
      <c r="BA4">
        <v>0.31295048502203437</v>
      </c>
      <c r="BB4">
        <v>4.2343772806699813E-2</v>
      </c>
      <c r="BC4">
        <v>0.3061421538330194</v>
      </c>
      <c r="BD4">
        <v>4.1935807492855047E-2</v>
      </c>
      <c r="BE4">
        <v>0.30158994395246808</v>
      </c>
      <c r="BF4">
        <v>4.2426642944600024E-2</v>
      </c>
      <c r="BG4">
        <v>0.311383332654392</v>
      </c>
      <c r="BH4">
        <v>4.3416638347204523E-2</v>
      </c>
      <c r="BI4">
        <v>0.31297133123148996</v>
      </c>
      <c r="BJ4">
        <v>4.4081474522115249E-2</v>
      </c>
      <c r="BK4">
        <v>0.3329114232452377</v>
      </c>
      <c r="BL4">
        <v>4.3861211520989825E-2</v>
      </c>
      <c r="BM4">
        <v>0.31017925329343377</v>
      </c>
      <c r="BN4">
        <v>4.3757182310798622E-2</v>
      </c>
      <c r="BO4">
        <v>0.31900748658209377</v>
      </c>
      <c r="BP4">
        <v>4.3821407327951534E-2</v>
      </c>
      <c r="BQ4">
        <v>0.32745853037004014</v>
      </c>
      <c r="BR4">
        <v>4.4382560892861245E-2</v>
      </c>
      <c r="BS4">
        <v>0.32506138256803857</v>
      </c>
      <c r="BT4">
        <v>4.3991403083100365E-2</v>
      </c>
      <c r="BU4">
        <v>0.32505120548613914</v>
      </c>
      <c r="BV4">
        <v>4.4062264563278601E-2</v>
      </c>
      <c r="BW4">
        <v>0.31589121685953536</v>
      </c>
      <c r="BX4">
        <v>4.4724436215188651E-2</v>
      </c>
      <c r="BY4">
        <v>0.32692805732765373</v>
      </c>
      <c r="BZ4">
        <v>4.5378240918571289E-2</v>
      </c>
      <c r="CA4">
        <v>0.36603204963807451</v>
      </c>
      <c r="CB4">
        <v>4.6655755814439856E-2</v>
      </c>
      <c r="CC4">
        <v>0.34284223619743759</v>
      </c>
      <c r="CD4">
        <v>4.6866787501683833E-2</v>
      </c>
      <c r="CE4">
        <v>0.33803065449253883</v>
      </c>
      <c r="CF4">
        <v>4.8068383725266547E-2</v>
      </c>
      <c r="CG4">
        <v>0.37606948414352803</v>
      </c>
      <c r="CH4">
        <v>4.9061953345552564E-2</v>
      </c>
      <c r="CI4">
        <v>0.3707890440461179</v>
      </c>
      <c r="CJ4">
        <v>4.8636094695075828E-2</v>
      </c>
      <c r="CK4">
        <v>0.38417096435186227</v>
      </c>
      <c r="CL4">
        <v>5.078776984127352E-2</v>
      </c>
      <c r="CM4">
        <v>0.43507408099587191</v>
      </c>
      <c r="CN4">
        <v>5.5013023449838098E-2</v>
      </c>
      <c r="CO4">
        <v>0.80622365482875047</v>
      </c>
      <c r="CP4">
        <v>9.7197681825867882E-2</v>
      </c>
      <c r="CQ4">
        <v>1.2496375362192109</v>
      </c>
      <c r="CR4">
        <v>0.12677076525785386</v>
      </c>
      <c r="CS4">
        <v>1.2457349907829496</v>
      </c>
      <c r="CT4">
        <v>0.13422368655757075</v>
      </c>
      <c r="CU4">
        <v>1.4705571453062363</v>
      </c>
      <c r="CV4">
        <v>0.15998509004612071</v>
      </c>
      <c r="CW4">
        <v>1.5785946073102626</v>
      </c>
      <c r="CX4">
        <v>0.16695422294841752</v>
      </c>
      <c r="CY4">
        <v>1.4926318276824644</v>
      </c>
      <c r="CZ4">
        <v>0.1566743617390455</v>
      </c>
      <c r="DA4">
        <v>1.5226182921267826</v>
      </c>
      <c r="DB4">
        <v>0.15655559981516121</v>
      </c>
      <c r="DC4">
        <v>1.3996249313618163</v>
      </c>
      <c r="DD4">
        <v>0.14413568173580268</v>
      </c>
      <c r="DE4">
        <v>1.4707855703096504</v>
      </c>
      <c r="DF4">
        <v>0.15088055449490637</v>
      </c>
      <c r="DG4">
        <v>1.7541807620716929</v>
      </c>
      <c r="DH4">
        <v>0.17373006244695355</v>
      </c>
      <c r="DI4">
        <v>1.5927170268804693</v>
      </c>
      <c r="DJ4">
        <v>0.15814967713300926</v>
      </c>
      <c r="DK4">
        <v>1.9893745814871007</v>
      </c>
      <c r="DL4">
        <v>0.18896726624662344</v>
      </c>
      <c r="DM4">
        <v>2.3058875818838991</v>
      </c>
      <c r="DN4">
        <v>0.21816482601693782</v>
      </c>
      <c r="DO4">
        <v>2.1920656323734864</v>
      </c>
      <c r="DP4">
        <v>0.20693797687956492</v>
      </c>
      <c r="DQ4">
        <v>2.1231858547588907</v>
      </c>
      <c r="DR4">
        <v>0.19904083631696559</v>
      </c>
      <c r="DS4">
        <v>2.2930258070030471</v>
      </c>
      <c r="DT4">
        <v>0.2142375803263952</v>
      </c>
      <c r="DU4">
        <v>2.0388225721503757</v>
      </c>
      <c r="DV4">
        <v>0.18822735577103195</v>
      </c>
      <c r="DW4">
        <v>2.3865715694156044</v>
      </c>
      <c r="DX4">
        <v>0.2182032828769645</v>
      </c>
      <c r="DY4">
        <v>2.4024802821038902</v>
      </c>
      <c r="DZ4">
        <v>0.21248814772836253</v>
      </c>
    </row>
    <row r="5" spans="1:130" ht="15" x14ac:dyDescent="0.25">
      <c r="A5" s="410" t="s">
        <v>257</v>
      </c>
      <c r="B5" s="412">
        <v>1</v>
      </c>
      <c r="C5">
        <v>1.4125807508699728</v>
      </c>
      <c r="D5">
        <v>0.13954528411403305</v>
      </c>
      <c r="E5">
        <v>0.2178733532772805</v>
      </c>
      <c r="F5">
        <v>3.1549413004668521E-2</v>
      </c>
      <c r="G5">
        <v>0.48321547711850105</v>
      </c>
      <c r="H5">
        <v>6.4094190017015634E-2</v>
      </c>
      <c r="I5">
        <v>0.80636853976657163</v>
      </c>
      <c r="J5">
        <v>9.7665734095620849E-2</v>
      </c>
      <c r="K5">
        <v>1.1999279884288081</v>
      </c>
      <c r="L5">
        <v>0.13229643904280006</v>
      </c>
      <c r="M5">
        <v>1.6792334775855542</v>
      </c>
      <c r="N5">
        <v>0.16801972066180587</v>
      </c>
      <c r="O5">
        <v>2.2629667571866845</v>
      </c>
      <c r="P5">
        <v>0.20487004900016861</v>
      </c>
      <c r="Q5">
        <v>2.9738798243647242</v>
      </c>
      <c r="R5">
        <v>0.24288298161028798</v>
      </c>
      <c r="S5">
        <v>0.21071716149623043</v>
      </c>
      <c r="T5">
        <v>3.0576329011761549E-2</v>
      </c>
      <c r="U5">
        <v>0.21071716149623043</v>
      </c>
      <c r="V5">
        <v>3.0522617030963758E-2</v>
      </c>
      <c r="W5">
        <v>0.21071716149623043</v>
      </c>
      <c r="X5">
        <v>3.0630040992559341E-2</v>
      </c>
      <c r="Y5">
        <v>1.6774102427622641</v>
      </c>
      <c r="Z5">
        <v>0.16780392747297124</v>
      </c>
      <c r="AC5">
        <v>0.61735585318823083</v>
      </c>
      <c r="AD5">
        <v>6.8697454046860534E-2</v>
      </c>
      <c r="AE5">
        <v>0.45808884352840845</v>
      </c>
      <c r="AF5">
        <v>4.7151888123717872E-2</v>
      </c>
      <c r="AG5">
        <v>0.25483695824966568</v>
      </c>
      <c r="AH5">
        <v>3.2274873624771203E-2</v>
      </c>
      <c r="AI5">
        <v>0.73642919933926898</v>
      </c>
      <c r="AJ5">
        <v>7.0090524857339104E-2</v>
      </c>
      <c r="AK5">
        <v>1.4532512975718339</v>
      </c>
      <c r="AL5">
        <v>0.14566380696102205</v>
      </c>
      <c r="AM5">
        <v>1.6054992614195722</v>
      </c>
      <c r="AN5">
        <v>0.15584484502495605</v>
      </c>
      <c r="AO5">
        <v>0.281243378221123</v>
      </c>
      <c r="AP5">
        <v>3.9867545362027003E-2</v>
      </c>
      <c r="AQ5">
        <v>0.28425920287189904</v>
      </c>
      <c r="AR5">
        <v>4.0605356404206872E-2</v>
      </c>
      <c r="AS5">
        <v>0.29401611596851096</v>
      </c>
      <c r="AT5">
        <v>4.1111679195075981E-2</v>
      </c>
      <c r="AU5">
        <v>0.28988706986840279</v>
      </c>
      <c r="AV5">
        <v>4.0754882231951006E-2</v>
      </c>
      <c r="AW5">
        <v>0.28937456947603124</v>
      </c>
      <c r="AX5">
        <v>4.0524189757749157E-2</v>
      </c>
      <c r="AY5">
        <v>0.29101560725909292</v>
      </c>
      <c r="AZ5">
        <v>4.1150879578145338E-2</v>
      </c>
      <c r="BA5">
        <v>0.30752935872454285</v>
      </c>
      <c r="BB5">
        <v>4.226013668006643E-2</v>
      </c>
      <c r="BC5">
        <v>0.30343716812035315</v>
      </c>
      <c r="BD5">
        <v>4.1901220451285658E-2</v>
      </c>
      <c r="BE5">
        <v>0.29910276857266066</v>
      </c>
      <c r="BF5">
        <v>4.2393992706358366E-2</v>
      </c>
      <c r="BG5">
        <v>0.30844483818088936</v>
      </c>
      <c r="BH5">
        <v>4.338723975359475E-2</v>
      </c>
      <c r="BI5">
        <v>0.30699697059998049</v>
      </c>
      <c r="BJ5">
        <v>4.4123769801328365E-2</v>
      </c>
      <c r="BK5">
        <v>0.32826466659000264</v>
      </c>
      <c r="BL5">
        <v>4.3864675163993734E-2</v>
      </c>
      <c r="BM5">
        <v>0.30716296922610481</v>
      </c>
      <c r="BN5">
        <v>4.3739618684752318E-2</v>
      </c>
      <c r="BO5">
        <v>0.31607867871567075</v>
      </c>
      <c r="BP5">
        <v>4.3793565889788548E-2</v>
      </c>
      <c r="BQ5">
        <v>0.32304401451094422</v>
      </c>
      <c r="BR5">
        <v>4.4362745462902614E-2</v>
      </c>
      <c r="BS5">
        <v>0.32121867743485294</v>
      </c>
      <c r="BT5">
        <v>4.4010469262396275E-2</v>
      </c>
      <c r="BU5">
        <v>0.32128655897391883</v>
      </c>
      <c r="BV5">
        <v>4.4096246374646479E-2</v>
      </c>
      <c r="BW5">
        <v>0.31251018837821209</v>
      </c>
      <c r="BX5">
        <v>4.4730488404391769E-2</v>
      </c>
      <c r="BY5">
        <v>0.32265254203508559</v>
      </c>
      <c r="BZ5">
        <v>4.537731510186982E-2</v>
      </c>
      <c r="CA5">
        <v>0.3567859666559986</v>
      </c>
      <c r="CB5">
        <v>4.669054617750918E-2</v>
      </c>
      <c r="CC5">
        <v>0.33861484865941688</v>
      </c>
      <c r="CD5">
        <v>4.6628237879637151E-2</v>
      </c>
      <c r="CE5">
        <v>0.33071619668172103</v>
      </c>
      <c r="CF5">
        <v>4.809621510394408E-2</v>
      </c>
      <c r="CG5">
        <v>0.37225640424294437</v>
      </c>
      <c r="CH5">
        <v>4.8979029561940182E-2</v>
      </c>
      <c r="CI5">
        <v>0.36767240126169698</v>
      </c>
      <c r="CJ5">
        <v>4.8646329148007643E-2</v>
      </c>
      <c r="CK5">
        <v>0.37760832095608554</v>
      </c>
      <c r="CL5">
        <v>5.0659282614567772E-2</v>
      </c>
      <c r="CM5">
        <v>0.42998864742533932</v>
      </c>
      <c r="CN5">
        <v>5.5040992587886264E-2</v>
      </c>
      <c r="CO5">
        <v>0.79224382084179656</v>
      </c>
      <c r="CP5">
        <v>9.7211404985718869E-2</v>
      </c>
      <c r="CQ5">
        <v>1.236346527406192</v>
      </c>
      <c r="CR5">
        <v>0.12638172527961464</v>
      </c>
      <c r="CS5">
        <v>1.2319252509444032</v>
      </c>
      <c r="CT5">
        <v>0.13382676371800892</v>
      </c>
      <c r="CU5">
        <v>1.4570692795659317</v>
      </c>
      <c r="CV5">
        <v>0.15987275195597228</v>
      </c>
      <c r="CW5">
        <v>1.5562617151991915</v>
      </c>
      <c r="CX5">
        <v>0.16692682260759778</v>
      </c>
      <c r="CY5">
        <v>1.4794463449703812</v>
      </c>
      <c r="CZ5">
        <v>0.156390473836758</v>
      </c>
      <c r="DA5">
        <v>1.509731632049834</v>
      </c>
      <c r="DB5">
        <v>0.15645308463628219</v>
      </c>
      <c r="DC5">
        <v>1.3860456319008188</v>
      </c>
      <c r="DD5">
        <v>0.14394136601766594</v>
      </c>
      <c r="DE5">
        <v>1.4561939701416859</v>
      </c>
      <c r="DF5">
        <v>0.15048865091149072</v>
      </c>
      <c r="DG5">
        <v>1.7433637588547448</v>
      </c>
      <c r="DH5">
        <v>0.17354464420871618</v>
      </c>
      <c r="DI5">
        <v>1.5793365115561069</v>
      </c>
      <c r="DJ5">
        <v>0.15764333455758553</v>
      </c>
      <c r="DK5">
        <v>1.969950403283512</v>
      </c>
      <c r="DL5">
        <v>0.18896690412625775</v>
      </c>
      <c r="DM5">
        <v>2.2773444075113973</v>
      </c>
      <c r="DN5">
        <v>0.21799336393631882</v>
      </c>
      <c r="DO5">
        <v>2.1782158291488938</v>
      </c>
      <c r="DP5">
        <v>0.20636730436452994</v>
      </c>
      <c r="DQ5">
        <v>2.1040333583999433</v>
      </c>
      <c r="DR5">
        <v>0.19883919556214591</v>
      </c>
      <c r="DS5">
        <v>2.272760158396725</v>
      </c>
      <c r="DT5">
        <v>0.21362310254841646</v>
      </c>
      <c r="DU5">
        <v>2.0247188533514362</v>
      </c>
      <c r="DV5">
        <v>0.18752876276825184</v>
      </c>
      <c r="DW5">
        <v>2.365961991017675</v>
      </c>
      <c r="DX5">
        <v>0.21791978678096074</v>
      </c>
      <c r="DY5">
        <v>2.3871555501998385</v>
      </c>
      <c r="DZ5">
        <v>0.21210658957954981</v>
      </c>
    </row>
    <row r="6" spans="1:130" ht="15" x14ac:dyDescent="0.25">
      <c r="A6" s="410" t="s">
        <v>258</v>
      </c>
      <c r="B6" s="412" t="b">
        <v>1</v>
      </c>
      <c r="C6">
        <v>1.5648773484833689</v>
      </c>
      <c r="D6">
        <v>0.15007210302034585</v>
      </c>
      <c r="E6">
        <v>0.21776432467197196</v>
      </c>
      <c r="F6">
        <v>3.1552773654566373E-2</v>
      </c>
      <c r="G6">
        <v>0.48294994721575574</v>
      </c>
      <c r="H6">
        <v>6.4101123113647435E-2</v>
      </c>
      <c r="I6">
        <v>0.80588353313194294</v>
      </c>
      <c r="J6">
        <v>9.76764614468104E-2</v>
      </c>
      <c r="K6">
        <v>1.199140526800982</v>
      </c>
      <c r="L6">
        <v>0.13231119288797108</v>
      </c>
      <c r="M6">
        <v>1.6780348551640543</v>
      </c>
      <c r="N6">
        <v>0.16803874410916173</v>
      </c>
      <c r="O6">
        <v>2.2612152713590414</v>
      </c>
      <c r="P6">
        <v>0.20489359648106609</v>
      </c>
      <c r="Q6">
        <v>2.9713915606799297</v>
      </c>
      <c r="R6">
        <v>0.24291131935145457</v>
      </c>
      <c r="S6">
        <v>0.26999898258610733</v>
      </c>
      <c r="T6">
        <v>3.8365389292066787E-2</v>
      </c>
      <c r="U6">
        <v>0.26999898258610733</v>
      </c>
      <c r="V6">
        <v>3.8297741874451167E-2</v>
      </c>
      <c r="W6">
        <v>0.26999898258610733</v>
      </c>
      <c r="X6">
        <v>3.8433036709682407E-2</v>
      </c>
      <c r="Y6">
        <v>2.260302557104843</v>
      </c>
      <c r="Z6">
        <v>0.20460293726711432</v>
      </c>
      <c r="AC6">
        <v>0.61205288338672792</v>
      </c>
      <c r="AD6">
        <v>6.8539509934861589E-2</v>
      </c>
      <c r="AE6">
        <v>0.44060438370342586</v>
      </c>
      <c r="AF6">
        <v>4.701443619577815E-2</v>
      </c>
      <c r="AG6">
        <v>0.24215319805754396</v>
      </c>
      <c r="AH6">
        <v>3.0874521260480951E-2</v>
      </c>
      <c r="AI6">
        <v>0.7224540930478982</v>
      </c>
      <c r="AJ6">
        <v>6.9219544589234752E-2</v>
      </c>
      <c r="AK6">
        <v>1.4263509379079906</v>
      </c>
      <c r="AL6">
        <v>0.14343677513059833</v>
      </c>
      <c r="AM6">
        <v>1.5786524194633955</v>
      </c>
      <c r="AN6">
        <v>0.15362789605247712</v>
      </c>
      <c r="AO6">
        <v>0.27716458807408501</v>
      </c>
      <c r="AP6">
        <v>3.9802809449168607E-2</v>
      </c>
      <c r="AQ6">
        <v>0.28016417556720102</v>
      </c>
      <c r="AR6">
        <v>4.0421590147830616E-2</v>
      </c>
      <c r="AS6">
        <v>0.2893230629047317</v>
      </c>
      <c r="AT6">
        <v>4.0927923893422674E-2</v>
      </c>
      <c r="AU6">
        <v>0.28636885948185642</v>
      </c>
      <c r="AV6">
        <v>4.0634862699684381E-2</v>
      </c>
      <c r="AW6">
        <v>0.28668913764713261</v>
      </c>
      <c r="AX6">
        <v>4.0432200986584045E-2</v>
      </c>
      <c r="AY6">
        <v>0.28697921007671268</v>
      </c>
      <c r="AZ6">
        <v>4.1052227071021803E-2</v>
      </c>
      <c r="BA6">
        <v>0.30135466788098375</v>
      </c>
      <c r="BB6">
        <v>4.2021088018520197E-2</v>
      </c>
      <c r="BC6">
        <v>0.30035602545245976</v>
      </c>
      <c r="BD6">
        <v>4.1789684538560905E-2</v>
      </c>
      <c r="BE6">
        <v>0.29626992525399243</v>
      </c>
      <c r="BF6">
        <v>4.228871013258486E-2</v>
      </c>
      <c r="BG6">
        <v>0.30509755536496586</v>
      </c>
      <c r="BH6">
        <v>4.3274785616460247E-2</v>
      </c>
      <c r="BI6">
        <v>0.30018714556186937</v>
      </c>
      <c r="BJ6">
        <v>4.4033020130965467E-2</v>
      </c>
      <c r="BK6">
        <v>0.32296894414787836</v>
      </c>
      <c r="BL6">
        <v>4.3758426175140371E-2</v>
      </c>
      <c r="BM6">
        <v>0.30372667309889234</v>
      </c>
      <c r="BN6">
        <v>4.3639240509164214E-2</v>
      </c>
      <c r="BO6">
        <v>0.31274226991247139</v>
      </c>
      <c r="BP6">
        <v>4.3684406138603041E-2</v>
      </c>
      <c r="BQ6">
        <v>0.31801416589041864</v>
      </c>
      <c r="BR6">
        <v>4.4227747227915233E-2</v>
      </c>
      <c r="BS6">
        <v>0.3168387200044373</v>
      </c>
      <c r="BT6">
        <v>4.394384561200726E-2</v>
      </c>
      <c r="BU6">
        <v>0.31699475105034536</v>
      </c>
      <c r="BV6">
        <v>4.4055996552822572E-2</v>
      </c>
      <c r="BW6">
        <v>0.30865725763968332</v>
      </c>
      <c r="BX6">
        <v>4.4652346780299154E-2</v>
      </c>
      <c r="BY6">
        <v>0.31778051232630694</v>
      </c>
      <c r="BZ6">
        <v>4.5268494315776675E-2</v>
      </c>
      <c r="CA6">
        <v>0.34624694099387487</v>
      </c>
      <c r="CB6">
        <v>4.6524721023088154E-2</v>
      </c>
      <c r="CC6">
        <v>0.3338031587866358</v>
      </c>
      <c r="CD6">
        <v>4.6253437245698407E-2</v>
      </c>
      <c r="CE6">
        <v>0.32238028093312043</v>
      </c>
      <c r="CF6">
        <v>4.7946321576590532E-2</v>
      </c>
      <c r="CG6">
        <v>0.36791361837201925</v>
      </c>
      <c r="CH6">
        <v>4.8786313409102521E-2</v>
      </c>
      <c r="CI6">
        <v>0.36412009216071028</v>
      </c>
      <c r="CJ6">
        <v>4.8586979820281255E-2</v>
      </c>
      <c r="CK6">
        <v>0.37013383867920852</v>
      </c>
      <c r="CL6">
        <v>5.0341908992829046E-2</v>
      </c>
      <c r="CM6">
        <v>0.42419153049864816</v>
      </c>
      <c r="CN6">
        <v>5.4965366447229089E-2</v>
      </c>
      <c r="CO6">
        <v>0.77630942406727488</v>
      </c>
      <c r="CP6">
        <v>9.6923954998663617E-2</v>
      </c>
      <c r="CQ6">
        <v>1.2212032928288661</v>
      </c>
      <c r="CR6">
        <v>0.12567807430583844</v>
      </c>
      <c r="CS6">
        <v>1.2161926389133322</v>
      </c>
      <c r="CT6">
        <v>0.13308506356867864</v>
      </c>
      <c r="CU6">
        <v>1.4416977167514768</v>
      </c>
      <c r="CV6">
        <v>0.15946054337864934</v>
      </c>
      <c r="CW6">
        <v>1.53080415522647</v>
      </c>
      <c r="CX6">
        <v>0.16646015339788423</v>
      </c>
      <c r="CY6">
        <v>1.4644226649431922</v>
      </c>
      <c r="CZ6">
        <v>0.1557935538747052</v>
      </c>
      <c r="DA6">
        <v>1.4950440438008525</v>
      </c>
      <c r="DB6">
        <v>0.15607944857632833</v>
      </c>
      <c r="DC6">
        <v>1.3705707708366781</v>
      </c>
      <c r="DD6">
        <v>0.14344369516829988</v>
      </c>
      <c r="DE6">
        <v>1.4395687622280222</v>
      </c>
      <c r="DF6">
        <v>0.14975016081693318</v>
      </c>
      <c r="DG6">
        <v>1.7310367768616139</v>
      </c>
      <c r="DH6">
        <v>0.17312104541476281</v>
      </c>
      <c r="DI6">
        <v>1.564091770645905</v>
      </c>
      <c r="DJ6">
        <v>0.15682206378406874</v>
      </c>
      <c r="DK6">
        <v>1.947805462981907</v>
      </c>
      <c r="DL6">
        <v>0.18863158808210109</v>
      </c>
      <c r="DM6">
        <v>2.2448078768159752</v>
      </c>
      <c r="DN6">
        <v>0.21727790750851553</v>
      </c>
      <c r="DO6">
        <v>2.1624351112333233</v>
      </c>
      <c r="DP6">
        <v>0.20548616977289941</v>
      </c>
      <c r="DQ6">
        <v>2.0822031694590128</v>
      </c>
      <c r="DR6">
        <v>0.19825646127139368</v>
      </c>
      <c r="DS6">
        <v>2.2496673814827943</v>
      </c>
      <c r="DT6">
        <v>0.2125626760885094</v>
      </c>
      <c r="DU6">
        <v>2.0086479442605896</v>
      </c>
      <c r="DV6">
        <v>0.18652576152657943</v>
      </c>
      <c r="DW6">
        <v>2.3424717407349083</v>
      </c>
      <c r="DX6">
        <v>0.21722363643070514</v>
      </c>
      <c r="DY6">
        <v>2.3696907503180431</v>
      </c>
      <c r="DZ6">
        <v>0.21140851379732678</v>
      </c>
    </row>
    <row r="7" spans="1:130" ht="15" x14ac:dyDescent="0.25">
      <c r="A7" s="410" t="s">
        <v>259</v>
      </c>
      <c r="B7" s="412">
        <v>1</v>
      </c>
      <c r="C7">
        <v>0.27506997745166528</v>
      </c>
      <c r="D7">
        <v>3.8846494681758659E-2</v>
      </c>
      <c r="E7">
        <v>0.21765069319336114</v>
      </c>
      <c r="F7">
        <v>3.1552773654566373E-2</v>
      </c>
      <c r="G7">
        <v>0.4826732074062447</v>
      </c>
      <c r="H7">
        <v>6.4101123113647435E-2</v>
      </c>
      <c r="I7">
        <v>0.80537805091584969</v>
      </c>
      <c r="J7">
        <v>9.76764614468104E-2</v>
      </c>
      <c r="K7">
        <v>1.1983198208140904</v>
      </c>
      <c r="L7">
        <v>0.13231119288797108</v>
      </c>
      <c r="M7">
        <v>1.676785630360474</v>
      </c>
      <c r="N7">
        <v>0.16803874410916173</v>
      </c>
      <c r="O7">
        <v>2.2593898428506445</v>
      </c>
      <c r="P7">
        <v>0.20489359648106609</v>
      </c>
      <c r="Q7">
        <v>2.9687982496779517</v>
      </c>
      <c r="R7">
        <v>0.24291131935145457</v>
      </c>
      <c r="S7">
        <v>0.33218349178803597</v>
      </c>
      <c r="T7">
        <v>4.6213319020798505E-2</v>
      </c>
      <c r="U7">
        <v>0.33218349178803597</v>
      </c>
      <c r="V7">
        <v>4.6131528587446242E-2</v>
      </c>
      <c r="W7">
        <v>0.33218349178803597</v>
      </c>
      <c r="X7">
        <v>4.6295109454150767E-2</v>
      </c>
      <c r="Y7">
        <v>2.9700949051789407</v>
      </c>
      <c r="Z7">
        <v>0.24256153138014191</v>
      </c>
      <c r="AC7">
        <v>0.60653006769399986</v>
      </c>
      <c r="AD7">
        <v>6.8286815112986343E-2</v>
      </c>
      <c r="AE7">
        <v>0.42238604144381514</v>
      </c>
      <c r="AF7">
        <v>4.6655129260377529E-2</v>
      </c>
      <c r="AG7">
        <v>0.22894518165818789</v>
      </c>
      <c r="AH7">
        <v>2.9319770814694789E-2</v>
      </c>
      <c r="AI7">
        <v>0.70790094543015925</v>
      </c>
      <c r="AJ7">
        <v>6.8149329752877408E-2</v>
      </c>
      <c r="AK7">
        <v>1.3983349995847827</v>
      </c>
      <c r="AL7">
        <v>0.1408944778416007</v>
      </c>
      <c r="AM7">
        <v>1.5506896031799184</v>
      </c>
      <c r="AN7">
        <v>0.15112287787565032</v>
      </c>
      <c r="AO7">
        <v>0.27291610503154756</v>
      </c>
      <c r="AP7">
        <v>3.9660598601277568E-2</v>
      </c>
      <c r="AQ7">
        <v>0.27590201082547794</v>
      </c>
      <c r="AR7">
        <v>4.014239629955374E-2</v>
      </c>
      <c r="AS7">
        <v>0.28443766136423509</v>
      </c>
      <c r="AT7">
        <v>4.0638775291647763E-2</v>
      </c>
      <c r="AU7">
        <v>0.28270605135986632</v>
      </c>
      <c r="AV7">
        <v>4.0437005009773611E-2</v>
      </c>
      <c r="AW7">
        <v>0.28389333796600102</v>
      </c>
      <c r="AX7">
        <v>4.0280850164608382E-2</v>
      </c>
      <c r="AY7">
        <v>0.28277588027219064</v>
      </c>
      <c r="AZ7">
        <v>4.0869522532706239E-2</v>
      </c>
      <c r="BA7">
        <v>0.29492664922120188</v>
      </c>
      <c r="BB7">
        <v>4.1645993122942454E-2</v>
      </c>
      <c r="BC7">
        <v>0.29714834168403087</v>
      </c>
      <c r="BD7">
        <v>4.1610235731000124E-2</v>
      </c>
      <c r="BE7">
        <v>0.29332091411457401</v>
      </c>
      <c r="BF7">
        <v>4.2119324591267049E-2</v>
      </c>
      <c r="BG7">
        <v>0.30161266115331031</v>
      </c>
      <c r="BH7">
        <v>4.3088386301201154E-2</v>
      </c>
      <c r="BI7">
        <v>0.29309354764215539</v>
      </c>
      <c r="BJ7">
        <v>4.381657750961028E-2</v>
      </c>
      <c r="BK7">
        <v>0.3174532838562516</v>
      </c>
      <c r="BL7">
        <v>4.355107221561956E-2</v>
      </c>
      <c r="BM7">
        <v>0.30014875318758311</v>
      </c>
      <c r="BN7">
        <v>4.3464179826848463E-2</v>
      </c>
      <c r="BO7">
        <v>0.30926855617134363</v>
      </c>
      <c r="BP7">
        <v>4.350277154823802E-2</v>
      </c>
      <c r="BQ7">
        <v>0.3127764729300368</v>
      </c>
      <c r="BR7">
        <v>4.3988502942032361E-2</v>
      </c>
      <c r="BS7">
        <v>0.31227634837919405</v>
      </c>
      <c r="BT7">
        <v>4.3796929583861735E-2</v>
      </c>
      <c r="BU7">
        <v>0.31252347846902218</v>
      </c>
      <c r="BV7">
        <v>4.3944775898996154E-2</v>
      </c>
      <c r="BW7">
        <v>0.30464456617812335</v>
      </c>
      <c r="BX7">
        <v>4.4496341912568654E-2</v>
      </c>
      <c r="BY7">
        <v>0.31270667107324679</v>
      </c>
      <c r="BZ7">
        <v>4.5060594573198977E-2</v>
      </c>
      <c r="CA7">
        <v>0.33526878183284975</v>
      </c>
      <c r="CB7">
        <v>4.6171714518987793E-2</v>
      </c>
      <c r="CC7">
        <v>0.32879698107636551</v>
      </c>
      <c r="CD7">
        <v>4.5772749718204109E-2</v>
      </c>
      <c r="CE7">
        <v>0.3136982335650888</v>
      </c>
      <c r="CF7">
        <v>4.763084662534095E-2</v>
      </c>
      <c r="CG7">
        <v>0.36339295321447301</v>
      </c>
      <c r="CH7">
        <v>4.8499417603615397E-2</v>
      </c>
      <c r="CI7">
        <v>0.36041990370012406</v>
      </c>
      <c r="CJ7">
        <v>4.8462854841465008E-2</v>
      </c>
      <c r="CK7">
        <v>0.36235305562284603</v>
      </c>
      <c r="CL7">
        <v>4.9861360699397013E-2</v>
      </c>
      <c r="CM7">
        <v>0.41815237815241713</v>
      </c>
      <c r="CN7">
        <v>5.4792271808016636E-2</v>
      </c>
      <c r="CO7">
        <v>0.75971137456635074</v>
      </c>
      <c r="CP7">
        <v>9.6358619353122441E-2</v>
      </c>
      <c r="CQ7">
        <v>1.2054346472924042</v>
      </c>
      <c r="CR7">
        <v>0.1247168179536471</v>
      </c>
      <c r="CS7">
        <v>1.1998117173510474</v>
      </c>
      <c r="CT7">
        <v>0.13205867424461801</v>
      </c>
      <c r="CU7">
        <v>1.4256877694638945</v>
      </c>
      <c r="CV7">
        <v>0.15878185900158778</v>
      </c>
      <c r="CW7">
        <v>1.5042843474991485</v>
      </c>
      <c r="CX7">
        <v>0.16559202208325921</v>
      </c>
      <c r="CY7">
        <v>1.4487779168074344</v>
      </c>
      <c r="CZ7">
        <v>0.15493196075819293</v>
      </c>
      <c r="DA7">
        <v>1.4797454284293197</v>
      </c>
      <c r="DB7">
        <v>0.15546496140677787</v>
      </c>
      <c r="DC7">
        <v>1.3544540293802694</v>
      </c>
      <c r="DD7">
        <v>0.14268298752015765</v>
      </c>
      <c r="DE7">
        <v>1.4222568220399061</v>
      </c>
      <c r="DF7">
        <v>0.1487249122867251</v>
      </c>
      <c r="DG7">
        <v>1.7181984748619987</v>
      </c>
      <c r="DH7">
        <v>0.17249358352014055</v>
      </c>
      <c r="DI7">
        <v>1.5482178423944428</v>
      </c>
      <c r="DJ7">
        <v>0.15575239928624385</v>
      </c>
      <c r="DK7">
        <v>1.9247338119444908</v>
      </c>
      <c r="DL7">
        <v>0.18798848342584973</v>
      </c>
      <c r="DM7">
        <v>2.2109139060123777</v>
      </c>
      <c r="DN7">
        <v>0.21607641875832537</v>
      </c>
      <c r="DO7">
        <v>2.1460019385407514</v>
      </c>
      <c r="DP7">
        <v>0.20436595738897811</v>
      </c>
      <c r="DQ7">
        <v>2.0594638400149607</v>
      </c>
      <c r="DR7">
        <v>0.19733984311129138</v>
      </c>
      <c r="DS7">
        <v>2.2256183157087897</v>
      </c>
      <c r="DT7">
        <v>0.21114221039185666</v>
      </c>
      <c r="DU7">
        <v>1.9919118143549992</v>
      </c>
      <c r="DV7">
        <v>0.18529960924153696</v>
      </c>
      <c r="DW7">
        <v>2.3180038589433165</v>
      </c>
      <c r="DX7">
        <v>0.21617122978740982</v>
      </c>
      <c r="DY7">
        <v>2.3515007766777627</v>
      </c>
      <c r="DZ7">
        <v>0.21045047432995256</v>
      </c>
    </row>
    <row r="8" spans="1:130" ht="15" x14ac:dyDescent="0.25">
      <c r="A8" s="410" t="s">
        <v>260</v>
      </c>
      <c r="B8" s="412" t="b">
        <v>0</v>
      </c>
      <c r="C8">
        <v>0.27810110834233909</v>
      </c>
      <c r="D8">
        <v>3.9243676086792932E-2</v>
      </c>
      <c r="E8">
        <v>0.2175416645880526</v>
      </c>
      <c r="F8">
        <v>3.1549413004668521E-2</v>
      </c>
      <c r="G8">
        <v>0.48240767750349939</v>
      </c>
      <c r="H8">
        <v>6.4094190017015634E-2</v>
      </c>
      <c r="I8">
        <v>0.80489304428122099</v>
      </c>
      <c r="J8">
        <v>9.7665734095620849E-2</v>
      </c>
      <c r="K8">
        <v>1.1975323591862643</v>
      </c>
      <c r="L8">
        <v>0.13229643904280006</v>
      </c>
      <c r="M8">
        <v>1.6755870079389741</v>
      </c>
      <c r="N8">
        <v>0.16801972066180587</v>
      </c>
      <c r="O8">
        <v>2.2576383570230014</v>
      </c>
      <c r="P8">
        <v>0.20487004900016861</v>
      </c>
      <c r="Q8">
        <v>2.9663099859931572</v>
      </c>
      <c r="R8">
        <v>0.24288298161028798</v>
      </c>
      <c r="S8">
        <v>0.39741281696045516</v>
      </c>
      <c r="T8">
        <v>5.4120563131213384E-2</v>
      </c>
      <c r="U8">
        <v>0.39741281696045516</v>
      </c>
      <c r="V8">
        <v>5.4024419761488827E-2</v>
      </c>
      <c r="W8">
        <v>0.39741281696045516</v>
      </c>
      <c r="X8">
        <v>5.421670650093794E-2</v>
      </c>
      <c r="Y8" t="s">
        <v>250</v>
      </c>
      <c r="Z8" t="s">
        <v>250</v>
      </c>
      <c r="AC8">
        <v>0.60123483179202164</v>
      </c>
      <c r="AD8">
        <v>6.7959841412869149E-2</v>
      </c>
      <c r="AE8">
        <v>0.40490975849079663</v>
      </c>
      <c r="AF8">
        <v>4.610307622854154E-2</v>
      </c>
      <c r="AG8">
        <v>0.21628294398917522</v>
      </c>
      <c r="AH8">
        <v>2.7736578922073381E-2</v>
      </c>
      <c r="AI8">
        <v>0.69394876595513988</v>
      </c>
      <c r="AJ8">
        <v>6.6966582789496035E-2</v>
      </c>
      <c r="AK8">
        <v>1.3714731673079561</v>
      </c>
      <c r="AL8">
        <v>0.13824287690075959</v>
      </c>
      <c r="AM8">
        <v>1.5238761936431566</v>
      </c>
      <c r="AN8">
        <v>0.14853273216924542</v>
      </c>
      <c r="AO8">
        <v>0.26884211592291557</v>
      </c>
      <c r="AP8">
        <v>3.9452433895489539E-2</v>
      </c>
      <c r="AQ8">
        <v>0.27181800388603439</v>
      </c>
      <c r="AR8">
        <v>3.9790393484533899E-2</v>
      </c>
      <c r="AS8">
        <v>0.27975569752523061</v>
      </c>
      <c r="AT8">
        <v>4.0267658489834116E-2</v>
      </c>
      <c r="AU8">
        <v>0.27919538443291742</v>
      </c>
      <c r="AV8">
        <v>4.0177338415550289E-2</v>
      </c>
      <c r="AW8">
        <v>0.28121366949554089</v>
      </c>
      <c r="AX8">
        <v>4.0082398835300653E-2</v>
      </c>
      <c r="AY8">
        <v>0.27874614662812419</v>
      </c>
      <c r="AZ8">
        <v>4.0617567598307237E-2</v>
      </c>
      <c r="BA8">
        <v>0.28876606258811371</v>
      </c>
      <c r="BB8">
        <v>4.1165239950997676E-2</v>
      </c>
      <c r="BC8">
        <v>0.29407398427715475</v>
      </c>
      <c r="BD8">
        <v>4.137741190376875E-2</v>
      </c>
      <c r="BE8">
        <v>0.29049464649847645</v>
      </c>
      <c r="BF8">
        <v>4.1899558691587901E-2</v>
      </c>
      <c r="BG8">
        <v>0.29827248094948705</v>
      </c>
      <c r="BH8">
        <v>4.2843142771780342E-2</v>
      </c>
      <c r="BI8">
        <v>0.28629085795704268</v>
      </c>
      <c r="BJ8">
        <v>4.3491976831211171E-2</v>
      </c>
      <c r="BK8">
        <v>0.31216453170905528</v>
      </c>
      <c r="BL8">
        <v>4.325941187005021E-2</v>
      </c>
      <c r="BM8">
        <v>0.29671907128468245</v>
      </c>
      <c r="BN8">
        <v>4.3228619013160323E-2</v>
      </c>
      <c r="BO8">
        <v>0.30593895712062258</v>
      </c>
      <c r="BP8">
        <v>4.3263377072982362E-2</v>
      </c>
      <c r="BQ8">
        <v>0.30775526236368944</v>
      </c>
      <c r="BR8">
        <v>4.3664394754455667E-2</v>
      </c>
      <c r="BS8">
        <v>0.30790117877473172</v>
      </c>
      <c r="BT8">
        <v>4.3581623440816779E-2</v>
      </c>
      <c r="BU8">
        <v>0.30823497714280618</v>
      </c>
      <c r="BV8">
        <v>4.3771594849085542E-2</v>
      </c>
      <c r="BW8">
        <v>0.30079719839135272</v>
      </c>
      <c r="BX8">
        <v>4.4275112387787127E-2</v>
      </c>
      <c r="BY8">
        <v>0.3078420707189321</v>
      </c>
      <c r="BZ8">
        <v>4.4770458674852992E-2</v>
      </c>
      <c r="CA8">
        <v>0.32474087433852294</v>
      </c>
      <c r="CB8">
        <v>4.5660125152759801E-2</v>
      </c>
      <c r="CC8">
        <v>0.32400188627380683</v>
      </c>
      <c r="CD8">
        <v>4.5225117741873044E-2</v>
      </c>
      <c r="CE8">
        <v>0.30537342242126031</v>
      </c>
      <c r="CF8">
        <v>4.7175348154543814E-2</v>
      </c>
      <c r="CG8">
        <v>0.35906064617593908</v>
      </c>
      <c r="CH8">
        <v>4.8141584737404319E-2</v>
      </c>
      <c r="CI8">
        <v>0.35687160314314686</v>
      </c>
      <c r="CJ8">
        <v>4.8284010079142937E-2</v>
      </c>
      <c r="CK8">
        <v>0.35489632455612607</v>
      </c>
      <c r="CL8">
        <v>4.9256568899074787E-2</v>
      </c>
      <c r="CM8">
        <v>0.41236044659351589</v>
      </c>
      <c r="CN8">
        <v>5.4535731768484433E-2</v>
      </c>
      <c r="CO8">
        <v>0.74379434759718777</v>
      </c>
      <c r="CP8">
        <v>9.5561198180916518E-2</v>
      </c>
      <c r="CQ8">
        <v>1.1903180726784244</v>
      </c>
      <c r="CR8">
        <v>0.12357583149588353</v>
      </c>
      <c r="CS8">
        <v>1.1841095711014338</v>
      </c>
      <c r="CT8">
        <v>0.13083074770469008</v>
      </c>
      <c r="CU8">
        <v>1.4103364684176021</v>
      </c>
      <c r="CV8">
        <v>0.15789168179672575</v>
      </c>
      <c r="CW8">
        <v>1.4788507691199257</v>
      </c>
      <c r="CX8">
        <v>0.1643927594998579</v>
      </c>
      <c r="CY8">
        <v>1.4337795450141675</v>
      </c>
      <c r="CZ8">
        <v>0.15387549563742947</v>
      </c>
      <c r="DA8">
        <v>1.4650751887682685</v>
      </c>
      <c r="DB8">
        <v>0.15465940522361191</v>
      </c>
      <c r="DC8">
        <v>1.339001090074438</v>
      </c>
      <c r="DD8">
        <v>0.14172087108278916</v>
      </c>
      <c r="DE8">
        <v>1.4056606600133061</v>
      </c>
      <c r="DF8">
        <v>0.14749596485939617</v>
      </c>
      <c r="DG8">
        <v>1.7058889357315865</v>
      </c>
      <c r="DH8">
        <v>0.17171309175589211</v>
      </c>
      <c r="DI8">
        <v>1.5330007380627677</v>
      </c>
      <c r="DJ8">
        <v>0.15452099892018492</v>
      </c>
      <c r="DK8">
        <v>1.9026045781259229</v>
      </c>
      <c r="DL8">
        <v>0.18708969067206249</v>
      </c>
      <c r="DM8">
        <v>2.1784083830399057</v>
      </c>
      <c r="DN8">
        <v>0.21448623515876</v>
      </c>
      <c r="DO8">
        <v>2.1302476289908894</v>
      </c>
      <c r="DP8">
        <v>0.20309742015795174</v>
      </c>
      <c r="DQ8">
        <v>2.0376575753033448</v>
      </c>
      <c r="DR8">
        <v>0.1961636000338324</v>
      </c>
      <c r="DS8">
        <v>2.2025612733584197</v>
      </c>
      <c r="DT8">
        <v>0.20947678314136631</v>
      </c>
      <c r="DU8">
        <v>1.9758663253460191</v>
      </c>
      <c r="DV8">
        <v>0.18394964147905013</v>
      </c>
      <c r="DW8">
        <v>2.2945405879095584</v>
      </c>
      <c r="DX8">
        <v>0.21484782657841126</v>
      </c>
      <c r="DY8">
        <v>2.3340592727633944</v>
      </c>
      <c r="DZ8">
        <v>0.20931008583739374</v>
      </c>
    </row>
    <row r="9" spans="1:130" ht="15" x14ac:dyDescent="0.25">
      <c r="A9" s="410" t="s">
        <v>261</v>
      </c>
      <c r="B9" s="412" t="b">
        <v>1</v>
      </c>
      <c r="C9">
        <v>0.28694880226551944</v>
      </c>
      <c r="D9">
        <v>3.9626997739049125E-2</v>
      </c>
      <c r="E9">
        <v>0.21744607170523039</v>
      </c>
      <c r="F9">
        <v>3.1542963964740975E-2</v>
      </c>
      <c r="G9">
        <v>0.48217486916107316</v>
      </c>
      <c r="H9">
        <v>6.4080885502008425E-2</v>
      </c>
      <c r="I9">
        <v>0.80446780558114905</v>
      </c>
      <c r="J9">
        <v>9.7645148459437114E-2</v>
      </c>
      <c r="K9">
        <v>1.196841937375376</v>
      </c>
      <c r="L9">
        <v>0.13226812662124932</v>
      </c>
      <c r="M9">
        <v>1.674536093159662</v>
      </c>
      <c r="N9">
        <v>0.16798321493366217</v>
      </c>
      <c r="O9">
        <v>2.2561027088413814</v>
      </c>
      <c r="P9">
        <v>0.20482486171523373</v>
      </c>
      <c r="Q9">
        <v>2.9641283539510135</v>
      </c>
      <c r="R9">
        <v>0.24282860188321309</v>
      </c>
      <c r="S9">
        <v>0.46583604514148913</v>
      </c>
      <c r="T9">
        <v>6.2087569919358598E-2</v>
      </c>
      <c r="U9">
        <v>0.46583604514148913</v>
      </c>
      <c r="V9">
        <v>6.1976861327369522E-2</v>
      </c>
      <c r="W9">
        <v>0.46583604514148913</v>
      </c>
      <c r="X9">
        <v>6.2198278511347675E-2</v>
      </c>
      <c r="AC9">
        <v>0.59659616420159123</v>
      </c>
      <c r="AD9">
        <v>6.7585078299106038E-2</v>
      </c>
      <c r="AE9">
        <v>0.38959135935376715</v>
      </c>
      <c r="AF9">
        <v>4.5403001153723734E-2</v>
      </c>
      <c r="AG9">
        <v>0.20519230424122234</v>
      </c>
      <c r="AH9">
        <v>2.6253206374152183E-2</v>
      </c>
      <c r="AI9">
        <v>0.68172787722709982</v>
      </c>
      <c r="AJ9">
        <v>6.5767122823996771E-2</v>
      </c>
      <c r="AK9">
        <v>1.3479416269751108</v>
      </c>
      <c r="AL9">
        <v>0.13569678924662396</v>
      </c>
      <c r="AM9">
        <v>1.500384453828292</v>
      </c>
      <c r="AN9">
        <v>0.14606729713420574</v>
      </c>
      <c r="AO9">
        <v>0.26527267111682418</v>
      </c>
      <c r="AP9">
        <v>3.9195179598264296E-2</v>
      </c>
      <c r="AQ9">
        <v>0.26824301670257966</v>
      </c>
      <c r="AR9">
        <v>3.9394098877402639E-2</v>
      </c>
      <c r="AS9">
        <v>0.27565647625324324</v>
      </c>
      <c r="AT9">
        <v>3.984463916414805E-2</v>
      </c>
      <c r="AU9">
        <v>0.27612127205669096</v>
      </c>
      <c r="AV9">
        <v>3.9876899560181672E-2</v>
      </c>
      <c r="AW9">
        <v>0.27886722303862677</v>
      </c>
      <c r="AX9">
        <v>3.9852924345125856E-2</v>
      </c>
      <c r="AY9">
        <v>0.27521647419860695</v>
      </c>
      <c r="AZ9">
        <v>4.0316774158176125E-2</v>
      </c>
      <c r="BA9">
        <v>0.28337200207231267</v>
      </c>
      <c r="BB9">
        <v>4.0617776265527622E-2</v>
      </c>
      <c r="BC9">
        <v>0.291382019385029</v>
      </c>
      <c r="BD9">
        <v>4.111007505869245E-2</v>
      </c>
      <c r="BE9">
        <v>0.28802008979949534</v>
      </c>
      <c r="BF9">
        <v>4.1647216559741303E-2</v>
      </c>
      <c r="BG9">
        <v>0.29534761628879341</v>
      </c>
      <c r="BH9">
        <v>4.2558923200432058E-2</v>
      </c>
      <c r="BI9">
        <v>0.28033018996766562</v>
      </c>
      <c r="BJ9">
        <v>4.3085515312257468E-2</v>
      </c>
      <c r="BK9">
        <v>0.30753115095183503</v>
      </c>
      <c r="BL9">
        <v>4.2907073725059482E-2</v>
      </c>
      <c r="BM9">
        <v>0.2937154798208596</v>
      </c>
      <c r="BN9">
        <v>4.2951641804290702E-2</v>
      </c>
      <c r="BO9">
        <v>0.30302321707350971</v>
      </c>
      <c r="BP9">
        <v>4.2985617029487513E-2</v>
      </c>
      <c r="BQ9">
        <v>0.30335732280917288</v>
      </c>
      <c r="BR9">
        <v>4.3281679982997014E-2</v>
      </c>
      <c r="BS9">
        <v>0.30406766141226815</v>
      </c>
      <c r="BT9">
        <v>4.3315370006106968E-2</v>
      </c>
      <c r="BU9">
        <v>0.30447667594444788</v>
      </c>
      <c r="BV9">
        <v>4.3550483501807132E-2</v>
      </c>
      <c r="BW9">
        <v>0.29742684513627832</v>
      </c>
      <c r="BX9">
        <v>4.4006580906349721E-2</v>
      </c>
      <c r="BY9">
        <v>0.30358081225317729</v>
      </c>
      <c r="BZ9">
        <v>4.4421591705718091E-2</v>
      </c>
      <c r="CA9">
        <v>0.31551612696420805</v>
      </c>
      <c r="CB9">
        <v>4.5031398852316842E-2</v>
      </c>
      <c r="CC9">
        <v>0.31980634444233635</v>
      </c>
      <c r="CD9">
        <v>4.4654907202534788E-2</v>
      </c>
      <c r="CE9">
        <v>0.29808027419094968</v>
      </c>
      <c r="CF9">
        <v>4.6616727941349384E-2</v>
      </c>
      <c r="CG9">
        <v>0.35526767500745754</v>
      </c>
      <c r="CH9">
        <v>4.7741804301175722E-2</v>
      </c>
      <c r="CI9">
        <v>0.35376265269834906</v>
      </c>
      <c r="CJ9">
        <v>4.8064934472327604E-2</v>
      </c>
      <c r="CK9">
        <v>0.34836774548318694</v>
      </c>
      <c r="CL9">
        <v>4.8576530226689146E-2</v>
      </c>
      <c r="CM9">
        <v>0.40728496367090328</v>
      </c>
      <c r="CN9">
        <v>5.421652967693303E-2</v>
      </c>
      <c r="CO9">
        <v>0.72984784602262309</v>
      </c>
      <c r="CP9">
        <v>9.4596293802971687E-2</v>
      </c>
      <c r="CQ9">
        <v>1.1770782239604207</v>
      </c>
      <c r="CR9">
        <v>0.12234755086964796</v>
      </c>
      <c r="CS9">
        <v>1.1703582946693754</v>
      </c>
      <c r="CT9">
        <v>0.12950076325439952</v>
      </c>
      <c r="CU9">
        <v>1.3968874847256676</v>
      </c>
      <c r="CV9">
        <v>0.15686212862711346</v>
      </c>
      <c r="CW9">
        <v>1.4565638973497714</v>
      </c>
      <c r="CX9">
        <v>0.16295952276989828</v>
      </c>
      <c r="CY9">
        <v>1.4206426284473301</v>
      </c>
      <c r="CZ9">
        <v>0.15270974703345905</v>
      </c>
      <c r="DA9">
        <v>1.4522218203877624</v>
      </c>
      <c r="DB9">
        <v>0.15372804139796342</v>
      </c>
      <c r="DC9">
        <v>1.3254638581595741</v>
      </c>
      <c r="DD9">
        <v>0.14063529080802326</v>
      </c>
      <c r="DE9">
        <v>1.3911247984944413</v>
      </c>
      <c r="DF9">
        <v>0.14616288054667675</v>
      </c>
      <c r="DG9">
        <v>1.6951054051230747</v>
      </c>
      <c r="DH9">
        <v>0.17084280092299364</v>
      </c>
      <c r="DI9">
        <v>1.5196732569442277</v>
      </c>
      <c r="DJ9">
        <v>0.15322762342013008</v>
      </c>
      <c r="DK9">
        <v>1.8832105404425625</v>
      </c>
      <c r="DL9">
        <v>0.18600802466432489</v>
      </c>
      <c r="DM9">
        <v>2.1499247120520004</v>
      </c>
      <c r="DN9">
        <v>0.21263618392787023</v>
      </c>
      <c r="DO9">
        <v>2.1164485030489804</v>
      </c>
      <c r="DP9">
        <v>0.20178332742199664</v>
      </c>
      <c r="DQ9">
        <v>2.0185509892042499</v>
      </c>
      <c r="DR9">
        <v>0.19482302425776554</v>
      </c>
      <c r="DS9">
        <v>2.1823641988774001</v>
      </c>
      <c r="DT9">
        <v>0.2077013173481958</v>
      </c>
      <c r="DU9">
        <v>1.9618113873269594</v>
      </c>
      <c r="DV9">
        <v>0.18258522459866819</v>
      </c>
      <c r="DW9">
        <v>2.2739827823113434</v>
      </c>
      <c r="DX9">
        <v>0.21336064106112063</v>
      </c>
      <c r="DY9">
        <v>2.3187792454934621</v>
      </c>
      <c r="DZ9">
        <v>0.20807973581316594</v>
      </c>
    </row>
    <row r="10" spans="1:130" ht="15" x14ac:dyDescent="0.25">
      <c r="A10" s="410" t="s">
        <v>262</v>
      </c>
      <c r="B10" s="412" t="b">
        <v>0</v>
      </c>
      <c r="C10">
        <v>0.28458401190914623</v>
      </c>
      <c r="D10">
        <v>3.9674064480341401E-2</v>
      </c>
      <c r="E10">
        <v>0.21737165891174803</v>
      </c>
      <c r="F10">
        <v>3.1533948997644758E-2</v>
      </c>
      <c r="G10">
        <v>0.48199364312630483</v>
      </c>
      <c r="H10">
        <v>6.4062287421306693E-2</v>
      </c>
      <c r="I10">
        <v>0.80413678512612197</v>
      </c>
      <c r="J10">
        <v>9.761637226407531E-2</v>
      </c>
      <c r="K10">
        <v>1.1963044892504469</v>
      </c>
      <c r="L10">
        <v>0.13222854932733238</v>
      </c>
      <c r="M10">
        <v>1.6737180248879269</v>
      </c>
      <c r="N10">
        <v>0.16793218440171684</v>
      </c>
      <c r="O10">
        <v>2.2549073073886077</v>
      </c>
      <c r="P10">
        <v>0.20476169543134773</v>
      </c>
      <c r="Q10">
        <v>2.9624300964049102</v>
      </c>
      <c r="R10">
        <v>0.24275258569230881</v>
      </c>
      <c r="S10">
        <v>0.53760956329975218</v>
      </c>
      <c r="T10">
        <v>7.0114791069487037E-2</v>
      </c>
      <c r="U10">
        <v>0.53760956329975218</v>
      </c>
      <c r="V10">
        <v>6.9989302580322862E-2</v>
      </c>
      <c r="W10">
        <v>0.53760956329975218</v>
      </c>
      <c r="X10">
        <v>7.0240279558651211E-2</v>
      </c>
      <c r="AC10">
        <v>0.59298986218366689</v>
      </c>
      <c r="AD10">
        <v>6.7192886850372044E-2</v>
      </c>
      <c r="AE10">
        <v>0.37767184962878142</v>
      </c>
      <c r="AF10">
        <v>4.4611619954979066E-2</v>
      </c>
      <c r="AG10">
        <v>0.19657176008813415</v>
      </c>
      <c r="AH10">
        <v>2.4989827192807547E-2</v>
      </c>
      <c r="AI10">
        <v>0.67222834297036116</v>
      </c>
      <c r="AJ10">
        <v>6.4648122969321264E-2</v>
      </c>
      <c r="AK10">
        <v>1.3296467640365557</v>
      </c>
      <c r="AL10">
        <v>0.13346248375876554</v>
      </c>
      <c r="AM10">
        <v>1.4821175447843686</v>
      </c>
      <c r="AN10">
        <v>0.14392630765456346</v>
      </c>
      <c r="AO10">
        <v>0.2624969458031573</v>
      </c>
      <c r="AP10">
        <v>3.8909676922812816E-2</v>
      </c>
      <c r="AQ10">
        <v>0.26546667347544983</v>
      </c>
      <c r="AR10">
        <v>3.8985617910374963E-2</v>
      </c>
      <c r="AS10">
        <v>0.27247209207672179</v>
      </c>
      <c r="AT10">
        <v>3.940398782456387E-2</v>
      </c>
      <c r="AU10">
        <v>0.27373276053345869</v>
      </c>
      <c r="AV10">
        <v>3.9560028212951071E-2</v>
      </c>
      <c r="AW10">
        <v>0.27704409373234351</v>
      </c>
      <c r="AX10">
        <v>3.9611017352540627E-2</v>
      </c>
      <c r="AY10">
        <v>0.2724728160521081</v>
      </c>
      <c r="AZ10">
        <v>3.999151070794485E-2</v>
      </c>
      <c r="BA10">
        <v>0.27918146237707581</v>
      </c>
      <c r="BB10">
        <v>4.0047954318437169E-2</v>
      </c>
      <c r="BC10">
        <v>0.28929053399348192</v>
      </c>
      <c r="BD10">
        <v>4.0829883237045873E-2</v>
      </c>
      <c r="BE10">
        <v>0.28609771788462668</v>
      </c>
      <c r="BF10">
        <v>4.1382741454513011E-2</v>
      </c>
      <c r="BG10">
        <v>0.29307502231119875</v>
      </c>
      <c r="BH10">
        <v>4.2258753366508063E-2</v>
      </c>
      <c r="BI10">
        <v>0.27569444154506612</v>
      </c>
      <c r="BJ10">
        <v>4.263012204769507E-2</v>
      </c>
      <c r="BK10">
        <v>0.30392851053776454</v>
      </c>
      <c r="BL10">
        <v>4.2522602121718885E-2</v>
      </c>
      <c r="BM10">
        <v>0.29138131191346733</v>
      </c>
      <c r="BN10">
        <v>4.2655687246455326E-2</v>
      </c>
      <c r="BO10">
        <v>0.30075755194804826</v>
      </c>
      <c r="BP10">
        <v>4.2691993884574841E-2</v>
      </c>
      <c r="BQ10">
        <v>0.2999389491736405</v>
      </c>
      <c r="BR10">
        <v>4.2871363902347588E-2</v>
      </c>
      <c r="BS10">
        <v>0.30108636506970465</v>
      </c>
      <c r="BT10">
        <v>4.3019739549542337E-2</v>
      </c>
      <c r="BU10">
        <v>0.30155305008556044</v>
      </c>
      <c r="BV10">
        <v>4.3299354983517606E-2</v>
      </c>
      <c r="BW10">
        <v>0.29480655238936371</v>
      </c>
      <c r="BX10">
        <v>4.3712502291864283E-2</v>
      </c>
      <c r="BY10">
        <v>0.30026811749419785</v>
      </c>
      <c r="BZ10">
        <v>4.4042256792841822E-2</v>
      </c>
      <c r="CA10">
        <v>0.30834187388048717</v>
      </c>
      <c r="CB10">
        <v>4.433647128334154E-2</v>
      </c>
      <c r="CC10">
        <v>0.31655025342929166</v>
      </c>
      <c r="CD10">
        <v>4.4108313166913882E-2</v>
      </c>
      <c r="CE10">
        <v>0.29240963636975398</v>
      </c>
      <c r="CF10">
        <v>4.6000242073188341E-2</v>
      </c>
      <c r="CG10">
        <v>0.35232132367543056</v>
      </c>
      <c r="CH10">
        <v>4.7332464128287031E-2</v>
      </c>
      <c r="CI10">
        <v>0.35134492104112797</v>
      </c>
      <c r="CJ10">
        <v>4.782337622379039E-2</v>
      </c>
      <c r="CK10">
        <v>0.3432962250535635</v>
      </c>
      <c r="CL10">
        <v>4.7876337371131068E-2</v>
      </c>
      <c r="CM10">
        <v>0.40333711482591023</v>
      </c>
      <c r="CN10">
        <v>5.3860525388451978E-2</v>
      </c>
      <c r="CO10">
        <v>0.71900173245718968</v>
      </c>
      <c r="CP10">
        <v>9.3542077033481733E-2</v>
      </c>
      <c r="CQ10">
        <v>1.1667877149411134</v>
      </c>
      <c r="CR10">
        <v>0.12113148406641186</v>
      </c>
      <c r="CS10">
        <v>1.1596719346894075</v>
      </c>
      <c r="CT10">
        <v>0.12817646832418672</v>
      </c>
      <c r="CU10">
        <v>1.3864303750626255</v>
      </c>
      <c r="CV10">
        <v>0.15577660776756444</v>
      </c>
      <c r="CW10">
        <v>1.4392292819943733</v>
      </c>
      <c r="CX10">
        <v>0.16140842420945462</v>
      </c>
      <c r="CY10">
        <v>1.4104314419589163</v>
      </c>
      <c r="CZ10">
        <v>0.15152915696520144</v>
      </c>
      <c r="DA10">
        <v>1.4422266267520647</v>
      </c>
      <c r="DB10">
        <v>0.15274632348795253</v>
      </c>
      <c r="DC10">
        <v>1.314939039656402</v>
      </c>
      <c r="DD10">
        <v>0.13951419395352693</v>
      </c>
      <c r="DE10">
        <v>1.3798268465354726</v>
      </c>
      <c r="DF10">
        <v>0.14483365791142577</v>
      </c>
      <c r="DG10">
        <v>1.6867215005542395</v>
      </c>
      <c r="DH10">
        <v>0.16995321680890771</v>
      </c>
      <c r="DI10">
        <v>1.5093151122974648</v>
      </c>
      <c r="DJ10">
        <v>0.1519770543770935</v>
      </c>
      <c r="DK10">
        <v>1.8681228884867322</v>
      </c>
      <c r="DL10">
        <v>0.18483111554966838</v>
      </c>
      <c r="DM10">
        <v>2.1277704706731884</v>
      </c>
      <c r="DN10">
        <v>0.2106761452137044</v>
      </c>
      <c r="DO10">
        <v>2.1057224838322757</v>
      </c>
      <c r="DP10">
        <v>0.20053013915936951</v>
      </c>
      <c r="DQ10">
        <v>2.0036919836921823</v>
      </c>
      <c r="DR10">
        <v>0.19342672125975663</v>
      </c>
      <c r="DS10">
        <v>2.166663339123557</v>
      </c>
      <c r="DT10">
        <v>0.20595965069180619</v>
      </c>
      <c r="DU10">
        <v>1.9508856477881893</v>
      </c>
      <c r="DV10">
        <v>0.1813168955415401</v>
      </c>
      <c r="DW10">
        <v>2.257995913296261</v>
      </c>
      <c r="DX10">
        <v>0.21183015616151593</v>
      </c>
      <c r="DY10">
        <v>2.3068985918035549</v>
      </c>
      <c r="DZ10">
        <v>0.20685909989905873</v>
      </c>
    </row>
    <row r="11" spans="1:130" ht="15" x14ac:dyDescent="0.25">
      <c r="A11" s="410" t="s">
        <v>263</v>
      </c>
      <c r="B11" s="412" t="b">
        <v>0</v>
      </c>
      <c r="C11">
        <v>0.28532680792212911</v>
      </c>
      <c r="D11">
        <v>3.9699463285159116E-2</v>
      </c>
      <c r="E11">
        <v>0.21732445468958347</v>
      </c>
      <c r="F11">
        <v>3.1523098442399929E-2</v>
      </c>
      <c r="G11">
        <v>0.48187868125473865</v>
      </c>
      <c r="H11">
        <v>6.4039902480801852E-2</v>
      </c>
      <c r="I11">
        <v>0.80392680022475127</v>
      </c>
      <c r="J11">
        <v>9.7581736785745027E-2</v>
      </c>
      <c r="K11">
        <v>1.1959635556622314</v>
      </c>
      <c r="L11">
        <v>0.13218091347802721</v>
      </c>
      <c r="M11">
        <v>1.6731990781499053</v>
      </c>
      <c r="N11">
        <v>0.16787076325617789</v>
      </c>
      <c r="O11">
        <v>2.254148996981058</v>
      </c>
      <c r="P11">
        <v>0.2046856675051667</v>
      </c>
      <c r="Q11">
        <v>2.9613527960813055</v>
      </c>
      <c r="R11">
        <v>0.24266109141727651</v>
      </c>
      <c r="S11">
        <v>0.61289741576974754</v>
      </c>
      <c r="T11">
        <v>7.8202681679665487E-2</v>
      </c>
      <c r="U11">
        <v>0.61289741576974754</v>
      </c>
      <c r="V11">
        <v>7.8062196205411383E-2</v>
      </c>
      <c r="W11">
        <v>0.61289741576974754</v>
      </c>
      <c r="X11">
        <v>7.8343167153919591E-2</v>
      </c>
      <c r="AC11">
        <v>0.59070808688023679</v>
      </c>
      <c r="AD11">
        <v>6.6815040085391242E-2</v>
      </c>
      <c r="AE11">
        <v>0.3701168771057039</v>
      </c>
      <c r="AF11">
        <v>4.3793045630504623E-2</v>
      </c>
      <c r="AG11">
        <v>0.19111969674884369</v>
      </c>
      <c r="AH11">
        <v>2.4048792845706712E-2</v>
      </c>
      <c r="AI11">
        <v>0.66621975895449936</v>
      </c>
      <c r="AJ11">
        <v>6.3700237938746948E-2</v>
      </c>
      <c r="AK11">
        <v>1.3180707194838328</v>
      </c>
      <c r="AL11">
        <v>0.13172097057988427</v>
      </c>
      <c r="AM11">
        <v>1.4705553428446343</v>
      </c>
      <c r="AN11">
        <v>0.14228321396500446</v>
      </c>
      <c r="AO11">
        <v>0.26073981273895425</v>
      </c>
      <c r="AP11">
        <v>3.8619055597950383E-2</v>
      </c>
      <c r="AQ11">
        <v>0.263713897021358</v>
      </c>
      <c r="AR11">
        <v>3.8598043282069602E-2</v>
      </c>
      <c r="AS11">
        <v>0.27046052486338618</v>
      </c>
      <c r="AT11">
        <v>3.8981403421960256E-2</v>
      </c>
      <c r="AU11">
        <v>0.27222335286180777</v>
      </c>
      <c r="AV11">
        <v>3.9252395405904639E-2</v>
      </c>
      <c r="AW11">
        <v>0.27589198067051868</v>
      </c>
      <c r="AX11">
        <v>3.9376275723407926E-2</v>
      </c>
      <c r="AY11">
        <v>0.27073744705449371</v>
      </c>
      <c r="AZ11">
        <v>3.9668128157934926E-2</v>
      </c>
      <c r="BA11">
        <v>0.27653393610641208</v>
      </c>
      <c r="BB11">
        <v>3.9501937695017988E-2</v>
      </c>
      <c r="BC11">
        <v>0.28796896781039416</v>
      </c>
      <c r="BD11">
        <v>4.0559535913853889E-2</v>
      </c>
      <c r="BE11">
        <v>0.28488326989362722</v>
      </c>
      <c r="BF11">
        <v>4.112755957603461E-2</v>
      </c>
      <c r="BG11">
        <v>0.29163881106513107</v>
      </c>
      <c r="BH11">
        <v>4.1966951244774148E-2</v>
      </c>
      <c r="BI11">
        <v>0.27275917345658574</v>
      </c>
      <c r="BJ11">
        <v>4.2162690291490799E-2</v>
      </c>
      <c r="BK11">
        <v>0.30164847496746416</v>
      </c>
      <c r="BL11">
        <v>4.2137144662790421E-2</v>
      </c>
      <c r="BM11">
        <v>0.28990566796453149</v>
      </c>
      <c r="BN11">
        <v>4.2364731817820508E-2</v>
      </c>
      <c r="BO11">
        <v>0.29932551245827388</v>
      </c>
      <c r="BP11">
        <v>4.2406295239201086E-2</v>
      </c>
      <c r="BQ11">
        <v>0.29777707775919227</v>
      </c>
      <c r="BR11">
        <v>4.2466687881117925E-2</v>
      </c>
      <c r="BS11">
        <v>0.29919881664626363</v>
      </c>
      <c r="BT11">
        <v>4.2718682292531729E-2</v>
      </c>
      <c r="BU11">
        <v>0.2997009543457585</v>
      </c>
      <c r="BV11">
        <v>4.3038554233249975E-2</v>
      </c>
      <c r="BW11">
        <v>0.29314860068548287</v>
      </c>
      <c r="BX11">
        <v>4.3416701044723567E-2</v>
      </c>
      <c r="BY11">
        <v>0.29817236127001195</v>
      </c>
      <c r="BZ11">
        <v>4.3663185394873835E-2</v>
      </c>
      <c r="CA11">
        <v>0.30379933040527723</v>
      </c>
      <c r="CB11">
        <v>4.3631641344578878E-2</v>
      </c>
      <c r="CC11">
        <v>0.31449740236383084</v>
      </c>
      <c r="CD11">
        <v>4.3629617433056427E-2</v>
      </c>
      <c r="CE11">
        <v>0.28882091030936496</v>
      </c>
      <c r="CF11">
        <v>4.5375834568716474E-2</v>
      </c>
      <c r="CG11">
        <v>0.3504602880421529</v>
      </c>
      <c r="CH11">
        <v>4.694672652510596E-2</v>
      </c>
      <c r="CI11">
        <v>0.34981427841154783</v>
      </c>
      <c r="CJ11">
        <v>4.7578904946225561E-2</v>
      </c>
      <c r="CK11">
        <v>0.34009262769097048</v>
      </c>
      <c r="CL11">
        <v>4.7212715793350617E-2</v>
      </c>
      <c r="CM11">
        <v>0.40083673129319691</v>
      </c>
      <c r="CN11">
        <v>5.3496560253254985E-2</v>
      </c>
      <c r="CO11">
        <v>0.71213469451763767</v>
      </c>
      <c r="CP11">
        <v>9.2483954245442201E-2</v>
      </c>
      <c r="CQ11">
        <v>1.1602802214612333</v>
      </c>
      <c r="CR11">
        <v>0.12002614958634568</v>
      </c>
      <c r="CS11">
        <v>1.1529162364928773</v>
      </c>
      <c r="CT11">
        <v>0.12696514941341236</v>
      </c>
      <c r="CU11">
        <v>1.3798123122625501</v>
      </c>
      <c r="CV11">
        <v>0.15472306166227823</v>
      </c>
      <c r="CW11">
        <v>1.4282512704968986</v>
      </c>
      <c r="CX11">
        <v>0.15986512459915578</v>
      </c>
      <c r="CY11">
        <v>1.4039732351499532</v>
      </c>
      <c r="CZ11">
        <v>0.15042936981874741</v>
      </c>
      <c r="DA11">
        <v>1.4358993590058349</v>
      </c>
      <c r="DB11">
        <v>0.15179378444014707</v>
      </c>
      <c r="DC11">
        <v>1.3082792927665425</v>
      </c>
      <c r="DD11">
        <v>0.13844840511903178</v>
      </c>
      <c r="DE11">
        <v>1.3726820970126088</v>
      </c>
      <c r="DF11">
        <v>0.1436159826663598</v>
      </c>
      <c r="DG11">
        <v>1.6814164361122474</v>
      </c>
      <c r="DH11">
        <v>0.16911640822799709</v>
      </c>
      <c r="DI11">
        <v>1.5027654593995015</v>
      </c>
      <c r="DJ11">
        <v>0.15087060545752151</v>
      </c>
      <c r="DK11">
        <v>1.8585639340901723</v>
      </c>
      <c r="DL11">
        <v>0.18365430950521441</v>
      </c>
      <c r="DM11">
        <v>2.1137404637836337</v>
      </c>
      <c r="DN11">
        <v>0.20876490969608516</v>
      </c>
      <c r="DO11">
        <v>2.0989385296276208</v>
      </c>
      <c r="DP11">
        <v>0.19943938123011079</v>
      </c>
      <c r="DQ11">
        <v>1.9942843470238216</v>
      </c>
      <c r="DR11">
        <v>0.19208781120457064</v>
      </c>
      <c r="DS11">
        <v>2.1567306843775373</v>
      </c>
      <c r="DT11">
        <v>0.20439288264660771</v>
      </c>
      <c r="DU11">
        <v>1.943974245169265</v>
      </c>
      <c r="DV11">
        <v>0.18024740678483098</v>
      </c>
      <c r="DW11">
        <v>2.2478751419143421</v>
      </c>
      <c r="DX11">
        <v>0.21038036266401899</v>
      </c>
      <c r="DY11">
        <v>2.2993798115986612</v>
      </c>
      <c r="DZ11">
        <v>0.20574706675743179</v>
      </c>
    </row>
    <row r="12" spans="1:130" ht="15" x14ac:dyDescent="0.25">
      <c r="A12" s="410" t="s">
        <v>264</v>
      </c>
      <c r="B12" s="412" t="s">
        <v>352</v>
      </c>
      <c r="C12">
        <v>0.28491867099204682</v>
      </c>
      <c r="D12">
        <v>4.0014727670397904E-2</v>
      </c>
      <c r="E12">
        <v>0.21730828324408222</v>
      </c>
      <c r="F12">
        <v>3.1511291346461689E-2</v>
      </c>
      <c r="G12">
        <v>0.48183929707350431</v>
      </c>
      <c r="H12">
        <v>6.4015544173956898E-2</v>
      </c>
      <c r="I12">
        <v>0.8038548626049179</v>
      </c>
      <c r="J12">
        <v>9.754404798491545E-2</v>
      </c>
      <c r="K12">
        <v>1.1958467570224369</v>
      </c>
      <c r="L12">
        <v>0.13212907824380157</v>
      </c>
      <c r="M12">
        <v>1.6730212949240169</v>
      </c>
      <c r="N12">
        <v>0.16780392747297124</v>
      </c>
      <c r="O12">
        <v>2.2538892114181062</v>
      </c>
      <c r="P12">
        <v>0.20460293726711432</v>
      </c>
      <c r="Q12">
        <v>2.9609837294454668</v>
      </c>
      <c r="R12">
        <v>0.24256153138014191</v>
      </c>
      <c r="S12">
        <v>0.69187167918881354</v>
      </c>
      <c r="T12">
        <v>8.6351700287576882E-2</v>
      </c>
      <c r="U12">
        <v>0.69187167918881354</v>
      </c>
      <c r="V12">
        <v>8.6195998303101859E-2</v>
      </c>
      <c r="W12">
        <v>0.69187167918881354</v>
      </c>
      <c r="X12">
        <v>8.6507402272051906E-2</v>
      </c>
      <c r="AC12">
        <v>0.58993569415614477</v>
      </c>
      <c r="AD12">
        <v>6.6482148901921126E-2</v>
      </c>
      <c r="AE12">
        <v>0.36753850072720262</v>
      </c>
      <c r="AF12">
        <v>4.3013594203820359E-2</v>
      </c>
      <c r="AG12">
        <v>0.18927780797043112</v>
      </c>
      <c r="AH12">
        <v>2.3506340339105043E-2</v>
      </c>
      <c r="AI12">
        <v>0.66418890492205429</v>
      </c>
      <c r="AJ12">
        <v>6.3000259740161629E-2</v>
      </c>
      <c r="AK12">
        <v>1.3141513156012161</v>
      </c>
      <c r="AL12">
        <v>0.13061333675055542</v>
      </c>
      <c r="AM12">
        <v>1.4666345488471833</v>
      </c>
      <c r="AN12">
        <v>0.1412711297444024</v>
      </c>
      <c r="AO12">
        <v>0.26014362439500388</v>
      </c>
      <c r="AP12">
        <v>3.8346860035025777E-2</v>
      </c>
      <c r="AQ12">
        <v>0.26312668686445173</v>
      </c>
      <c r="AR12">
        <v>3.8262773983876786E-2</v>
      </c>
      <c r="AS12">
        <v>0.26978473982560996</v>
      </c>
      <c r="AT12">
        <v>3.8611121231429943E-2</v>
      </c>
      <c r="AU12">
        <v>0.27171533227450229</v>
      </c>
      <c r="AV12">
        <v>3.8978923719506529E-2</v>
      </c>
      <c r="AW12">
        <v>0.27550422120154117</v>
      </c>
      <c r="AX12">
        <v>3.916771682845787E-2</v>
      </c>
      <c r="AY12">
        <v>0.27015095648131371</v>
      </c>
      <c r="AZ12">
        <v>3.9372825039118091E-2</v>
      </c>
      <c r="BA12">
        <v>0.27564391009463612</v>
      </c>
      <c r="BB12">
        <v>3.9023961392356296E-2</v>
      </c>
      <c r="BC12">
        <v>0.28752438626826271</v>
      </c>
      <c r="BD12">
        <v>4.032093502142408E-2</v>
      </c>
      <c r="BE12">
        <v>0.2844751331801274</v>
      </c>
      <c r="BF12">
        <v>4.0902344242475352E-2</v>
      </c>
      <c r="BG12">
        <v>0.29115533584492953</v>
      </c>
      <c r="BH12">
        <v>4.1707156895381382E-2</v>
      </c>
      <c r="BI12">
        <v>0.27176218366604166</v>
      </c>
      <c r="BJ12">
        <v>4.1721088584608622E-2</v>
      </c>
      <c r="BK12">
        <v>0.30087575916294612</v>
      </c>
      <c r="BL12">
        <v>4.1781928819192682E-2</v>
      </c>
      <c r="BM12">
        <v>0.28940809587080241</v>
      </c>
      <c r="BN12">
        <v>4.2102346996835655E-2</v>
      </c>
      <c r="BO12">
        <v>0.29884311392761398</v>
      </c>
      <c r="BP12">
        <v>4.2151666686398775E-2</v>
      </c>
      <c r="BQ12">
        <v>0.29704685053068247</v>
      </c>
      <c r="BR12">
        <v>4.2100436363847075E-2</v>
      </c>
      <c r="BS12">
        <v>0.29855793408952952</v>
      </c>
      <c r="BT12">
        <v>4.2436588103581703E-2</v>
      </c>
      <c r="BU12">
        <v>0.29907043450704324</v>
      </c>
      <c r="BV12">
        <v>4.2789209776749139E-2</v>
      </c>
      <c r="BW12">
        <v>0.29258730741146582</v>
      </c>
      <c r="BX12">
        <v>4.3143141222773157E-2</v>
      </c>
      <c r="BY12">
        <v>0.29746332928596109</v>
      </c>
      <c r="BZ12">
        <v>4.3315087622053085E-2</v>
      </c>
      <c r="CA12">
        <v>0.30225650639539364</v>
      </c>
      <c r="CB12">
        <v>4.2974010165882356E-2</v>
      </c>
      <c r="CC12">
        <v>0.31381410103050206</v>
      </c>
      <c r="CD12">
        <v>4.3257601082406408E-2</v>
      </c>
      <c r="CE12">
        <v>0.28760483325221958</v>
      </c>
      <c r="CF12">
        <v>4.4794091210451671E-2</v>
      </c>
      <c r="CG12">
        <v>0.34983533814662771</v>
      </c>
      <c r="CH12">
        <v>4.6615841658172362E-2</v>
      </c>
      <c r="CI12">
        <v>0.34929472837237496</v>
      </c>
      <c r="CJ12">
        <v>4.735132624861476E-2</v>
      </c>
      <c r="CK12">
        <v>0.33901648980119808</v>
      </c>
      <c r="CL12">
        <v>4.663942816687007E-2</v>
      </c>
      <c r="CM12">
        <v>0.39998637927623037</v>
      </c>
      <c r="CN12">
        <v>5.3154120562011714E-2</v>
      </c>
      <c r="CO12">
        <v>0.70980305877798244</v>
      </c>
      <c r="CP12">
        <v>9.1507648254241514E-2</v>
      </c>
      <c r="CQ12">
        <v>1.1580829419409662</v>
      </c>
      <c r="CR12">
        <v>0.1191210950553471</v>
      </c>
      <c r="CS12">
        <v>1.1506385065699838</v>
      </c>
      <c r="CT12">
        <v>0.12596494037623643</v>
      </c>
      <c r="CU12">
        <v>1.3775694524143682</v>
      </c>
      <c r="CV12">
        <v>0.15378684235102516</v>
      </c>
      <c r="CW12">
        <v>1.4245192360601246</v>
      </c>
      <c r="CX12">
        <v>0.15845465289507191</v>
      </c>
      <c r="CY12">
        <v>1.401791213527668</v>
      </c>
      <c r="CZ12">
        <v>0.14949948380801667</v>
      </c>
      <c r="DA12">
        <v>1.4337526147521618</v>
      </c>
      <c r="DB12">
        <v>0.15094759330323243</v>
      </c>
      <c r="DC12">
        <v>1.3060241505759724</v>
      </c>
      <c r="DD12">
        <v>0.13752426817741836</v>
      </c>
      <c r="DE12">
        <v>1.3702693750407307</v>
      </c>
      <c r="DF12">
        <v>0.14260850361804062</v>
      </c>
      <c r="DG12">
        <v>1.6796199965677556</v>
      </c>
      <c r="DH12">
        <v>0.16840016843479497</v>
      </c>
      <c r="DI12">
        <v>1.5005549121758455</v>
      </c>
      <c r="DJ12">
        <v>0.1499979145725728</v>
      </c>
      <c r="DK12">
        <v>1.8553080868888014</v>
      </c>
      <c r="DL12">
        <v>0.18257294435794966</v>
      </c>
      <c r="DM12">
        <v>2.1089713191018649</v>
      </c>
      <c r="DN12">
        <v>0.20705731431009475</v>
      </c>
      <c r="DO12">
        <v>2.0966462360589473</v>
      </c>
      <c r="DP12">
        <v>0.19859942035466188</v>
      </c>
      <c r="DQ12">
        <v>1.9910902299726683</v>
      </c>
      <c r="DR12">
        <v>0.19091476462207405</v>
      </c>
      <c r="DS12">
        <v>2.1533709192550923</v>
      </c>
      <c r="DT12">
        <v>0.20312794344169402</v>
      </c>
      <c r="DU12">
        <v>1.9416371002066777</v>
      </c>
      <c r="DV12">
        <v>0.17946340194711491</v>
      </c>
      <c r="DW12">
        <v>2.2444403928724057</v>
      </c>
      <c r="DX12">
        <v>0.2091287142155431</v>
      </c>
      <c r="DY12">
        <v>2.2968320317350734</v>
      </c>
      <c r="DZ12">
        <v>0.20483372669990399</v>
      </c>
    </row>
    <row r="13" spans="1:130" ht="15" x14ac:dyDescent="0.25">
      <c r="A13" s="410" t="s">
        <v>266</v>
      </c>
      <c r="B13" s="412" t="b">
        <v>0</v>
      </c>
      <c r="C13">
        <v>0.29822770647665947</v>
      </c>
      <c r="D13">
        <v>4.0341796224341517E-2</v>
      </c>
      <c r="E13">
        <v>0.21732445468958347</v>
      </c>
      <c r="F13">
        <v>3.149948425052345E-2</v>
      </c>
      <c r="G13">
        <v>0.48187868125473865</v>
      </c>
      <c r="H13">
        <v>6.3991185869688633E-2</v>
      </c>
      <c r="I13">
        <v>0.80392680022475127</v>
      </c>
      <c r="J13">
        <v>9.7506359184085872E-2</v>
      </c>
      <c r="K13">
        <v>1.1959635556622314</v>
      </c>
      <c r="L13">
        <v>0.13207724301505916</v>
      </c>
      <c r="M13">
        <v>1.6731990781499053</v>
      </c>
      <c r="N13">
        <v>0.16773709168976458</v>
      </c>
      <c r="O13">
        <v>2.254148996981058</v>
      </c>
      <c r="P13">
        <v>0.20452020702906193</v>
      </c>
      <c r="Q13">
        <v>2.9613527960813055</v>
      </c>
      <c r="R13">
        <v>0.24246197134300732</v>
      </c>
      <c r="S13">
        <v>0.77471285579256421</v>
      </c>
      <c r="T13">
        <v>9.4562308896515068E-2</v>
      </c>
      <c r="U13">
        <v>0.77471285579256421</v>
      </c>
      <c r="V13">
        <v>9.4391168415031826E-2</v>
      </c>
      <c r="W13">
        <v>0.77471285579256421</v>
      </c>
      <c r="X13">
        <v>9.4733449377998311E-2</v>
      </c>
      <c r="AC13">
        <v>0.59073525867630028</v>
      </c>
      <c r="AD13">
        <v>6.6221182163866368E-2</v>
      </c>
      <c r="AE13">
        <v>0.37014560521326911</v>
      </c>
      <c r="AF13">
        <v>4.2336412193940118E-2</v>
      </c>
      <c r="AG13">
        <v>0.19119531262758907</v>
      </c>
      <c r="AH13">
        <v>2.3406415948998123E-2</v>
      </c>
      <c r="AI13">
        <v>0.66630030858878075</v>
      </c>
      <c r="AJ13">
        <v>6.2604896444284047E-2</v>
      </c>
      <c r="AK13">
        <v>1.3182060791816825</v>
      </c>
      <c r="AL13">
        <v>0.13022931617627917</v>
      </c>
      <c r="AM13">
        <v>1.4706728022038296</v>
      </c>
      <c r="AN13">
        <v>0.1409720480372138</v>
      </c>
      <c r="AO13">
        <v>0.26075668040526456</v>
      </c>
      <c r="AP13">
        <v>3.8115141899737817E-2</v>
      </c>
      <c r="AQ13">
        <v>0.26375261527937027</v>
      </c>
      <c r="AR13">
        <v>3.8006971540412812E-2</v>
      </c>
      <c r="AS13">
        <v>0.27049948504810539</v>
      </c>
      <c r="AT13">
        <v>3.8323139313896706E-2</v>
      </c>
      <c r="AU13">
        <v>0.27224985557821108</v>
      </c>
      <c r="AV13">
        <v>3.8761768203389967E-2</v>
      </c>
      <c r="AW13">
        <v>0.27591222929149312</v>
      </c>
      <c r="AX13">
        <v>3.900223686901181E-2</v>
      </c>
      <c r="AY13">
        <v>0.27076085831081337</v>
      </c>
      <c r="AZ13">
        <v>3.9129525053945596E-2</v>
      </c>
      <c r="BA13">
        <v>0.27658348895220825</v>
      </c>
      <c r="BB13">
        <v>3.865274827341178E-2</v>
      </c>
      <c r="BC13">
        <v>0.28799280671960287</v>
      </c>
      <c r="BD13">
        <v>4.0133410585046957E-2</v>
      </c>
      <c r="BE13">
        <v>0.28490637255337253</v>
      </c>
      <c r="BF13">
        <v>4.0725341060753054E-2</v>
      </c>
      <c r="BG13">
        <v>0.29166376493567064</v>
      </c>
      <c r="BH13">
        <v>4.1500417347474838E-2</v>
      </c>
      <c r="BI13">
        <v>0.27278424235693716</v>
      </c>
      <c r="BJ13">
        <v>4.1341092871033665E-2</v>
      </c>
      <c r="BK13">
        <v>0.3016729639631745</v>
      </c>
      <c r="BL13">
        <v>4.1485732066024003E-2</v>
      </c>
      <c r="BM13">
        <v>0.28992890596413873</v>
      </c>
      <c r="BN13">
        <v>4.1889789641234361E-2</v>
      </c>
      <c r="BO13">
        <v>0.29934943741424119</v>
      </c>
      <c r="BP13">
        <v>4.1948736752502519E-2</v>
      </c>
      <c r="BQ13">
        <v>0.29780742615533634</v>
      </c>
      <c r="BR13">
        <v>4.1802280870282683E-2</v>
      </c>
      <c r="BS13">
        <v>0.29921563789277367</v>
      </c>
      <c r="BT13">
        <v>4.2196310576202239E-2</v>
      </c>
      <c r="BU13">
        <v>0.29971257153690156</v>
      </c>
      <c r="BV13">
        <v>4.2571522018972213E-2</v>
      </c>
      <c r="BW13">
        <v>0.29316814521023377</v>
      </c>
      <c r="BX13">
        <v>4.2913985015864568E-2</v>
      </c>
      <c r="BY13">
        <v>0.29819846309661729</v>
      </c>
      <c r="BZ13">
        <v>4.3026164285716338E-2</v>
      </c>
      <c r="CA13">
        <v>0.30383839227658938</v>
      </c>
      <c r="CB13">
        <v>4.2416855114266752E-2</v>
      </c>
      <c r="CC13">
        <v>0.31455570643958225</v>
      </c>
      <c r="CD13">
        <v>4.302240266722706E-2</v>
      </c>
      <c r="CE13">
        <v>0.28885992452919901</v>
      </c>
      <c r="CF13">
        <v>4.4302141385519578E-2</v>
      </c>
      <c r="CG13">
        <v>0.35049710371267029</v>
      </c>
      <c r="CH13">
        <v>4.6366615851557137E-2</v>
      </c>
      <c r="CI13">
        <v>0.34982836177790011</v>
      </c>
      <c r="CJ13">
        <v>4.7159077203575768E-2</v>
      </c>
      <c r="CK13">
        <v>0.34015499367603713</v>
      </c>
      <c r="CL13">
        <v>4.6202918845714085E-2</v>
      </c>
      <c r="CM13">
        <v>0.40085494923818699</v>
      </c>
      <c r="CN13">
        <v>5.2860948741939431E-2</v>
      </c>
      <c r="CO13">
        <v>0.71219572049907931</v>
      </c>
      <c r="CP13">
        <v>9.0692253564971459E-2</v>
      </c>
      <c r="CQ13">
        <v>1.1603738868993199</v>
      </c>
      <c r="CR13">
        <v>0.11848964260895108</v>
      </c>
      <c r="CS13">
        <v>1.153023273052898</v>
      </c>
      <c r="CT13">
        <v>0.12525687220037873</v>
      </c>
      <c r="CU13">
        <v>1.3798834986841784</v>
      </c>
      <c r="CV13">
        <v>0.15304379675449234</v>
      </c>
      <c r="CW13">
        <v>1.4283355259188555</v>
      </c>
      <c r="CX13">
        <v>0.15729127712626972</v>
      </c>
      <c r="CY13">
        <v>1.4040621515069163</v>
      </c>
      <c r="CZ13">
        <v>0.14881483276735358</v>
      </c>
      <c r="DA13">
        <v>1.4359603104432983</v>
      </c>
      <c r="DB13">
        <v>0.15027630345062895</v>
      </c>
      <c r="DC13">
        <v>1.3083563112931247</v>
      </c>
      <c r="DD13">
        <v>0.13681665120764216</v>
      </c>
      <c r="DE13">
        <v>1.3727841450049894</v>
      </c>
      <c r="DF13">
        <v>0.14189284072725439</v>
      </c>
      <c r="DG13">
        <v>1.6814777187688215</v>
      </c>
      <c r="DH13">
        <v>0.16786252291770445</v>
      </c>
      <c r="DI13">
        <v>1.5028625560159263</v>
      </c>
      <c r="DJ13">
        <v>0.1494296819476533</v>
      </c>
      <c r="DK13">
        <v>1.8586191162596055</v>
      </c>
      <c r="DL13">
        <v>0.1816746258809793</v>
      </c>
      <c r="DM13">
        <v>2.1138494043668028</v>
      </c>
      <c r="DN13">
        <v>0.20569169827844527</v>
      </c>
      <c r="DO13">
        <v>2.0990313111183942</v>
      </c>
      <c r="DP13">
        <v>0.19807830516771194</v>
      </c>
      <c r="DQ13">
        <v>1.9943684009060616</v>
      </c>
      <c r="DR13">
        <v>0.19000261477000407</v>
      </c>
      <c r="DS13">
        <v>2.1568562319451487</v>
      </c>
      <c r="DT13">
        <v>0.20226731092856409</v>
      </c>
      <c r="DU13">
        <v>1.9440635544857601</v>
      </c>
      <c r="DV13">
        <v>0.17902839643768731</v>
      </c>
      <c r="DW13">
        <v>2.2479699291105892</v>
      </c>
      <c r="DX13">
        <v>0.20817661192954384</v>
      </c>
      <c r="DY13">
        <v>2.2994616581851091</v>
      </c>
      <c r="DZ13">
        <v>0.20419307310609375</v>
      </c>
    </row>
    <row r="14" spans="1:130" ht="15" x14ac:dyDescent="0.25">
      <c r="A14" s="410" t="s">
        <v>267</v>
      </c>
      <c r="B14" s="412" t="b">
        <v>0</v>
      </c>
      <c r="C14">
        <v>0.29879406063021924</v>
      </c>
      <c r="D14">
        <v>4.095139917308261E-2</v>
      </c>
      <c r="E14">
        <v>0.21737165891174803</v>
      </c>
      <c r="F14">
        <v>3.1488633695278621E-2</v>
      </c>
      <c r="G14">
        <v>0.48199364312630483</v>
      </c>
      <c r="H14">
        <v>6.3968800929183792E-2</v>
      </c>
      <c r="I14">
        <v>0.80413678512612197</v>
      </c>
      <c r="J14">
        <v>9.7471723705755589E-2</v>
      </c>
      <c r="K14">
        <v>1.1963044892504469</v>
      </c>
      <c r="L14">
        <v>0.13202960716575399</v>
      </c>
      <c r="M14">
        <v>1.6737180248879269</v>
      </c>
      <c r="N14">
        <v>0.16767567054422564</v>
      </c>
      <c r="O14">
        <v>2.2549073073886077</v>
      </c>
      <c r="P14">
        <v>0.2044441791028809</v>
      </c>
      <c r="Q14">
        <v>2.9624300964049102</v>
      </c>
      <c r="R14">
        <v>0.24237047706797502</v>
      </c>
      <c r="S14">
        <v>0.86161028596773481</v>
      </c>
      <c r="T14">
        <v>0.10283497300158007</v>
      </c>
      <c r="U14">
        <v>0.86161028596773481</v>
      </c>
      <c r="V14">
        <v>0.10264816954997466</v>
      </c>
      <c r="W14">
        <v>0.86161028596773481</v>
      </c>
      <c r="X14">
        <v>0.10302177645318547</v>
      </c>
      <c r="AC14">
        <v>0.59304200447847366</v>
      </c>
      <c r="AD14">
        <v>6.6053281844315193E-2</v>
      </c>
      <c r="AE14">
        <v>0.37772697846348957</v>
      </c>
      <c r="AF14">
        <v>4.1816360859947908E-2</v>
      </c>
      <c r="AG14">
        <v>0.1967168658968339</v>
      </c>
      <c r="AH14">
        <v>2.375711495519919E-2</v>
      </c>
      <c r="AI14">
        <v>0.67238291658660165</v>
      </c>
      <c r="AJ14">
        <v>6.2546178034030134E-2</v>
      </c>
      <c r="AK14">
        <v>1.3299065173945506</v>
      </c>
      <c r="AL14">
        <v>0.13060001992012513</v>
      </c>
      <c r="AM14">
        <v>1.4823429476440351</v>
      </c>
      <c r="AN14">
        <v>0.14141019866464774</v>
      </c>
      <c r="AO14">
        <v>0.26252931461776946</v>
      </c>
      <c r="AP14">
        <v>3.7942673617326714E-2</v>
      </c>
      <c r="AQ14">
        <v>0.26554097326847659</v>
      </c>
      <c r="AR14">
        <v>3.7851359544331421E-2</v>
      </c>
      <c r="AS14">
        <v>0.27254685612369939</v>
      </c>
      <c r="AT14">
        <v>3.8140788251624695E-2</v>
      </c>
      <c r="AU14">
        <v>0.27378361887380004</v>
      </c>
      <c r="AV14">
        <v>3.8618521505997143E-2</v>
      </c>
      <c r="AW14">
        <v>0.27708295055144422</v>
      </c>
      <c r="AX14">
        <v>3.8893242047236841E-2</v>
      </c>
      <c r="AY14">
        <v>0.27251774192399247</v>
      </c>
      <c r="AZ14">
        <v>3.8957938920255404E-2</v>
      </c>
      <c r="BA14">
        <v>0.27927655359180387</v>
      </c>
      <c r="BB14">
        <v>3.8418371751839334E-2</v>
      </c>
      <c r="BC14">
        <v>0.28933628052525073</v>
      </c>
      <c r="BD14">
        <v>4.0012154719307039E-2</v>
      </c>
      <c r="BE14">
        <v>0.2861420515640215</v>
      </c>
      <c r="BF14">
        <v>4.0610889775972388E-2</v>
      </c>
      <c r="BG14">
        <v>0.29312290843809319</v>
      </c>
      <c r="BH14">
        <v>4.1363481373684723E-2</v>
      </c>
      <c r="BI14">
        <v>0.27574254841255302</v>
      </c>
      <c r="BJ14">
        <v>4.1053488143558248E-2</v>
      </c>
      <c r="BK14">
        <v>0.30397550457639438</v>
      </c>
      <c r="BL14">
        <v>4.127255050267619E-2</v>
      </c>
      <c r="BM14">
        <v>0.29142590530815538</v>
      </c>
      <c r="BN14">
        <v>4.174427988384017E-2</v>
      </c>
      <c r="BO14">
        <v>0.30080346360233762</v>
      </c>
      <c r="BP14">
        <v>4.1813945578564923E-2</v>
      </c>
      <c r="BQ14">
        <v>0.29999718731936198</v>
      </c>
      <c r="BR14">
        <v>4.1596376185314338E-2</v>
      </c>
      <c r="BS14">
        <v>0.30111864480537232</v>
      </c>
      <c r="BT14">
        <v>4.2017315566676157E-2</v>
      </c>
      <c r="BU14">
        <v>0.30157534331211028</v>
      </c>
      <c r="BV14">
        <v>4.2403126727415343E-2</v>
      </c>
      <c r="BW14">
        <v>0.29484405805770597</v>
      </c>
      <c r="BX14">
        <v>4.2747797297037093E-2</v>
      </c>
      <c r="BY14">
        <v>0.30031820653265051</v>
      </c>
      <c r="BZ14">
        <v>4.2819822236280357E-2</v>
      </c>
      <c r="CA14">
        <v>0.30841683306260759</v>
      </c>
      <c r="CB14">
        <v>4.2005313578485297E-2</v>
      </c>
      <c r="CC14">
        <v>0.31666213813132477</v>
      </c>
      <c r="CD14">
        <v>4.2943076564337379E-2</v>
      </c>
      <c r="CE14">
        <v>0.29248450410935767</v>
      </c>
      <c r="CF14">
        <v>4.3939839942997931E-2</v>
      </c>
      <c r="CG14">
        <v>0.35239197242979114</v>
      </c>
      <c r="CH14">
        <v>4.6219239897909305E-2</v>
      </c>
      <c r="CI14">
        <v>0.35137194682324768</v>
      </c>
      <c r="CJ14">
        <v>4.7017732685388558E-2</v>
      </c>
      <c r="CK14">
        <v>0.34341590450249143</v>
      </c>
      <c r="CL14">
        <v>4.5938551219061839E-2</v>
      </c>
      <c r="CM14">
        <v>0.40337207480633358</v>
      </c>
      <c r="CN14">
        <v>5.2640795830340439E-2</v>
      </c>
      <c r="CO14">
        <v>0.71911884045799201</v>
      </c>
      <c r="CP14">
        <v>9.0103828606017761E-2</v>
      </c>
      <c r="CQ14">
        <v>1.1669674576005429</v>
      </c>
      <c r="CR14">
        <v>0.11818294876897231</v>
      </c>
      <c r="CS14">
        <v>1.1598773363439268</v>
      </c>
      <c r="CT14">
        <v>0.12489830835840365</v>
      </c>
      <c r="CU14">
        <v>1.386566980805364</v>
      </c>
      <c r="CV14">
        <v>0.15255412200784854</v>
      </c>
      <c r="CW14">
        <v>1.4393909669650864</v>
      </c>
      <c r="CX14">
        <v>0.15646924707867546</v>
      </c>
      <c r="CY14">
        <v>1.4106020711984071</v>
      </c>
      <c r="CZ14">
        <v>0.14843088305229613</v>
      </c>
      <c r="DA14">
        <v>1.4423435917040206</v>
      </c>
      <c r="DB14">
        <v>0.14983429879388011</v>
      </c>
      <c r="DC14">
        <v>1.3150868371265896</v>
      </c>
      <c r="DD14">
        <v>0.1363828811282343</v>
      </c>
      <c r="DE14">
        <v>1.3800226751987938</v>
      </c>
      <c r="DF14">
        <v>0.14152697274520154</v>
      </c>
      <c r="DG14">
        <v>1.6868391011110138</v>
      </c>
      <c r="DH14">
        <v>0.16754702851901923</v>
      </c>
      <c r="DI14">
        <v>1.5095014393399075</v>
      </c>
      <c r="DJ14">
        <v>0.14921194241062452</v>
      </c>
      <c r="DK14">
        <v>1.8682287822944121</v>
      </c>
      <c r="DL14">
        <v>0.1810321304948018</v>
      </c>
      <c r="DM14">
        <v>2.1279795261213725</v>
      </c>
      <c r="DN14">
        <v>0.20477869569038978</v>
      </c>
      <c r="DO14">
        <v>2.1059005302092335</v>
      </c>
      <c r="DP14">
        <v>0.19791825332251634</v>
      </c>
      <c r="DQ14">
        <v>2.0038532819110109</v>
      </c>
      <c r="DR14">
        <v>0.1894252586046114</v>
      </c>
      <c r="DS14">
        <v>2.1669042631415123</v>
      </c>
      <c r="DT14">
        <v>0.20188070843505307</v>
      </c>
      <c r="DU14">
        <v>1.9510570311114999</v>
      </c>
      <c r="DV14">
        <v>0.17897763181584464</v>
      </c>
      <c r="DW14">
        <v>2.2581778085938362</v>
      </c>
      <c r="DX14">
        <v>0.20760118947086251</v>
      </c>
      <c r="DY14">
        <v>2.3070556542527769</v>
      </c>
      <c r="DZ14">
        <v>0.20387700792005797</v>
      </c>
    </row>
    <row r="15" spans="1:130" ht="15" x14ac:dyDescent="0.25">
      <c r="A15" s="410" t="s">
        <v>268</v>
      </c>
      <c r="B15" s="412" t="b">
        <v>0</v>
      </c>
      <c r="C15">
        <v>0.29483600339998284</v>
      </c>
      <c r="D15">
        <v>4.1497452747579162E-2</v>
      </c>
      <c r="E15">
        <v>0.21744607170523039</v>
      </c>
      <c r="F15">
        <v>3.1479618728182404E-2</v>
      </c>
      <c r="G15">
        <v>0.48217486916107316</v>
      </c>
      <c r="H15">
        <v>6.395020284848206E-2</v>
      </c>
      <c r="I15">
        <v>0.80446780558114905</v>
      </c>
      <c r="J15">
        <v>9.7442947510393785E-2</v>
      </c>
      <c r="K15">
        <v>1.196841937375376</v>
      </c>
      <c r="L15">
        <v>0.13199002987183706</v>
      </c>
      <c r="M15">
        <v>1.674536093159662</v>
      </c>
      <c r="N15">
        <v>0.16762464001228031</v>
      </c>
      <c r="O15">
        <v>2.2561027088413814</v>
      </c>
      <c r="P15">
        <v>0.2043810128189949</v>
      </c>
      <c r="Q15">
        <v>2.9641283539510135</v>
      </c>
      <c r="R15">
        <v>0.24229446087707074</v>
      </c>
      <c r="S15">
        <v>0.95276258100535438</v>
      </c>
      <c r="T15">
        <v>0.11117016161606652</v>
      </c>
      <c r="U15">
        <v>0.95276258100535438</v>
      </c>
      <c r="V15">
        <v>0.11096746820999576</v>
      </c>
      <c r="W15">
        <v>0.95276258100535438</v>
      </c>
      <c r="X15">
        <v>0.11137285502213728</v>
      </c>
      <c r="AC15">
        <v>0.59666905273651827</v>
      </c>
      <c r="AD15">
        <v>6.5992050228615998E-2</v>
      </c>
      <c r="AE15">
        <v>0.38966842270529406</v>
      </c>
      <c r="AF15">
        <v>4.1495571668059408E-2</v>
      </c>
      <c r="AG15">
        <v>0.20539514437023307</v>
      </c>
      <c r="AH15">
        <v>2.453002580991313E-2</v>
      </c>
      <c r="AI15">
        <v>0.68194395219019621</v>
      </c>
      <c r="AJ15">
        <v>6.282886152578683E-2</v>
      </c>
      <c r="AK15">
        <v>1.3483047303209987</v>
      </c>
      <c r="AL15">
        <v>0.13169541576942692</v>
      </c>
      <c r="AM15">
        <v>1.5006995393892615</v>
      </c>
      <c r="AN15">
        <v>0.14255008526865159</v>
      </c>
      <c r="AO15">
        <v>0.26531791875088295</v>
      </c>
      <c r="AP15">
        <v>3.7843427542325045E-2</v>
      </c>
      <c r="AQ15">
        <v>0.26834687870326779</v>
      </c>
      <c r="AR15">
        <v>3.7808544754094946E-2</v>
      </c>
      <c r="AS15">
        <v>0.27576098722403203</v>
      </c>
      <c r="AT15">
        <v>3.8078841043195651E-2</v>
      </c>
      <c r="AU15">
        <v>0.27619236578070216</v>
      </c>
      <c r="AV15">
        <v>3.8560788622829911E-2</v>
      </c>
      <c r="AW15">
        <v>0.27892154010746062</v>
      </c>
      <c r="AX15">
        <v>3.8849562475376014E-2</v>
      </c>
      <c r="AY15">
        <v>0.27527927505910044</v>
      </c>
      <c r="AZ15">
        <v>3.8871967526137065E-2</v>
      </c>
      <c r="BA15">
        <v>0.28350492793128457</v>
      </c>
      <c r="BB15">
        <v>3.8339819641983221E-2</v>
      </c>
      <c r="BC15">
        <v>0.29144596742741907</v>
      </c>
      <c r="BD15">
        <v>3.9966990853310173E-2</v>
      </c>
      <c r="BE15">
        <v>0.2880820628474976</v>
      </c>
      <c r="BF15">
        <v>4.0568262550558301E-2</v>
      </c>
      <c r="BG15">
        <v>0.29541455522283144</v>
      </c>
      <c r="BH15">
        <v>4.1307442724555665E-2</v>
      </c>
      <c r="BI15">
        <v>0.28039743746998674</v>
      </c>
      <c r="BJ15">
        <v>4.0881574426751249E-2</v>
      </c>
      <c r="BK15">
        <v>0.30759684285585898</v>
      </c>
      <c r="BL15">
        <v>4.1159654831572114E-2</v>
      </c>
      <c r="BM15">
        <v>0.29377781591899788</v>
      </c>
      <c r="BN15">
        <v>4.1677606059817317E-2</v>
      </c>
      <c r="BO15">
        <v>0.30308739593693768</v>
      </c>
      <c r="BP15">
        <v>4.1758213155964827E-2</v>
      </c>
      <c r="BQ15">
        <v>0.30343873259626097</v>
      </c>
      <c r="BR15">
        <v>4.1499403481955868E-2</v>
      </c>
      <c r="BS15">
        <v>0.30411278452488466</v>
      </c>
      <c r="BT15">
        <v>4.1914104186150943E-2</v>
      </c>
      <c r="BU15">
        <v>0.30450783914177232</v>
      </c>
      <c r="BV15">
        <v>4.22976662871151E-2</v>
      </c>
      <c r="BW15">
        <v>0.29747927346201763</v>
      </c>
      <c r="BX15">
        <v>4.2658041606913721E-2</v>
      </c>
      <c r="BY15">
        <v>0.30365083058747278</v>
      </c>
      <c r="BZ15">
        <v>4.2712778079427027E-2</v>
      </c>
      <c r="CA15">
        <v>0.31562091071000081</v>
      </c>
      <c r="CB15">
        <v>4.1772726206235233E-2</v>
      </c>
      <c r="CC15">
        <v>0.31996274553749637</v>
      </c>
      <c r="CD15">
        <v>4.3026049302822993E-2</v>
      </c>
      <c r="CE15">
        <v>0.2981849301113158</v>
      </c>
      <c r="CF15">
        <v>4.3736538391070195E-2</v>
      </c>
      <c r="CG15">
        <v>0.3553664333037474</v>
      </c>
      <c r="CH15">
        <v>4.6185653320514858E-2</v>
      </c>
      <c r="CI15">
        <v>0.35380043142809736</v>
      </c>
      <c r="CJ15">
        <v>4.6938743586308444E-2</v>
      </c>
      <c r="CK15">
        <v>0.34853504267878516</v>
      </c>
      <c r="CL15">
        <v>4.5867742779769877E-2</v>
      </c>
      <c r="CM15">
        <v>0.40733383343706109</v>
      </c>
      <c r="CN15">
        <v>5.2511497306812711E-2</v>
      </c>
      <c r="CO15">
        <v>0.73001154864902928</v>
      </c>
      <c r="CP15">
        <v>8.9790044068056879E-2</v>
      </c>
      <c r="CQ15">
        <v>1.1773294821598967</v>
      </c>
      <c r="CR15">
        <v>0.1182258600463474</v>
      </c>
      <c r="CS15">
        <v>1.1706454209979147</v>
      </c>
      <c r="CT15">
        <v>0.12491829756032677</v>
      </c>
      <c r="CU15">
        <v>1.397078442804665</v>
      </c>
      <c r="CV15">
        <v>0.152357488646859</v>
      </c>
      <c r="CW15">
        <v>1.4567899131144912</v>
      </c>
      <c r="CX15">
        <v>0.15605515873794426</v>
      </c>
      <c r="CY15">
        <v>1.4208811472031362</v>
      </c>
      <c r="CZ15">
        <v>0.14837873998532139</v>
      </c>
      <c r="DA15">
        <v>1.4523853230494204</v>
      </c>
      <c r="DB15">
        <v>0.14965738792157274</v>
      </c>
      <c r="DC15">
        <v>1.3256704609013181</v>
      </c>
      <c r="DD15">
        <v>0.13625809941129838</v>
      </c>
      <c r="DE15">
        <v>1.3913985429550384</v>
      </c>
      <c r="DF15">
        <v>0.14154054011988731</v>
      </c>
      <c r="DG15">
        <v>1.6952697962823371</v>
      </c>
      <c r="DH15">
        <v>0.16747924471860337</v>
      </c>
      <c r="DI15">
        <v>1.5199337193038391</v>
      </c>
      <c r="DJ15">
        <v>0.14936233592382958</v>
      </c>
      <c r="DK15">
        <v>1.8833585670019657</v>
      </c>
      <c r="DL15">
        <v>0.18069750935453807</v>
      </c>
      <c r="DM15">
        <v>2.1502169459360885</v>
      </c>
      <c r="DN15">
        <v>0.20439227258577702</v>
      </c>
      <c r="DO15">
        <v>2.1166973900535435</v>
      </c>
      <c r="DP15">
        <v>0.19813223126770782</v>
      </c>
      <c r="DQ15">
        <v>2.0187764643372548</v>
      </c>
      <c r="DR15">
        <v>0.18922947008874683</v>
      </c>
      <c r="DS15">
        <v>2.182700981114595</v>
      </c>
      <c r="DT15">
        <v>0.20199945619597168</v>
      </c>
      <c r="DU15">
        <v>1.9620509601994869</v>
      </c>
      <c r="DV15">
        <v>0.17931522072933975</v>
      </c>
      <c r="DW15">
        <v>2.2742370496350102</v>
      </c>
      <c r="DX15">
        <v>0.20744906414493236</v>
      </c>
      <c r="DY15">
        <v>2.3189987995399086</v>
      </c>
      <c r="DZ15">
        <v>0.20391113686345722</v>
      </c>
    </row>
    <row r="16" spans="1:130" ht="15" x14ac:dyDescent="0.25">
      <c r="A16" s="410" t="s">
        <v>269</v>
      </c>
      <c r="B16" s="412">
        <v>1</v>
      </c>
      <c r="C16">
        <v>0.30339894393861172</v>
      </c>
      <c r="D16">
        <v>4.2362040535880094E-2</v>
      </c>
      <c r="E16">
        <v>0.2175416645880526</v>
      </c>
      <c r="F16">
        <v>3.1473169688254858E-2</v>
      </c>
      <c r="G16">
        <v>0.48240767750349939</v>
      </c>
      <c r="H16">
        <v>6.3936898333474851E-2</v>
      </c>
      <c r="I16">
        <v>0.80489304428122099</v>
      </c>
      <c r="J16">
        <v>9.7422361874210051E-2</v>
      </c>
      <c r="K16">
        <v>1.1975323591862643</v>
      </c>
      <c r="L16">
        <v>0.13196171745028631</v>
      </c>
      <c r="M16">
        <v>1.6755870079389741</v>
      </c>
      <c r="N16">
        <v>0.1675881342841366</v>
      </c>
      <c r="O16">
        <v>2.2576383570230014</v>
      </c>
      <c r="P16">
        <v>0.20433582553406002</v>
      </c>
      <c r="Q16">
        <v>2.9663099859931572</v>
      </c>
      <c r="R16">
        <v>0.24224008114999585</v>
      </c>
      <c r="S16">
        <v>1.0483780770433415</v>
      </c>
      <c r="T16">
        <v>0.11956834729805643</v>
      </c>
      <c r="U16">
        <v>1.0483780770433415</v>
      </c>
      <c r="V16">
        <v>0.11934953441681083</v>
      </c>
      <c r="W16">
        <v>1.0483780770433415</v>
      </c>
      <c r="X16">
        <v>0.11978716017930204</v>
      </c>
      <c r="AC16">
        <v>0.60132256157145392</v>
      </c>
      <c r="AD16">
        <v>6.6042447938114285E-2</v>
      </c>
      <c r="AE16">
        <v>0.40500251314471486</v>
      </c>
      <c r="AF16">
        <v>4.1400033050794635E-2</v>
      </c>
      <c r="AG16">
        <v>0.21652708553758118</v>
      </c>
      <c r="AH16">
        <v>2.566253187236886E-2</v>
      </c>
      <c r="AI16">
        <v>0.6942088371566294</v>
      </c>
      <c r="AJ16">
        <v>6.3430045584235484E-2</v>
      </c>
      <c r="AK16">
        <v>1.3719102041681119</v>
      </c>
      <c r="AL16">
        <v>0.13342676126704406</v>
      </c>
      <c r="AM16">
        <v>1.5242554355471656</v>
      </c>
      <c r="AN16">
        <v>0.14429936101573565</v>
      </c>
      <c r="AO16">
        <v>0.26889657668220757</v>
      </c>
      <c r="AP16">
        <v>3.7825444001490315E-2</v>
      </c>
      <c r="AQ16">
        <v>0.27194301381277919</v>
      </c>
      <c r="AR16">
        <v>3.7881995769378993E-2</v>
      </c>
      <c r="AS16">
        <v>0.27988148856252792</v>
      </c>
      <c r="AT16">
        <v>3.8142316283022268E-2</v>
      </c>
      <c r="AU16">
        <v>0.27928095394988967</v>
      </c>
      <c r="AV16">
        <v>3.8593246728731795E-2</v>
      </c>
      <c r="AW16">
        <v>0.28127904636822698</v>
      </c>
      <c r="AX16">
        <v>3.8874736812569075E-2</v>
      </c>
      <c r="AY16">
        <v>0.27882173472500077</v>
      </c>
      <c r="AZ16">
        <v>3.8878575762650469E-2</v>
      </c>
      <c r="BA16">
        <v>0.2889260542287761</v>
      </c>
      <c r="BB16">
        <v>3.8423455768616603E-2</v>
      </c>
      <c r="BC16">
        <v>0.29415095314008533</v>
      </c>
      <c r="BD16">
        <v>4.0001577894879563E-2</v>
      </c>
      <c r="BE16">
        <v>0.29056923822730502</v>
      </c>
      <c r="BF16">
        <v>4.0600912788799959E-2</v>
      </c>
      <c r="BG16">
        <v>0.29835304969633414</v>
      </c>
      <c r="BH16">
        <v>4.1336841318165438E-2</v>
      </c>
      <c r="BI16">
        <v>0.28637179810149627</v>
      </c>
      <c r="BJ16">
        <v>4.0839279147538134E-2</v>
      </c>
      <c r="BK16">
        <v>0.31224359951109404</v>
      </c>
      <c r="BL16">
        <v>4.1156191188568204E-2</v>
      </c>
      <c r="BM16">
        <v>0.29679409998632683</v>
      </c>
      <c r="BN16">
        <v>4.169516968586362E-2</v>
      </c>
      <c r="BO16">
        <v>0.3060162038033607</v>
      </c>
      <c r="BP16">
        <v>4.1786054594127812E-2</v>
      </c>
      <c r="BQ16">
        <v>0.30785324845535689</v>
      </c>
      <c r="BR16">
        <v>4.1519218911914499E-2</v>
      </c>
      <c r="BS16">
        <v>0.30795548965807029</v>
      </c>
      <c r="BT16">
        <v>4.1895038006855033E-2</v>
      </c>
      <c r="BU16">
        <v>0.30827248565399268</v>
      </c>
      <c r="BV16">
        <v>4.2263684475747222E-2</v>
      </c>
      <c r="BW16">
        <v>0.3008603019433409</v>
      </c>
      <c r="BX16">
        <v>4.2651989417710603E-2</v>
      </c>
      <c r="BY16">
        <v>0.30792634588004092</v>
      </c>
      <c r="BZ16">
        <v>4.2713703896128496E-2</v>
      </c>
      <c r="CA16">
        <v>0.32486699369207678</v>
      </c>
      <c r="CB16">
        <v>4.1737935843165909E-2</v>
      </c>
      <c r="CC16">
        <v>0.32419013307551708</v>
      </c>
      <c r="CD16">
        <v>4.3264598924869675E-2</v>
      </c>
      <c r="CE16">
        <v>0.30549938792213366</v>
      </c>
      <c r="CF16">
        <v>4.3708707012392663E-2</v>
      </c>
      <c r="CG16">
        <v>0.35917951320433106</v>
      </c>
      <c r="CH16">
        <v>4.626857710412724E-2</v>
      </c>
      <c r="CI16">
        <v>0.35691707421251828</v>
      </c>
      <c r="CJ16">
        <v>4.6928509133376629E-2</v>
      </c>
      <c r="CK16">
        <v>0.35509768607456188</v>
      </c>
      <c r="CL16">
        <v>4.5996230006475625E-2</v>
      </c>
      <c r="CM16">
        <v>0.41241926700759363</v>
      </c>
      <c r="CN16">
        <v>5.2483528168764546E-2</v>
      </c>
      <c r="CO16">
        <v>0.7439913826359833</v>
      </c>
      <c r="CP16">
        <v>8.9776320908205892E-2</v>
      </c>
      <c r="CQ16">
        <v>1.1906204909729154</v>
      </c>
      <c r="CR16">
        <v>0.11861490002458659</v>
      </c>
      <c r="CS16">
        <v>1.1844551608364611</v>
      </c>
      <c r="CT16">
        <v>0.1253152203998886</v>
      </c>
      <c r="CU16">
        <v>1.4105663085449696</v>
      </c>
      <c r="CV16">
        <v>0.15246982673700743</v>
      </c>
      <c r="CW16">
        <v>1.4791228052255621</v>
      </c>
      <c r="CX16">
        <v>0.156082559078764</v>
      </c>
      <c r="CY16">
        <v>1.4340666299152194</v>
      </c>
      <c r="CZ16">
        <v>0.14866262788760889</v>
      </c>
      <c r="DA16">
        <v>1.465271983126369</v>
      </c>
      <c r="DB16">
        <v>0.14975990310045176</v>
      </c>
      <c r="DC16">
        <v>1.3392497603623159</v>
      </c>
      <c r="DD16">
        <v>0.13645241512943512</v>
      </c>
      <c r="DE16">
        <v>1.4059901431230031</v>
      </c>
      <c r="DF16">
        <v>0.14193244370330294</v>
      </c>
      <c r="DG16">
        <v>1.706086799499285</v>
      </c>
      <c r="DH16">
        <v>0.16766466295684074</v>
      </c>
      <c r="DI16">
        <v>1.5333142346282016</v>
      </c>
      <c r="DJ16">
        <v>0.14986867849925331</v>
      </c>
      <c r="DK16">
        <v>1.9027827452055543</v>
      </c>
      <c r="DL16">
        <v>0.18069787147490377</v>
      </c>
      <c r="DM16">
        <v>2.1787601203085902</v>
      </c>
      <c r="DN16">
        <v>0.20456373466639602</v>
      </c>
      <c r="DO16">
        <v>2.1305471932781361</v>
      </c>
      <c r="DP16">
        <v>0.1987029037827428</v>
      </c>
      <c r="DQ16">
        <v>2.0379289606962021</v>
      </c>
      <c r="DR16">
        <v>0.18943111084356651</v>
      </c>
      <c r="DS16">
        <v>2.2029666297209172</v>
      </c>
      <c r="DT16">
        <v>0.20261393397395042</v>
      </c>
      <c r="DU16">
        <v>1.9761546789984261</v>
      </c>
      <c r="DV16">
        <v>0.18001381373211986</v>
      </c>
      <c r="DW16">
        <v>2.2948466280329396</v>
      </c>
      <c r="DX16">
        <v>0.20773256024093611</v>
      </c>
      <c r="DY16">
        <v>2.3343235314439603</v>
      </c>
      <c r="DZ16">
        <v>0.20429269501226993</v>
      </c>
    </row>
    <row r="17" spans="3:130" ht="15" x14ac:dyDescent="0.25">
      <c r="C17">
        <v>0.29668438435073835</v>
      </c>
      <c r="D17">
        <v>4.2481524474433249E-2</v>
      </c>
      <c r="E17">
        <v>0.21765069319336114</v>
      </c>
      <c r="F17">
        <v>3.1469809038357006E-2</v>
      </c>
      <c r="G17">
        <v>0.4826732074062447</v>
      </c>
      <c r="H17">
        <v>6.392996523684305E-2</v>
      </c>
      <c r="I17">
        <v>0.80537805091584969</v>
      </c>
      <c r="J17">
        <v>9.7411634523020499E-2</v>
      </c>
      <c r="K17">
        <v>1.1983198208140904</v>
      </c>
      <c r="L17">
        <v>0.13194696360511529</v>
      </c>
      <c r="M17">
        <v>1.676785630360474</v>
      </c>
      <c r="N17">
        <v>0.16756911083678075</v>
      </c>
      <c r="O17">
        <v>2.2593898428506445</v>
      </c>
      <c r="P17">
        <v>0.20431227805316254</v>
      </c>
      <c r="Q17">
        <v>2.9687982496779517</v>
      </c>
      <c r="R17">
        <v>0.24221174340882926</v>
      </c>
      <c r="S17">
        <v>1.1486753112360422</v>
      </c>
      <c r="T17">
        <v>0.12803000617720839</v>
      </c>
      <c r="U17">
        <v>1.1486753112360422</v>
      </c>
      <c r="V17">
        <v>0.12779484173833863</v>
      </c>
      <c r="W17">
        <v>1.1486753112360422</v>
      </c>
      <c r="X17">
        <v>0.12826517061607814</v>
      </c>
      <c r="AC17">
        <v>0.60662553137295683</v>
      </c>
      <c r="AD17">
        <v>6.620039205011323E-2</v>
      </c>
      <c r="AE17">
        <v>0.42248697296969739</v>
      </c>
      <c r="AF17">
        <v>4.1537484978734357E-2</v>
      </c>
      <c r="AG17">
        <v>0.22921084572970291</v>
      </c>
      <c r="AH17">
        <v>2.7062884236659115E-2</v>
      </c>
      <c r="AI17">
        <v>0.70818394344800029</v>
      </c>
      <c r="AJ17">
        <v>6.4301025852339835E-2</v>
      </c>
      <c r="AK17">
        <v>1.398810563831955</v>
      </c>
      <c r="AL17">
        <v>0.13565379309746778</v>
      </c>
      <c r="AM17">
        <v>1.5511022775033425</v>
      </c>
      <c r="AN17">
        <v>0.1465163099882146</v>
      </c>
      <c r="AO17">
        <v>0.27297536682924556</v>
      </c>
      <c r="AP17">
        <v>3.7890179914348711E-2</v>
      </c>
      <c r="AQ17">
        <v>0.27603804111747715</v>
      </c>
      <c r="AR17">
        <v>3.8065762025755248E-2</v>
      </c>
      <c r="AS17">
        <v>0.28457454162630724</v>
      </c>
      <c r="AT17">
        <v>3.8326071584675575E-2</v>
      </c>
      <c r="AU17">
        <v>0.28279916433643604</v>
      </c>
      <c r="AV17">
        <v>3.871326626099842E-2</v>
      </c>
      <c r="AW17">
        <v>0.28396447819712561</v>
      </c>
      <c r="AX17">
        <v>3.8966725583734187E-2</v>
      </c>
      <c r="AY17">
        <v>0.28285813190738096</v>
      </c>
      <c r="AZ17">
        <v>3.8977228269774004E-2</v>
      </c>
      <c r="BA17">
        <v>0.29510074507233519</v>
      </c>
      <c r="BB17">
        <v>3.8662504430162836E-2</v>
      </c>
      <c r="BC17">
        <v>0.29723209580797871</v>
      </c>
      <c r="BD17">
        <v>4.0113113807604316E-2</v>
      </c>
      <c r="BE17">
        <v>0.29340208154597325</v>
      </c>
      <c r="BF17">
        <v>4.0706195362573465E-2</v>
      </c>
      <c r="BG17">
        <v>0.30170033251225759</v>
      </c>
      <c r="BH17">
        <v>4.1449295455299941E-2</v>
      </c>
      <c r="BI17">
        <v>0.29318162313960738</v>
      </c>
      <c r="BJ17">
        <v>4.0930028817901032E-2</v>
      </c>
      <c r="BK17">
        <v>0.31753932195321838</v>
      </c>
      <c r="BL17">
        <v>4.1262440177421568E-2</v>
      </c>
      <c r="BM17">
        <v>0.30023039611353936</v>
      </c>
      <c r="BN17">
        <v>4.1795547861451725E-2</v>
      </c>
      <c r="BO17">
        <v>0.30935261260656005</v>
      </c>
      <c r="BP17">
        <v>4.189521434531332E-2</v>
      </c>
      <c r="BQ17">
        <v>0.31288309707588247</v>
      </c>
      <c r="BR17">
        <v>4.165421714690188E-2</v>
      </c>
      <c r="BS17">
        <v>0.31233544708848593</v>
      </c>
      <c r="BT17">
        <v>4.1961661657244048E-2</v>
      </c>
      <c r="BU17">
        <v>0.3125642935775661</v>
      </c>
      <c r="BV17">
        <v>4.2303934297571129E-2</v>
      </c>
      <c r="BW17">
        <v>0.30471323268186967</v>
      </c>
      <c r="BX17">
        <v>4.2730131041803218E-2</v>
      </c>
      <c r="BY17">
        <v>0.31279837558881957</v>
      </c>
      <c r="BZ17">
        <v>4.2822524682221641E-2</v>
      </c>
      <c r="CA17">
        <v>0.33540601935420045</v>
      </c>
      <c r="CB17">
        <v>4.1903760997586935E-2</v>
      </c>
      <c r="CC17">
        <v>0.32900182294829816</v>
      </c>
      <c r="CD17">
        <v>4.3639399558808419E-2</v>
      </c>
      <c r="CE17">
        <v>0.31383530367073426</v>
      </c>
      <c r="CF17">
        <v>4.3858600539746218E-2</v>
      </c>
      <c r="CG17">
        <v>0.36352229907525618</v>
      </c>
      <c r="CH17">
        <v>4.6461293256964901E-2</v>
      </c>
      <c r="CI17">
        <v>0.36046938331350498</v>
      </c>
      <c r="CJ17">
        <v>4.6987858461103017E-2</v>
      </c>
      <c r="CK17">
        <v>0.36257216835143891</v>
      </c>
      <c r="CL17">
        <v>4.631360362821435E-2</v>
      </c>
      <c r="CM17">
        <v>0.41821638393428479</v>
      </c>
      <c r="CN17">
        <v>5.2559154309421721E-2</v>
      </c>
      <c r="CO17">
        <v>0.75992577941050499</v>
      </c>
      <c r="CP17">
        <v>9.0063770895261144E-2</v>
      </c>
      <c r="CQ17">
        <v>1.2057637255502414</v>
      </c>
      <c r="CR17">
        <v>0.1193185509983628</v>
      </c>
      <c r="CS17">
        <v>1.2001877728675321</v>
      </c>
      <c r="CT17">
        <v>0.12605692054921888</v>
      </c>
      <c r="CU17">
        <v>1.4259378713594244</v>
      </c>
      <c r="CV17">
        <v>0.15288203531433037</v>
      </c>
      <c r="CW17">
        <v>1.5045803651982839</v>
      </c>
      <c r="CX17">
        <v>0.15654922828847756</v>
      </c>
      <c r="CY17">
        <v>1.4490903099424084</v>
      </c>
      <c r="CZ17">
        <v>0.14925954784966169</v>
      </c>
      <c r="DA17">
        <v>1.4799595713753506</v>
      </c>
      <c r="DB17">
        <v>0.15013353916040562</v>
      </c>
      <c r="DC17">
        <v>1.3547246214264563</v>
      </c>
      <c r="DD17">
        <v>0.13695008597880118</v>
      </c>
      <c r="DE17">
        <v>1.4226153510366666</v>
      </c>
      <c r="DF17">
        <v>0.14267093379786047</v>
      </c>
      <c r="DG17">
        <v>1.7184137814924159</v>
      </c>
      <c r="DH17">
        <v>0.16808826175079411</v>
      </c>
      <c r="DI17">
        <v>1.5485589755384035</v>
      </c>
      <c r="DJ17">
        <v>0.1506899492727701</v>
      </c>
      <c r="DK17">
        <v>1.9249276855071591</v>
      </c>
      <c r="DL17">
        <v>0.18103318751906042</v>
      </c>
      <c r="DM17">
        <v>2.2112966510040124</v>
      </c>
      <c r="DN17">
        <v>0.20527919109419931</v>
      </c>
      <c r="DO17">
        <v>2.1463279111937066</v>
      </c>
      <c r="DP17">
        <v>0.19958403837437333</v>
      </c>
      <c r="DQ17">
        <v>2.0597591496371326</v>
      </c>
      <c r="DR17">
        <v>0.19001384513431874</v>
      </c>
      <c r="DS17">
        <v>2.2260594066348478</v>
      </c>
      <c r="DT17">
        <v>0.20367436043385748</v>
      </c>
      <c r="DU17">
        <v>1.9922255880892727</v>
      </c>
      <c r="DV17">
        <v>0.18101681497379227</v>
      </c>
      <c r="DW17">
        <v>2.3183368783157063</v>
      </c>
      <c r="DX17">
        <v>0.20842871059119172</v>
      </c>
      <c r="DY17">
        <v>2.3517883313257557</v>
      </c>
      <c r="DZ17">
        <v>0.20499077079449296</v>
      </c>
    </row>
    <row r="18" spans="3:130" ht="15" x14ac:dyDescent="0.25">
      <c r="C18">
        <v>0.32025413305054834</v>
      </c>
      <c r="D18">
        <v>4.2510433176280969E-2</v>
      </c>
      <c r="E18">
        <v>0.21776432467197196</v>
      </c>
      <c r="F18">
        <v>3.1469809038357006E-2</v>
      </c>
      <c r="G18">
        <v>0.48294994721575574</v>
      </c>
      <c r="H18">
        <v>6.392996523684305E-2</v>
      </c>
      <c r="I18">
        <v>0.80588353313194294</v>
      </c>
      <c r="J18">
        <v>9.7411634523020499E-2</v>
      </c>
      <c r="K18">
        <v>1.199140526800982</v>
      </c>
      <c r="L18">
        <v>0.13194696360511529</v>
      </c>
      <c r="M18">
        <v>1.6780348551640543</v>
      </c>
      <c r="N18">
        <v>0.16756911083678075</v>
      </c>
      <c r="O18">
        <v>2.2612152713590414</v>
      </c>
      <c r="P18">
        <v>0.20431227805316254</v>
      </c>
      <c r="Q18">
        <v>2.9713915606799297</v>
      </c>
      <c r="R18">
        <v>0.24221174340882926</v>
      </c>
      <c r="S18">
        <v>1.2538835212390418</v>
      </c>
      <c r="T18">
        <v>0.13655561798175353</v>
      </c>
      <c r="U18">
        <v>1.2538835212390418</v>
      </c>
      <c r="V18">
        <v>0.13630386731545829</v>
      </c>
      <c r="W18">
        <v>1.2538835212390418</v>
      </c>
      <c r="X18">
        <v>0.13680736864804877</v>
      </c>
      <c r="AC18">
        <v>0.61214834706568499</v>
      </c>
      <c r="AD18">
        <v>6.6453086871988476E-2</v>
      </c>
      <c r="AE18">
        <v>0.44070531522930811</v>
      </c>
      <c r="AF18">
        <v>4.1896791914134979E-2</v>
      </c>
      <c r="AG18">
        <v>0.24241886212905897</v>
      </c>
      <c r="AH18">
        <v>2.8617634682445277E-2</v>
      </c>
      <c r="AI18">
        <v>0.72273709106573913</v>
      </c>
      <c r="AJ18">
        <v>6.537124068869718E-2</v>
      </c>
      <c r="AK18">
        <v>1.4268265021551629</v>
      </c>
      <c r="AL18">
        <v>0.13819609038646541</v>
      </c>
      <c r="AM18">
        <v>1.5790650937868196</v>
      </c>
      <c r="AN18">
        <v>0.14902132816504138</v>
      </c>
      <c r="AO18">
        <v>0.277223849871783</v>
      </c>
      <c r="AP18">
        <v>3.803239076223975E-2</v>
      </c>
      <c r="AQ18">
        <v>0.28030020585920029</v>
      </c>
      <c r="AR18">
        <v>3.8344955874032124E-2</v>
      </c>
      <c r="AS18">
        <v>0.28945994316680379</v>
      </c>
      <c r="AT18">
        <v>3.8615220186450486E-2</v>
      </c>
      <c r="AU18">
        <v>0.2864619724584262</v>
      </c>
      <c r="AV18">
        <v>3.8911123950909191E-2</v>
      </c>
      <c r="AW18">
        <v>0.2867602778782572</v>
      </c>
      <c r="AX18">
        <v>3.9118076405709849E-2</v>
      </c>
      <c r="AY18">
        <v>0.28706146171190305</v>
      </c>
      <c r="AZ18">
        <v>3.9159932808089569E-2</v>
      </c>
      <c r="BA18">
        <v>0.30152876373211712</v>
      </c>
      <c r="BB18">
        <v>3.903759932574058E-2</v>
      </c>
      <c r="BC18">
        <v>0.30043977957640761</v>
      </c>
      <c r="BD18">
        <v>4.0292562615165096E-2</v>
      </c>
      <c r="BE18">
        <v>0.29635109268539167</v>
      </c>
      <c r="BF18">
        <v>4.0875580903891276E-2</v>
      </c>
      <c r="BG18">
        <v>0.30518522672391318</v>
      </c>
      <c r="BH18">
        <v>4.1635694770559034E-2</v>
      </c>
      <c r="BI18">
        <v>0.30027522105932131</v>
      </c>
      <c r="BJ18">
        <v>4.1146471439256219E-2</v>
      </c>
      <c r="BK18">
        <v>0.32305498224484508</v>
      </c>
      <c r="BL18">
        <v>4.1469794136942378E-2</v>
      </c>
      <c r="BM18">
        <v>0.30380831602484853</v>
      </c>
      <c r="BN18">
        <v>4.1970608543767475E-2</v>
      </c>
      <c r="BO18">
        <v>0.31282632634768781</v>
      </c>
      <c r="BP18">
        <v>4.207684893567834E-2</v>
      </c>
      <c r="BQ18">
        <v>0.31812079003626431</v>
      </c>
      <c r="BR18">
        <v>4.1893461432784752E-2</v>
      </c>
      <c r="BS18">
        <v>0.31689781871372913</v>
      </c>
      <c r="BT18">
        <v>4.2108577685389573E-2</v>
      </c>
      <c r="BU18">
        <v>0.31703556615888928</v>
      </c>
      <c r="BV18">
        <v>4.2415154951397548E-2</v>
      </c>
      <c r="BW18">
        <v>0.30872592414342964</v>
      </c>
      <c r="BX18">
        <v>4.2886135909533718E-2</v>
      </c>
      <c r="BY18">
        <v>0.31787221684187977</v>
      </c>
      <c r="BZ18">
        <v>4.3030424424799339E-2</v>
      </c>
      <c r="CA18">
        <v>0.34638417851522563</v>
      </c>
      <c r="CB18">
        <v>4.2256767501687297E-2</v>
      </c>
      <c r="CC18">
        <v>0.3340080006585685</v>
      </c>
      <c r="CD18">
        <v>4.4120087086302724E-2</v>
      </c>
      <c r="CE18">
        <v>0.32251735103876583</v>
      </c>
      <c r="CF18">
        <v>4.4174075490995793E-2</v>
      </c>
      <c r="CG18">
        <v>0.36804296423280242</v>
      </c>
      <c r="CH18">
        <v>4.6748189062452025E-2</v>
      </c>
      <c r="CI18">
        <v>0.36416957177409126</v>
      </c>
      <c r="CJ18">
        <v>4.7111983439919264E-2</v>
      </c>
      <c r="CK18">
        <v>0.37035295140780133</v>
      </c>
      <c r="CL18">
        <v>4.679415192164639E-2</v>
      </c>
      <c r="CM18">
        <v>0.42425553628051582</v>
      </c>
      <c r="CN18">
        <v>5.2732248948634174E-2</v>
      </c>
      <c r="CO18">
        <v>0.77652382891142913</v>
      </c>
      <c r="CP18">
        <v>9.0629106540802334E-2</v>
      </c>
      <c r="CQ18">
        <v>1.2215323710867034</v>
      </c>
      <c r="CR18">
        <v>0.12027980735055414</v>
      </c>
      <c r="CS18">
        <v>1.2165686944298169</v>
      </c>
      <c r="CT18">
        <v>0.12708330987327951</v>
      </c>
      <c r="CU18">
        <v>1.4419478186470067</v>
      </c>
      <c r="CV18">
        <v>0.15356071969139193</v>
      </c>
      <c r="CW18">
        <v>1.5311001729256051</v>
      </c>
      <c r="CX18">
        <v>0.15741735960310257</v>
      </c>
      <c r="CY18">
        <v>1.4647350580781662</v>
      </c>
      <c r="CZ18">
        <v>0.15012114096617396</v>
      </c>
      <c r="DA18">
        <v>1.4952581867468833</v>
      </c>
      <c r="DB18">
        <v>0.15074802632995607</v>
      </c>
      <c r="DC18">
        <v>1.3708413628828653</v>
      </c>
      <c r="DD18">
        <v>0.13771079362694341</v>
      </c>
      <c r="DE18">
        <v>1.4399272912247827</v>
      </c>
      <c r="DF18">
        <v>0.14369618232806855</v>
      </c>
      <c r="DG18">
        <v>1.7312520834920311</v>
      </c>
      <c r="DH18">
        <v>0.16871572364541637</v>
      </c>
      <c r="DI18">
        <v>1.5644329037898657</v>
      </c>
      <c r="DJ18">
        <v>0.15175961377059499</v>
      </c>
      <c r="DK18">
        <v>1.9479993365445754</v>
      </c>
      <c r="DL18">
        <v>0.18167629217531178</v>
      </c>
      <c r="DM18">
        <v>2.2451906218076099</v>
      </c>
      <c r="DN18">
        <v>0.20648067984438948</v>
      </c>
      <c r="DO18">
        <v>2.1627610838862785</v>
      </c>
      <c r="DP18">
        <v>0.20070425075829462</v>
      </c>
      <c r="DQ18">
        <v>2.0824984790811847</v>
      </c>
      <c r="DR18">
        <v>0.19093046329442104</v>
      </c>
      <c r="DS18">
        <v>2.2501084724088525</v>
      </c>
      <c r="DT18">
        <v>0.20509482613051022</v>
      </c>
      <c r="DU18">
        <v>2.0089617179948629</v>
      </c>
      <c r="DV18">
        <v>0.18224296725883474</v>
      </c>
      <c r="DW18">
        <v>2.3428047601072981</v>
      </c>
      <c r="DX18">
        <v>0.20948111723448706</v>
      </c>
      <c r="DY18">
        <v>2.3699783049660361</v>
      </c>
      <c r="DZ18">
        <v>0.20594881026186718</v>
      </c>
    </row>
    <row r="19" spans="3:130" ht="15" x14ac:dyDescent="0.25">
      <c r="C19">
        <v>0.30197853460621582</v>
      </c>
      <c r="D19">
        <v>4.2717394185307969E-2</v>
      </c>
      <c r="E19">
        <v>0.2178733532772805</v>
      </c>
      <c r="F19">
        <v>3.1473169688254858E-2</v>
      </c>
      <c r="G19">
        <v>0.48321547711850105</v>
      </c>
      <c r="H19">
        <v>6.3936898333474851E-2</v>
      </c>
      <c r="I19">
        <v>0.80636853976657163</v>
      </c>
      <c r="J19">
        <v>9.7422361874210051E-2</v>
      </c>
      <c r="K19">
        <v>1.1999279884288081</v>
      </c>
      <c r="L19">
        <v>0.13196171745028631</v>
      </c>
      <c r="M19">
        <v>1.6792334775855542</v>
      </c>
      <c r="N19">
        <v>0.1675881342841366</v>
      </c>
      <c r="O19">
        <v>2.2629667571866845</v>
      </c>
      <c r="P19">
        <v>0.20433582553406002</v>
      </c>
      <c r="Q19">
        <v>2.9738798243647242</v>
      </c>
      <c r="R19">
        <v>0.24224008114999585</v>
      </c>
      <c r="S19">
        <v>1.3642431691508556</v>
      </c>
      <c r="T19">
        <v>0.14514566606569179</v>
      </c>
      <c r="U19">
        <v>1.3642431691508556</v>
      </c>
      <c r="V19">
        <v>0.14487709188896469</v>
      </c>
      <c r="W19">
        <v>1.3642431691508556</v>
      </c>
      <c r="X19">
        <v>0.14541424024241889</v>
      </c>
      <c r="AC19">
        <v>0.61744358296766311</v>
      </c>
      <c r="AD19">
        <v>6.6780060572105671E-2</v>
      </c>
      <c r="AE19">
        <v>0.45818159818232668</v>
      </c>
      <c r="AF19">
        <v>4.2448844945970975E-2</v>
      </c>
      <c r="AG19">
        <v>0.2550810997980717</v>
      </c>
      <c r="AH19">
        <v>3.0200826575066692E-2</v>
      </c>
      <c r="AI19">
        <v>0.73668927054075861</v>
      </c>
      <c r="AJ19">
        <v>6.6553987652078553E-2</v>
      </c>
      <c r="AK19">
        <v>1.4536883344319897</v>
      </c>
      <c r="AL19">
        <v>0.14084769132730651</v>
      </c>
      <c r="AM19">
        <v>1.6058785033235812</v>
      </c>
      <c r="AN19">
        <v>0.15161147387144627</v>
      </c>
      <c r="AO19">
        <v>0.28129783898041505</v>
      </c>
      <c r="AP19">
        <v>3.8240555468027779E-2</v>
      </c>
      <c r="AQ19">
        <v>0.28438421279864379</v>
      </c>
      <c r="AR19">
        <v>3.8696958689051972E-2</v>
      </c>
      <c r="AS19">
        <v>0.29414190700580828</v>
      </c>
      <c r="AT19">
        <v>3.8986336988264141E-2</v>
      </c>
      <c r="AU19">
        <v>0.2899726393853751</v>
      </c>
      <c r="AV19">
        <v>3.9170790545132519E-2</v>
      </c>
      <c r="AW19">
        <v>0.28943994634871739</v>
      </c>
      <c r="AX19">
        <v>3.9316527735017585E-2</v>
      </c>
      <c r="AY19">
        <v>0.29109119535596945</v>
      </c>
      <c r="AZ19">
        <v>3.941188774248857E-2</v>
      </c>
      <c r="BA19">
        <v>0.30768935036520528</v>
      </c>
      <c r="BB19">
        <v>3.9518352497685358E-2</v>
      </c>
      <c r="BC19">
        <v>0.30351413698328372</v>
      </c>
      <c r="BD19">
        <v>4.052538644239647E-2</v>
      </c>
      <c r="BE19">
        <v>0.29917736030148923</v>
      </c>
      <c r="BF19">
        <v>4.1095346803570423E-2</v>
      </c>
      <c r="BG19">
        <v>0.30852540692773639</v>
      </c>
      <c r="BH19">
        <v>4.1880938299979846E-2</v>
      </c>
      <c r="BI19">
        <v>0.30707791074443408</v>
      </c>
      <c r="BJ19">
        <v>4.1471072117655328E-2</v>
      </c>
      <c r="BK19">
        <v>0.32834373439204145</v>
      </c>
      <c r="BL19">
        <v>4.1761454482511728E-2</v>
      </c>
      <c r="BM19">
        <v>0.30723799792774925</v>
      </c>
      <c r="BN19">
        <v>4.2206169357455622E-2</v>
      </c>
      <c r="BO19">
        <v>0.31615592539840887</v>
      </c>
      <c r="BP19">
        <v>4.2316243410933999E-2</v>
      </c>
      <c r="BQ19">
        <v>0.32314200060261172</v>
      </c>
      <c r="BR19">
        <v>4.2217569620361446E-2</v>
      </c>
      <c r="BS19">
        <v>0.32127298831819151</v>
      </c>
      <c r="BT19">
        <v>4.2323883828434529E-2</v>
      </c>
      <c r="BU19">
        <v>0.32132406748510534</v>
      </c>
      <c r="BV19">
        <v>4.2588336001308159E-2</v>
      </c>
      <c r="BW19">
        <v>0.31257329193020028</v>
      </c>
      <c r="BX19">
        <v>4.3107365434315252E-2</v>
      </c>
      <c r="BY19">
        <v>0.32273681719619446</v>
      </c>
      <c r="BZ19">
        <v>4.3320560323145324E-2</v>
      </c>
      <c r="CA19">
        <v>0.35691208600955243</v>
      </c>
      <c r="CB19">
        <v>4.2768356867915296E-2</v>
      </c>
      <c r="CC19">
        <v>0.33880309546112714</v>
      </c>
      <c r="CD19">
        <v>4.4667719062633789E-2</v>
      </c>
      <c r="CE19">
        <v>0.33084216218259438</v>
      </c>
      <c r="CF19">
        <v>4.4629573961792936E-2</v>
      </c>
      <c r="CG19">
        <v>0.37237527127133635</v>
      </c>
      <c r="CH19">
        <v>4.7106021928663103E-2</v>
      </c>
      <c r="CI19">
        <v>0.36771787233106845</v>
      </c>
      <c r="CJ19">
        <v>4.7290828202241342E-2</v>
      </c>
      <c r="CK19">
        <v>0.37780968247452135</v>
      </c>
      <c r="CL19">
        <v>4.7398943721968616E-2</v>
      </c>
      <c r="CM19">
        <v>0.43004746783941711</v>
      </c>
      <c r="CN19">
        <v>5.2988788988166377E-2</v>
      </c>
      <c r="CO19">
        <v>0.7924408558805921</v>
      </c>
      <c r="CP19">
        <v>9.1426527713008243E-2</v>
      </c>
      <c r="CQ19">
        <v>1.2366489457006831</v>
      </c>
      <c r="CR19">
        <v>0.12142079380831773</v>
      </c>
      <c r="CS19">
        <v>1.2322708406794305</v>
      </c>
      <c r="CT19">
        <v>0.12831123641320744</v>
      </c>
      <c r="CU19">
        <v>1.4572991196932992</v>
      </c>
      <c r="CV19">
        <v>0.15445089689625396</v>
      </c>
      <c r="CW19">
        <v>1.5565337513048279</v>
      </c>
      <c r="CX19">
        <v>0.15861662218650388</v>
      </c>
      <c r="CY19">
        <v>1.4797334298714331</v>
      </c>
      <c r="CZ19">
        <v>0.15117760608693742</v>
      </c>
      <c r="DA19">
        <v>1.5099284264079347</v>
      </c>
      <c r="DB19">
        <v>0.15155358251312204</v>
      </c>
      <c r="DC19">
        <v>1.3862943021886964</v>
      </c>
      <c r="DD19">
        <v>0.1386729100643119</v>
      </c>
      <c r="DE19">
        <v>1.4565234532513827</v>
      </c>
      <c r="DF19">
        <v>0.14492512975539751</v>
      </c>
      <c r="DG19">
        <v>1.7435616226224435</v>
      </c>
      <c r="DH19">
        <v>0.16949621540966481</v>
      </c>
      <c r="DI19">
        <v>1.5796500081215408</v>
      </c>
      <c r="DJ19">
        <v>0.15299101413665395</v>
      </c>
      <c r="DK19">
        <v>1.9701285703631433</v>
      </c>
      <c r="DL19">
        <v>0.18257508492909902</v>
      </c>
      <c r="DM19">
        <v>2.2776961447800819</v>
      </c>
      <c r="DN19">
        <v>0.20807086344395484</v>
      </c>
      <c r="DO19">
        <v>2.1785153934361405</v>
      </c>
      <c r="DP19">
        <v>0.201972787989321</v>
      </c>
      <c r="DQ19">
        <v>2.1043047437928011</v>
      </c>
      <c r="DR19">
        <v>0.19210670637188001</v>
      </c>
      <c r="DS19">
        <v>2.2731655147592225</v>
      </c>
      <c r="DT19">
        <v>0.2067602533810006</v>
      </c>
      <c r="DU19">
        <v>2.0250072070038434</v>
      </c>
      <c r="DV19">
        <v>0.1835929350213216</v>
      </c>
      <c r="DW19">
        <v>2.3662680311410562</v>
      </c>
      <c r="DX19">
        <v>0.2108045204434856</v>
      </c>
      <c r="DY19">
        <v>2.3874198088804044</v>
      </c>
      <c r="DZ19">
        <v>0.207089198754426</v>
      </c>
    </row>
    <row r="20" spans="3:130" ht="15" x14ac:dyDescent="0.25">
      <c r="C20">
        <v>0.31104744125951572</v>
      </c>
      <c r="D20">
        <v>4.278981024195818E-2</v>
      </c>
      <c r="E20">
        <v>0.21796894616010271</v>
      </c>
      <c r="F20">
        <v>3.1479618728182404E-2</v>
      </c>
      <c r="G20">
        <v>0.48344828546092727</v>
      </c>
      <c r="H20">
        <v>6.395020284848206E-2</v>
      </c>
      <c r="I20">
        <v>0.80679377846664357</v>
      </c>
      <c r="J20">
        <v>9.7442947510393785E-2</v>
      </c>
      <c r="K20">
        <v>1.2006184102396964</v>
      </c>
      <c r="L20">
        <v>0.13199002987183706</v>
      </c>
      <c r="M20">
        <v>1.6802843923648663</v>
      </c>
      <c r="N20">
        <v>0.16762464001228031</v>
      </c>
      <c r="O20">
        <v>2.2645024053683045</v>
      </c>
      <c r="P20">
        <v>0.2043810128189949</v>
      </c>
      <c r="Q20">
        <v>2.9760614564068679</v>
      </c>
      <c r="R20">
        <v>0.24229446087707074</v>
      </c>
      <c r="S20">
        <v>1.4800064911090214</v>
      </c>
      <c r="T20">
        <v>0.15380063743619576</v>
      </c>
      <c r="U20">
        <v>1.4800064911090214</v>
      </c>
      <c r="V20">
        <v>0.15351499982672928</v>
      </c>
      <c r="W20">
        <v>1.4800064911090214</v>
      </c>
      <c r="X20">
        <v>0.15408627504566225</v>
      </c>
      <c r="AC20">
        <v>0.62208225055809352</v>
      </c>
      <c r="AD20">
        <v>6.7154823685868781E-2</v>
      </c>
      <c r="AE20">
        <v>0.4734999973193561</v>
      </c>
      <c r="AF20">
        <v>4.3148920020788781E-2</v>
      </c>
      <c r="AG20">
        <v>0.26617173954602452</v>
      </c>
      <c r="AH20">
        <v>3.1684199122987887E-2</v>
      </c>
      <c r="AI20">
        <v>0.74891015926879856</v>
      </c>
      <c r="AJ20">
        <v>6.7753447617577831E-2</v>
      </c>
      <c r="AK20">
        <v>1.4772198747648349</v>
      </c>
      <c r="AL20">
        <v>0.14339377898144215</v>
      </c>
      <c r="AM20">
        <v>1.6293702431384458</v>
      </c>
      <c r="AN20">
        <v>0.15407690890648595</v>
      </c>
      <c r="AO20">
        <v>0.28486728378650639</v>
      </c>
      <c r="AP20">
        <v>3.8497809765253022E-2</v>
      </c>
      <c r="AQ20">
        <v>0.28795919998209851</v>
      </c>
      <c r="AR20">
        <v>3.9093253296183225E-2</v>
      </c>
      <c r="AS20">
        <v>0.29824112827779564</v>
      </c>
      <c r="AT20">
        <v>3.9409356313950199E-2</v>
      </c>
      <c r="AU20">
        <v>0.2930467517616015</v>
      </c>
      <c r="AV20">
        <v>3.9471229400501129E-2</v>
      </c>
      <c r="AW20">
        <v>0.29178639280563146</v>
      </c>
      <c r="AX20">
        <v>3.9546002225192375E-2</v>
      </c>
      <c r="AY20">
        <v>0.29462086778548674</v>
      </c>
      <c r="AZ20">
        <v>3.9712681182619683E-2</v>
      </c>
      <c r="BA20">
        <v>0.31308341088100633</v>
      </c>
      <c r="BB20">
        <v>4.0065816183155412E-2</v>
      </c>
      <c r="BC20">
        <v>0.30620610187540948</v>
      </c>
      <c r="BD20">
        <v>4.0792723287472771E-2</v>
      </c>
      <c r="BE20">
        <v>0.30165191700047034</v>
      </c>
      <c r="BF20">
        <v>4.1347688935417022E-2</v>
      </c>
      <c r="BG20">
        <v>0.31145027158843003</v>
      </c>
      <c r="BH20">
        <v>4.2165157871328129E-2</v>
      </c>
      <c r="BI20">
        <v>0.31303857873381108</v>
      </c>
      <c r="BJ20">
        <v>4.1877533636609031E-2</v>
      </c>
      <c r="BK20">
        <v>0.33297711514926165</v>
      </c>
      <c r="BL20">
        <v>4.2113792627502457E-2</v>
      </c>
      <c r="BM20">
        <v>0.31024158939157204</v>
      </c>
      <c r="BN20">
        <v>4.2483146566325243E-2</v>
      </c>
      <c r="BO20">
        <v>0.31907166544552173</v>
      </c>
      <c r="BP20">
        <v>4.2594003454428847E-2</v>
      </c>
      <c r="BQ20">
        <v>0.32753994015712823</v>
      </c>
      <c r="BR20">
        <v>4.2600284391820099E-2</v>
      </c>
      <c r="BS20">
        <v>0.32510650568065502</v>
      </c>
      <c r="BT20">
        <v>4.2590137263144347E-2</v>
      </c>
      <c r="BU20">
        <v>0.32508236868346357</v>
      </c>
      <c r="BV20">
        <v>4.280944734858657E-2</v>
      </c>
      <c r="BW20">
        <v>0.31594364518527468</v>
      </c>
      <c r="BX20">
        <v>4.3375896915752651E-2</v>
      </c>
      <c r="BY20">
        <v>0.32699807566194927</v>
      </c>
      <c r="BZ20">
        <v>4.3669427292280232E-2</v>
      </c>
      <c r="CA20">
        <v>0.36613683338386727</v>
      </c>
      <c r="CB20">
        <v>4.3397083168358247E-2</v>
      </c>
      <c r="CC20">
        <v>0.34299863729259766</v>
      </c>
      <c r="CD20">
        <v>4.5237929601972038E-2</v>
      </c>
      <c r="CE20">
        <v>0.33813531041290501</v>
      </c>
      <c r="CF20">
        <v>4.5188194174987366E-2</v>
      </c>
      <c r="CG20">
        <v>0.37616824243981795</v>
      </c>
      <c r="CH20">
        <v>4.75058023648917E-2</v>
      </c>
      <c r="CI20">
        <v>0.37082682277586621</v>
      </c>
      <c r="CJ20">
        <v>4.7509903809056675E-2</v>
      </c>
      <c r="CK20">
        <v>0.38433826154746042</v>
      </c>
      <c r="CL20">
        <v>4.807898239435425E-2</v>
      </c>
      <c r="CM20">
        <v>0.43512295076202973</v>
      </c>
      <c r="CN20">
        <v>5.330799107971778E-2</v>
      </c>
      <c r="CO20">
        <v>0.80638735745515666</v>
      </c>
      <c r="CP20">
        <v>9.2391432090953074E-2</v>
      </c>
      <c r="CQ20">
        <v>1.2498887944186869</v>
      </c>
      <c r="CR20">
        <v>0.12264907443455329</v>
      </c>
      <c r="CS20">
        <v>1.2460221171114891</v>
      </c>
      <c r="CT20">
        <v>0.12964122086349802</v>
      </c>
      <c r="CU20">
        <v>1.4707481033852337</v>
      </c>
      <c r="CV20">
        <v>0.15548045006586628</v>
      </c>
      <c r="CW20">
        <v>1.5788206230749822</v>
      </c>
      <c r="CX20">
        <v>0.16004985891646351</v>
      </c>
      <c r="CY20">
        <v>1.4928703464382704</v>
      </c>
      <c r="CZ20">
        <v>0.15234335469090787</v>
      </c>
      <c r="DA20">
        <v>1.5227817947884408</v>
      </c>
      <c r="DB20">
        <v>0.15248494633877052</v>
      </c>
      <c r="DC20">
        <v>1.3998315341035603</v>
      </c>
      <c r="DD20">
        <v>0.13975849033907783</v>
      </c>
      <c r="DE20">
        <v>1.4710593147702478</v>
      </c>
      <c r="DF20">
        <v>0.1462582140681169</v>
      </c>
      <c r="DG20">
        <v>1.7543451532309551</v>
      </c>
      <c r="DH20">
        <v>0.17036650624256328</v>
      </c>
      <c r="DI20">
        <v>1.592977489240081</v>
      </c>
      <c r="DJ20">
        <v>0.15428438963670876</v>
      </c>
      <c r="DK20">
        <v>1.9895226080465038</v>
      </c>
      <c r="DL20">
        <v>0.18365675093683662</v>
      </c>
      <c r="DM20">
        <v>2.3061798157679871</v>
      </c>
      <c r="DN20">
        <v>0.20992091467484464</v>
      </c>
      <c r="DO20">
        <v>2.1923145193780496</v>
      </c>
      <c r="DP20">
        <v>0.20328688072527609</v>
      </c>
      <c r="DQ20">
        <v>2.1234113298918955</v>
      </c>
      <c r="DR20">
        <v>0.19344728214794688</v>
      </c>
      <c r="DS20">
        <v>2.2933625892402421</v>
      </c>
      <c r="DT20">
        <v>0.2085357191741711</v>
      </c>
      <c r="DU20">
        <v>2.0390621450229029</v>
      </c>
      <c r="DV20">
        <v>0.18495735190170351</v>
      </c>
      <c r="DW20">
        <v>2.3868258367392716</v>
      </c>
      <c r="DX20">
        <v>0.21229170596077626</v>
      </c>
      <c r="DY20">
        <v>2.4026998361503367</v>
      </c>
      <c r="DZ20">
        <v>0.2083195487786538</v>
      </c>
    </row>
    <row r="21" spans="3:130" ht="15" x14ac:dyDescent="0.25">
      <c r="C21">
        <v>0.31544863148315055</v>
      </c>
      <c r="D21">
        <v>4.2940982187408556E-2</v>
      </c>
      <c r="E21">
        <v>0.21804335895358506</v>
      </c>
      <c r="F21">
        <v>3.1488633695278621E-2</v>
      </c>
      <c r="G21">
        <v>0.48362951149569561</v>
      </c>
      <c r="H21">
        <v>6.3968800929183792E-2</v>
      </c>
      <c r="I21">
        <v>0.80712479892167066</v>
      </c>
      <c r="J21">
        <v>9.7471723705755589E-2</v>
      </c>
      <c r="K21">
        <v>1.2011558583646256</v>
      </c>
      <c r="L21">
        <v>0.13202960716575399</v>
      </c>
      <c r="M21">
        <v>1.6811024606366014</v>
      </c>
      <c r="N21">
        <v>0.16767567054422564</v>
      </c>
      <c r="O21">
        <v>2.2656978068210782</v>
      </c>
      <c r="P21">
        <v>0.2044441791028809</v>
      </c>
      <c r="Q21">
        <v>2.9777597139529712</v>
      </c>
      <c r="R21">
        <v>0.24237047706797502</v>
      </c>
      <c r="S21">
        <v>1.6014380737967313</v>
      </c>
      <c r="T21">
        <v>0.16252102278122216</v>
      </c>
      <c r="U21">
        <v>1.6014380737967313</v>
      </c>
      <c r="V21">
        <v>0.16221807915106654</v>
      </c>
      <c r="W21">
        <v>1.6014380737967313</v>
      </c>
      <c r="X21">
        <v>0.16282396641137778</v>
      </c>
      <c r="AC21">
        <v>0.62568855257601785</v>
      </c>
      <c r="AD21">
        <v>6.7547015134602775E-2</v>
      </c>
      <c r="AE21">
        <v>0.48541950704434184</v>
      </c>
      <c r="AF21">
        <v>4.3940301219533448E-2</v>
      </c>
      <c r="AG21">
        <v>0.27479228369911274</v>
      </c>
      <c r="AH21">
        <v>3.2947578304332523E-2</v>
      </c>
      <c r="AI21">
        <v>0.75840969352553722</v>
      </c>
      <c r="AJ21">
        <v>6.8872447472253337E-2</v>
      </c>
      <c r="AK21">
        <v>1.4955147377033902</v>
      </c>
      <c r="AL21">
        <v>0.14562808446930056</v>
      </c>
      <c r="AM21">
        <v>1.6476371521823692</v>
      </c>
      <c r="AN21">
        <v>0.15621789838612826</v>
      </c>
      <c r="AO21">
        <v>0.28764300910017326</v>
      </c>
      <c r="AP21">
        <v>3.8783312440704501E-2</v>
      </c>
      <c r="AQ21">
        <v>0.29073554320922834</v>
      </c>
      <c r="AR21">
        <v>3.9501734263210908E-2</v>
      </c>
      <c r="AS21">
        <v>0.30142551245431709</v>
      </c>
      <c r="AT21">
        <v>3.9850007653534379E-2</v>
      </c>
      <c r="AU21">
        <v>0.29543526328483383</v>
      </c>
      <c r="AV21">
        <v>3.9788100747731731E-2</v>
      </c>
      <c r="AW21">
        <v>0.29360952211191471</v>
      </c>
      <c r="AX21">
        <v>3.9787909217777612E-2</v>
      </c>
      <c r="AY21">
        <v>0.29736452593198559</v>
      </c>
      <c r="AZ21">
        <v>4.0037944632850958E-2</v>
      </c>
      <c r="BA21">
        <v>0.31727395057624314</v>
      </c>
      <c r="BB21">
        <v>4.0635638130245864E-2</v>
      </c>
      <c r="BC21">
        <v>0.30829758726695655</v>
      </c>
      <c r="BD21">
        <v>4.1072915109119354E-2</v>
      </c>
      <c r="BE21">
        <v>0.303574288915339</v>
      </c>
      <c r="BF21">
        <v>4.1612164040645314E-2</v>
      </c>
      <c r="BG21">
        <v>0.31372286556602469</v>
      </c>
      <c r="BH21">
        <v>4.2465327705252125E-2</v>
      </c>
      <c r="BI21">
        <v>0.31767432715641059</v>
      </c>
      <c r="BJ21">
        <v>4.2332926901171429E-2</v>
      </c>
      <c r="BK21">
        <v>0.33657975556333219</v>
      </c>
      <c r="BL21">
        <v>4.2498264230843054E-2</v>
      </c>
      <c r="BM21">
        <v>0.31257575729896431</v>
      </c>
      <c r="BN21">
        <v>4.2779101124160612E-2</v>
      </c>
      <c r="BO21">
        <v>0.32133733057098318</v>
      </c>
      <c r="BP21">
        <v>4.2887626599341519E-2</v>
      </c>
      <c r="BQ21">
        <v>0.33095831379266066</v>
      </c>
      <c r="BR21">
        <v>4.3010600472469525E-2</v>
      </c>
      <c r="BS21">
        <v>0.32808780202321852</v>
      </c>
      <c r="BT21">
        <v>4.2885767719708978E-2</v>
      </c>
      <c r="BU21">
        <v>0.32800599454235102</v>
      </c>
      <c r="BV21">
        <v>4.3060575866876095E-2</v>
      </c>
      <c r="BW21">
        <v>0.31856393793218929</v>
      </c>
      <c r="BX21">
        <v>4.3669975530238089E-2</v>
      </c>
      <c r="BY21">
        <v>0.33031077042092871</v>
      </c>
      <c r="BZ21">
        <v>4.4048762205156494E-2</v>
      </c>
      <c r="CA21">
        <v>0.3733110864675882</v>
      </c>
      <c r="CB21">
        <v>4.4092010737333549E-2</v>
      </c>
      <c r="CC21">
        <v>0.3462547283056423</v>
      </c>
      <c r="CD21">
        <v>4.5784523637592951E-2</v>
      </c>
      <c r="CE21">
        <v>0.34380594823410066</v>
      </c>
      <c r="CF21">
        <v>4.5804680043148409E-2</v>
      </c>
      <c r="CG21">
        <v>0.37911459377184492</v>
      </c>
      <c r="CH21">
        <v>4.7915142537780391E-2</v>
      </c>
      <c r="CI21">
        <v>0.37324455443308729</v>
      </c>
      <c r="CJ21">
        <v>4.7751462057593883E-2</v>
      </c>
      <c r="CK21">
        <v>0.38940978197708387</v>
      </c>
      <c r="CL21">
        <v>4.8779175249912335E-2</v>
      </c>
      <c r="CM21">
        <v>0.43907079960702278</v>
      </c>
      <c r="CN21">
        <v>5.3663995368198839E-2</v>
      </c>
      <c r="CO21">
        <v>0.81723347102059019</v>
      </c>
      <c r="CP21">
        <v>9.3445648860443029E-2</v>
      </c>
      <c r="CQ21">
        <v>1.2601793034379942</v>
      </c>
      <c r="CR21">
        <v>0.12386514123778938</v>
      </c>
      <c r="CS21">
        <v>1.2567084770914569</v>
      </c>
      <c r="CT21">
        <v>0.1309655157937108</v>
      </c>
      <c r="CU21">
        <v>1.4812052130482758</v>
      </c>
      <c r="CV21">
        <v>0.1565659709254153</v>
      </c>
      <c r="CW21">
        <v>1.5961552384303805</v>
      </c>
      <c r="CX21">
        <v>0.16160095747690717</v>
      </c>
      <c r="CY21">
        <v>1.5030815329266842</v>
      </c>
      <c r="CZ21">
        <v>0.15352394475916545</v>
      </c>
      <c r="DA21">
        <v>1.5327769884241382</v>
      </c>
      <c r="DB21">
        <v>0.15346666424878141</v>
      </c>
      <c r="DC21">
        <v>1.4103563526067326</v>
      </c>
      <c r="DD21">
        <v>0.14087958719357416</v>
      </c>
      <c r="DE21">
        <v>1.4823572667292162</v>
      </c>
      <c r="DF21">
        <v>0.14758743670336788</v>
      </c>
      <c r="DG21">
        <v>1.7627290577997903</v>
      </c>
      <c r="DH21">
        <v>0.17125609035664921</v>
      </c>
      <c r="DI21">
        <v>1.6033356338868439</v>
      </c>
      <c r="DJ21">
        <v>0.15553495867974534</v>
      </c>
      <c r="DK21">
        <v>2.0046102600023339</v>
      </c>
      <c r="DL21">
        <v>0.18483366005149313</v>
      </c>
      <c r="DM21">
        <v>2.3283340571467992</v>
      </c>
      <c r="DN21">
        <v>0.21188095338901047</v>
      </c>
      <c r="DO21">
        <v>2.2030405385947542</v>
      </c>
      <c r="DP21">
        <v>0.20454006898790325</v>
      </c>
      <c r="DQ21">
        <v>2.1382703354039632</v>
      </c>
      <c r="DR21">
        <v>0.19484358514595579</v>
      </c>
      <c r="DS21">
        <v>2.3090634489940856</v>
      </c>
      <c r="DT21">
        <v>0.21027738583056071</v>
      </c>
      <c r="DU21">
        <v>2.049987884561673</v>
      </c>
      <c r="DV21">
        <v>0.1862256809588316</v>
      </c>
      <c r="DW21">
        <v>2.402812705754354</v>
      </c>
      <c r="DX21">
        <v>0.21382219086038093</v>
      </c>
      <c r="DY21">
        <v>2.4145804898402439</v>
      </c>
      <c r="DZ21">
        <v>0.20954018469276101</v>
      </c>
    </row>
    <row r="22" spans="3:130" ht="15" x14ac:dyDescent="0.25">
      <c r="C22">
        <v>0.31458708354646159</v>
      </c>
      <c r="D22">
        <v>4.2952753634625654E-2</v>
      </c>
      <c r="E22">
        <v>0.21809056317574962</v>
      </c>
      <c r="F22">
        <v>3.149948425052345E-2</v>
      </c>
      <c r="G22">
        <v>0.48374447336726178</v>
      </c>
      <c r="H22">
        <v>6.3991185869688633E-2</v>
      </c>
      <c r="I22">
        <v>0.80733478382304136</v>
      </c>
      <c r="J22">
        <v>9.7506359184085872E-2</v>
      </c>
      <c r="K22">
        <v>1.201496791952841</v>
      </c>
      <c r="L22">
        <v>0.13207724301505916</v>
      </c>
      <c r="M22">
        <v>1.681621407374623</v>
      </c>
      <c r="N22">
        <v>0.16773709168976458</v>
      </c>
      <c r="O22">
        <v>2.2664561172286279</v>
      </c>
      <c r="P22">
        <v>0.20452020702906196</v>
      </c>
      <c r="Q22">
        <v>2.9788370142765759</v>
      </c>
      <c r="R22">
        <v>0.24246197134300732</v>
      </c>
      <c r="S22">
        <v>1.7288154591776617</v>
      </c>
      <c r="T22">
        <v>0.17130731649732955</v>
      </c>
      <c r="U22">
        <v>1.7288154591776617</v>
      </c>
      <c r="V22">
        <v>0.1709868215663041</v>
      </c>
      <c r="W22">
        <v>1.7288154591776617</v>
      </c>
      <c r="X22">
        <v>0.17162781142835501</v>
      </c>
      <c r="AC22">
        <v>0.62797032787944795</v>
      </c>
      <c r="AD22">
        <v>6.7924861899583577E-2</v>
      </c>
      <c r="AE22">
        <v>0.49297447956741935</v>
      </c>
      <c r="AF22">
        <v>4.4758875544007891E-2</v>
      </c>
      <c r="AG22">
        <v>0.28024434703840317</v>
      </c>
      <c r="AH22">
        <v>3.388861265143335E-2</v>
      </c>
      <c r="AI22">
        <v>0.76441827754139913</v>
      </c>
      <c r="AJ22">
        <v>6.9820332502827639E-2</v>
      </c>
      <c r="AK22">
        <v>1.5070907822561128</v>
      </c>
      <c r="AL22">
        <v>0.14736959764818183</v>
      </c>
      <c r="AM22">
        <v>1.6591993541221037</v>
      </c>
      <c r="AN22">
        <v>0.15786099207568724</v>
      </c>
      <c r="AO22">
        <v>0.28940014216437637</v>
      </c>
      <c r="AP22">
        <v>3.9073933765566941E-2</v>
      </c>
      <c r="AQ22">
        <v>0.29248831966332017</v>
      </c>
      <c r="AR22">
        <v>3.9889308891516262E-2</v>
      </c>
      <c r="AS22">
        <v>0.30343707966765271</v>
      </c>
      <c r="AT22">
        <v>4.0272592056137993E-2</v>
      </c>
      <c r="AU22">
        <v>0.29694467095648469</v>
      </c>
      <c r="AV22">
        <v>4.0095733554778162E-2</v>
      </c>
      <c r="AW22">
        <v>0.29476163517373954</v>
      </c>
      <c r="AX22">
        <v>4.0022650846910306E-2</v>
      </c>
      <c r="AY22">
        <v>0.29909989492959993</v>
      </c>
      <c r="AZ22">
        <v>4.0361327182860882E-2</v>
      </c>
      <c r="BA22">
        <v>0.31992147684690686</v>
      </c>
      <c r="BB22">
        <v>4.1181654753665045E-2</v>
      </c>
      <c r="BC22">
        <v>0.30961915345004432</v>
      </c>
      <c r="BD22">
        <v>4.1343262432311338E-2</v>
      </c>
      <c r="BE22">
        <v>0.30478873690633845</v>
      </c>
      <c r="BF22">
        <v>4.1867345919123715E-2</v>
      </c>
      <c r="BG22">
        <v>0.31515907681209238</v>
      </c>
      <c r="BH22">
        <v>4.275712982698604E-2</v>
      </c>
      <c r="BI22">
        <v>0.32060959524489097</v>
      </c>
      <c r="BJ22">
        <v>4.2800358657375706E-2</v>
      </c>
      <c r="BK22">
        <v>0.33885979113363252</v>
      </c>
      <c r="BL22">
        <v>4.2883721689771524E-2</v>
      </c>
      <c r="BM22">
        <v>0.31405140124790015</v>
      </c>
      <c r="BN22">
        <v>4.3070056552795437E-2</v>
      </c>
      <c r="BO22">
        <v>0.32276937006075757</v>
      </c>
      <c r="BP22">
        <v>4.3173325244715274E-2</v>
      </c>
      <c r="BQ22">
        <v>0.33312018520710884</v>
      </c>
      <c r="BR22">
        <v>4.3415276493699188E-2</v>
      </c>
      <c r="BS22">
        <v>0.32997535044665954</v>
      </c>
      <c r="BT22">
        <v>4.3186824976719579E-2</v>
      </c>
      <c r="BU22">
        <v>0.32985809028215296</v>
      </c>
      <c r="BV22">
        <v>4.3321376617143727E-2</v>
      </c>
      <c r="BW22">
        <v>0.32022188963607012</v>
      </c>
      <c r="BX22">
        <v>4.3965776777378805E-2</v>
      </c>
      <c r="BY22">
        <v>0.33240652664511455</v>
      </c>
      <c r="BZ22">
        <v>4.4427833603124481E-2</v>
      </c>
      <c r="CA22">
        <v>0.37785362994279809</v>
      </c>
      <c r="CB22">
        <v>4.4796840676096218E-2</v>
      </c>
      <c r="CC22">
        <v>0.34830757937110313</v>
      </c>
      <c r="CD22">
        <v>4.6263219371450406E-2</v>
      </c>
      <c r="CE22">
        <v>0.34739467429448967</v>
      </c>
      <c r="CF22">
        <v>4.6429087547620276E-2</v>
      </c>
      <c r="CG22">
        <v>0.38097562940512253</v>
      </c>
      <c r="CH22">
        <v>4.8300880140961469E-2</v>
      </c>
      <c r="CI22">
        <v>0.37477519706266743</v>
      </c>
      <c r="CJ22">
        <v>4.7995933335158711E-2</v>
      </c>
      <c r="CK22">
        <v>0.39261337933967688</v>
      </c>
      <c r="CL22">
        <v>4.9442796827692786E-2</v>
      </c>
      <c r="CM22">
        <v>0.44157118313973603</v>
      </c>
      <c r="CN22">
        <v>5.4027960503395825E-2</v>
      </c>
      <c r="CO22">
        <v>0.8241005089601422</v>
      </c>
      <c r="CP22">
        <v>9.4503771648482573E-2</v>
      </c>
      <c r="CQ22">
        <v>1.2666867969178743</v>
      </c>
      <c r="CR22">
        <v>0.12497047571785556</v>
      </c>
      <c r="CS22">
        <v>1.2634641752879869</v>
      </c>
      <c r="CT22">
        <v>0.13217683470448516</v>
      </c>
      <c r="CU22">
        <v>1.4878232758483512</v>
      </c>
      <c r="CV22">
        <v>0.15761951703070148</v>
      </c>
      <c r="CW22">
        <v>1.607133249927855</v>
      </c>
      <c r="CX22">
        <v>0.16314425708720603</v>
      </c>
      <c r="CY22">
        <v>1.5095397397356474</v>
      </c>
      <c r="CZ22">
        <v>0.15462373190561948</v>
      </c>
      <c r="DA22">
        <v>1.5391042561703681</v>
      </c>
      <c r="DB22">
        <v>0.15441920329658687</v>
      </c>
      <c r="DC22">
        <v>1.4170160994965921</v>
      </c>
      <c r="DD22">
        <v>0.14194537602806928</v>
      </c>
      <c r="DE22">
        <v>1.48950201625208</v>
      </c>
      <c r="DF22">
        <v>0.14880511194843385</v>
      </c>
      <c r="DG22">
        <v>1.7680341222417824</v>
      </c>
      <c r="DH22">
        <v>0.17209289893755983</v>
      </c>
      <c r="DI22">
        <v>1.609885286784807</v>
      </c>
      <c r="DJ22">
        <v>0.15664140759931733</v>
      </c>
      <c r="DK22">
        <v>2.0141692143988936</v>
      </c>
      <c r="DL22">
        <v>0.1860104660959471</v>
      </c>
      <c r="DM22">
        <v>2.3423640640363539</v>
      </c>
      <c r="DN22">
        <v>0.21379218890662968</v>
      </c>
      <c r="DO22">
        <v>2.2098244927994091</v>
      </c>
      <c r="DP22">
        <v>0.20563082691716195</v>
      </c>
      <c r="DQ22">
        <v>2.1476779720723238</v>
      </c>
      <c r="DR22">
        <v>0.19618249520114178</v>
      </c>
      <c r="DS22">
        <v>2.3189961037401048</v>
      </c>
      <c r="DT22">
        <v>0.21184415387575917</v>
      </c>
      <c r="DU22">
        <v>2.0568992871805976</v>
      </c>
      <c r="DV22">
        <v>0.18729516971554072</v>
      </c>
      <c r="DW22">
        <v>2.4129334771362725</v>
      </c>
      <c r="DX22">
        <v>0.21527198435787787</v>
      </c>
      <c r="DY22">
        <v>2.4220992700451376</v>
      </c>
      <c r="DZ22">
        <v>0.21065221783438795</v>
      </c>
    </row>
    <row r="23" spans="3:130" ht="15" x14ac:dyDescent="0.25">
      <c r="C23">
        <v>0.31477952231395573</v>
      </c>
      <c r="D23">
        <v>4.3179965425196851E-2</v>
      </c>
      <c r="E23">
        <v>0.21810673462125088</v>
      </c>
      <c r="F23">
        <v>3.1511291346461689E-2</v>
      </c>
      <c r="G23">
        <v>0.48378385754849612</v>
      </c>
      <c r="H23">
        <v>6.4015544173956898E-2</v>
      </c>
      <c r="I23">
        <v>0.80740672144287473</v>
      </c>
      <c r="J23">
        <v>9.754404798491545E-2</v>
      </c>
      <c r="K23">
        <v>1.2016135905926355</v>
      </c>
      <c r="L23">
        <v>0.13212907824380157</v>
      </c>
      <c r="M23">
        <v>1.6817991906005114</v>
      </c>
      <c r="N23">
        <v>0.16780392747297124</v>
      </c>
      <c r="O23">
        <v>2.2667159027915798</v>
      </c>
      <c r="P23">
        <v>0.20460293726711432</v>
      </c>
      <c r="Q23">
        <v>2.9792060809124146</v>
      </c>
      <c r="R23">
        <v>0.24256153138014191</v>
      </c>
      <c r="S23">
        <v>1.8624297788411766</v>
      </c>
      <c r="T23">
        <v>0.18016001671770909</v>
      </c>
      <c r="U23">
        <v>1.8624297788411766</v>
      </c>
      <c r="V23">
        <v>0.17982172248656392</v>
      </c>
      <c r="W23">
        <v>1.8624297788411766</v>
      </c>
      <c r="X23">
        <v>0.18049831094885427</v>
      </c>
      <c r="AC23">
        <v>0.62874272060353997</v>
      </c>
      <c r="AD23">
        <v>6.8257753083053693E-2</v>
      </c>
      <c r="AE23">
        <v>0.49555285594592058</v>
      </c>
      <c r="AF23">
        <v>4.5538326970692149E-2</v>
      </c>
      <c r="AG23">
        <v>0.28208623581681569</v>
      </c>
      <c r="AH23">
        <v>3.4431065158035019E-2</v>
      </c>
      <c r="AI23">
        <v>0.76644913157384409</v>
      </c>
      <c r="AJ23">
        <v>7.0520310701412958E-2</v>
      </c>
      <c r="AK23">
        <v>1.5110101861387295</v>
      </c>
      <c r="AL23">
        <v>0.14847723147751068</v>
      </c>
      <c r="AM23">
        <v>1.6631201481195546</v>
      </c>
      <c r="AN23">
        <v>0.1588730762962893</v>
      </c>
      <c r="AO23">
        <v>0.28999633050832668</v>
      </c>
      <c r="AP23">
        <v>3.934612932849154E-2</v>
      </c>
      <c r="AQ23">
        <v>0.29307552982022644</v>
      </c>
      <c r="AR23">
        <v>4.0224578189709079E-2</v>
      </c>
      <c r="AS23">
        <v>0.30411286470542892</v>
      </c>
      <c r="AT23">
        <v>4.0642874246668306E-2</v>
      </c>
      <c r="AU23">
        <v>0.29745269154379017</v>
      </c>
      <c r="AV23">
        <v>4.0369205241176272E-2</v>
      </c>
      <c r="AW23">
        <v>0.29514939464271706</v>
      </c>
      <c r="AX23">
        <v>4.0231209741860362E-2</v>
      </c>
      <c r="AY23">
        <v>0.29968638550277993</v>
      </c>
      <c r="AZ23">
        <v>4.0656630301677717E-2</v>
      </c>
      <c r="BA23">
        <v>0.32081150286130372</v>
      </c>
      <c r="BB23">
        <v>4.1659631011412124E-2</v>
      </c>
      <c r="BC23">
        <v>0.31006373499217577</v>
      </c>
      <c r="BD23">
        <v>4.158186332474114E-2</v>
      </c>
      <c r="BE23">
        <v>0.30519687361983827</v>
      </c>
      <c r="BF23">
        <v>4.2092561252682972E-2</v>
      </c>
      <c r="BG23">
        <v>0.31564255203361374</v>
      </c>
      <c r="BH23">
        <v>4.3016924151703287E-2</v>
      </c>
      <c r="BI23">
        <v>0.32160658503543504</v>
      </c>
      <c r="BJ23">
        <v>4.3241960364257877E-2</v>
      </c>
      <c r="BK23">
        <v>0.33963250693815056</v>
      </c>
      <c r="BL23">
        <v>4.3238937533369257E-2</v>
      </c>
      <c r="BM23">
        <v>0.31454897334162923</v>
      </c>
      <c r="BN23">
        <v>4.3332441373780284E-2</v>
      </c>
      <c r="BO23">
        <v>0.3232517685926829</v>
      </c>
      <c r="BP23">
        <v>4.3427953773316791E-2</v>
      </c>
      <c r="BQ23">
        <v>0.33385041243561864</v>
      </c>
      <c r="BR23">
        <v>4.3781528010970037E-2</v>
      </c>
      <c r="BS23">
        <v>0.33061623300339366</v>
      </c>
      <c r="BT23">
        <v>4.3468919165669605E-2</v>
      </c>
      <c r="BU23">
        <v>0.33048861012086822</v>
      </c>
      <c r="BV23">
        <v>4.3570721073644562E-2</v>
      </c>
      <c r="BW23">
        <v>0.32078318291008717</v>
      </c>
      <c r="BX23">
        <v>4.4239336599329215E-2</v>
      </c>
      <c r="BY23">
        <v>0.33311555862916542</v>
      </c>
      <c r="BZ23">
        <v>4.4775931375945231E-2</v>
      </c>
      <c r="CA23">
        <v>0.37939645395268168</v>
      </c>
      <c r="CB23">
        <v>4.5454471854792733E-2</v>
      </c>
      <c r="CC23">
        <v>0.34899088070443191</v>
      </c>
      <c r="CD23">
        <v>4.6635235722100418E-2</v>
      </c>
      <c r="CE23">
        <v>0.34861075135163505</v>
      </c>
      <c r="CF23">
        <v>4.7010830905885072E-2</v>
      </c>
      <c r="CG23">
        <v>0.38160057930064772</v>
      </c>
      <c r="CH23">
        <v>4.863176500789506E-2</v>
      </c>
      <c r="CI23">
        <v>0.3752947471018403</v>
      </c>
      <c r="CJ23">
        <v>4.8223512032769512E-2</v>
      </c>
      <c r="CK23">
        <v>0.39368951722944928</v>
      </c>
      <c r="CL23">
        <v>5.0016084454173326E-2</v>
      </c>
      <c r="CM23">
        <v>0.44242153515670257</v>
      </c>
      <c r="CN23">
        <v>5.4370400194639096E-2</v>
      </c>
      <c r="CO23">
        <v>0.82643214469979731</v>
      </c>
      <c r="CP23">
        <v>9.5480077639683247E-2</v>
      </c>
      <c r="CQ23">
        <v>1.2688840764381413</v>
      </c>
      <c r="CR23">
        <v>0.12587553024885414</v>
      </c>
      <c r="CS23">
        <v>1.2657419052108805</v>
      </c>
      <c r="CT23">
        <v>0.13317704374166109</v>
      </c>
      <c r="CU23">
        <v>1.490066135696533</v>
      </c>
      <c r="CV23">
        <v>0.15855573634195455</v>
      </c>
      <c r="CW23">
        <v>1.6108652843646289</v>
      </c>
      <c r="CX23">
        <v>0.16455472879128988</v>
      </c>
      <c r="CY23">
        <v>1.5117217613579326</v>
      </c>
      <c r="CZ23">
        <v>0.15555361791635022</v>
      </c>
      <c r="DA23">
        <v>1.5412510004240412</v>
      </c>
      <c r="DB23">
        <v>0.15526539443350151</v>
      </c>
      <c r="DC23">
        <v>1.419271241687162</v>
      </c>
      <c r="DD23">
        <v>0.1428695129696827</v>
      </c>
      <c r="DE23">
        <v>1.4919147382239581</v>
      </c>
      <c r="DF23">
        <v>0.14981259099675304</v>
      </c>
      <c r="DG23">
        <v>1.7698305617862742</v>
      </c>
      <c r="DH23">
        <v>0.17280913873076195</v>
      </c>
      <c r="DI23">
        <v>1.612095834008463</v>
      </c>
      <c r="DJ23">
        <v>0.15751409848426604</v>
      </c>
      <c r="DK23">
        <v>2.0174250616002647</v>
      </c>
      <c r="DL23">
        <v>0.18709183124321185</v>
      </c>
      <c r="DM23">
        <v>2.3471332087181227</v>
      </c>
      <c r="DN23">
        <v>0.21549978429262009</v>
      </c>
      <c r="DO23">
        <v>2.2121167863680826</v>
      </c>
      <c r="DP23">
        <v>0.20647078779261085</v>
      </c>
      <c r="DQ23">
        <v>2.1508720891234772</v>
      </c>
      <c r="DR23">
        <v>0.19735554178363837</v>
      </c>
      <c r="DS23">
        <v>2.3223558688625499</v>
      </c>
      <c r="DT23">
        <v>0.21310909308067286</v>
      </c>
      <c r="DU23">
        <v>2.0592364321431846</v>
      </c>
      <c r="DV23">
        <v>0.18807917455325679</v>
      </c>
      <c r="DW23">
        <v>2.4163682261782089</v>
      </c>
      <c r="DX23">
        <v>0.21652363280635376</v>
      </c>
      <c r="DY23">
        <v>2.4246470499087254</v>
      </c>
      <c r="DZ23">
        <v>0.21156555789191575</v>
      </c>
    </row>
    <row r="24" spans="3:130" ht="15" x14ac:dyDescent="0.25">
      <c r="C24">
        <v>0.3066852451607765</v>
      </c>
      <c r="D24">
        <v>4.3691238911051186E-2</v>
      </c>
      <c r="E24" t="s">
        <v>314</v>
      </c>
      <c r="F24" t="s">
        <v>314</v>
      </c>
      <c r="G24" t="s">
        <v>314</v>
      </c>
      <c r="H24" t="s">
        <v>314</v>
      </c>
      <c r="I24" t="s">
        <v>314</v>
      </c>
      <c r="J24" t="s">
        <v>314</v>
      </c>
      <c r="K24" t="s">
        <v>314</v>
      </c>
      <c r="L24" t="s">
        <v>314</v>
      </c>
      <c r="M24" t="s">
        <v>314</v>
      </c>
      <c r="N24" t="s">
        <v>314</v>
      </c>
      <c r="O24" t="s">
        <v>314</v>
      </c>
      <c r="P24" t="s">
        <v>314</v>
      </c>
      <c r="Q24" t="s">
        <v>314</v>
      </c>
      <c r="R24" t="s">
        <v>314</v>
      </c>
      <c r="S24">
        <v>2.0025864194077414</v>
      </c>
      <c r="T24">
        <v>0.18907962534042522</v>
      </c>
      <c r="U24">
        <v>2.0025864194077414</v>
      </c>
      <c r="V24">
        <v>0.18872328106375111</v>
      </c>
      <c r="W24">
        <v>2.0025864194077414</v>
      </c>
      <c r="X24">
        <v>0.18943596961709933</v>
      </c>
      <c r="AC24" t="s">
        <v>308</v>
      </c>
      <c r="AD24" t="s">
        <v>308</v>
      </c>
      <c r="AE24" t="s">
        <v>308</v>
      </c>
      <c r="AF24" t="s">
        <v>308</v>
      </c>
      <c r="AG24" t="s">
        <v>308</v>
      </c>
      <c r="AH24" t="s">
        <v>308</v>
      </c>
      <c r="AI24" t="s">
        <v>308</v>
      </c>
      <c r="AJ24" t="s">
        <v>308</v>
      </c>
      <c r="AK24" t="s">
        <v>308</v>
      </c>
      <c r="AL24" t="s">
        <v>308</v>
      </c>
      <c r="AM24" t="s">
        <v>308</v>
      </c>
      <c r="AN24" t="s">
        <v>308</v>
      </c>
      <c r="AO24" t="s">
        <v>308</v>
      </c>
      <c r="AP24" t="s">
        <v>308</v>
      </c>
      <c r="AQ24" t="s">
        <v>308</v>
      </c>
      <c r="AR24" t="s">
        <v>308</v>
      </c>
      <c r="AS24" t="s">
        <v>308</v>
      </c>
      <c r="AT24" t="s">
        <v>308</v>
      </c>
      <c r="AU24" t="s">
        <v>308</v>
      </c>
      <c r="AV24" t="s">
        <v>308</v>
      </c>
      <c r="AW24" t="s">
        <v>308</v>
      </c>
      <c r="AX24" t="s">
        <v>308</v>
      </c>
      <c r="AY24" t="s">
        <v>308</v>
      </c>
      <c r="AZ24" t="s">
        <v>308</v>
      </c>
      <c r="BA24" t="s">
        <v>308</v>
      </c>
      <c r="BB24" t="s">
        <v>308</v>
      </c>
      <c r="BC24" t="s">
        <v>308</v>
      </c>
      <c r="BD24" t="s">
        <v>308</v>
      </c>
      <c r="BE24" t="s">
        <v>308</v>
      </c>
      <c r="BF24" t="s">
        <v>308</v>
      </c>
      <c r="BG24" t="s">
        <v>308</v>
      </c>
      <c r="BH24" t="s">
        <v>308</v>
      </c>
      <c r="BI24" t="s">
        <v>308</v>
      </c>
      <c r="BJ24" t="s">
        <v>308</v>
      </c>
      <c r="BK24" t="s">
        <v>308</v>
      </c>
      <c r="BL24" t="s">
        <v>308</v>
      </c>
      <c r="BM24" t="s">
        <v>308</v>
      </c>
      <c r="BN24" t="s">
        <v>308</v>
      </c>
      <c r="BO24" t="s">
        <v>308</v>
      </c>
      <c r="BP24" t="s">
        <v>308</v>
      </c>
      <c r="BQ24" t="s">
        <v>308</v>
      </c>
      <c r="BR24" t="s">
        <v>308</v>
      </c>
      <c r="BS24" t="s">
        <v>308</v>
      </c>
      <c r="BT24" t="s">
        <v>308</v>
      </c>
      <c r="BU24" t="s">
        <v>308</v>
      </c>
      <c r="BV24" t="s">
        <v>308</v>
      </c>
      <c r="BW24" t="s">
        <v>308</v>
      </c>
      <c r="BX24" t="s">
        <v>308</v>
      </c>
      <c r="BY24" t="s">
        <v>308</v>
      </c>
      <c r="BZ24" t="s">
        <v>308</v>
      </c>
      <c r="CA24" t="s">
        <v>308</v>
      </c>
      <c r="CB24" t="s">
        <v>308</v>
      </c>
      <c r="CC24" t="s">
        <v>308</v>
      </c>
      <c r="CD24" t="s">
        <v>308</v>
      </c>
      <c r="CE24" t="s">
        <v>308</v>
      </c>
      <c r="CF24" t="s">
        <v>308</v>
      </c>
      <c r="CG24" t="s">
        <v>308</v>
      </c>
      <c r="CH24" t="s">
        <v>308</v>
      </c>
      <c r="CI24" t="s">
        <v>308</v>
      </c>
      <c r="CJ24" t="s">
        <v>308</v>
      </c>
      <c r="CK24" t="s">
        <v>308</v>
      </c>
      <c r="CL24" t="s">
        <v>308</v>
      </c>
      <c r="CM24" t="s">
        <v>308</v>
      </c>
      <c r="CN24" t="s">
        <v>308</v>
      </c>
      <c r="CO24" t="s">
        <v>308</v>
      </c>
      <c r="CP24" t="s">
        <v>308</v>
      </c>
      <c r="CQ24" t="s">
        <v>308</v>
      </c>
      <c r="CR24" t="s">
        <v>308</v>
      </c>
      <c r="CS24" t="s">
        <v>308</v>
      </c>
      <c r="CT24" t="s">
        <v>308</v>
      </c>
      <c r="CU24" t="s">
        <v>308</v>
      </c>
      <c r="CV24" t="s">
        <v>308</v>
      </c>
      <c r="CW24" t="s">
        <v>308</v>
      </c>
      <c r="CX24" t="s">
        <v>308</v>
      </c>
      <c r="CY24" t="s">
        <v>308</v>
      </c>
      <c r="CZ24" t="s">
        <v>308</v>
      </c>
      <c r="DA24" t="s">
        <v>308</v>
      </c>
      <c r="DB24" t="s">
        <v>308</v>
      </c>
      <c r="DC24" t="s">
        <v>308</v>
      </c>
      <c r="DD24" t="s">
        <v>308</v>
      </c>
      <c r="DE24" t="s">
        <v>308</v>
      </c>
      <c r="DF24" t="s">
        <v>308</v>
      </c>
      <c r="DG24" t="s">
        <v>308</v>
      </c>
      <c r="DH24" t="s">
        <v>308</v>
      </c>
      <c r="DI24" t="s">
        <v>308</v>
      </c>
      <c r="DJ24" t="s">
        <v>308</v>
      </c>
      <c r="DK24" t="s">
        <v>308</v>
      </c>
      <c r="DL24" t="s">
        <v>308</v>
      </c>
      <c r="DM24" t="s">
        <v>308</v>
      </c>
      <c r="DN24" t="s">
        <v>308</v>
      </c>
      <c r="DO24" t="s">
        <v>308</v>
      </c>
      <c r="DP24" t="s">
        <v>308</v>
      </c>
      <c r="DQ24" t="s">
        <v>308</v>
      </c>
      <c r="DR24" t="s">
        <v>308</v>
      </c>
      <c r="DS24" t="s">
        <v>308</v>
      </c>
      <c r="DT24" t="s">
        <v>308</v>
      </c>
      <c r="DU24" t="s">
        <v>308</v>
      </c>
      <c r="DV24" t="s">
        <v>308</v>
      </c>
      <c r="DW24" t="s">
        <v>308</v>
      </c>
      <c r="DX24" t="s">
        <v>308</v>
      </c>
      <c r="DY24" t="s">
        <v>308</v>
      </c>
      <c r="DZ24" t="s">
        <v>308</v>
      </c>
    </row>
    <row r="25" spans="3:130" ht="15" x14ac:dyDescent="0.25">
      <c r="C25">
        <v>0.31528944395756325</v>
      </c>
      <c r="D25">
        <v>4.4045509498999158E-2</v>
      </c>
      <c r="S25">
        <v>2.1496057205154</v>
      </c>
      <c r="T25">
        <v>0.19806664805687046</v>
      </c>
      <c r="U25">
        <v>2.1496057205154</v>
      </c>
      <c r="V25">
        <v>0.19769200021575453</v>
      </c>
      <c r="W25">
        <v>2.1496057205154</v>
      </c>
      <c r="X25">
        <v>0.1984412958979864</v>
      </c>
    </row>
    <row r="26" spans="3:130" ht="15" x14ac:dyDescent="0.25">
      <c r="C26">
        <v>0.34082648017403766</v>
      </c>
      <c r="D26">
        <v>4.4214241010337545E-2</v>
      </c>
      <c r="S26">
        <v>2.303823706982612</v>
      </c>
      <c r="T26">
        <v>0.20712159438043543</v>
      </c>
      <c r="U26">
        <v>2.303823706982612</v>
      </c>
      <c r="V26">
        <v>0.20672838665486032</v>
      </c>
      <c r="W26">
        <v>2.303823706982612</v>
      </c>
      <c r="X26">
        <v>0.20751480210601053</v>
      </c>
    </row>
    <row r="27" spans="3:130" ht="15" x14ac:dyDescent="0.25">
      <c r="C27">
        <v>0.33140249086746698</v>
      </c>
      <c r="D27">
        <v>4.4946418402253413E-2</v>
      </c>
      <c r="S27">
        <v>2.4655928568208725</v>
      </c>
      <c r="T27">
        <v>0.21624497767539586</v>
      </c>
      <c r="U27">
        <v>2.4655928568208725</v>
      </c>
      <c r="V27">
        <v>0.21583295091638013</v>
      </c>
      <c r="W27">
        <v>2.4655928568208725</v>
      </c>
      <c r="X27">
        <v>0.21665700443441158</v>
      </c>
    </row>
    <row r="28" spans="3:130" ht="15" x14ac:dyDescent="0.25">
      <c r="C28">
        <v>0.31810779230192732</v>
      </c>
      <c r="D28">
        <v>4.5902461058168371E-2</v>
      </c>
      <c r="S28">
        <v>2.6352829068524715</v>
      </c>
      <c r="T28">
        <v>0.22543731518601628</v>
      </c>
      <c r="U28">
        <v>2.6352829068524715</v>
      </c>
      <c r="V28">
        <v>0.2250062073874938</v>
      </c>
      <c r="W28">
        <v>2.6352829068524715</v>
      </c>
      <c r="X28">
        <v>0.22586842298453877</v>
      </c>
    </row>
    <row r="29" spans="3:130" ht="15" x14ac:dyDescent="0.25">
      <c r="C29">
        <v>0.36571795872363771</v>
      </c>
      <c r="D29">
        <v>4.7623803333033711E-2</v>
      </c>
      <c r="S29">
        <v>2.8132816977746953</v>
      </c>
      <c r="T29">
        <v>0.23469912806587567</v>
      </c>
      <c r="U29">
        <v>2.8132816977746953</v>
      </c>
      <c r="V29">
        <v>0.23424867433631133</v>
      </c>
      <c r="W29">
        <v>2.8132816977746953</v>
      </c>
      <c r="X29">
        <v>0.23514958179544002</v>
      </c>
    </row>
    <row r="30" spans="3:130" x14ac:dyDescent="0.3">
      <c r="C30">
        <v>0.36229473773710763</v>
      </c>
      <c r="D30">
        <v>4.7787419140692136E-2</v>
      </c>
      <c r="S30">
        <v>2.9999960606019416</v>
      </c>
      <c r="T30">
        <v>0.24403094140741399</v>
      </c>
      <c r="U30">
        <v>2.9999960606019416</v>
      </c>
      <c r="V30">
        <v>0.24356087394115378</v>
      </c>
      <c r="W30">
        <v>2.9999960606019416</v>
      </c>
      <c r="X30">
        <v>0.24450100887367421</v>
      </c>
    </row>
    <row r="31" spans="3:130" x14ac:dyDescent="0.3">
      <c r="C31">
        <v>0.36635300351532368</v>
      </c>
      <c r="D31">
        <v>4.8327756310521698E-2</v>
      </c>
      <c r="S31">
        <v>3</v>
      </c>
      <c r="T31">
        <v>0.24403113052309852</v>
      </c>
      <c r="U31">
        <v>3</v>
      </c>
      <c r="V31">
        <v>0.24356106265688818</v>
      </c>
      <c r="W31">
        <v>3</v>
      </c>
      <c r="X31">
        <v>0.24450119838930884</v>
      </c>
    </row>
    <row r="32" spans="3:130" x14ac:dyDescent="0.3">
      <c r="C32">
        <v>0.42120395721646647</v>
      </c>
      <c r="D32">
        <v>5.3762260378325405E-2</v>
      </c>
      <c r="S32" t="s">
        <v>250</v>
      </c>
      <c r="T32" t="s">
        <v>250</v>
      </c>
      <c r="U32" t="s">
        <v>313</v>
      </c>
      <c r="V32" t="s">
        <v>313</v>
      </c>
      <c r="W32" t="s">
        <v>313</v>
      </c>
      <c r="X32" t="s">
        <v>313</v>
      </c>
    </row>
    <row r="33" spans="3:4" x14ac:dyDescent="0.3">
      <c r="C33">
        <v>0.76811760173888988</v>
      </c>
      <c r="D33">
        <v>9.3493862946962381E-2</v>
      </c>
    </row>
    <row r="34" spans="3:4" x14ac:dyDescent="0.3">
      <c r="C34">
        <v>1.2134835091895537</v>
      </c>
      <c r="D34">
        <v>0.12249831265210062</v>
      </c>
    </row>
    <row r="35" spans="3:4" x14ac:dyDescent="0.3">
      <c r="C35">
        <v>1.2081902058904321</v>
      </c>
      <c r="D35">
        <v>0.12957099205894876</v>
      </c>
    </row>
    <row r="36" spans="3:4" x14ac:dyDescent="0.3">
      <c r="C36">
        <v>1.4338177940554506</v>
      </c>
      <c r="D36">
        <v>0.15617128934648986</v>
      </c>
    </row>
    <row r="37" spans="3:4" x14ac:dyDescent="0.3">
      <c r="C37">
        <v>1.5176922602123768</v>
      </c>
      <c r="D37">
        <v>0.16150469084318089</v>
      </c>
    </row>
    <row r="38" spans="3:4" x14ac:dyDescent="0.3">
      <c r="C38">
        <v>1.4567564874428003</v>
      </c>
      <c r="D38">
        <v>0.15252655086218345</v>
      </c>
    </row>
    <row r="39" spans="3:4" x14ac:dyDescent="0.3">
      <c r="C39">
        <v>1.4875018075881015</v>
      </c>
      <c r="D39">
        <v>0.15310649386836697</v>
      </c>
    </row>
    <row r="40" spans="3:4" x14ac:dyDescent="0.3">
      <c r="C40">
        <v>1.3626476961315672</v>
      </c>
      <c r="D40">
        <v>0.14019689057355053</v>
      </c>
    </row>
    <row r="41" spans="3:4" x14ac:dyDescent="0.3">
      <c r="C41">
        <v>1.4310920566323444</v>
      </c>
      <c r="D41">
        <v>0.14621054730739683</v>
      </c>
    </row>
    <row r="42" spans="3:4" x14ac:dyDescent="0.3">
      <c r="C42">
        <v>1.7247252791770149</v>
      </c>
      <c r="D42">
        <v>0.17060465358277846</v>
      </c>
    </row>
    <row r="43" spans="3:4" x14ac:dyDescent="0.3">
      <c r="C43">
        <v>1.5563253730921542</v>
      </c>
      <c r="D43">
        <v>0.15375600652841942</v>
      </c>
    </row>
    <row r="44" spans="3:4" x14ac:dyDescent="0.3">
      <c r="C44">
        <v>1.9363665742445331</v>
      </c>
      <c r="D44">
        <v>0.18483238780058076</v>
      </c>
    </row>
    <row r="45" spans="3:4" x14ac:dyDescent="0.3">
      <c r="C45">
        <v>2.2280522639099938</v>
      </c>
      <c r="D45">
        <v>0.21127854930135742</v>
      </c>
    </row>
    <row r="46" spans="3:4" x14ac:dyDescent="0.3">
      <c r="C46">
        <v>2.154381511213515</v>
      </c>
      <c r="D46">
        <v>0.20253510407363637</v>
      </c>
    </row>
    <row r="47" spans="3:4" x14ac:dyDescent="0.3">
      <c r="C47">
        <v>2.0709811595480727</v>
      </c>
      <c r="D47">
        <v>0.19413515320285621</v>
      </c>
    </row>
    <row r="48" spans="3:4" x14ac:dyDescent="0.3">
      <c r="C48">
        <v>2.2378633940588211</v>
      </c>
      <c r="D48">
        <v>0.20811851826118344</v>
      </c>
    </row>
    <row r="49" spans="3:4" x14ac:dyDescent="0.3">
      <c r="C49">
        <v>2.0004367661749312</v>
      </c>
      <c r="D49">
        <v>0.18377128825018585</v>
      </c>
    </row>
    <row r="50" spans="3:4" x14ac:dyDescent="0.3">
      <c r="C50">
        <v>2.3304043095253073</v>
      </c>
      <c r="D50">
        <v>0.21282617351094843</v>
      </c>
    </row>
    <row r="51" spans="3:4" x14ac:dyDescent="0.3">
      <c r="C51">
        <v>2.3607395408218994</v>
      </c>
      <c r="D51">
        <v>0.20819964229590987</v>
      </c>
    </row>
    <row r="52" spans="3:4" x14ac:dyDescent="0.3">
      <c r="C52" t="s">
        <v>250</v>
      </c>
      <c r="D52" t="s">
        <v>250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4.4" x14ac:dyDescent="0.3"/>
  <cols>
    <col min="1" max="1" width="14.88671875" style="410" bestFit="1" customWidth="1"/>
    <col min="2" max="2" width="10.33203125" style="411" bestFit="1" customWidth="1"/>
  </cols>
  <sheetData>
    <row r="1" spans="1:7" x14ac:dyDescent="0.25">
      <c r="A1" s="410" t="s">
        <v>251</v>
      </c>
      <c r="B1" s="411" t="s">
        <v>300</v>
      </c>
      <c r="C1">
        <v>0.3</v>
      </c>
      <c r="D1">
        <v>263.45340592289944</v>
      </c>
      <c r="E1">
        <v>1</v>
      </c>
      <c r="F1">
        <v>245.68693832863048</v>
      </c>
      <c r="G1">
        <v>4.1961259358355578</v>
      </c>
    </row>
    <row r="2" spans="1:7" x14ac:dyDescent="0.25">
      <c r="A2" s="410" t="s">
        <v>253</v>
      </c>
      <c r="B2" s="411" t="s">
        <v>354</v>
      </c>
      <c r="C2">
        <v>22.7</v>
      </c>
      <c r="D2">
        <v>263.45340592289944</v>
      </c>
      <c r="E2">
        <v>2</v>
      </c>
      <c r="F2">
        <v>248.15119944588079</v>
      </c>
      <c r="G2">
        <v>5.8804298344079262</v>
      </c>
    </row>
    <row r="3" spans="1:7" x14ac:dyDescent="0.25">
      <c r="A3" s="410" t="s">
        <v>255</v>
      </c>
      <c r="B3" s="412">
        <v>15</v>
      </c>
      <c r="E3">
        <v>3</v>
      </c>
      <c r="F3">
        <v>250.52857659027333</v>
      </c>
      <c r="G3">
        <v>6.3366744219220852</v>
      </c>
    </row>
    <row r="4" spans="1:7" x14ac:dyDescent="0.25">
      <c r="A4" s="410" t="s">
        <v>256</v>
      </c>
      <c r="B4" s="412">
        <v>8</v>
      </c>
      <c r="E4">
        <v>4</v>
      </c>
      <c r="F4">
        <v>250.82042609108967</v>
      </c>
      <c r="G4">
        <v>4.5601715464151997</v>
      </c>
    </row>
    <row r="5" spans="1:7" x14ac:dyDescent="0.25">
      <c r="A5" s="410" t="s">
        <v>257</v>
      </c>
      <c r="B5" s="412">
        <v>1</v>
      </c>
      <c r="E5">
        <v>5</v>
      </c>
      <c r="F5">
        <v>250.97791245991436</v>
      </c>
      <c r="G5">
        <v>3.4810301684836871</v>
      </c>
    </row>
    <row r="6" spans="1:7" x14ac:dyDescent="0.25">
      <c r="A6" s="410" t="s">
        <v>258</v>
      </c>
      <c r="B6" s="412" t="b">
        <v>1</v>
      </c>
      <c r="E6">
        <v>6</v>
      </c>
      <c r="F6">
        <v>252.93240249193281</v>
      </c>
      <c r="G6">
        <v>4.7109976836187997</v>
      </c>
    </row>
    <row r="7" spans="1:7" x14ac:dyDescent="0.25">
      <c r="A7" s="410" t="s">
        <v>259</v>
      </c>
      <c r="B7" s="412">
        <v>1</v>
      </c>
      <c r="E7">
        <v>7</v>
      </c>
      <c r="F7">
        <v>254.95944672087322</v>
      </c>
      <c r="G7">
        <v>8.188620004314469</v>
      </c>
    </row>
    <row r="8" spans="1:7" x14ac:dyDescent="0.25">
      <c r="A8" s="410" t="s">
        <v>260</v>
      </c>
      <c r="B8" s="412" t="b">
        <v>0</v>
      </c>
      <c r="E8">
        <v>8</v>
      </c>
      <c r="F8">
        <v>258.73582948467964</v>
      </c>
      <c r="G8">
        <v>4.0248261310016566</v>
      </c>
    </row>
    <row r="9" spans="1:7" x14ac:dyDescent="0.25">
      <c r="A9" s="410" t="s">
        <v>261</v>
      </c>
      <c r="B9" s="412" t="b">
        <v>1</v>
      </c>
      <c r="E9">
        <v>9</v>
      </c>
      <c r="F9">
        <v>262.11665782783734</v>
      </c>
      <c r="G9">
        <v>3.7970700158195738</v>
      </c>
    </row>
    <row r="10" spans="1:7" x14ac:dyDescent="0.25">
      <c r="A10" s="410" t="s">
        <v>262</v>
      </c>
      <c r="B10" s="412" t="b">
        <v>0</v>
      </c>
      <c r="E10">
        <v>10</v>
      </c>
      <c r="F10">
        <v>267.46603092032422</v>
      </c>
      <c r="G10">
        <v>4.3095074263266078</v>
      </c>
    </row>
    <row r="11" spans="1:7" x14ac:dyDescent="0.25">
      <c r="A11" s="410" t="s">
        <v>263</v>
      </c>
      <c r="B11" s="412" t="b">
        <v>0</v>
      </c>
      <c r="E11">
        <v>11</v>
      </c>
      <c r="F11">
        <v>268.20495234073235</v>
      </c>
      <c r="G11">
        <v>6.7125512768933246</v>
      </c>
    </row>
    <row r="12" spans="1:7" x14ac:dyDescent="0.25">
      <c r="A12" s="410" t="s">
        <v>264</v>
      </c>
      <c r="B12" s="412" t="s">
        <v>355</v>
      </c>
      <c r="E12">
        <v>12</v>
      </c>
      <c r="F12">
        <v>268.38371895111288</v>
      </c>
      <c r="G12">
        <v>5.5775548959623116</v>
      </c>
    </row>
    <row r="13" spans="1:7" x14ac:dyDescent="0.25">
      <c r="A13" s="410" t="s">
        <v>266</v>
      </c>
      <c r="B13" s="412" t="b">
        <v>0</v>
      </c>
      <c r="E13">
        <v>13</v>
      </c>
      <c r="F13">
        <v>269.66338669256555</v>
      </c>
      <c r="G13">
        <v>4.2581600178461052</v>
      </c>
    </row>
    <row r="14" spans="1:7" x14ac:dyDescent="0.25">
      <c r="A14" s="410" t="s">
        <v>267</v>
      </c>
      <c r="B14" s="412" t="b">
        <v>0</v>
      </c>
      <c r="E14">
        <v>14</v>
      </c>
      <c r="F14">
        <v>270.11108492250617</v>
      </c>
      <c r="G14">
        <v>4.2144030305262357</v>
      </c>
    </row>
    <row r="15" spans="1:7" x14ac:dyDescent="0.25">
      <c r="A15" s="410" t="s">
        <v>268</v>
      </c>
      <c r="B15" s="412" t="b">
        <v>0</v>
      </c>
      <c r="E15">
        <v>15</v>
      </c>
      <c r="F15">
        <v>271.04557597959257</v>
      </c>
      <c r="G15">
        <v>5.9081631997651263</v>
      </c>
    </row>
    <row r="16" spans="1:7" x14ac:dyDescent="0.25">
      <c r="A16" s="410" t="s">
        <v>269</v>
      </c>
      <c r="B16" s="412">
        <v>1</v>
      </c>
      <c r="E16">
        <v>16</v>
      </c>
      <c r="F16">
        <v>271.11833718400845</v>
      </c>
      <c r="G16">
        <v>4.3291829355624643</v>
      </c>
    </row>
    <row r="17" spans="5:8" x14ac:dyDescent="0.25">
      <c r="E17">
        <v>17</v>
      </c>
      <c r="F17">
        <v>272.52260884263075</v>
      </c>
      <c r="G17">
        <v>3.7378750821764242</v>
      </c>
    </row>
    <row r="18" spans="5:8" x14ac:dyDescent="0.25">
      <c r="E18">
        <v>18</v>
      </c>
      <c r="F18">
        <v>275.68139214054384</v>
      </c>
      <c r="G18">
        <v>4.2691107846925123</v>
      </c>
    </row>
    <row r="19" spans="5:8" x14ac:dyDescent="0.25">
      <c r="E19">
        <v>19</v>
      </c>
      <c r="F19">
        <v>277.8692624065456</v>
      </c>
      <c r="G19">
        <v>5.4858017054625563</v>
      </c>
    </row>
    <row r="20" spans="5:8" x14ac:dyDescent="0.25">
      <c r="E20">
        <v>20</v>
      </c>
      <c r="F20">
        <v>278.91103728166991</v>
      </c>
      <c r="G20">
        <v>10.135486274533603</v>
      </c>
    </row>
    <row r="21" spans="5:8" x14ac:dyDescent="0.25">
      <c r="E21">
        <v>21</v>
      </c>
      <c r="F21">
        <v>283.42966636144865</v>
      </c>
      <c r="G21">
        <v>8.1580557028784657</v>
      </c>
    </row>
    <row r="22" spans="5:8" x14ac:dyDescent="0.25">
      <c r="E22">
        <v>22</v>
      </c>
      <c r="F22">
        <v>289.32511493264042</v>
      </c>
      <c r="G22">
        <v>8.9686540236174821</v>
      </c>
    </row>
    <row r="23" spans="5:8" x14ac:dyDescent="0.25">
      <c r="E23" t="s">
        <v>250</v>
      </c>
      <c r="F23" t="s">
        <v>250</v>
      </c>
      <c r="G23" t="s">
        <v>250</v>
      </c>
      <c r="H23" t="s">
        <v>250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14.4" x14ac:dyDescent="0.3"/>
  <cols>
    <col min="1" max="1" width="14.88671875" style="410" bestFit="1" customWidth="1"/>
    <col min="2" max="2" width="10.33203125" style="411" bestFit="1" customWidth="1"/>
  </cols>
  <sheetData>
    <row r="1" spans="1:7" x14ac:dyDescent="0.25">
      <c r="A1" s="410" t="s">
        <v>251</v>
      </c>
      <c r="B1" s="411" t="s">
        <v>300</v>
      </c>
      <c r="C1">
        <v>0.3</v>
      </c>
      <c r="D1">
        <v>262.76508005289594</v>
      </c>
      <c r="E1">
        <v>1</v>
      </c>
      <c r="F1">
        <v>245.68693832863048</v>
      </c>
      <c r="G1">
        <v>4.1961259358355578</v>
      </c>
    </row>
    <row r="2" spans="1:7" x14ac:dyDescent="0.25">
      <c r="A2" s="410" t="s">
        <v>253</v>
      </c>
      <c r="B2" s="411" t="s">
        <v>356</v>
      </c>
      <c r="C2">
        <v>20.7</v>
      </c>
      <c r="D2">
        <v>262.76508005289594</v>
      </c>
      <c r="E2">
        <v>2</v>
      </c>
      <c r="F2">
        <v>248.15119944588079</v>
      </c>
      <c r="G2">
        <v>5.8804298344079262</v>
      </c>
    </row>
    <row r="3" spans="1:7" x14ac:dyDescent="0.25">
      <c r="A3" s="410" t="s">
        <v>255</v>
      </c>
      <c r="B3" s="412">
        <v>15</v>
      </c>
      <c r="E3">
        <v>3</v>
      </c>
      <c r="F3">
        <v>250.52857659027333</v>
      </c>
      <c r="G3">
        <v>6.3366744219220852</v>
      </c>
    </row>
    <row r="4" spans="1:7" x14ac:dyDescent="0.25">
      <c r="A4" s="410" t="s">
        <v>256</v>
      </c>
      <c r="B4" s="412">
        <v>8</v>
      </c>
      <c r="E4">
        <v>4</v>
      </c>
      <c r="F4">
        <v>250.82042609108967</v>
      </c>
      <c r="G4">
        <v>4.5601715464151997</v>
      </c>
    </row>
    <row r="5" spans="1:7" x14ac:dyDescent="0.25">
      <c r="A5" s="410" t="s">
        <v>257</v>
      </c>
      <c r="B5" s="412">
        <v>1</v>
      </c>
      <c r="E5">
        <v>5</v>
      </c>
      <c r="F5">
        <v>250.97791245991436</v>
      </c>
      <c r="G5">
        <v>3.4810301684836871</v>
      </c>
    </row>
    <row r="6" spans="1:7" x14ac:dyDescent="0.25">
      <c r="A6" s="410" t="s">
        <v>258</v>
      </c>
      <c r="B6" s="412" t="b">
        <v>1</v>
      </c>
      <c r="E6">
        <v>6</v>
      </c>
      <c r="F6">
        <v>252.93240249193281</v>
      </c>
      <c r="G6">
        <v>4.7109976836187997</v>
      </c>
    </row>
    <row r="7" spans="1:7" x14ac:dyDescent="0.25">
      <c r="A7" s="410" t="s">
        <v>259</v>
      </c>
      <c r="B7" s="412">
        <v>1</v>
      </c>
      <c r="E7">
        <v>7</v>
      </c>
      <c r="F7">
        <v>254.95944672087322</v>
      </c>
      <c r="G7">
        <v>8.188620004314469</v>
      </c>
    </row>
    <row r="8" spans="1:7" x14ac:dyDescent="0.25">
      <c r="A8" s="410" t="s">
        <v>260</v>
      </c>
      <c r="B8" s="412" t="b">
        <v>0</v>
      </c>
      <c r="E8">
        <v>8</v>
      </c>
      <c r="F8">
        <v>258.73582948467964</v>
      </c>
      <c r="G8">
        <v>4.0248261310016566</v>
      </c>
    </row>
    <row r="9" spans="1:7" x14ac:dyDescent="0.25">
      <c r="A9" s="410" t="s">
        <v>261</v>
      </c>
      <c r="B9" s="412" t="b">
        <v>1</v>
      </c>
      <c r="E9">
        <v>9</v>
      </c>
      <c r="F9">
        <v>262.11665782783734</v>
      </c>
      <c r="G9">
        <v>3.7970700158195738</v>
      </c>
    </row>
    <row r="10" spans="1:7" x14ac:dyDescent="0.25">
      <c r="A10" s="410" t="s">
        <v>262</v>
      </c>
      <c r="B10" s="412" t="b">
        <v>0</v>
      </c>
      <c r="E10">
        <v>10</v>
      </c>
      <c r="F10">
        <v>267.46603092032422</v>
      </c>
      <c r="G10">
        <v>4.3095074263266078</v>
      </c>
    </row>
    <row r="11" spans="1:7" x14ac:dyDescent="0.25">
      <c r="A11" s="410" t="s">
        <v>263</v>
      </c>
      <c r="B11" s="412" t="b">
        <v>0</v>
      </c>
      <c r="E11">
        <v>11</v>
      </c>
      <c r="F11">
        <v>268.20495234073235</v>
      </c>
      <c r="G11">
        <v>6.7125512768933246</v>
      </c>
    </row>
    <row r="12" spans="1:7" x14ac:dyDescent="0.25">
      <c r="A12" s="410" t="s">
        <v>264</v>
      </c>
      <c r="B12" s="412" t="s">
        <v>357</v>
      </c>
      <c r="E12">
        <v>12</v>
      </c>
      <c r="F12">
        <v>268.38371895111288</v>
      </c>
      <c r="G12">
        <v>5.5775548959623116</v>
      </c>
    </row>
    <row r="13" spans="1:7" x14ac:dyDescent="0.25">
      <c r="A13" s="410" t="s">
        <v>266</v>
      </c>
      <c r="B13" s="412" t="b">
        <v>0</v>
      </c>
      <c r="E13">
        <v>13</v>
      </c>
      <c r="F13">
        <v>269.66338669256555</v>
      </c>
      <c r="G13">
        <v>4.2581600178461052</v>
      </c>
    </row>
    <row r="14" spans="1:7" x14ac:dyDescent="0.25">
      <c r="A14" s="410" t="s">
        <v>267</v>
      </c>
      <c r="B14" s="412" t="b">
        <v>0</v>
      </c>
      <c r="E14">
        <v>14</v>
      </c>
      <c r="F14">
        <v>270.11108492250617</v>
      </c>
      <c r="G14">
        <v>4.2144030305262357</v>
      </c>
    </row>
    <row r="15" spans="1:7" x14ac:dyDescent="0.25">
      <c r="A15" s="410" t="s">
        <v>268</v>
      </c>
      <c r="B15" s="412" t="b">
        <v>0</v>
      </c>
      <c r="E15">
        <v>15</v>
      </c>
      <c r="F15">
        <v>271.04557597959257</v>
      </c>
      <c r="G15">
        <v>5.9081631997651263</v>
      </c>
    </row>
    <row r="16" spans="1:7" x14ac:dyDescent="0.25">
      <c r="A16" s="410" t="s">
        <v>269</v>
      </c>
      <c r="B16" s="412">
        <v>1</v>
      </c>
      <c r="E16">
        <v>16</v>
      </c>
      <c r="F16">
        <v>271.11833718400845</v>
      </c>
      <c r="G16">
        <v>4.3291829355624643</v>
      </c>
    </row>
    <row r="17" spans="5:8" x14ac:dyDescent="0.25">
      <c r="E17">
        <v>17</v>
      </c>
      <c r="F17">
        <v>272.52260884263075</v>
      </c>
      <c r="G17">
        <v>3.7378750821764242</v>
      </c>
    </row>
    <row r="18" spans="5:8" x14ac:dyDescent="0.25">
      <c r="E18">
        <v>18</v>
      </c>
      <c r="F18">
        <v>275.68139214054384</v>
      </c>
      <c r="G18">
        <v>4.2691107846925123</v>
      </c>
    </row>
    <row r="19" spans="5:8" x14ac:dyDescent="0.25">
      <c r="E19">
        <v>19</v>
      </c>
      <c r="F19">
        <v>277.8692624065456</v>
      </c>
      <c r="G19">
        <v>5.4858017054625563</v>
      </c>
    </row>
    <row r="20" spans="5:8" x14ac:dyDescent="0.25">
      <c r="E20">
        <v>20</v>
      </c>
      <c r="F20">
        <v>278.91103728166991</v>
      </c>
      <c r="G20">
        <v>10.135486274533603</v>
      </c>
    </row>
    <row r="21" spans="5:8" x14ac:dyDescent="0.25">
      <c r="E21" t="s">
        <v>250</v>
      </c>
      <c r="F21" t="s">
        <v>250</v>
      </c>
      <c r="G21" t="s">
        <v>250</v>
      </c>
      <c r="H21" t="s">
        <v>250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defaultRowHeight="14.4" x14ac:dyDescent="0.3"/>
  <cols>
    <col min="1" max="1" width="14.88671875" style="410" bestFit="1" customWidth="1"/>
    <col min="2" max="2" width="10.33203125" style="411" bestFit="1" customWidth="1"/>
  </cols>
  <sheetData>
    <row r="1" spans="1:7" x14ac:dyDescent="0.25">
      <c r="A1" s="410" t="s">
        <v>251</v>
      </c>
      <c r="B1" s="411" t="s">
        <v>300</v>
      </c>
      <c r="C1">
        <v>0.3</v>
      </c>
      <c r="D1">
        <v>261.0670526020744</v>
      </c>
      <c r="E1">
        <v>1</v>
      </c>
      <c r="F1">
        <v>245.68693832863048</v>
      </c>
      <c r="G1">
        <v>4.1961259358355578</v>
      </c>
    </row>
    <row r="2" spans="1:7" x14ac:dyDescent="0.25">
      <c r="A2" s="410" t="s">
        <v>253</v>
      </c>
      <c r="B2" s="411" t="s">
        <v>358</v>
      </c>
      <c r="C2">
        <v>17.7</v>
      </c>
      <c r="D2">
        <v>261.0670526020744</v>
      </c>
      <c r="E2">
        <v>2</v>
      </c>
      <c r="F2">
        <v>248.15119944588079</v>
      </c>
      <c r="G2">
        <v>5.8804298344079262</v>
      </c>
    </row>
    <row r="3" spans="1:7" x14ac:dyDescent="0.25">
      <c r="A3" s="410" t="s">
        <v>255</v>
      </c>
      <c r="B3" s="412">
        <v>15</v>
      </c>
      <c r="E3">
        <v>3</v>
      </c>
      <c r="F3">
        <v>250.52857659027333</v>
      </c>
      <c r="G3">
        <v>6.3366744219220852</v>
      </c>
    </row>
    <row r="4" spans="1:7" x14ac:dyDescent="0.25">
      <c r="A4" s="410" t="s">
        <v>256</v>
      </c>
      <c r="B4" s="412">
        <v>8</v>
      </c>
      <c r="E4">
        <v>4</v>
      </c>
      <c r="F4">
        <v>250.82042609108967</v>
      </c>
      <c r="G4">
        <v>4.5601715464151997</v>
      </c>
    </row>
    <row r="5" spans="1:7" x14ac:dyDescent="0.25">
      <c r="A5" s="410" t="s">
        <v>257</v>
      </c>
      <c r="B5" s="412">
        <v>1</v>
      </c>
      <c r="E5">
        <v>5</v>
      </c>
      <c r="F5">
        <v>250.97791245991436</v>
      </c>
      <c r="G5">
        <v>3.4810301684836871</v>
      </c>
    </row>
    <row r="6" spans="1:7" x14ac:dyDescent="0.25">
      <c r="A6" s="410" t="s">
        <v>258</v>
      </c>
      <c r="B6" s="412" t="b">
        <v>1</v>
      </c>
      <c r="E6">
        <v>6</v>
      </c>
      <c r="F6">
        <v>252.93240249193281</v>
      </c>
      <c r="G6">
        <v>4.7109976836187997</v>
      </c>
    </row>
    <row r="7" spans="1:7" x14ac:dyDescent="0.25">
      <c r="A7" s="410" t="s">
        <v>259</v>
      </c>
      <c r="B7" s="412">
        <v>1</v>
      </c>
      <c r="E7">
        <v>7</v>
      </c>
      <c r="F7">
        <v>254.95944672087322</v>
      </c>
      <c r="G7">
        <v>8.188620004314469</v>
      </c>
    </row>
    <row r="8" spans="1:7" x14ac:dyDescent="0.25">
      <c r="A8" s="410" t="s">
        <v>260</v>
      </c>
      <c r="B8" s="412" t="b">
        <v>0</v>
      </c>
      <c r="E8">
        <v>8</v>
      </c>
      <c r="F8">
        <v>258.73582948467964</v>
      </c>
      <c r="G8">
        <v>4.0248261310016566</v>
      </c>
    </row>
    <row r="9" spans="1:7" x14ac:dyDescent="0.25">
      <c r="A9" s="410" t="s">
        <v>261</v>
      </c>
      <c r="B9" s="412" t="b">
        <v>1</v>
      </c>
      <c r="E9">
        <v>9</v>
      </c>
      <c r="F9">
        <v>262.11665782783734</v>
      </c>
      <c r="G9">
        <v>3.7970700158195738</v>
      </c>
    </row>
    <row r="10" spans="1:7" x14ac:dyDescent="0.25">
      <c r="A10" s="410" t="s">
        <v>262</v>
      </c>
      <c r="B10" s="412" t="b">
        <v>0</v>
      </c>
      <c r="E10">
        <v>10</v>
      </c>
      <c r="F10">
        <v>267.46603092032422</v>
      </c>
      <c r="G10">
        <v>4.3095074263266078</v>
      </c>
    </row>
    <row r="11" spans="1:7" x14ac:dyDescent="0.25">
      <c r="A11" s="410" t="s">
        <v>263</v>
      </c>
      <c r="B11" s="412" t="b">
        <v>0</v>
      </c>
      <c r="E11">
        <v>11</v>
      </c>
      <c r="F11">
        <v>268.20495234073235</v>
      </c>
      <c r="G11">
        <v>6.7125512768933246</v>
      </c>
    </row>
    <row r="12" spans="1:7" x14ac:dyDescent="0.25">
      <c r="A12" s="410" t="s">
        <v>264</v>
      </c>
      <c r="B12" s="412" t="s">
        <v>359</v>
      </c>
      <c r="E12">
        <v>12</v>
      </c>
      <c r="F12">
        <v>268.38371895111288</v>
      </c>
      <c r="G12">
        <v>5.5775548959623116</v>
      </c>
    </row>
    <row r="13" spans="1:7" x14ac:dyDescent="0.25">
      <c r="A13" s="410" t="s">
        <v>266</v>
      </c>
      <c r="B13" s="412" t="b">
        <v>0</v>
      </c>
      <c r="E13">
        <v>13</v>
      </c>
      <c r="F13">
        <v>269.66338669256555</v>
      </c>
      <c r="G13">
        <v>4.2581600178461052</v>
      </c>
    </row>
    <row r="14" spans="1:7" x14ac:dyDescent="0.25">
      <c r="A14" s="410" t="s">
        <v>267</v>
      </c>
      <c r="B14" s="412" t="b">
        <v>0</v>
      </c>
      <c r="E14">
        <v>14</v>
      </c>
      <c r="F14">
        <v>270.11108492250617</v>
      </c>
      <c r="G14">
        <v>4.2144030305262357</v>
      </c>
    </row>
    <row r="15" spans="1:7" x14ac:dyDescent="0.25">
      <c r="A15" s="410" t="s">
        <v>268</v>
      </c>
      <c r="B15" s="412" t="b">
        <v>0</v>
      </c>
      <c r="E15">
        <v>15</v>
      </c>
      <c r="F15">
        <v>271.04557597959257</v>
      </c>
      <c r="G15">
        <v>5.9081631997651263</v>
      </c>
    </row>
    <row r="16" spans="1:7" x14ac:dyDescent="0.25">
      <c r="A16" s="410" t="s">
        <v>269</v>
      </c>
      <c r="B16" s="412">
        <v>1</v>
      </c>
      <c r="E16">
        <v>16</v>
      </c>
      <c r="F16">
        <v>271.11833718400845</v>
      </c>
      <c r="G16">
        <v>4.3291829355624643</v>
      </c>
    </row>
    <row r="17" spans="5:8" x14ac:dyDescent="0.25">
      <c r="E17">
        <v>17</v>
      </c>
      <c r="F17">
        <v>272.52260884263075</v>
      </c>
      <c r="G17">
        <v>3.7378750821764242</v>
      </c>
    </row>
    <row r="18" spans="5:8" x14ac:dyDescent="0.25">
      <c r="E18" t="s">
        <v>250</v>
      </c>
      <c r="F18" t="s">
        <v>250</v>
      </c>
      <c r="G18" t="s">
        <v>250</v>
      </c>
      <c r="H18" t="s">
        <v>250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61"/>
  <sheetViews>
    <sheetView topLeftCell="A22" zoomScale="70" zoomScaleNormal="70" workbookViewId="0">
      <selection activeCell="M59" sqref="K55:M59"/>
    </sheetView>
  </sheetViews>
  <sheetFormatPr defaultRowHeight="14.4" x14ac:dyDescent="0.3"/>
  <sheetData>
    <row r="1" spans="1:25" ht="45" x14ac:dyDescent="0.25">
      <c r="A1" s="38" t="s">
        <v>0</v>
      </c>
      <c r="B1" s="38" t="s">
        <v>1</v>
      </c>
      <c r="C1" s="38" t="s">
        <v>2</v>
      </c>
      <c r="D1" s="139" t="s">
        <v>3</v>
      </c>
      <c r="E1" s="139" t="s">
        <v>4</v>
      </c>
      <c r="F1" s="140" t="s">
        <v>5</v>
      </c>
      <c r="G1" s="140" t="s">
        <v>6</v>
      </c>
      <c r="H1" s="140" t="s">
        <v>7</v>
      </c>
      <c r="I1" s="140" t="s">
        <v>6</v>
      </c>
      <c r="J1" s="140" t="s">
        <v>8</v>
      </c>
      <c r="K1" s="141" t="s">
        <v>9</v>
      </c>
      <c r="L1" s="141" t="s">
        <v>10</v>
      </c>
      <c r="M1" s="141" t="s">
        <v>11</v>
      </c>
      <c r="N1" s="142" t="s">
        <v>12</v>
      </c>
      <c r="O1" s="142" t="s">
        <v>6</v>
      </c>
      <c r="P1" s="142" t="s">
        <v>13</v>
      </c>
      <c r="Q1" s="142" t="s">
        <v>6</v>
      </c>
      <c r="R1" s="143" t="s">
        <v>14</v>
      </c>
      <c r="S1" s="143" t="s">
        <v>6</v>
      </c>
      <c r="T1" s="144" t="s">
        <v>15</v>
      </c>
      <c r="U1" s="144" t="s">
        <v>6</v>
      </c>
      <c r="V1" s="145" t="s">
        <v>16</v>
      </c>
      <c r="W1" s="145" t="s">
        <v>6</v>
      </c>
      <c r="X1" s="146" t="s">
        <v>17</v>
      </c>
      <c r="Y1" s="146" t="s">
        <v>18</v>
      </c>
    </row>
    <row r="2" spans="1:25" ht="15" x14ac:dyDescent="0.25">
      <c r="A2" s="147">
        <v>37</v>
      </c>
      <c r="B2" s="147" t="s">
        <v>82</v>
      </c>
      <c r="C2" s="147" t="s">
        <v>20</v>
      </c>
      <c r="D2" s="148">
        <v>991.18684582810579</v>
      </c>
      <c r="E2" s="149">
        <v>0.22160996304944527</v>
      </c>
      <c r="F2" s="150">
        <f t="shared" ref="F2:F53" si="0">(137.88*P2*H2)</f>
        <v>0.60933920737984237</v>
      </c>
      <c r="G2" s="150">
        <f t="shared" ref="G2:G53" si="1">SQRT(137.88^2*(P2^2*I2^2+H2^2*Q2^2))</f>
        <v>1.2807750806918192E-2</v>
      </c>
      <c r="H2" s="180">
        <v>6.736995099248741E-2</v>
      </c>
      <c r="I2" s="180">
        <v>9.0960193533661893E-4</v>
      </c>
      <c r="J2" s="151">
        <f t="shared" ref="J2:J53" si="2">((G2/F2)^2+(I2/H2)^2-(Q2/P2)^2)/(2*I2/H2*G2/F2)</f>
        <v>0.64234951185599676</v>
      </c>
      <c r="K2" s="152">
        <f t="shared" ref="K2:K53" si="3">I2/H2*100</f>
        <v>1.3501597105778671</v>
      </c>
      <c r="L2" s="152">
        <f t="shared" ref="L2:L53" si="4">ABS((T2-R2)/R2)*100</f>
        <v>14.950778194830733</v>
      </c>
      <c r="M2" s="154" t="s">
        <v>21</v>
      </c>
      <c r="N2" s="155">
        <f t="shared" ref="N2:N53" si="5">1/H2</f>
        <v>14.843412905428897</v>
      </c>
      <c r="O2" s="155">
        <f t="shared" ref="O2:O53" si="6">I2/H2*N2</f>
        <v>0.20040978072381657</v>
      </c>
      <c r="P2" s="156">
        <v>6.5598153862821057E-2</v>
      </c>
      <c r="Q2" s="156">
        <v>1.0567385891691481E-3</v>
      </c>
      <c r="R2" s="157">
        <v>420.30449285146511</v>
      </c>
      <c r="S2" s="157">
        <v>5.4937463949803353</v>
      </c>
      <c r="T2" s="158">
        <v>483.14328532059585</v>
      </c>
      <c r="U2" s="158">
        <v>8.0808154427893264</v>
      </c>
      <c r="V2" s="159">
        <v>793.57933404595201</v>
      </c>
      <c r="W2" s="159">
        <v>55.317065135977231</v>
      </c>
      <c r="X2" s="160">
        <f t="shared" ref="X2:X53" si="7">IF(R2&lt;800,R2,V2)</f>
        <v>420.30449285146511</v>
      </c>
      <c r="Y2" s="160">
        <f t="shared" ref="Y2:Y53" si="8">IF(R2&lt;800,S2,W2)</f>
        <v>5.4937463949803353</v>
      </c>
    </row>
    <row r="3" spans="1:25" ht="15" x14ac:dyDescent="0.25">
      <c r="A3" s="147">
        <v>38</v>
      </c>
      <c r="B3" s="147" t="s">
        <v>83</v>
      </c>
      <c r="C3" s="147" t="s">
        <v>20</v>
      </c>
      <c r="D3" s="148">
        <v>50.028472597083677</v>
      </c>
      <c r="E3" s="149">
        <v>0.5687287249920574</v>
      </c>
      <c r="F3" s="150">
        <f t="shared" si="0"/>
        <v>0.4315456783365616</v>
      </c>
      <c r="G3" s="150">
        <f t="shared" si="1"/>
        <v>4.2249344208959497E-2</v>
      </c>
      <c r="H3" s="180">
        <v>4.4275960587256254E-2</v>
      </c>
      <c r="I3" s="180">
        <v>1.8989534335427344E-3</v>
      </c>
      <c r="J3" s="151">
        <f t="shared" si="2"/>
        <v>0.4380796932623332</v>
      </c>
      <c r="K3" s="152">
        <f t="shared" si="3"/>
        <v>4.2889039748790934</v>
      </c>
      <c r="L3" s="152">
        <f t="shared" si="4"/>
        <v>30.427444257386444</v>
      </c>
      <c r="M3" s="154" t="s">
        <v>21</v>
      </c>
      <c r="N3" s="155">
        <f t="shared" si="5"/>
        <v>22.585619526633725</v>
      </c>
      <c r="O3" s="155">
        <f t="shared" si="6"/>
        <v>0.9686755336288625</v>
      </c>
      <c r="P3" s="156">
        <v>7.0689922391011323E-2</v>
      </c>
      <c r="Q3" s="156">
        <v>6.2212771021257426E-3</v>
      </c>
      <c r="R3" s="157">
        <v>279.29206160283809</v>
      </c>
      <c r="S3" s="157">
        <v>11.722796834244589</v>
      </c>
      <c r="T3" s="158">
        <v>364.27349796234705</v>
      </c>
      <c r="U3" s="158">
        <v>29.967096942963746</v>
      </c>
      <c r="V3" s="159">
        <v>948.46041719003597</v>
      </c>
      <c r="W3" s="159">
        <v>325.66401913009992</v>
      </c>
      <c r="X3" s="160">
        <f t="shared" si="7"/>
        <v>279.29206160283809</v>
      </c>
      <c r="Y3" s="160">
        <f t="shared" si="8"/>
        <v>11.722796834244589</v>
      </c>
    </row>
    <row r="4" spans="1:25" ht="15" x14ac:dyDescent="0.25">
      <c r="A4" s="147">
        <v>49</v>
      </c>
      <c r="B4" s="147" t="s">
        <v>154</v>
      </c>
      <c r="C4" s="147" t="s">
        <v>20</v>
      </c>
      <c r="D4" s="148">
        <v>779.98126361859295</v>
      </c>
      <c r="E4" s="149">
        <v>0.23890020402817716</v>
      </c>
      <c r="F4" s="150">
        <f t="shared" si="0"/>
        <v>1.1196923688323115</v>
      </c>
      <c r="G4" s="150">
        <f t="shared" si="1"/>
        <v>0.69813429198239141</v>
      </c>
      <c r="H4" s="180">
        <v>2.6285126832396505E-2</v>
      </c>
      <c r="I4" s="180">
        <v>1.5462599642886469E-2</v>
      </c>
      <c r="J4" s="151">
        <f t="shared" si="2"/>
        <v>0.94347887784417839</v>
      </c>
      <c r="K4" s="152">
        <f t="shared" si="3"/>
        <v>58.826422035098439</v>
      </c>
      <c r="L4" s="152">
        <f t="shared" si="4"/>
        <v>356.06887664694489</v>
      </c>
      <c r="M4" s="154" t="s">
        <v>21</v>
      </c>
      <c r="N4" s="155">
        <f t="shared" si="5"/>
        <v>38.044328504722934</v>
      </c>
      <c r="O4" s="155">
        <f t="shared" si="6"/>
        <v>22.380117246607568</v>
      </c>
      <c r="P4" s="156">
        <v>0.30894940748540656</v>
      </c>
      <c r="Q4" s="156">
        <v>6.384441611008039E-2</v>
      </c>
      <c r="R4" s="157">
        <v>167.26153647005731</v>
      </c>
      <c r="S4" s="157">
        <v>97.128499640413111</v>
      </c>
      <c r="T4" s="158">
        <v>762.82781044141041</v>
      </c>
      <c r="U4" s="158">
        <v>334.42292825108649</v>
      </c>
      <c r="V4" s="159">
        <v>3515.6809321641399</v>
      </c>
      <c r="W4" s="159">
        <v>3341.5699455816361</v>
      </c>
      <c r="X4" s="160">
        <f t="shared" si="7"/>
        <v>167.26153647005731</v>
      </c>
      <c r="Y4" s="160">
        <f t="shared" si="8"/>
        <v>97.128499640413111</v>
      </c>
    </row>
    <row r="5" spans="1:25" ht="15" x14ac:dyDescent="0.25">
      <c r="A5" s="147">
        <v>53</v>
      </c>
      <c r="B5" s="147" t="s">
        <v>163</v>
      </c>
      <c r="C5" s="147" t="s">
        <v>20</v>
      </c>
      <c r="D5" s="148">
        <v>329.65473732356043</v>
      </c>
      <c r="E5" s="149">
        <v>0.15765943867688911</v>
      </c>
      <c r="F5" s="150">
        <f t="shared" si="0"/>
        <v>0.23568202189362342</v>
      </c>
      <c r="G5" s="150">
        <f t="shared" si="1"/>
        <v>3.0630239550247962E-2</v>
      </c>
      <c r="H5" s="180">
        <v>2.8968702748570031E-2</v>
      </c>
      <c r="I5" s="180">
        <v>3.6832425108732007E-3</v>
      </c>
      <c r="J5" s="151">
        <f t="shared" si="2"/>
        <v>0.97831188372801015</v>
      </c>
      <c r="K5" s="152">
        <f t="shared" si="3"/>
        <v>12.714557993298525</v>
      </c>
      <c r="L5" s="152">
        <f t="shared" si="4"/>
        <v>16.720595113495722</v>
      </c>
      <c r="M5" s="285" t="s">
        <v>218</v>
      </c>
      <c r="N5" s="155">
        <f t="shared" si="5"/>
        <v>34.520013156245412</v>
      </c>
      <c r="O5" s="155">
        <f t="shared" si="6"/>
        <v>4.3890670920451038</v>
      </c>
      <c r="P5" s="156">
        <v>5.9005994317220763E-2</v>
      </c>
      <c r="Q5" s="156">
        <v>1.5884676239077164E-3</v>
      </c>
      <c r="R5" s="157">
        <v>184.09644906543548</v>
      </c>
      <c r="S5" s="157">
        <v>23.075990580014814</v>
      </c>
      <c r="T5" s="158">
        <v>214.87847093198982</v>
      </c>
      <c r="U5" s="158">
        <v>25.169441333181965</v>
      </c>
      <c r="V5" s="159">
        <v>567.31721765488601</v>
      </c>
      <c r="W5" s="159">
        <v>83.151796818016521</v>
      </c>
      <c r="X5" s="160">
        <f t="shared" si="7"/>
        <v>184.09644906543548</v>
      </c>
      <c r="Y5" s="160">
        <f t="shared" si="8"/>
        <v>23.075990580014814</v>
      </c>
    </row>
    <row r="6" spans="1:25" ht="15" x14ac:dyDescent="0.25">
      <c r="A6" s="147">
        <v>55</v>
      </c>
      <c r="B6" s="147" t="s">
        <v>164</v>
      </c>
      <c r="C6" s="147" t="s">
        <v>20</v>
      </c>
      <c r="D6" s="148">
        <v>255.74575736714291</v>
      </c>
      <c r="E6" s="149">
        <v>0.34350777178600583</v>
      </c>
      <c r="F6" s="150">
        <f t="shared" si="0"/>
        <v>0.71531901824794919</v>
      </c>
      <c r="G6" s="150">
        <f t="shared" si="1"/>
        <v>3.3749676143906136E-2</v>
      </c>
      <c r="H6" s="180">
        <v>6.6760285220787294E-2</v>
      </c>
      <c r="I6" s="180">
        <v>2.7939589813855826E-3</v>
      </c>
      <c r="J6" s="151">
        <f t="shared" si="2"/>
        <v>0.88701712488633044</v>
      </c>
      <c r="K6" s="152">
        <f t="shared" si="3"/>
        <v>4.1850614810070068</v>
      </c>
      <c r="L6" s="152">
        <f t="shared" si="4"/>
        <v>31.510284666453682</v>
      </c>
      <c r="M6" s="154" t="s">
        <v>21</v>
      </c>
      <c r="N6" s="155">
        <f t="shared" si="5"/>
        <v>14.978965363806262</v>
      </c>
      <c r="O6" s="155">
        <f t="shared" si="6"/>
        <v>0.62687890969403692</v>
      </c>
      <c r="P6" s="156">
        <v>7.7710609213866633E-2</v>
      </c>
      <c r="Q6" s="156">
        <v>1.6929509810149012E-3</v>
      </c>
      <c r="R6" s="157">
        <v>416.62122666791453</v>
      </c>
      <c r="S6" s="157">
        <v>16.884390619394136</v>
      </c>
      <c r="T6" s="158">
        <v>547.89976117184563</v>
      </c>
      <c r="U6" s="158">
        <v>19.978120014335101</v>
      </c>
      <c r="V6" s="159">
        <v>1139.4846185061899</v>
      </c>
      <c r="W6" s="159">
        <v>88.6202107742089</v>
      </c>
      <c r="X6" s="160">
        <f t="shared" si="7"/>
        <v>416.62122666791453</v>
      </c>
      <c r="Y6" s="160">
        <f t="shared" si="8"/>
        <v>16.884390619394136</v>
      </c>
    </row>
    <row r="7" spans="1:25" s="379" customFormat="1" ht="15" x14ac:dyDescent="0.25">
      <c r="A7" s="273">
        <v>52</v>
      </c>
      <c r="B7" s="273" t="s">
        <v>156</v>
      </c>
      <c r="C7" s="273" t="s">
        <v>20</v>
      </c>
      <c r="D7" s="181">
        <v>1019.8703287312419</v>
      </c>
      <c r="E7" s="215">
        <v>0.42336297312510052</v>
      </c>
      <c r="F7" s="216">
        <f t="shared" si="0"/>
        <v>1.4125807508699728</v>
      </c>
      <c r="G7" s="216">
        <f t="shared" si="1"/>
        <v>6.4970684732097855E-2</v>
      </c>
      <c r="H7" s="217">
        <v>0.13954528411403305</v>
      </c>
      <c r="I7" s="217">
        <v>6.1492272030482676E-3</v>
      </c>
      <c r="J7" s="218">
        <f t="shared" si="2"/>
        <v>0.95807876722601726</v>
      </c>
      <c r="K7" s="219">
        <f t="shared" si="3"/>
        <v>4.4066177098634638</v>
      </c>
      <c r="L7" s="219">
        <f t="shared" si="4"/>
        <v>6.1899963848790263</v>
      </c>
      <c r="M7" s="220" t="s">
        <v>25</v>
      </c>
      <c r="N7" s="221">
        <f t="shared" si="5"/>
        <v>7.1661325307333499</v>
      </c>
      <c r="O7" s="221">
        <f t="shared" si="6"/>
        <v>0.31578406521158264</v>
      </c>
      <c r="P7" s="302">
        <v>7.341703561863254E-2</v>
      </c>
      <c r="Q7" s="302">
        <v>9.6746019748653652E-4</v>
      </c>
      <c r="R7" s="223">
        <v>842.11777495483818</v>
      </c>
      <c r="S7" s="223">
        <v>34.787334684160598</v>
      </c>
      <c r="T7" s="224">
        <v>894.24483478096636</v>
      </c>
      <c r="U7" s="224">
        <v>27.344217270935459</v>
      </c>
      <c r="V7" s="225">
        <v>1025.4868674572001</v>
      </c>
      <c r="W7" s="225">
        <v>50.643389383786854</v>
      </c>
      <c r="X7" s="227">
        <f t="shared" si="7"/>
        <v>1025.4868674572001</v>
      </c>
      <c r="Y7" s="227">
        <f t="shared" si="8"/>
        <v>50.643389383786854</v>
      </c>
    </row>
    <row r="8" spans="1:25" s="379" customFormat="1" ht="15" x14ac:dyDescent="0.25">
      <c r="A8" s="273">
        <v>61</v>
      </c>
      <c r="B8" s="273" t="s">
        <v>30</v>
      </c>
      <c r="C8" s="273" t="s">
        <v>20</v>
      </c>
      <c r="D8" s="181">
        <v>483.52437834518679</v>
      </c>
      <c r="E8" s="215">
        <v>0.17182704367209459</v>
      </c>
      <c r="F8" s="216">
        <f t="shared" si="0"/>
        <v>1.5648773484833689</v>
      </c>
      <c r="G8" s="216">
        <f t="shared" si="1"/>
        <v>6.4847444303329671E-2</v>
      </c>
      <c r="H8" s="217">
        <v>0.15007210302034585</v>
      </c>
      <c r="I8" s="217">
        <v>6.0088982053617627E-3</v>
      </c>
      <c r="J8" s="218">
        <f t="shared" si="2"/>
        <v>0.96623400503923151</v>
      </c>
      <c r="K8" s="219">
        <f t="shared" si="3"/>
        <v>4.0040074633638696</v>
      </c>
      <c r="L8" s="219">
        <f t="shared" si="4"/>
        <v>6.1020348860256428</v>
      </c>
      <c r="M8" s="220" t="s">
        <v>25</v>
      </c>
      <c r="N8" s="221">
        <f t="shared" si="5"/>
        <v>6.6634636276432149</v>
      </c>
      <c r="O8" s="221">
        <f t="shared" si="6"/>
        <v>0.26680558096937113</v>
      </c>
      <c r="P8" s="302">
        <v>7.562738100770007E-2</v>
      </c>
      <c r="Q8" s="302">
        <v>8.0751202551036197E-4</v>
      </c>
      <c r="R8" s="223">
        <v>901.39658772734219</v>
      </c>
      <c r="S8" s="223">
        <v>33.682318773730174</v>
      </c>
      <c r="T8" s="224">
        <v>956.40012197190936</v>
      </c>
      <c r="U8" s="224">
        <v>25.671791296980526</v>
      </c>
      <c r="V8" s="225">
        <v>1085.22381481653</v>
      </c>
      <c r="W8" s="225">
        <v>42.270543926973396</v>
      </c>
      <c r="X8" s="227">
        <f t="shared" si="7"/>
        <v>1085.22381481653</v>
      </c>
      <c r="Y8" s="227">
        <f t="shared" si="8"/>
        <v>42.270543926973396</v>
      </c>
    </row>
    <row r="9" spans="1:25" ht="15" x14ac:dyDescent="0.25">
      <c r="A9">
        <v>8</v>
      </c>
      <c r="B9" t="s">
        <v>220</v>
      </c>
      <c r="C9" t="s">
        <v>20</v>
      </c>
      <c r="D9" s="161">
        <v>627.03473727162952</v>
      </c>
      <c r="E9" s="162">
        <v>7.3115612172214961E-2</v>
      </c>
      <c r="F9" s="163">
        <f t="shared" si="0"/>
        <v>0.27506997745166528</v>
      </c>
      <c r="G9" s="163">
        <f t="shared" si="1"/>
        <v>9.8524840468856064E-3</v>
      </c>
      <c r="H9" s="179">
        <v>3.8846494681758659E-2</v>
      </c>
      <c r="I9" s="179">
        <v>6.7618835723768972E-4</v>
      </c>
      <c r="J9" s="164">
        <f t="shared" si="2"/>
        <v>0.48597430119506307</v>
      </c>
      <c r="K9" s="153">
        <f t="shared" si="3"/>
        <v>1.7406676272266357</v>
      </c>
      <c r="L9" s="153">
        <f t="shared" si="4"/>
        <v>0.42827727323457743</v>
      </c>
      <c r="M9" s="165"/>
      <c r="N9" s="166">
        <f t="shared" si="5"/>
        <v>25.742348394424759</v>
      </c>
      <c r="O9" s="166">
        <f t="shared" si="6"/>
        <v>0.44808872498964741</v>
      </c>
      <c r="P9" s="167">
        <v>5.1355868816415219E-2</v>
      </c>
      <c r="Q9" s="167">
        <v>1.6076470011545949E-3</v>
      </c>
      <c r="R9" s="168">
        <v>245.68693832863048</v>
      </c>
      <c r="S9" s="168">
        <v>4.1961259358355578</v>
      </c>
      <c r="T9" s="169">
        <v>246.73915964879785</v>
      </c>
      <c r="U9" s="169">
        <v>7.8458794502282574</v>
      </c>
      <c r="V9" s="170">
        <v>256.835158414246</v>
      </c>
      <c r="W9" s="170">
        <v>84.156179612574135</v>
      </c>
      <c r="X9" s="171">
        <f t="shared" si="7"/>
        <v>245.68693832863048</v>
      </c>
      <c r="Y9" s="171">
        <f t="shared" si="8"/>
        <v>4.1961259358355578</v>
      </c>
    </row>
    <row r="10" spans="1:25" ht="15" x14ac:dyDescent="0.25">
      <c r="A10">
        <v>11</v>
      </c>
      <c r="B10" t="s">
        <v>103</v>
      </c>
      <c r="C10" t="s">
        <v>20</v>
      </c>
      <c r="D10" s="161">
        <v>678.40075532549292</v>
      </c>
      <c r="E10" s="162">
        <v>0.30444078816853382</v>
      </c>
      <c r="F10" s="163">
        <f t="shared" si="0"/>
        <v>0.27810110834233909</v>
      </c>
      <c r="G10" s="163">
        <f t="shared" si="1"/>
        <v>9.8842969055184752E-3</v>
      </c>
      <c r="H10" s="179">
        <v>3.9243676086792932E-2</v>
      </c>
      <c r="I10" s="179">
        <v>9.4796926924465414E-4</v>
      </c>
      <c r="J10" s="164">
        <f t="shared" si="2"/>
        <v>0.67964404157671254</v>
      </c>
      <c r="K10" s="153">
        <f t="shared" si="3"/>
        <v>2.4155975274795516</v>
      </c>
      <c r="L10" s="153">
        <f t="shared" si="4"/>
        <v>0.40253352516994961</v>
      </c>
      <c r="M10" s="165"/>
      <c r="N10" s="166">
        <f t="shared" si="5"/>
        <v>25.481812605637625</v>
      </c>
      <c r="O10" s="166">
        <f t="shared" si="6"/>
        <v>0.61553803525875517</v>
      </c>
      <c r="P10" s="167">
        <v>5.1396289006379547E-2</v>
      </c>
      <c r="Q10" s="167">
        <v>1.3399847474242325E-3</v>
      </c>
      <c r="R10" s="168">
        <v>248.15119944588079</v>
      </c>
      <c r="S10" s="168">
        <v>5.8804298344079262</v>
      </c>
      <c r="T10" s="169">
        <v>249.15009121676181</v>
      </c>
      <c r="U10" s="169">
        <v>7.8525458633232512</v>
      </c>
      <c r="V10" s="170">
        <v>258.64313508952398</v>
      </c>
      <c r="W10" s="170">
        <v>70.144768737886253</v>
      </c>
      <c r="X10" s="171">
        <f t="shared" si="7"/>
        <v>248.15119944588079</v>
      </c>
      <c r="Y10" s="171">
        <f t="shared" si="8"/>
        <v>5.8804298344079262</v>
      </c>
    </row>
    <row r="11" spans="1:25" ht="15" x14ac:dyDescent="0.25">
      <c r="A11">
        <v>56</v>
      </c>
      <c r="B11" t="s">
        <v>24</v>
      </c>
      <c r="C11" t="s">
        <v>20</v>
      </c>
      <c r="D11" s="161">
        <v>345.74902036035218</v>
      </c>
      <c r="E11" s="162">
        <v>0.20497163512697347</v>
      </c>
      <c r="F11" s="163">
        <f t="shared" si="0"/>
        <v>0.28694880226551944</v>
      </c>
      <c r="G11" s="163">
        <f t="shared" si="1"/>
        <v>1.1329604946223116E-2</v>
      </c>
      <c r="H11" s="179">
        <v>3.9626997739049125E-2</v>
      </c>
      <c r="I11" s="179">
        <v>1.0218960930980553E-3</v>
      </c>
      <c r="J11" s="164">
        <f t="shared" si="2"/>
        <v>0.65313840047702365</v>
      </c>
      <c r="K11" s="153">
        <f t="shared" si="3"/>
        <v>2.578787572622645</v>
      </c>
      <c r="L11" s="153">
        <f t="shared" si="4"/>
        <v>2.2457786135121705</v>
      </c>
      <c r="M11" s="165"/>
      <c r="N11" s="166">
        <f t="shared" si="5"/>
        <v>25.235320792788265</v>
      </c>
      <c r="O11" s="166">
        <f t="shared" si="6"/>
        <v>0.6507653165158821</v>
      </c>
      <c r="P11" s="167">
        <v>5.2518458632700549E-2</v>
      </c>
      <c r="Q11" s="167">
        <v>1.5702002425353051E-3</v>
      </c>
      <c r="R11" s="168">
        <v>250.52857659027333</v>
      </c>
      <c r="S11" s="168">
        <v>6.3366744219220852</v>
      </c>
      <c r="T11" s="169">
        <v>256.15489378407415</v>
      </c>
      <c r="U11" s="169">
        <v>8.9388861796511367</v>
      </c>
      <c r="V11" s="170">
        <v>308.04931103044697</v>
      </c>
      <c r="W11" s="170">
        <v>82.19593642142911</v>
      </c>
      <c r="X11" s="171">
        <f t="shared" si="7"/>
        <v>250.52857659027333</v>
      </c>
      <c r="Y11" s="171">
        <f t="shared" si="8"/>
        <v>6.3366744219220852</v>
      </c>
    </row>
    <row r="12" spans="1:25" ht="15" x14ac:dyDescent="0.25">
      <c r="A12">
        <v>68</v>
      </c>
      <c r="B12" t="s">
        <v>35</v>
      </c>
      <c r="C12" t="s">
        <v>20</v>
      </c>
      <c r="D12" s="161">
        <v>793.07205559200145</v>
      </c>
      <c r="E12" s="162">
        <v>0.25127276434883034</v>
      </c>
      <c r="F12" s="163">
        <f t="shared" si="0"/>
        <v>0.28458401190914623</v>
      </c>
      <c r="G12" s="163">
        <f t="shared" si="1"/>
        <v>8.4943088392375882E-3</v>
      </c>
      <c r="H12" s="179">
        <v>3.9674064480341401E-2</v>
      </c>
      <c r="I12" s="179">
        <v>7.3543820444067634E-4</v>
      </c>
      <c r="J12" s="164">
        <f t="shared" si="2"/>
        <v>0.62104338788429458</v>
      </c>
      <c r="K12" s="153">
        <f t="shared" si="3"/>
        <v>1.8537001793831529</v>
      </c>
      <c r="L12" s="153">
        <f t="shared" si="4"/>
        <v>1.3822509494209065</v>
      </c>
      <c r="M12" s="165"/>
      <c r="N12" s="166">
        <f t="shared" si="5"/>
        <v>25.205383242130448</v>
      </c>
      <c r="O12" s="166">
        <f t="shared" si="6"/>
        <v>0.4672322343735833</v>
      </c>
      <c r="P12" s="167">
        <v>5.2023854690695148E-2</v>
      </c>
      <c r="Q12" s="167">
        <v>1.2170604277069819E-3</v>
      </c>
      <c r="R12" s="168">
        <v>250.82042609108967</v>
      </c>
      <c r="S12" s="168">
        <v>4.5601715464151997</v>
      </c>
      <c r="T12" s="169">
        <v>254.28739381207532</v>
      </c>
      <c r="U12" s="169">
        <v>6.7142181161613657</v>
      </c>
      <c r="V12" s="170">
        <v>286.45852744328101</v>
      </c>
      <c r="W12" s="170">
        <v>63.709987195365549</v>
      </c>
      <c r="X12" s="171">
        <f t="shared" si="7"/>
        <v>250.82042609108967</v>
      </c>
      <c r="Y12" s="171">
        <f t="shared" si="8"/>
        <v>4.5601715464151997</v>
      </c>
    </row>
    <row r="13" spans="1:25" ht="15" x14ac:dyDescent="0.25">
      <c r="A13">
        <v>26</v>
      </c>
      <c r="B13" t="s">
        <v>80</v>
      </c>
      <c r="C13" t="s">
        <v>20</v>
      </c>
      <c r="D13" s="161">
        <v>763.13028783091261</v>
      </c>
      <c r="E13" s="162">
        <v>0.27565721180683583</v>
      </c>
      <c r="F13" s="163">
        <f t="shared" si="0"/>
        <v>0.28532680792212911</v>
      </c>
      <c r="G13" s="163">
        <f t="shared" si="1"/>
        <v>6.4836555602554658E-3</v>
      </c>
      <c r="H13" s="179">
        <v>3.9699463285159116E-2</v>
      </c>
      <c r="I13" s="179">
        <v>5.6141421269079227E-4</v>
      </c>
      <c r="J13" s="164">
        <f t="shared" si="2"/>
        <v>0.62233096456266468</v>
      </c>
      <c r="K13" s="153">
        <f t="shared" si="3"/>
        <v>1.414160712093723</v>
      </c>
      <c r="L13" s="153">
        <f t="shared" si="4"/>
        <v>1.5525052644046518</v>
      </c>
      <c r="M13" s="165"/>
      <c r="N13" s="166">
        <f t="shared" si="5"/>
        <v>25.189257416833414</v>
      </c>
      <c r="O13" s="166">
        <f t="shared" si="6"/>
        <v>0.35621658205701234</v>
      </c>
      <c r="P13" s="167">
        <v>5.2126272212604387E-2</v>
      </c>
      <c r="Q13" s="167">
        <v>9.2717015456633266E-4</v>
      </c>
      <c r="R13" s="168">
        <v>250.97791245991436</v>
      </c>
      <c r="S13" s="168">
        <v>3.4810301684836871</v>
      </c>
      <c r="T13" s="169">
        <v>254.87435776334743</v>
      </c>
      <c r="U13" s="169">
        <v>5.1219611529620739</v>
      </c>
      <c r="V13" s="170">
        <v>290.953011779512</v>
      </c>
      <c r="W13" s="170">
        <v>48.534939461745772</v>
      </c>
      <c r="X13" s="171">
        <f t="shared" si="7"/>
        <v>250.97791245991436</v>
      </c>
      <c r="Y13" s="171">
        <f t="shared" si="8"/>
        <v>3.4810301684836871</v>
      </c>
    </row>
    <row r="14" spans="1:25" ht="15" x14ac:dyDescent="0.25">
      <c r="A14">
        <v>16</v>
      </c>
      <c r="B14" t="s">
        <v>106</v>
      </c>
      <c r="C14" t="s">
        <v>20</v>
      </c>
      <c r="D14" s="161">
        <v>564.54118154577543</v>
      </c>
      <c r="E14" s="162">
        <v>0.15263316929933274</v>
      </c>
      <c r="F14" s="163">
        <f t="shared" si="0"/>
        <v>0.28491867099204682</v>
      </c>
      <c r="G14" s="163">
        <f t="shared" si="1"/>
        <v>9.7477899871313885E-3</v>
      </c>
      <c r="H14" s="179">
        <v>4.0014727670397904E-2</v>
      </c>
      <c r="I14" s="179">
        <v>7.6001152164938373E-4</v>
      </c>
      <c r="J14" s="164">
        <f t="shared" si="2"/>
        <v>0.55515602390771801</v>
      </c>
      <c r="K14" s="153">
        <f t="shared" si="3"/>
        <v>1.8993294866570465</v>
      </c>
      <c r="L14" s="153">
        <f t="shared" si="4"/>
        <v>0.64028327648089545</v>
      </c>
      <c r="M14" s="165"/>
      <c r="N14" s="166">
        <f t="shared" si="5"/>
        <v>24.990798593883223</v>
      </c>
      <c r="O14" s="166">
        <f t="shared" si="6"/>
        <v>0.47465760664469864</v>
      </c>
      <c r="P14" s="167">
        <v>5.1641609532920803E-2</v>
      </c>
      <c r="Q14" s="167">
        <v>1.4695212278558484E-3</v>
      </c>
      <c r="R14" s="168">
        <v>252.93240249193281</v>
      </c>
      <c r="S14" s="168">
        <v>4.7109976836187997</v>
      </c>
      <c r="T14" s="169">
        <v>254.55188636589</v>
      </c>
      <c r="U14" s="169">
        <v>7.7030095235507696</v>
      </c>
      <c r="V14" s="170">
        <v>269.57323097758098</v>
      </c>
      <c r="W14" s="170">
        <v>76.925644829047755</v>
      </c>
      <c r="X14" s="171">
        <f t="shared" si="7"/>
        <v>252.93240249193281</v>
      </c>
      <c r="Y14" s="171">
        <f t="shared" si="8"/>
        <v>4.7109976836187997</v>
      </c>
    </row>
    <row r="15" spans="1:25" ht="15" x14ac:dyDescent="0.25">
      <c r="A15">
        <v>35</v>
      </c>
      <c r="B15" t="s">
        <v>81</v>
      </c>
      <c r="C15" t="s">
        <v>20</v>
      </c>
      <c r="D15" s="161">
        <v>226.03001550033724</v>
      </c>
      <c r="E15" s="162">
        <v>0.6612774375211794</v>
      </c>
      <c r="F15" s="163">
        <f t="shared" si="0"/>
        <v>0.29822770647665947</v>
      </c>
      <c r="G15" s="163">
        <f t="shared" si="1"/>
        <v>1.4907039400087295E-2</v>
      </c>
      <c r="H15" s="179">
        <v>4.0341796224341517E-2</v>
      </c>
      <c r="I15" s="179">
        <v>1.3214616404397651E-3</v>
      </c>
      <c r="J15" s="164">
        <f t="shared" si="2"/>
        <v>0.65532376665111824</v>
      </c>
      <c r="K15" s="153">
        <f t="shared" si="3"/>
        <v>3.275663862588297</v>
      </c>
      <c r="L15" s="153">
        <f t="shared" si="4"/>
        <v>3.9439849785664651</v>
      </c>
      <c r="M15" s="165"/>
      <c r="N15" s="166">
        <f t="shared" si="5"/>
        <v>24.788187279489996</v>
      </c>
      <c r="O15" s="166">
        <f t="shared" si="6"/>
        <v>0.81197769290496291</v>
      </c>
      <c r="P15" s="167">
        <v>5.3615638526807417E-2</v>
      </c>
      <c r="Q15" s="167">
        <v>2.0243333859581219E-3</v>
      </c>
      <c r="R15" s="168">
        <v>254.95944672087322</v>
      </c>
      <c r="S15" s="168">
        <v>8.188620004314469</v>
      </c>
      <c r="T15" s="169">
        <v>265.01500900098063</v>
      </c>
      <c r="U15" s="169">
        <v>11.65924521990072</v>
      </c>
      <c r="V15" s="170">
        <v>354.93982708176497</v>
      </c>
      <c r="W15" s="170">
        <v>105.9684865234569</v>
      </c>
      <c r="X15" s="171">
        <f t="shared" si="7"/>
        <v>254.95944672087322</v>
      </c>
      <c r="Y15" s="171">
        <f t="shared" si="8"/>
        <v>8.188620004314469</v>
      </c>
    </row>
    <row r="16" spans="1:25" ht="15" x14ac:dyDescent="0.25">
      <c r="A16">
        <v>51</v>
      </c>
      <c r="B16" t="s">
        <v>155</v>
      </c>
      <c r="C16" t="s">
        <v>20</v>
      </c>
      <c r="D16" s="161">
        <v>640.54486284444829</v>
      </c>
      <c r="E16" s="162">
        <v>0.16549479434105926</v>
      </c>
      <c r="F16" s="163">
        <f t="shared" si="0"/>
        <v>0.29879406063021924</v>
      </c>
      <c r="G16" s="163">
        <f t="shared" si="1"/>
        <v>7.4388462849368639E-3</v>
      </c>
      <c r="H16" s="179">
        <v>4.095139917308261E-2</v>
      </c>
      <c r="I16" s="179">
        <v>6.4989825864375593E-4</v>
      </c>
      <c r="J16" s="164">
        <f t="shared" si="2"/>
        <v>0.63744541891518791</v>
      </c>
      <c r="K16" s="153">
        <f t="shared" si="3"/>
        <v>1.5869989103349968</v>
      </c>
      <c r="L16" s="153">
        <f t="shared" si="4"/>
        <v>2.5980342981592197</v>
      </c>
      <c r="M16" s="165"/>
      <c r="N16" s="166">
        <f t="shared" si="5"/>
        <v>24.419190069024573</v>
      </c>
      <c r="O16" s="166">
        <f t="shared" si="6"/>
        <v>0.38753228030805176</v>
      </c>
      <c r="P16" s="167">
        <v>5.291781953891047E-2</v>
      </c>
      <c r="Q16" s="167">
        <v>1.0150926423894567E-3</v>
      </c>
      <c r="R16" s="168">
        <v>258.73582948467964</v>
      </c>
      <c r="S16" s="168">
        <v>4.0248261310016566</v>
      </c>
      <c r="T16" s="169">
        <v>265.45787507631837</v>
      </c>
      <c r="U16" s="169">
        <v>5.8156090195256924</v>
      </c>
      <c r="V16" s="170">
        <v>325.274781757141</v>
      </c>
      <c r="W16" s="170">
        <v>53.137414728654264</v>
      </c>
      <c r="X16" s="171">
        <f t="shared" si="7"/>
        <v>258.73582948467964</v>
      </c>
      <c r="Y16" s="171">
        <f t="shared" si="8"/>
        <v>4.0248261310016566</v>
      </c>
    </row>
    <row r="17" spans="1:25" ht="15" x14ac:dyDescent="0.25">
      <c r="A17">
        <v>24</v>
      </c>
      <c r="B17" t="s">
        <v>79</v>
      </c>
      <c r="C17" t="s">
        <v>20</v>
      </c>
      <c r="D17" s="161">
        <v>850.92530934709237</v>
      </c>
      <c r="E17" s="162">
        <v>0.21532396601985182</v>
      </c>
      <c r="F17" s="163">
        <f t="shared" si="0"/>
        <v>0.29483600339998284</v>
      </c>
      <c r="G17" s="163">
        <f t="shared" si="1"/>
        <v>6.8389714597135182E-3</v>
      </c>
      <c r="H17" s="179">
        <v>4.1497452747579162E-2</v>
      </c>
      <c r="I17" s="179">
        <v>6.1344356280387151E-4</v>
      </c>
      <c r="J17" s="164">
        <f t="shared" si="2"/>
        <v>0.63729850348941874</v>
      </c>
      <c r="K17" s="153">
        <f t="shared" si="3"/>
        <v>1.4782679952317266</v>
      </c>
      <c r="L17" s="153">
        <f t="shared" si="4"/>
        <v>9.2373597724720383E-2</v>
      </c>
      <c r="M17" s="165"/>
      <c r="N17" s="166">
        <f t="shared" si="5"/>
        <v>24.09786465889372</v>
      </c>
      <c r="O17" s="166">
        <f t="shared" si="6"/>
        <v>0.35623102078668289</v>
      </c>
      <c r="P17" s="167">
        <v>5.1529722269378554E-2</v>
      </c>
      <c r="Q17" s="167">
        <v>9.2109979088716683E-4</v>
      </c>
      <c r="R17" s="168">
        <v>262.11665782783734</v>
      </c>
      <c r="S17" s="168">
        <v>3.7970700158195738</v>
      </c>
      <c r="T17" s="169">
        <v>262.35878441490871</v>
      </c>
      <c r="U17" s="169">
        <v>5.3629770130474279</v>
      </c>
      <c r="V17" s="170">
        <v>264.59729313039901</v>
      </c>
      <c r="W17" s="170">
        <v>48.217169197588625</v>
      </c>
      <c r="X17" s="171">
        <f t="shared" si="7"/>
        <v>262.11665782783734</v>
      </c>
      <c r="Y17" s="171">
        <f t="shared" si="8"/>
        <v>3.7970700158195738</v>
      </c>
    </row>
    <row r="18" spans="1:25" ht="15" x14ac:dyDescent="0.25">
      <c r="A18">
        <v>47</v>
      </c>
      <c r="B18" t="s">
        <v>151</v>
      </c>
      <c r="C18" t="s">
        <v>20</v>
      </c>
      <c r="D18" s="161">
        <v>785.38153162248534</v>
      </c>
      <c r="E18" s="162">
        <v>0.15005839688683079</v>
      </c>
      <c r="F18" s="163">
        <f t="shared" si="0"/>
        <v>0.30339894393861172</v>
      </c>
      <c r="G18" s="163">
        <f t="shared" si="1"/>
        <v>8.0817128934323815E-3</v>
      </c>
      <c r="H18" s="179">
        <v>4.2362040535880094E-2</v>
      </c>
      <c r="I18" s="179">
        <v>6.9680942599915452E-4</v>
      </c>
      <c r="J18" s="164">
        <f t="shared" si="2"/>
        <v>0.61751539938175326</v>
      </c>
      <c r="K18" s="153">
        <f t="shared" si="3"/>
        <v>1.6448910798075602</v>
      </c>
      <c r="L18" s="153">
        <f t="shared" si="4"/>
        <v>0.59279483970558744</v>
      </c>
      <c r="M18" s="165"/>
      <c r="N18" s="166">
        <f t="shared" si="5"/>
        <v>23.606039448288925</v>
      </c>
      <c r="O18" s="166">
        <f t="shared" si="6"/>
        <v>0.38829363718075832</v>
      </c>
      <c r="P18" s="167">
        <v>5.1944063237482366E-2</v>
      </c>
      <c r="Q18" s="167">
        <v>1.0883196258377782E-3</v>
      </c>
      <c r="R18" s="168">
        <v>267.46603092032422</v>
      </c>
      <c r="S18" s="168">
        <v>4.3095074263266078</v>
      </c>
      <c r="T18" s="169">
        <v>269.05155574958525</v>
      </c>
      <c r="U18" s="169">
        <v>6.2958730720477281</v>
      </c>
      <c r="V18" s="170">
        <v>282.94830587801101</v>
      </c>
      <c r="W18" s="170">
        <v>56.970677474156815</v>
      </c>
      <c r="X18" s="171">
        <f t="shared" si="7"/>
        <v>267.46603092032422</v>
      </c>
      <c r="Y18" s="171">
        <f t="shared" si="8"/>
        <v>4.3095074263266078</v>
      </c>
    </row>
    <row r="19" spans="1:25" ht="15" x14ac:dyDescent="0.25">
      <c r="A19">
        <v>29</v>
      </c>
      <c r="B19" t="s">
        <v>64</v>
      </c>
      <c r="C19" t="s">
        <v>20</v>
      </c>
      <c r="D19" s="161">
        <v>112.1789650229948</v>
      </c>
      <c r="E19" s="162">
        <v>0.66151278755808562</v>
      </c>
      <c r="F19" s="163">
        <f t="shared" si="0"/>
        <v>0.29668438435073835</v>
      </c>
      <c r="G19" s="163">
        <f t="shared" si="1"/>
        <v>1.6450467248474016E-2</v>
      </c>
      <c r="H19" s="179">
        <v>4.2481524474433249E-2</v>
      </c>
      <c r="I19" s="179">
        <v>1.085484881961116E-3</v>
      </c>
      <c r="J19" s="164">
        <f t="shared" si="2"/>
        <v>0.46082935539343733</v>
      </c>
      <c r="K19" s="153">
        <f t="shared" si="3"/>
        <v>2.5551928641694479</v>
      </c>
      <c r="L19" s="153">
        <f t="shared" si="4"/>
        <v>1.6396938779755832</v>
      </c>
      <c r="M19" s="165"/>
      <c r="N19" s="166">
        <f t="shared" si="5"/>
        <v>23.53964487790056</v>
      </c>
      <c r="O19" s="166">
        <f t="shared" si="6"/>
        <v>0.60148332617094413</v>
      </c>
      <c r="P19" s="167">
        <v>5.0651617699702202E-2</v>
      </c>
      <c r="Q19" s="167">
        <v>2.4925262053973885E-3</v>
      </c>
      <c r="R19" s="168">
        <v>268.20495234073235</v>
      </c>
      <c r="S19" s="168">
        <v>6.7125512768933246</v>
      </c>
      <c r="T19" s="169">
        <v>263.80721215677403</v>
      </c>
      <c r="U19" s="169">
        <v>12.881720381495008</v>
      </c>
      <c r="V19" s="170">
        <v>225.00720737051401</v>
      </c>
      <c r="W19" s="170">
        <v>130.47732606187179</v>
      </c>
      <c r="X19" s="171">
        <f t="shared" si="7"/>
        <v>268.20495234073235</v>
      </c>
      <c r="Y19" s="171">
        <f t="shared" si="8"/>
        <v>6.7125512768933246</v>
      </c>
    </row>
    <row r="20" spans="1:25" ht="15" x14ac:dyDescent="0.25">
      <c r="A20">
        <v>41</v>
      </c>
      <c r="B20" t="s">
        <v>66</v>
      </c>
      <c r="C20" t="s">
        <v>20</v>
      </c>
      <c r="D20" s="161">
        <v>611.52592589145559</v>
      </c>
      <c r="E20" s="162">
        <v>9.1698213498453987E-2</v>
      </c>
      <c r="F20" s="163">
        <f t="shared" si="0"/>
        <v>0.32025413305054834</v>
      </c>
      <c r="G20" s="163">
        <f t="shared" si="1"/>
        <v>1.2791149657634292E-2</v>
      </c>
      <c r="H20" s="179">
        <v>4.2510433176280969E-2</v>
      </c>
      <c r="I20" s="179">
        <v>9.0196993055187272E-4</v>
      </c>
      <c r="J20" s="164">
        <f t="shared" si="2"/>
        <v>0.53122889819312014</v>
      </c>
      <c r="K20" s="153">
        <f t="shared" si="3"/>
        <v>2.121761325770573</v>
      </c>
      <c r="L20" s="153">
        <f t="shared" si="4"/>
        <v>5.1099632035181095</v>
      </c>
      <c r="M20" s="165"/>
      <c r="N20" s="166">
        <f t="shared" si="5"/>
        <v>23.52363702936713</v>
      </c>
      <c r="O20" s="166">
        <f t="shared" si="6"/>
        <v>0.49911543290375748</v>
      </c>
      <c r="P20" s="167">
        <v>5.4638395583375021E-2</v>
      </c>
      <c r="Q20" s="167">
        <v>1.8488992615753215E-3</v>
      </c>
      <c r="R20" s="168">
        <v>268.38371895111288</v>
      </c>
      <c r="S20" s="168">
        <v>5.5775548959623116</v>
      </c>
      <c r="T20" s="169">
        <v>282.09802823374821</v>
      </c>
      <c r="U20" s="169">
        <v>9.8374368001593222</v>
      </c>
      <c r="V20" s="170">
        <v>397.45584733003602</v>
      </c>
      <c r="W20" s="170">
        <v>96.784905153446658</v>
      </c>
      <c r="X20" s="171">
        <f t="shared" si="7"/>
        <v>268.38371895111288</v>
      </c>
      <c r="Y20" s="171">
        <f t="shared" si="8"/>
        <v>5.5775548959623116</v>
      </c>
    </row>
    <row r="21" spans="1:25" ht="15" x14ac:dyDescent="0.25">
      <c r="A21">
        <v>40</v>
      </c>
      <c r="B21" t="s">
        <v>95</v>
      </c>
      <c r="C21" t="s">
        <v>20</v>
      </c>
      <c r="D21" s="161">
        <v>819.70860076003794</v>
      </c>
      <c r="E21" s="162">
        <v>0.20326703801225662</v>
      </c>
      <c r="F21" s="163">
        <f t="shared" si="0"/>
        <v>0.30197853460621582</v>
      </c>
      <c r="G21" s="163">
        <f t="shared" si="1"/>
        <v>8.2974363594858352E-3</v>
      </c>
      <c r="H21" s="179">
        <v>4.2717394185307969E-2</v>
      </c>
      <c r="I21" s="179">
        <v>6.8874172216618599E-4</v>
      </c>
      <c r="J21" s="164">
        <f t="shared" si="2"/>
        <v>0.58679145794493526</v>
      </c>
      <c r="K21" s="153">
        <f t="shared" si="3"/>
        <v>1.6123214800472747</v>
      </c>
      <c r="L21" s="153">
        <f t="shared" si="4"/>
        <v>0.63745087998786842</v>
      </c>
      <c r="M21" s="165"/>
      <c r="N21" s="166">
        <f t="shared" si="5"/>
        <v>23.409667632393539</v>
      </c>
      <c r="O21" s="166">
        <f t="shared" si="6"/>
        <v>0.3774390996447553</v>
      </c>
      <c r="P21" s="167">
        <v>5.1270794366469134E-2</v>
      </c>
      <c r="Q21" s="167">
        <v>1.1407289815397962E-3</v>
      </c>
      <c r="R21" s="168">
        <v>269.66338669256555</v>
      </c>
      <c r="S21" s="168">
        <v>4.2581600178461052</v>
      </c>
      <c r="T21" s="169">
        <v>267.9444150610887</v>
      </c>
      <c r="U21" s="169">
        <v>6.4709793909522668</v>
      </c>
      <c r="V21" s="170">
        <v>253.02323154875199</v>
      </c>
      <c r="W21" s="170">
        <v>59.714203308136121</v>
      </c>
      <c r="X21" s="171">
        <f t="shared" si="7"/>
        <v>269.66338669256555</v>
      </c>
      <c r="Y21" s="171">
        <f t="shared" si="8"/>
        <v>4.2581600178461052</v>
      </c>
    </row>
    <row r="22" spans="1:25" ht="15" x14ac:dyDescent="0.25">
      <c r="A22">
        <v>50</v>
      </c>
      <c r="B22" t="s">
        <v>152</v>
      </c>
      <c r="C22" t="s">
        <v>20</v>
      </c>
      <c r="D22" s="161">
        <v>718.4379113106927</v>
      </c>
      <c r="E22" s="162">
        <v>0.18104239485612417</v>
      </c>
      <c r="F22" s="163">
        <f t="shared" si="0"/>
        <v>0.31104744125951572</v>
      </c>
      <c r="G22" s="163">
        <f t="shared" si="1"/>
        <v>8.0557806581314853E-3</v>
      </c>
      <c r="H22" s="179">
        <v>4.278981024195818E-2</v>
      </c>
      <c r="I22" s="179">
        <v>6.8171153153964421E-4</v>
      </c>
      <c r="J22" s="164">
        <f t="shared" si="2"/>
        <v>0.61514752382880278</v>
      </c>
      <c r="K22" s="153">
        <f t="shared" si="3"/>
        <v>1.5931632500468114</v>
      </c>
      <c r="L22" s="153">
        <f t="shared" si="4"/>
        <v>1.8071983544037475</v>
      </c>
      <c r="M22" s="165"/>
      <c r="N22" s="166">
        <f t="shared" si="5"/>
        <v>23.37004988677036</v>
      </c>
      <c r="O22" s="166">
        <f t="shared" si="6"/>
        <v>0.37232304631363178</v>
      </c>
      <c r="P22" s="167">
        <v>5.2721164921577864E-2</v>
      </c>
      <c r="Q22" s="167">
        <v>1.0765128991759812E-3</v>
      </c>
      <c r="R22" s="168">
        <v>270.11108492250617</v>
      </c>
      <c r="S22" s="168">
        <v>4.2144030305262357</v>
      </c>
      <c r="T22" s="169">
        <v>274.99252800428781</v>
      </c>
      <c r="U22" s="169">
        <v>6.239059627897797</v>
      </c>
      <c r="V22" s="170">
        <v>316.81547729518797</v>
      </c>
      <c r="W22" s="170">
        <v>56.352622042090644</v>
      </c>
      <c r="X22" s="171">
        <f t="shared" si="7"/>
        <v>270.11108492250617</v>
      </c>
      <c r="Y22" s="171">
        <f t="shared" si="8"/>
        <v>4.2144030305262357</v>
      </c>
    </row>
    <row r="23" spans="1:25" ht="15" x14ac:dyDescent="0.25">
      <c r="A23">
        <v>20</v>
      </c>
      <c r="B23" t="s">
        <v>76</v>
      </c>
      <c r="C23" t="s">
        <v>20</v>
      </c>
      <c r="D23" s="161">
        <v>280.40379825857246</v>
      </c>
      <c r="E23" s="162">
        <v>0.53310314298348294</v>
      </c>
      <c r="F23" s="163">
        <f t="shared" si="0"/>
        <v>0.31544863148315055</v>
      </c>
      <c r="G23" s="163">
        <f t="shared" si="1"/>
        <v>1.2146548091672097E-2</v>
      </c>
      <c r="H23" s="179">
        <v>4.2940982187408556E-2</v>
      </c>
      <c r="I23" s="179">
        <v>9.5582858108907262E-4</v>
      </c>
      <c r="J23" s="164">
        <f t="shared" si="2"/>
        <v>0.57807450027999119</v>
      </c>
      <c r="K23" s="153">
        <f t="shared" si="3"/>
        <v>2.2259122460625669</v>
      </c>
      <c r="L23" s="153">
        <f t="shared" si="4"/>
        <v>2.7116795157987332</v>
      </c>
      <c r="M23" s="165"/>
      <c r="N23" s="166">
        <f t="shared" si="5"/>
        <v>23.287776596158686</v>
      </c>
      <c r="O23" s="166">
        <f t="shared" si="6"/>
        <v>0.51836547108958864</v>
      </c>
      <c r="P23" s="167">
        <v>5.3278918316968384E-2</v>
      </c>
      <c r="Q23" s="167">
        <v>1.6740223935255896E-3</v>
      </c>
      <c r="R23" s="168">
        <v>271.04557597959257</v>
      </c>
      <c r="S23" s="168">
        <v>5.9081631997651263</v>
      </c>
      <c r="T23" s="169">
        <v>278.39546334190987</v>
      </c>
      <c r="U23" s="169">
        <v>9.3758120177960365</v>
      </c>
      <c r="V23" s="170">
        <v>340.693487441912</v>
      </c>
      <c r="W23" s="170">
        <v>87.630683189692306</v>
      </c>
      <c r="X23" s="171">
        <f t="shared" si="7"/>
        <v>271.04557597959257</v>
      </c>
      <c r="Y23" s="171">
        <f t="shared" si="8"/>
        <v>5.9081631997651263</v>
      </c>
    </row>
    <row r="24" spans="1:25" ht="15" x14ac:dyDescent="0.25">
      <c r="A24">
        <v>21</v>
      </c>
      <c r="B24" t="s">
        <v>77</v>
      </c>
      <c r="C24" t="s">
        <v>20</v>
      </c>
      <c r="D24" s="161">
        <v>497.52188663880156</v>
      </c>
      <c r="E24" s="162">
        <v>0.11137802960110241</v>
      </c>
      <c r="F24" s="163">
        <f t="shared" si="0"/>
        <v>0.31458708354646159</v>
      </c>
      <c r="G24" s="163">
        <f t="shared" si="1"/>
        <v>1.0580407350475447E-2</v>
      </c>
      <c r="H24" s="179">
        <v>4.2952753634625654E-2</v>
      </c>
      <c r="I24" s="179">
        <v>7.0038747185473618E-4</v>
      </c>
      <c r="J24" s="164">
        <f t="shared" si="2"/>
        <v>0.48482594953464953</v>
      </c>
      <c r="K24" s="153">
        <f t="shared" si="3"/>
        <v>1.6305996998761223</v>
      </c>
      <c r="L24" s="153">
        <f t="shared" si="4"/>
        <v>2.4387458241303941</v>
      </c>
      <c r="M24" s="165"/>
      <c r="N24" s="166">
        <f t="shared" si="5"/>
        <v>23.281394448105104</v>
      </c>
      <c r="O24" s="166">
        <f t="shared" si="6"/>
        <v>0.379626347997778</v>
      </c>
      <c r="P24" s="167">
        <v>5.3118842329011942E-2</v>
      </c>
      <c r="Q24" s="167">
        <v>1.5625174165964162E-3</v>
      </c>
      <c r="R24" s="168">
        <v>271.11833718400845</v>
      </c>
      <c r="S24" s="168">
        <v>4.3291829355624643</v>
      </c>
      <c r="T24" s="169">
        <v>277.73022431053522</v>
      </c>
      <c r="U24" s="169">
        <v>8.1722743625657923</v>
      </c>
      <c r="V24" s="170">
        <v>333.876482982612</v>
      </c>
      <c r="W24" s="170">
        <v>81.793645332790234</v>
      </c>
      <c r="X24" s="171">
        <f t="shared" si="7"/>
        <v>271.11833718400845</v>
      </c>
      <c r="Y24" s="171">
        <f t="shared" si="8"/>
        <v>4.3291829355624643</v>
      </c>
    </row>
    <row r="25" spans="1:25" ht="15" x14ac:dyDescent="0.25">
      <c r="A25">
        <v>67</v>
      </c>
      <c r="B25" t="s">
        <v>19</v>
      </c>
      <c r="C25" t="s">
        <v>20</v>
      </c>
      <c r="D25" s="161">
        <v>591.24275111735722</v>
      </c>
      <c r="E25" s="162">
        <v>0.10322049671164062</v>
      </c>
      <c r="F25" s="163">
        <f t="shared" si="0"/>
        <v>0.31477952231395573</v>
      </c>
      <c r="G25" s="163">
        <f t="shared" si="1"/>
        <v>1.0369134272393528E-2</v>
      </c>
      <c r="H25" s="179">
        <v>4.3179965425196851E-2</v>
      </c>
      <c r="I25" s="179">
        <v>6.0485575501109711E-4</v>
      </c>
      <c r="J25" s="164">
        <f t="shared" si="2"/>
        <v>0.42523940383160214</v>
      </c>
      <c r="K25" s="153">
        <f t="shared" si="3"/>
        <v>1.4007786922824745</v>
      </c>
      <c r="L25" s="153">
        <f t="shared" si="4"/>
        <v>1.9654309524143536</v>
      </c>
      <c r="M25" s="165"/>
      <c r="N25" s="166">
        <f t="shared" si="5"/>
        <v>23.158888390782938</v>
      </c>
      <c r="O25" s="166">
        <f t="shared" si="6"/>
        <v>0.32440477394756706</v>
      </c>
      <c r="P25" s="167">
        <v>5.2871655243493396E-2</v>
      </c>
      <c r="Q25" s="167">
        <v>1.5763270821242286E-3</v>
      </c>
      <c r="R25" s="168">
        <v>272.52260884263075</v>
      </c>
      <c r="S25" s="168">
        <v>3.7378750821764242</v>
      </c>
      <c r="T25" s="169">
        <v>277.87885254915091</v>
      </c>
      <c r="U25" s="169">
        <v>8.0079154249399416</v>
      </c>
      <c r="V25" s="170">
        <v>323.29294628294099</v>
      </c>
      <c r="W25" s="170">
        <v>82.516566343353645</v>
      </c>
      <c r="X25" s="171">
        <f t="shared" si="7"/>
        <v>272.52260884263075</v>
      </c>
      <c r="Y25" s="171">
        <f t="shared" si="8"/>
        <v>3.7378750821764242</v>
      </c>
    </row>
    <row r="26" spans="1:25" ht="15" x14ac:dyDescent="0.25">
      <c r="A26">
        <v>28</v>
      </c>
      <c r="B26" t="s">
        <v>89</v>
      </c>
      <c r="C26" t="s">
        <v>20</v>
      </c>
      <c r="D26" s="161">
        <v>634.64167740950791</v>
      </c>
      <c r="E26" s="162">
        <v>0.11257764597406783</v>
      </c>
      <c r="F26" s="163">
        <f t="shared" si="0"/>
        <v>0.3066852451607765</v>
      </c>
      <c r="G26" s="163">
        <f t="shared" si="1"/>
        <v>9.3056788426490733E-3</v>
      </c>
      <c r="H26" s="179">
        <v>4.3691238911051186E-2</v>
      </c>
      <c r="I26" s="179">
        <v>6.9115787223113082E-4</v>
      </c>
      <c r="J26" s="164">
        <f t="shared" si="2"/>
        <v>0.52134801146124543</v>
      </c>
      <c r="K26" s="153">
        <f t="shared" si="3"/>
        <v>1.5819141078563248</v>
      </c>
      <c r="L26" s="153">
        <f t="shared" si="4"/>
        <v>1.477408686587661</v>
      </c>
      <c r="M26" s="165"/>
      <c r="N26" s="166">
        <f t="shared" si="5"/>
        <v>22.887883816612529</v>
      </c>
      <c r="O26" s="166">
        <f t="shared" si="6"/>
        <v>0.36206666308475821</v>
      </c>
      <c r="P26" s="167">
        <v>5.0909314327742837E-2</v>
      </c>
      <c r="Q26" s="167">
        <v>1.3181858485437116E-3</v>
      </c>
      <c r="R26" s="168">
        <v>275.68139214054384</v>
      </c>
      <c r="S26" s="168">
        <v>4.2691107846925123</v>
      </c>
      <c r="T26" s="169">
        <v>271.60845130575365</v>
      </c>
      <c r="U26" s="169">
        <v>7.231143560294818</v>
      </c>
      <c r="V26" s="170">
        <v>236.725950732456</v>
      </c>
      <c r="W26" s="170">
        <v>69.003668417326594</v>
      </c>
      <c r="X26" s="171">
        <f t="shared" si="7"/>
        <v>275.68139214054384</v>
      </c>
      <c r="Y26" s="171">
        <f t="shared" si="8"/>
        <v>4.2691107846925123</v>
      </c>
    </row>
    <row r="27" spans="1:25" ht="15" x14ac:dyDescent="0.25">
      <c r="A27">
        <v>9</v>
      </c>
      <c r="B27" t="s">
        <v>101</v>
      </c>
      <c r="C27" t="s">
        <v>20</v>
      </c>
      <c r="D27" s="161">
        <v>481.99263733668522</v>
      </c>
      <c r="E27" s="162">
        <v>6.5554761729316735E-2</v>
      </c>
      <c r="F27" s="163">
        <f t="shared" si="0"/>
        <v>0.31528944395756325</v>
      </c>
      <c r="G27" s="163">
        <f t="shared" si="1"/>
        <v>1.1766554733906419E-2</v>
      </c>
      <c r="H27" s="179">
        <v>4.4045509498999158E-2</v>
      </c>
      <c r="I27" s="179">
        <v>8.8843841986786137E-4</v>
      </c>
      <c r="J27" s="164">
        <f t="shared" si="2"/>
        <v>0.54048768650104095</v>
      </c>
      <c r="K27" s="153">
        <f t="shared" si="3"/>
        <v>2.0170919350769441</v>
      </c>
      <c r="L27" s="153">
        <f t="shared" si="4"/>
        <v>0.14514670201718879</v>
      </c>
      <c r="M27" s="165"/>
      <c r="N27" s="166">
        <f t="shared" si="5"/>
        <v>22.703790042949166</v>
      </c>
      <c r="O27" s="166">
        <f t="shared" si="6"/>
        <v>0.45795631791312985</v>
      </c>
      <c r="P27" s="167">
        <v>5.1916632857344824E-2</v>
      </c>
      <c r="Q27" s="167">
        <v>1.6301369775946857E-3</v>
      </c>
      <c r="R27" s="168">
        <v>277.8692624065456</v>
      </c>
      <c r="S27" s="168">
        <v>5.4858017054625563</v>
      </c>
      <c r="T27" s="169">
        <v>278.27258047684819</v>
      </c>
      <c r="U27" s="169">
        <v>9.0835977791159994</v>
      </c>
      <c r="V27" s="170">
        <v>281.73982515075897</v>
      </c>
      <c r="W27" s="170">
        <v>85.333396937248622</v>
      </c>
      <c r="X27" s="171">
        <f t="shared" si="7"/>
        <v>277.8692624065456</v>
      </c>
      <c r="Y27" s="171">
        <f t="shared" si="8"/>
        <v>5.4858017054625563</v>
      </c>
    </row>
    <row r="28" spans="1:25" ht="15" x14ac:dyDescent="0.25">
      <c r="A28">
        <v>14</v>
      </c>
      <c r="B28" t="s">
        <v>105</v>
      </c>
      <c r="C28" t="s">
        <v>20</v>
      </c>
      <c r="D28" s="161">
        <v>99.65796151254267</v>
      </c>
      <c r="E28" s="162">
        <v>0.69465101071702362</v>
      </c>
      <c r="F28" s="163">
        <f t="shared" si="0"/>
        <v>0.34082648017403766</v>
      </c>
      <c r="G28" s="163">
        <f t="shared" si="1"/>
        <v>2.5458991856247264E-2</v>
      </c>
      <c r="H28" s="179">
        <v>4.4214241010337545E-2</v>
      </c>
      <c r="I28" s="179">
        <v>1.6417309959449757E-3</v>
      </c>
      <c r="J28" s="164">
        <f t="shared" si="2"/>
        <v>0.49708647966921765</v>
      </c>
      <c r="K28" s="153">
        <f t="shared" si="3"/>
        <v>3.7131271699566879</v>
      </c>
      <c r="L28" s="153">
        <f t="shared" si="4"/>
        <v>6.7716215971930183</v>
      </c>
      <c r="M28" s="165"/>
      <c r="N28" s="166">
        <f t="shared" si="5"/>
        <v>22.617147261810832</v>
      </c>
      <c r="O28" s="166">
        <f t="shared" si="6"/>
        <v>0.83980344004741303</v>
      </c>
      <c r="P28" s="167">
        <v>5.5907475288808094E-2</v>
      </c>
      <c r="Q28" s="167">
        <v>3.6236634287784134E-3</v>
      </c>
      <c r="R28" s="168">
        <v>278.91103728166991</v>
      </c>
      <c r="S28" s="168">
        <v>10.135486274533603</v>
      </c>
      <c r="T28" s="169">
        <v>297.79783731919053</v>
      </c>
      <c r="U28" s="169">
        <v>19.279622878929136</v>
      </c>
      <c r="V28" s="170">
        <v>448.69588655484603</v>
      </c>
      <c r="W28" s="170">
        <v>189.68889250895629</v>
      </c>
      <c r="X28" s="171">
        <f t="shared" si="7"/>
        <v>278.91103728166991</v>
      </c>
      <c r="Y28" s="171">
        <f t="shared" si="8"/>
        <v>10.135486274533603</v>
      </c>
    </row>
    <row r="29" spans="1:25" ht="15" x14ac:dyDescent="0.25">
      <c r="A29">
        <v>17</v>
      </c>
      <c r="B29" t="s">
        <v>107</v>
      </c>
      <c r="C29" t="s">
        <v>20</v>
      </c>
      <c r="D29" s="161">
        <v>1194.7451704905102</v>
      </c>
      <c r="E29" s="162">
        <v>0.20640956594932192</v>
      </c>
      <c r="F29" s="163">
        <f t="shared" si="0"/>
        <v>0.33140249086746698</v>
      </c>
      <c r="G29" s="163">
        <f t="shared" si="1"/>
        <v>1.1609800459977808E-2</v>
      </c>
      <c r="H29" s="179">
        <v>4.4946418402253413E-2</v>
      </c>
      <c r="I29" s="179">
        <v>1.3223562863471261E-3</v>
      </c>
      <c r="J29" s="164">
        <f t="shared" si="2"/>
        <v>0.83981650707628008</v>
      </c>
      <c r="K29" s="153">
        <f t="shared" si="3"/>
        <v>2.9420726575197573</v>
      </c>
      <c r="L29" s="153">
        <f t="shared" si="4"/>
        <v>2.5425568833188845</v>
      </c>
      <c r="M29" s="165"/>
      <c r="N29" s="166">
        <f t="shared" si="5"/>
        <v>22.24871381408812</v>
      </c>
      <c r="O29" s="166">
        <f t="shared" si="6"/>
        <v>0.65457332577410765</v>
      </c>
      <c r="P29" s="167">
        <v>5.347606017251396E-2</v>
      </c>
      <c r="Q29" s="167">
        <v>1.0170083667360096E-3</v>
      </c>
      <c r="R29" s="168">
        <v>283.42966636144865</v>
      </c>
      <c r="S29" s="168">
        <v>8.1580557028784657</v>
      </c>
      <c r="T29" s="169">
        <v>290.63602685288942</v>
      </c>
      <c r="U29" s="169">
        <v>8.8541179092088758</v>
      </c>
      <c r="V29" s="170">
        <v>349.04963745843497</v>
      </c>
      <c r="W29" s="170">
        <v>53.237673957292351</v>
      </c>
      <c r="X29" s="171">
        <f t="shared" si="7"/>
        <v>283.42966636144865</v>
      </c>
      <c r="Y29" s="171">
        <f t="shared" si="8"/>
        <v>8.1580557028784657</v>
      </c>
    </row>
    <row r="30" spans="1:25" ht="15" x14ac:dyDescent="0.25">
      <c r="A30">
        <v>34</v>
      </c>
      <c r="B30" t="s">
        <v>93</v>
      </c>
      <c r="C30" t="s">
        <v>20</v>
      </c>
      <c r="D30" s="161">
        <v>164.02520643288992</v>
      </c>
      <c r="E30" s="162">
        <v>0.32037576738202939</v>
      </c>
      <c r="F30" s="163">
        <f t="shared" si="0"/>
        <v>0.31810779230192732</v>
      </c>
      <c r="G30" s="163">
        <f t="shared" si="1"/>
        <v>2.0134193940995655E-2</v>
      </c>
      <c r="H30" s="179">
        <v>4.5902461058168371E-2</v>
      </c>
      <c r="I30" s="179">
        <v>1.4550779244084009E-3</v>
      </c>
      <c r="J30" s="164">
        <f t="shared" si="2"/>
        <v>0.50083000648067144</v>
      </c>
      <c r="K30" s="153">
        <f t="shared" si="3"/>
        <v>3.1699344454853993</v>
      </c>
      <c r="L30" s="153">
        <f t="shared" si="4"/>
        <v>3.0689146849565891</v>
      </c>
      <c r="M30" s="165"/>
      <c r="N30" s="166">
        <f t="shared" si="5"/>
        <v>21.785324293021745</v>
      </c>
      <c r="O30" s="166">
        <f t="shared" si="6"/>
        <v>0.69058049882519479</v>
      </c>
      <c r="P30" s="167">
        <v>5.0261687086123386E-2</v>
      </c>
      <c r="Q30" s="167">
        <v>2.7535121012750782E-3</v>
      </c>
      <c r="R30" s="168">
        <v>289.32511493264042</v>
      </c>
      <c r="S30" s="168">
        <v>8.9686540236174821</v>
      </c>
      <c r="T30" s="169">
        <v>280.44597399320509</v>
      </c>
      <c r="U30" s="169">
        <v>15.510051179479451</v>
      </c>
      <c r="V30" s="170">
        <v>207.113169649078</v>
      </c>
      <c r="W30" s="170">
        <v>144.13942325927491</v>
      </c>
      <c r="X30" s="171">
        <f t="shared" si="7"/>
        <v>289.32511493264042</v>
      </c>
      <c r="Y30" s="171">
        <f t="shared" si="8"/>
        <v>8.9686540236174821</v>
      </c>
    </row>
    <row r="31" spans="1:25" ht="15" x14ac:dyDescent="0.25">
      <c r="A31">
        <v>30</v>
      </c>
      <c r="B31" t="s">
        <v>90</v>
      </c>
      <c r="C31" t="s">
        <v>20</v>
      </c>
      <c r="D31" s="161">
        <v>659.84947880702509</v>
      </c>
      <c r="E31" s="162">
        <v>0.47888063892436161</v>
      </c>
      <c r="F31" s="163">
        <f t="shared" si="0"/>
        <v>0.36571795872363771</v>
      </c>
      <c r="G31" s="163">
        <f t="shared" si="1"/>
        <v>1.0483758133153066E-2</v>
      </c>
      <c r="H31" s="179">
        <v>4.7623803333033711E-2</v>
      </c>
      <c r="I31" s="179">
        <v>9.5104002214154294E-4</v>
      </c>
      <c r="J31" s="164">
        <f t="shared" si="2"/>
        <v>0.69663294883282811</v>
      </c>
      <c r="K31" s="153">
        <f t="shared" si="3"/>
        <v>1.9969846076570386</v>
      </c>
      <c r="L31" s="153">
        <f t="shared" si="4"/>
        <v>5.5175709949447667</v>
      </c>
      <c r="M31" s="165"/>
      <c r="N31" s="166">
        <f t="shared" si="5"/>
        <v>20.997902939565545</v>
      </c>
      <c r="O31" s="166">
        <f t="shared" si="6"/>
        <v>0.41932488963388875</v>
      </c>
      <c r="P31" s="167">
        <v>5.5695606328220071E-2</v>
      </c>
      <c r="Q31" s="167">
        <v>1.1454332757697536E-3</v>
      </c>
      <c r="R31" s="168">
        <v>299.92621950591547</v>
      </c>
      <c r="S31" s="168">
        <v>5.8522873207581458</v>
      </c>
      <c r="T31" s="169">
        <v>316.47486159960823</v>
      </c>
      <c r="U31" s="169">
        <v>7.7944573217707074</v>
      </c>
      <c r="V31" s="170">
        <v>440.25440153567001</v>
      </c>
      <c r="W31" s="170">
        <v>59.960345706647423</v>
      </c>
      <c r="X31" s="171">
        <f t="shared" si="7"/>
        <v>299.92621950591547</v>
      </c>
      <c r="Y31" s="171">
        <f t="shared" si="8"/>
        <v>5.8522873207581458</v>
      </c>
    </row>
    <row r="32" spans="1:25" ht="15" x14ac:dyDescent="0.25">
      <c r="A32">
        <v>59</v>
      </c>
      <c r="B32" t="s">
        <v>29</v>
      </c>
      <c r="C32" t="s">
        <v>20</v>
      </c>
      <c r="D32" s="161">
        <v>788.81103809562023</v>
      </c>
      <c r="E32" s="162">
        <v>1.3186616810959266</v>
      </c>
      <c r="F32" s="163">
        <f t="shared" si="0"/>
        <v>0.36229473773710763</v>
      </c>
      <c r="G32" s="163">
        <f t="shared" si="1"/>
        <v>8.5809550081410724E-3</v>
      </c>
      <c r="H32" s="179">
        <v>4.7787419140692136E-2</v>
      </c>
      <c r="I32" s="179">
        <v>5.6985424754092304E-4</v>
      </c>
      <c r="J32" s="164">
        <f t="shared" si="2"/>
        <v>0.50347349772658967</v>
      </c>
      <c r="K32" s="153">
        <f t="shared" si="3"/>
        <v>1.19247755536494</v>
      </c>
      <c r="L32" s="153">
        <f t="shared" si="4"/>
        <v>4.3177759550970345</v>
      </c>
      <c r="M32" s="165"/>
      <c r="N32" s="166">
        <f t="shared" si="5"/>
        <v>20.926009773741388</v>
      </c>
      <c r="O32" s="166">
        <f t="shared" si="6"/>
        <v>0.24953796978533974</v>
      </c>
      <c r="P32" s="167">
        <v>5.4985372953740848E-2</v>
      </c>
      <c r="Q32" s="167">
        <v>1.1252263132336621E-3</v>
      </c>
      <c r="R32" s="168">
        <v>300.93296152498681</v>
      </c>
      <c r="S32" s="168">
        <v>3.5060880144542135</v>
      </c>
      <c r="T32" s="169">
        <v>313.9265725786741</v>
      </c>
      <c r="U32" s="169">
        <v>6.3957938430407921</v>
      </c>
      <c r="V32" s="170">
        <v>411.62838528398999</v>
      </c>
      <c r="W32" s="170">
        <v>58.902562898129197</v>
      </c>
      <c r="X32" s="171">
        <f t="shared" si="7"/>
        <v>300.93296152498681</v>
      </c>
      <c r="Y32" s="171">
        <f t="shared" si="8"/>
        <v>3.5060880144542135</v>
      </c>
    </row>
    <row r="33" spans="1:25" ht="15" x14ac:dyDescent="0.25">
      <c r="A33">
        <v>44</v>
      </c>
      <c r="B33" t="s">
        <v>84</v>
      </c>
      <c r="C33" t="s">
        <v>20</v>
      </c>
      <c r="D33" s="161">
        <v>161.61904706959314</v>
      </c>
      <c r="E33" s="162">
        <v>0.37539957880250047</v>
      </c>
      <c r="F33" s="163">
        <f t="shared" si="0"/>
        <v>0.36635300351532368</v>
      </c>
      <c r="G33" s="163">
        <f t="shared" si="1"/>
        <v>1.8044208805774301E-2</v>
      </c>
      <c r="H33" s="179">
        <v>4.8327756310521698E-2</v>
      </c>
      <c r="I33" s="179">
        <v>1.6251906638373363E-3</v>
      </c>
      <c r="J33" s="164">
        <f t="shared" si="2"/>
        <v>0.68276240311908032</v>
      </c>
      <c r="K33" s="153">
        <f t="shared" si="3"/>
        <v>3.3628514706847814</v>
      </c>
      <c r="L33" s="153">
        <f t="shared" si="4"/>
        <v>4.170923297780357</v>
      </c>
      <c r="M33" s="165"/>
      <c r="N33" s="166">
        <f t="shared" si="5"/>
        <v>20.692042758506556</v>
      </c>
      <c r="O33" s="166">
        <f t="shared" si="6"/>
        <v>0.69584266421916152</v>
      </c>
      <c r="P33" s="167">
        <v>5.4979634562274303E-2</v>
      </c>
      <c r="Q33" s="167">
        <v>1.9785346585992907E-3</v>
      </c>
      <c r="R33" s="168">
        <v>304.25658571151132</v>
      </c>
      <c r="S33" s="168">
        <v>9.9940021391285079</v>
      </c>
      <c r="T33" s="169">
        <v>316.94689452998381</v>
      </c>
      <c r="U33" s="169">
        <v>13.409260845237794</v>
      </c>
      <c r="V33" s="170">
        <v>411.39500908104702</v>
      </c>
      <c r="W33" s="170">
        <v>103.57091394948593</v>
      </c>
      <c r="X33" s="171">
        <f t="shared" si="7"/>
        <v>304.25658571151132</v>
      </c>
      <c r="Y33" s="171">
        <f t="shared" si="8"/>
        <v>9.9940021391285079</v>
      </c>
    </row>
    <row r="34" spans="1:25" ht="15" x14ac:dyDescent="0.25">
      <c r="A34">
        <v>33</v>
      </c>
      <c r="B34" t="s">
        <v>92</v>
      </c>
      <c r="C34" t="s">
        <v>20</v>
      </c>
      <c r="D34" s="161">
        <v>288.9485409217653</v>
      </c>
      <c r="E34" s="162">
        <v>0.21015214487812986</v>
      </c>
      <c r="F34" s="163">
        <f t="shared" si="0"/>
        <v>0.42120395721646647</v>
      </c>
      <c r="G34" s="163">
        <f t="shared" si="1"/>
        <v>1.4005140416304115E-2</v>
      </c>
      <c r="H34" s="179">
        <v>5.3762260378325405E-2</v>
      </c>
      <c r="I34" s="179">
        <v>8.458993081420827E-4</v>
      </c>
      <c r="J34" s="164">
        <f t="shared" si="2"/>
        <v>0.47320151365113522</v>
      </c>
      <c r="K34" s="153">
        <f t="shared" si="3"/>
        <v>1.573407260389506</v>
      </c>
      <c r="L34" s="153">
        <f t="shared" si="4"/>
        <v>5.7235792399053143</v>
      </c>
      <c r="M34" s="165"/>
      <c r="N34" s="166">
        <f t="shared" si="5"/>
        <v>18.600408408481954</v>
      </c>
      <c r="O34" s="166">
        <f t="shared" si="6"/>
        <v>0.29266017636115521</v>
      </c>
      <c r="P34" s="167">
        <v>5.6821624800515204E-2</v>
      </c>
      <c r="Q34" s="167">
        <v>1.6644164914275746E-3</v>
      </c>
      <c r="R34" s="168">
        <v>337.58938411208555</v>
      </c>
      <c r="S34" s="168">
        <v>5.1749747256965621</v>
      </c>
      <c r="T34" s="169">
        <v>356.91158001724909</v>
      </c>
      <c r="U34" s="169">
        <v>10.00601086493576</v>
      </c>
      <c r="V34" s="170">
        <v>484.61704188790299</v>
      </c>
      <c r="W34" s="170">
        <v>87.127662298177896</v>
      </c>
      <c r="X34" s="171">
        <f t="shared" si="7"/>
        <v>337.58938411208555</v>
      </c>
      <c r="Y34" s="171">
        <f t="shared" si="8"/>
        <v>5.1749747256965621</v>
      </c>
    </row>
    <row r="35" spans="1:25" ht="15" x14ac:dyDescent="0.25">
      <c r="A35">
        <v>63</v>
      </c>
      <c r="B35" t="s">
        <v>32</v>
      </c>
      <c r="C35" t="s">
        <v>20</v>
      </c>
      <c r="D35" s="161">
        <v>54.553398060011183</v>
      </c>
      <c r="E35" s="162">
        <v>0.49418646998523286</v>
      </c>
      <c r="F35" s="163">
        <f t="shared" si="0"/>
        <v>0.76811760173888988</v>
      </c>
      <c r="G35" s="163">
        <f t="shared" si="1"/>
        <v>3.8491849782539972E-2</v>
      </c>
      <c r="H35" s="179">
        <v>9.3493862946962381E-2</v>
      </c>
      <c r="I35" s="179">
        <v>2.4747069130975708E-3</v>
      </c>
      <c r="J35" s="164">
        <f t="shared" si="2"/>
        <v>0.5282014661443668</v>
      </c>
      <c r="K35" s="153">
        <f t="shared" si="3"/>
        <v>2.6469190972475203</v>
      </c>
      <c r="L35" s="153">
        <f t="shared" si="4"/>
        <v>0.43330993172855331</v>
      </c>
      <c r="M35" s="165"/>
      <c r="N35" s="166">
        <f t="shared" si="5"/>
        <v>10.69588921111629</v>
      </c>
      <c r="O35" s="166">
        <f t="shared" si="6"/>
        <v>0.28311153414947426</v>
      </c>
      <c r="P35" s="167">
        <v>5.9585877352099741E-2</v>
      </c>
      <c r="Q35" s="167">
        <v>2.5354380453636413E-3</v>
      </c>
      <c r="R35" s="168">
        <v>576.18584847991417</v>
      </c>
      <c r="S35" s="168">
        <v>14.589473700847316</v>
      </c>
      <c r="T35" s="169">
        <v>578.68251898659207</v>
      </c>
      <c r="U35" s="169">
        <v>22.104848636347043</v>
      </c>
      <c r="V35" s="170">
        <v>588.56940083060294</v>
      </c>
      <c r="W35" s="170">
        <v>132.72292597922825</v>
      </c>
      <c r="X35" s="171">
        <f t="shared" si="7"/>
        <v>576.18584847991417</v>
      </c>
      <c r="Y35" s="227">
        <f t="shared" si="8"/>
        <v>14.589473700847316</v>
      </c>
    </row>
    <row r="36" spans="1:25" ht="15" x14ac:dyDescent="0.25">
      <c r="A36">
        <v>57</v>
      </c>
      <c r="B36" t="s">
        <v>27</v>
      </c>
      <c r="C36" t="s">
        <v>20</v>
      </c>
      <c r="D36" s="161">
        <v>231.6728376807236</v>
      </c>
      <c r="E36" s="162">
        <v>0.25476000409730531</v>
      </c>
      <c r="F36" s="163">
        <f t="shared" si="0"/>
        <v>1.2134835091895537</v>
      </c>
      <c r="G36" s="163">
        <f t="shared" si="1"/>
        <v>3.6568514915035676E-2</v>
      </c>
      <c r="H36" s="179">
        <v>0.12249831265210062</v>
      </c>
      <c r="I36" s="179">
        <v>2.86516191077391E-3</v>
      </c>
      <c r="J36" s="164">
        <f t="shared" si="2"/>
        <v>0.77614992119955262</v>
      </c>
      <c r="K36" s="153">
        <f t="shared" si="3"/>
        <v>2.338939899450752</v>
      </c>
      <c r="L36" s="153">
        <f t="shared" si="4"/>
        <v>8.3011003572979156</v>
      </c>
      <c r="M36" s="165"/>
      <c r="N36" s="166">
        <f t="shared" si="5"/>
        <v>8.1633777506799952</v>
      </c>
      <c r="O36" s="166">
        <f t="shared" si="6"/>
        <v>0.19093649935353973</v>
      </c>
      <c r="P36" s="167">
        <v>7.1845984042174987E-2</v>
      </c>
      <c r="Q36" s="167">
        <v>1.3651940238948016E-3</v>
      </c>
      <c r="R36" s="168">
        <v>744.95124695646564</v>
      </c>
      <c r="S36" s="168">
        <v>16.454916246790052</v>
      </c>
      <c r="T36" s="169">
        <v>806.79039757926409</v>
      </c>
      <c r="U36" s="169">
        <v>16.77493876658356</v>
      </c>
      <c r="V36" s="170">
        <v>981.58089564852799</v>
      </c>
      <c r="W36" s="170">
        <v>71.463507407813722</v>
      </c>
      <c r="X36" s="171">
        <f t="shared" si="7"/>
        <v>744.95124695646564</v>
      </c>
      <c r="Y36" s="227">
        <f t="shared" si="8"/>
        <v>16.454916246790052</v>
      </c>
    </row>
    <row r="37" spans="1:25" ht="15" x14ac:dyDescent="0.25">
      <c r="A37">
        <v>23</v>
      </c>
      <c r="B37" t="s">
        <v>87</v>
      </c>
      <c r="C37" t="s">
        <v>20</v>
      </c>
      <c r="D37" s="161">
        <v>350.18294526626602</v>
      </c>
      <c r="E37" s="162">
        <v>0.59335906300636121</v>
      </c>
      <c r="F37" s="163">
        <f t="shared" si="0"/>
        <v>1.2081902058904321</v>
      </c>
      <c r="G37" s="163">
        <f t="shared" si="1"/>
        <v>3.7988458780722906E-2</v>
      </c>
      <c r="H37" s="179">
        <v>0.12957099205894876</v>
      </c>
      <c r="I37" s="179">
        <v>3.1097037465721198E-3</v>
      </c>
      <c r="J37" s="164">
        <f t="shared" si="2"/>
        <v>0.76329930947621427</v>
      </c>
      <c r="K37" s="153">
        <f t="shared" si="3"/>
        <v>2.3999999514994448</v>
      </c>
      <c r="L37" s="153">
        <f t="shared" si="4"/>
        <v>2.4083710749407752</v>
      </c>
      <c r="M37" s="165"/>
      <c r="N37" s="166">
        <f t="shared" si="5"/>
        <v>7.7177768272781817</v>
      </c>
      <c r="O37" s="166">
        <f t="shared" si="6"/>
        <v>0.18522664011151174</v>
      </c>
      <c r="P37" s="167">
        <v>6.7627954554435987E-2</v>
      </c>
      <c r="Q37" s="167">
        <v>1.3737426972502704E-3</v>
      </c>
      <c r="R37" s="168">
        <v>785.44293187601806</v>
      </c>
      <c r="S37" s="168">
        <v>17.747520637525</v>
      </c>
      <c r="T37" s="169">
        <v>804.35931225748686</v>
      </c>
      <c r="U37" s="169">
        <v>17.468077325222062</v>
      </c>
      <c r="V37" s="170">
        <v>857.17302143954498</v>
      </c>
      <c r="W37" s="170">
        <v>71.911212646281527</v>
      </c>
      <c r="X37" s="171">
        <f t="shared" si="7"/>
        <v>785.44293187601806</v>
      </c>
      <c r="Y37" s="227">
        <f t="shared" si="8"/>
        <v>17.747520637525</v>
      </c>
    </row>
    <row r="38" spans="1:25" ht="15" x14ac:dyDescent="0.25">
      <c r="A38">
        <v>45</v>
      </c>
      <c r="B38" t="s">
        <v>67</v>
      </c>
      <c r="C38" t="s">
        <v>20</v>
      </c>
      <c r="D38" s="161">
        <v>106.24838405793419</v>
      </c>
      <c r="E38" s="162">
        <v>0.26632398860603196</v>
      </c>
      <c r="F38" s="163">
        <f t="shared" si="0"/>
        <v>1.4338177940554506</v>
      </c>
      <c r="G38" s="163">
        <f t="shared" si="1"/>
        <v>3.712803589130436E-2</v>
      </c>
      <c r="H38" s="179">
        <v>0.15617128934648986</v>
      </c>
      <c r="I38" s="179">
        <v>2.5193181799009548E-3</v>
      </c>
      <c r="J38" s="164">
        <f t="shared" si="2"/>
        <v>0.62297958536987197</v>
      </c>
      <c r="K38" s="153">
        <f t="shared" si="3"/>
        <v>1.6131762697504932</v>
      </c>
      <c r="L38" s="153">
        <f t="shared" si="4"/>
        <v>3.4581608449886376</v>
      </c>
      <c r="M38" s="165"/>
      <c r="N38" s="166">
        <f t="shared" si="5"/>
        <v>6.4032256132645946</v>
      </c>
      <c r="O38" s="166">
        <f t="shared" si="6"/>
        <v>0.10329531609176994</v>
      </c>
      <c r="P38" s="167">
        <v>6.6587313777563106E-2</v>
      </c>
      <c r="Q38" s="167">
        <v>1.3487717670180798E-3</v>
      </c>
      <c r="R38" s="168">
        <v>935.49467153585113</v>
      </c>
      <c r="S38" s="168">
        <v>14.047306033149157</v>
      </c>
      <c r="T38" s="169">
        <v>903.14376109784325</v>
      </c>
      <c r="U38" s="169">
        <v>15.489729155905451</v>
      </c>
      <c r="V38" s="170">
        <v>824.89225953166897</v>
      </c>
      <c r="W38" s="170">
        <v>70.604086657705764</v>
      </c>
      <c r="X38" s="171">
        <f t="shared" si="7"/>
        <v>824.89225953166897</v>
      </c>
      <c r="Y38" s="227">
        <f t="shared" si="8"/>
        <v>70.604086657705764</v>
      </c>
    </row>
    <row r="39" spans="1:25" ht="15" x14ac:dyDescent="0.25">
      <c r="A39">
        <v>27</v>
      </c>
      <c r="B39" t="s">
        <v>88</v>
      </c>
      <c r="C39" t="s">
        <v>20</v>
      </c>
      <c r="D39" s="161">
        <v>145.6454910168687</v>
      </c>
      <c r="E39" s="162">
        <v>0.20436326613047823</v>
      </c>
      <c r="F39" s="163">
        <f t="shared" si="0"/>
        <v>1.5176922602123768</v>
      </c>
      <c r="G39" s="163">
        <f t="shared" si="1"/>
        <v>6.1500961861606675E-2</v>
      </c>
      <c r="H39" s="179">
        <v>0.16150469084318089</v>
      </c>
      <c r="I39" s="179">
        <v>3.625492699486023E-3</v>
      </c>
      <c r="J39" s="164">
        <f t="shared" si="2"/>
        <v>0.55396675891992508</v>
      </c>
      <c r="K39" s="153">
        <f t="shared" si="3"/>
        <v>2.2448219185202074</v>
      </c>
      <c r="L39" s="153">
        <f t="shared" si="4"/>
        <v>2.8614732308552813</v>
      </c>
      <c r="M39" s="165"/>
      <c r="N39" s="166">
        <f t="shared" si="5"/>
        <v>6.1917706215170432</v>
      </c>
      <c r="O39" s="166">
        <f t="shared" si="6"/>
        <v>0.13899422405630946</v>
      </c>
      <c r="P39" s="167">
        <v>6.8154934358041735E-2</v>
      </c>
      <c r="Q39" s="167">
        <v>2.2993229172366021E-3</v>
      </c>
      <c r="R39" s="168">
        <v>965.16446511192714</v>
      </c>
      <c r="S39" s="168">
        <v>20.122330174949443</v>
      </c>
      <c r="T39" s="169">
        <v>937.54654230902179</v>
      </c>
      <c r="U39" s="169">
        <v>24.803283316287072</v>
      </c>
      <c r="V39" s="170">
        <v>873.26936876382001</v>
      </c>
      <c r="W39" s="170">
        <v>120.36243766720655</v>
      </c>
      <c r="X39" s="171">
        <f t="shared" si="7"/>
        <v>873.26936876382001</v>
      </c>
      <c r="Y39" s="227">
        <f t="shared" si="8"/>
        <v>120.36243766720655</v>
      </c>
    </row>
    <row r="40" spans="1:25" ht="15" x14ac:dyDescent="0.25">
      <c r="A40">
        <v>39</v>
      </c>
      <c r="B40" t="s">
        <v>94</v>
      </c>
      <c r="C40" t="s">
        <v>20</v>
      </c>
      <c r="D40" s="161">
        <v>340.55798039781178</v>
      </c>
      <c r="E40" s="162">
        <v>0.13423071107650678</v>
      </c>
      <c r="F40" s="163">
        <f t="shared" si="0"/>
        <v>1.4567564874428003</v>
      </c>
      <c r="G40" s="163">
        <f t="shared" si="1"/>
        <v>3.6281174980556032E-2</v>
      </c>
      <c r="H40" s="179">
        <v>0.15252655086218345</v>
      </c>
      <c r="I40" s="179">
        <v>2.7512794110882734E-3</v>
      </c>
      <c r="J40" s="164">
        <f t="shared" si="2"/>
        <v>0.7242606099872253</v>
      </c>
      <c r="K40" s="153">
        <f t="shared" si="3"/>
        <v>1.8038035971679536</v>
      </c>
      <c r="L40" s="153">
        <f t="shared" si="4"/>
        <v>0.2700343988380019</v>
      </c>
      <c r="M40" s="165"/>
      <c r="N40" s="166">
        <f t="shared" si="5"/>
        <v>6.5562355822466465</v>
      </c>
      <c r="O40" s="166">
        <f t="shared" si="6"/>
        <v>0.11826161327137034</v>
      </c>
      <c r="P40" s="167">
        <v>6.9269210310713147E-2</v>
      </c>
      <c r="Q40" s="167">
        <v>1.1895576052892293E-3</v>
      </c>
      <c r="R40" s="168">
        <v>915.14010603248232</v>
      </c>
      <c r="S40" s="168">
        <v>15.389197137457034</v>
      </c>
      <c r="T40" s="169">
        <v>912.66891294863206</v>
      </c>
      <c r="U40" s="169">
        <v>14.995092275444907</v>
      </c>
      <c r="V40" s="170">
        <v>906.76776651211696</v>
      </c>
      <c r="W40" s="170">
        <v>62.269606875609384</v>
      </c>
      <c r="X40" s="171">
        <f t="shared" si="7"/>
        <v>906.76776651211696</v>
      </c>
      <c r="Y40" s="227">
        <f t="shared" si="8"/>
        <v>62.269606875609384</v>
      </c>
    </row>
    <row r="41" spans="1:25" ht="15" x14ac:dyDescent="0.25">
      <c r="A41">
        <v>31</v>
      </c>
      <c r="B41" t="s">
        <v>65</v>
      </c>
      <c r="C41" t="s">
        <v>20</v>
      </c>
      <c r="D41" s="161">
        <v>213.26919311541661</v>
      </c>
      <c r="E41" s="162">
        <v>0.36291665327911421</v>
      </c>
      <c r="F41" s="163">
        <f t="shared" si="0"/>
        <v>1.4875018075881015</v>
      </c>
      <c r="G41" s="163">
        <f t="shared" si="1"/>
        <v>3.5478396522850883E-2</v>
      </c>
      <c r="H41" s="179">
        <v>0.15310649386836697</v>
      </c>
      <c r="I41" s="179">
        <v>2.2783249223993938E-3</v>
      </c>
      <c r="J41" s="164">
        <f t="shared" si="2"/>
        <v>0.62390083730690582</v>
      </c>
      <c r="K41" s="153">
        <f t="shared" si="3"/>
        <v>1.4880655058028953</v>
      </c>
      <c r="L41" s="153">
        <f t="shared" si="4"/>
        <v>0.75284318674965722</v>
      </c>
      <c r="M41" s="165"/>
      <c r="N41" s="166">
        <f t="shared" si="5"/>
        <v>6.5314016063861287</v>
      </c>
      <c r="O41" s="166">
        <f t="shared" si="6"/>
        <v>9.7191534350088177E-2</v>
      </c>
      <c r="P41" s="167">
        <v>7.0463241192219292E-2</v>
      </c>
      <c r="Q41" s="167">
        <v>1.3134091375859001E-3</v>
      </c>
      <c r="R41" s="168">
        <v>918.38318360066182</v>
      </c>
      <c r="S41" s="168">
        <v>12.737331354769806</v>
      </c>
      <c r="T41" s="169">
        <v>925.297168826654</v>
      </c>
      <c r="U41" s="169">
        <v>14.482064887807459</v>
      </c>
      <c r="V41" s="170">
        <v>941.882562886605</v>
      </c>
      <c r="W41" s="170">
        <v>68.752781882892833</v>
      </c>
      <c r="X41" s="171">
        <f t="shared" si="7"/>
        <v>941.882562886605</v>
      </c>
      <c r="Y41" s="227">
        <f t="shared" si="8"/>
        <v>68.752781882892833</v>
      </c>
    </row>
    <row r="42" spans="1:25" ht="15" x14ac:dyDescent="0.25">
      <c r="A42">
        <v>64</v>
      </c>
      <c r="B42" t="s">
        <v>33</v>
      </c>
      <c r="C42" t="s">
        <v>20</v>
      </c>
      <c r="D42" s="161">
        <v>209.39641641221885</v>
      </c>
      <c r="E42" s="162">
        <v>0.21755183614388821</v>
      </c>
      <c r="F42" s="163">
        <f t="shared" si="0"/>
        <v>1.3626476961315672</v>
      </c>
      <c r="G42" s="163">
        <f t="shared" si="1"/>
        <v>3.7375712649278144E-2</v>
      </c>
      <c r="H42" s="179">
        <v>0.14019689057355053</v>
      </c>
      <c r="I42" s="179">
        <v>2.6011605513574826E-3</v>
      </c>
      <c r="J42" s="164">
        <f t="shared" si="2"/>
        <v>0.67643003274266289</v>
      </c>
      <c r="K42" s="153">
        <f t="shared" si="3"/>
        <v>1.8553625124751634</v>
      </c>
      <c r="L42" s="153">
        <f t="shared" si="4"/>
        <v>3.2165882904182603</v>
      </c>
      <c r="M42" s="165"/>
      <c r="N42" s="166">
        <f t="shared" si="5"/>
        <v>7.132825813104442</v>
      </c>
      <c r="O42" s="166">
        <f t="shared" si="6"/>
        <v>0.13233977621649157</v>
      </c>
      <c r="P42" s="167">
        <v>7.0492665079304753E-2</v>
      </c>
      <c r="Q42" s="167">
        <v>1.4240546119617635E-3</v>
      </c>
      <c r="R42" s="168">
        <v>845.80298171094319</v>
      </c>
      <c r="S42" s="168">
        <v>14.706844841219834</v>
      </c>
      <c r="T42" s="169">
        <v>873.00898138066589</v>
      </c>
      <c r="U42" s="169">
        <v>16.062769447011554</v>
      </c>
      <c r="V42" s="170">
        <v>942.73796018395501</v>
      </c>
      <c r="W42" s="170">
        <v>74.544713294720481</v>
      </c>
      <c r="X42" s="171">
        <f t="shared" si="7"/>
        <v>942.73796018395501</v>
      </c>
      <c r="Y42" s="227">
        <f t="shared" si="8"/>
        <v>74.544713294720481</v>
      </c>
    </row>
    <row r="43" spans="1:25" ht="15" x14ac:dyDescent="0.25">
      <c r="A43">
        <v>62</v>
      </c>
      <c r="B43" t="s">
        <v>31</v>
      </c>
      <c r="C43" t="s">
        <v>20</v>
      </c>
      <c r="D43" s="161">
        <v>384.78234827859086</v>
      </c>
      <c r="E43" s="162">
        <v>0.11408488209143787</v>
      </c>
      <c r="F43" s="163">
        <f t="shared" si="0"/>
        <v>1.4310920566323444</v>
      </c>
      <c r="G43" s="163">
        <f t="shared" si="1"/>
        <v>4.0147512872481847E-2</v>
      </c>
      <c r="H43" s="179">
        <v>0.14621054730739683</v>
      </c>
      <c r="I43" s="179">
        <v>3.1189208215675491E-3</v>
      </c>
      <c r="J43" s="164">
        <f t="shared" si="2"/>
        <v>0.76038680512025525</v>
      </c>
      <c r="K43" s="153">
        <f t="shared" si="3"/>
        <v>2.1331708819954347</v>
      </c>
      <c r="L43" s="153">
        <f t="shared" si="4"/>
        <v>2.5339328155191723</v>
      </c>
      <c r="M43" s="165"/>
      <c r="N43" s="166">
        <f t="shared" si="5"/>
        <v>6.8394518618248119</v>
      </c>
      <c r="O43" s="166">
        <f t="shared" si="6"/>
        <v>0.14589719560454151</v>
      </c>
      <c r="P43" s="167">
        <v>7.0988433646480914E-2</v>
      </c>
      <c r="Q43" s="167">
        <v>1.2934155733195691E-3</v>
      </c>
      <c r="R43" s="168">
        <v>879.71457627222924</v>
      </c>
      <c r="S43" s="168">
        <v>17.541719135733086</v>
      </c>
      <c r="T43" s="169">
        <v>902.00595260329669</v>
      </c>
      <c r="U43" s="169">
        <v>16.768227303411358</v>
      </c>
      <c r="V43" s="170">
        <v>957.08041280806299</v>
      </c>
      <c r="W43" s="170">
        <v>67.706178338962332</v>
      </c>
      <c r="X43" s="171">
        <f t="shared" si="7"/>
        <v>957.08041280806299</v>
      </c>
      <c r="Y43" s="227">
        <f t="shared" si="8"/>
        <v>67.706178338962332</v>
      </c>
    </row>
    <row r="44" spans="1:25" ht="15" x14ac:dyDescent="0.25">
      <c r="A44">
        <v>12</v>
      </c>
      <c r="B44" t="s">
        <v>104</v>
      </c>
      <c r="C44" t="s">
        <v>20</v>
      </c>
      <c r="D44" s="161">
        <v>600.35348457418786</v>
      </c>
      <c r="E44" s="162">
        <v>0.42639427843654187</v>
      </c>
      <c r="F44" s="163">
        <f t="shared" si="0"/>
        <v>1.7247252791770149</v>
      </c>
      <c r="G44" s="163">
        <f t="shared" si="1"/>
        <v>2.9772810130503924E-2</v>
      </c>
      <c r="H44" s="179">
        <v>0.17060465358277846</v>
      </c>
      <c r="I44" s="179">
        <v>2.067591479589946E-3</v>
      </c>
      <c r="J44" s="164">
        <f t="shared" si="2"/>
        <v>0.70205956652090162</v>
      </c>
      <c r="K44" s="153">
        <f t="shared" si="3"/>
        <v>1.2119197432013409</v>
      </c>
      <c r="L44" s="153">
        <f t="shared" si="4"/>
        <v>0.2277285572621599</v>
      </c>
      <c r="M44" s="165"/>
      <c r="N44" s="166">
        <f t="shared" si="5"/>
        <v>5.8615048241623358</v>
      </c>
      <c r="O44" s="166">
        <f t="shared" si="6"/>
        <v>7.1036734212722386E-2</v>
      </c>
      <c r="P44" s="167">
        <v>7.3320898928421849E-2</v>
      </c>
      <c r="Q44" s="167">
        <v>9.0132160198629898E-4</v>
      </c>
      <c r="R44" s="168">
        <v>1015.474556792175</v>
      </c>
      <c r="S44" s="168">
        <v>11.386406688795962</v>
      </c>
      <c r="T44" s="169">
        <v>1017.7870823497221</v>
      </c>
      <c r="U44" s="169">
        <v>11.094992616458676</v>
      </c>
      <c r="V44" s="170">
        <v>1022.8355843386601</v>
      </c>
      <c r="W44" s="170">
        <v>47.181228185803938</v>
      </c>
      <c r="X44" s="171">
        <f t="shared" si="7"/>
        <v>1022.8355843386601</v>
      </c>
      <c r="Y44" s="227">
        <f t="shared" si="8"/>
        <v>47.181228185803938</v>
      </c>
    </row>
    <row r="45" spans="1:25" ht="15" x14ac:dyDescent="0.25">
      <c r="A45">
        <v>65</v>
      </c>
      <c r="B45" t="s">
        <v>34</v>
      </c>
      <c r="C45" t="s">
        <v>20</v>
      </c>
      <c r="D45" s="161">
        <v>494.86074320191483</v>
      </c>
      <c r="E45" s="162">
        <v>0.28399386879638683</v>
      </c>
      <c r="F45" s="163">
        <f t="shared" si="0"/>
        <v>1.5563253730921542</v>
      </c>
      <c r="G45" s="163">
        <f t="shared" si="1"/>
        <v>3.6812682389877803E-2</v>
      </c>
      <c r="H45" s="179">
        <v>0.15375600652841942</v>
      </c>
      <c r="I45" s="179">
        <v>3.0004457949094287E-3</v>
      </c>
      <c r="J45" s="164">
        <f t="shared" si="2"/>
        <v>0.82500509141243539</v>
      </c>
      <c r="K45" s="153">
        <f t="shared" si="3"/>
        <v>1.9514332237517127</v>
      </c>
      <c r="L45" s="153">
        <f t="shared" si="4"/>
        <v>3.3617243666400376</v>
      </c>
      <c r="M45" s="165"/>
      <c r="N45" s="166">
        <f t="shared" si="5"/>
        <v>6.503810957233501</v>
      </c>
      <c r="O45" s="166">
        <f t="shared" si="6"/>
        <v>0.12691752782945884</v>
      </c>
      <c r="P45" s="167">
        <v>7.3411996043931463E-2</v>
      </c>
      <c r="Q45" s="167">
        <v>9.8131592180074703E-4</v>
      </c>
      <c r="R45" s="168">
        <v>922.01336328763307</v>
      </c>
      <c r="S45" s="168">
        <v>16.765017622505308</v>
      </c>
      <c r="T45" s="169">
        <v>953.00891118495076</v>
      </c>
      <c r="U45" s="169">
        <v>14.622150308821809</v>
      </c>
      <c r="V45" s="170">
        <v>1025.3480020004199</v>
      </c>
      <c r="W45" s="170">
        <v>51.368678013800313</v>
      </c>
      <c r="X45" s="171">
        <f t="shared" si="7"/>
        <v>1025.3480020004199</v>
      </c>
      <c r="Y45" s="227">
        <f t="shared" si="8"/>
        <v>51.368678013800313</v>
      </c>
    </row>
    <row r="46" spans="1:25" ht="15" x14ac:dyDescent="0.25">
      <c r="A46">
        <v>10</v>
      </c>
      <c r="B46" t="s">
        <v>102</v>
      </c>
      <c r="C46" t="s">
        <v>20</v>
      </c>
      <c r="D46" s="161">
        <v>163.48026024861701</v>
      </c>
      <c r="E46" s="162">
        <v>0.32456659926388531</v>
      </c>
      <c r="F46" s="163">
        <f t="shared" si="0"/>
        <v>1.9363665742445331</v>
      </c>
      <c r="G46" s="163">
        <f t="shared" si="1"/>
        <v>5.3504458004800824E-2</v>
      </c>
      <c r="H46" s="179">
        <v>0.18483238780058076</v>
      </c>
      <c r="I46" s="179">
        <v>2.7572620872127942E-3</v>
      </c>
      <c r="J46" s="164">
        <f t="shared" si="2"/>
        <v>0.53988042775042488</v>
      </c>
      <c r="K46" s="153">
        <f t="shared" si="3"/>
        <v>1.4917634944951625</v>
      </c>
      <c r="L46" s="153">
        <f t="shared" si="4"/>
        <v>3.5448052395409553E-2</v>
      </c>
      <c r="M46" s="165"/>
      <c r="N46" s="166">
        <f t="shared" si="5"/>
        <v>5.4103072080577101</v>
      </c>
      <c r="O46" s="166">
        <f t="shared" si="6"/>
        <v>8.0708987869845372E-2</v>
      </c>
      <c r="P46" s="167">
        <v>7.59815639257123E-2</v>
      </c>
      <c r="Q46" s="167">
        <v>1.7672153430106294E-3</v>
      </c>
      <c r="R46" s="168">
        <v>1093.355593661664</v>
      </c>
      <c r="S46" s="168">
        <v>15.002144211901401</v>
      </c>
      <c r="T46" s="169">
        <v>1093.7431669253733</v>
      </c>
      <c r="U46" s="169">
        <v>18.501613663731494</v>
      </c>
      <c r="V46" s="170">
        <v>1094.5848429582099</v>
      </c>
      <c r="W46" s="170">
        <v>92.507820630280349</v>
      </c>
      <c r="X46" s="171">
        <f t="shared" si="7"/>
        <v>1094.5848429582099</v>
      </c>
      <c r="Y46" s="227">
        <f t="shared" si="8"/>
        <v>92.507820630280349</v>
      </c>
    </row>
    <row r="47" spans="1:25" ht="15" x14ac:dyDescent="0.25">
      <c r="A47">
        <v>18</v>
      </c>
      <c r="B47" t="s">
        <v>75</v>
      </c>
      <c r="C47" t="s">
        <v>20</v>
      </c>
      <c r="D47" s="161">
        <v>64.23041656718631</v>
      </c>
      <c r="E47" s="162">
        <v>0.30525143774475239</v>
      </c>
      <c r="F47" s="163">
        <f t="shared" si="0"/>
        <v>2.2280522639099938</v>
      </c>
      <c r="G47" s="163">
        <f t="shared" si="1"/>
        <v>7.8602073219963459E-2</v>
      </c>
      <c r="H47" s="179">
        <v>0.21127854930135742</v>
      </c>
      <c r="I47" s="179">
        <v>4.5524067805875704E-3</v>
      </c>
      <c r="J47" s="164">
        <f t="shared" si="2"/>
        <v>0.61076905912001722</v>
      </c>
      <c r="K47" s="153">
        <f t="shared" si="3"/>
        <v>2.1546942629250259</v>
      </c>
      <c r="L47" s="153">
        <f t="shared" si="4"/>
        <v>3.7032366339586864</v>
      </c>
      <c r="M47" s="165"/>
      <c r="N47" s="166">
        <f t="shared" si="5"/>
        <v>4.7330881592416123</v>
      </c>
      <c r="O47" s="166">
        <f t="shared" si="6"/>
        <v>0.10198357902636274</v>
      </c>
      <c r="P47" s="167">
        <v>7.6483665422714384E-2</v>
      </c>
      <c r="Q47" s="167">
        <v>2.1364741262033401E-3</v>
      </c>
      <c r="R47" s="168">
        <v>1235.6656398898135</v>
      </c>
      <c r="S47" s="168">
        <v>24.228651275496539</v>
      </c>
      <c r="T47" s="169">
        <v>1189.9060172401739</v>
      </c>
      <c r="U47" s="169">
        <v>24.724262983813212</v>
      </c>
      <c r="V47" s="170">
        <v>1107.7587418011401</v>
      </c>
      <c r="W47" s="170">
        <v>111.83724772261016</v>
      </c>
      <c r="X47" s="171">
        <f t="shared" si="7"/>
        <v>1107.7587418011401</v>
      </c>
      <c r="Y47" s="227">
        <f t="shared" si="8"/>
        <v>111.83724772261016</v>
      </c>
    </row>
    <row r="48" spans="1:25" ht="15" x14ac:dyDescent="0.25">
      <c r="A48">
        <v>46</v>
      </c>
      <c r="B48" t="s">
        <v>97</v>
      </c>
      <c r="C48" t="s">
        <v>20</v>
      </c>
      <c r="D48" s="161">
        <v>935.3358750887968</v>
      </c>
      <c r="E48" s="162">
        <v>0.16828382239619508</v>
      </c>
      <c r="F48" s="163">
        <f t="shared" si="0"/>
        <v>2.154381511213515</v>
      </c>
      <c r="G48" s="163">
        <f t="shared" si="1"/>
        <v>3.8109580063202149E-2</v>
      </c>
      <c r="H48" s="179">
        <v>0.20253510407363637</v>
      </c>
      <c r="I48" s="179">
        <v>3.0481075172245488E-3</v>
      </c>
      <c r="J48" s="164">
        <f t="shared" si="2"/>
        <v>0.85078225794168671</v>
      </c>
      <c r="K48" s="153">
        <f t="shared" si="3"/>
        <v>1.5049773870885801</v>
      </c>
      <c r="L48" s="153">
        <f t="shared" si="4"/>
        <v>1.8922760140989634</v>
      </c>
      <c r="M48" s="165"/>
      <c r="N48" s="166">
        <f t="shared" si="5"/>
        <v>4.9374156868945871</v>
      </c>
      <c r="O48" s="166">
        <f t="shared" si="6"/>
        <v>7.4306989594327827E-2</v>
      </c>
      <c r="P48" s="167">
        <v>7.7147353271114563E-2</v>
      </c>
      <c r="Q48" s="167">
        <v>7.1716729603047021E-4</v>
      </c>
      <c r="R48" s="168">
        <v>1188.9628361817479</v>
      </c>
      <c r="S48" s="168">
        <v>16.340476732166913</v>
      </c>
      <c r="T48" s="169">
        <v>1166.4643776161299</v>
      </c>
      <c r="U48" s="169">
        <v>12.267324553276262</v>
      </c>
      <c r="V48" s="170">
        <v>1125.00125238843</v>
      </c>
      <c r="W48" s="170">
        <v>37.541280496785795</v>
      </c>
      <c r="X48" s="171">
        <f t="shared" si="7"/>
        <v>1125.00125238843</v>
      </c>
      <c r="Y48" s="227">
        <f t="shared" si="8"/>
        <v>37.541280496785795</v>
      </c>
    </row>
    <row r="49" spans="1:25" ht="15" x14ac:dyDescent="0.25">
      <c r="A49">
        <v>32</v>
      </c>
      <c r="B49" t="s">
        <v>91</v>
      </c>
      <c r="C49" t="s">
        <v>20</v>
      </c>
      <c r="D49" s="161">
        <v>151.06572746963184</v>
      </c>
      <c r="E49" s="162">
        <v>0.32368365692870721</v>
      </c>
      <c r="F49" s="163">
        <f t="shared" si="0"/>
        <v>2.0709811595480727</v>
      </c>
      <c r="G49" s="163">
        <f t="shared" si="1"/>
        <v>5.27338389549405E-2</v>
      </c>
      <c r="H49" s="179">
        <v>0.19413515320285621</v>
      </c>
      <c r="I49" s="179">
        <v>3.2381101772014911E-3</v>
      </c>
      <c r="J49" s="164">
        <f t="shared" si="2"/>
        <v>0.6550496188019056</v>
      </c>
      <c r="K49" s="153">
        <f t="shared" si="3"/>
        <v>1.6679669414729421</v>
      </c>
      <c r="L49" s="153">
        <f t="shared" si="4"/>
        <v>0.39492237935033575</v>
      </c>
      <c r="M49" s="165"/>
      <c r="N49" s="166">
        <f t="shared" si="5"/>
        <v>5.1510506134614236</v>
      </c>
      <c r="O49" s="166">
        <f t="shared" si="6"/>
        <v>8.5917821371075731E-2</v>
      </c>
      <c r="P49" s="167">
        <v>7.7369660373927701E-2</v>
      </c>
      <c r="Q49" s="167">
        <v>1.4885648338693878E-3</v>
      </c>
      <c r="R49" s="168">
        <v>1143.7738666949904</v>
      </c>
      <c r="S49" s="168">
        <v>17.481163797851501</v>
      </c>
      <c r="T49" s="169">
        <v>1139.2568477262512</v>
      </c>
      <c r="U49" s="169">
        <v>17.43581078038973</v>
      </c>
      <c r="V49" s="170">
        <v>1130.7338635270701</v>
      </c>
      <c r="W49" s="170">
        <v>77.921313017413425</v>
      </c>
      <c r="X49" s="171">
        <f t="shared" si="7"/>
        <v>1130.7338635270701</v>
      </c>
      <c r="Y49" s="227">
        <f t="shared" si="8"/>
        <v>77.921313017413425</v>
      </c>
    </row>
    <row r="50" spans="1:25" ht="15" x14ac:dyDescent="0.25">
      <c r="A50">
        <v>43</v>
      </c>
      <c r="B50" t="s">
        <v>96</v>
      </c>
      <c r="C50" t="s">
        <v>20</v>
      </c>
      <c r="D50" s="161">
        <v>198.3266581459412</v>
      </c>
      <c r="E50" s="162">
        <v>0.46830966627665011</v>
      </c>
      <c r="F50" s="163">
        <f t="shared" si="0"/>
        <v>2.2378633940588211</v>
      </c>
      <c r="G50" s="163">
        <f t="shared" si="1"/>
        <v>5.5771291036989662E-2</v>
      </c>
      <c r="H50" s="179">
        <v>0.20811851826118344</v>
      </c>
      <c r="I50" s="179">
        <v>4.1293410552958746E-3</v>
      </c>
      <c r="J50" s="164">
        <f t="shared" si="2"/>
        <v>0.79614634063126333</v>
      </c>
      <c r="K50" s="153">
        <f t="shared" si="3"/>
        <v>1.9841295670352876</v>
      </c>
      <c r="L50" s="153">
        <f t="shared" si="4"/>
        <v>2.1199128535254181</v>
      </c>
      <c r="M50" s="165"/>
      <c r="N50" s="166">
        <f t="shared" si="5"/>
        <v>4.8049544478546862</v>
      </c>
      <c r="O50" s="166">
        <f t="shared" si="6"/>
        <v>9.5336521882461972E-2</v>
      </c>
      <c r="P50" s="167">
        <v>7.7986884747418883E-2</v>
      </c>
      <c r="Q50" s="167">
        <v>1.1760581960732347E-3</v>
      </c>
      <c r="R50" s="168">
        <v>1218.8254631472639</v>
      </c>
      <c r="S50" s="168">
        <v>22.034510990998943</v>
      </c>
      <c r="T50" s="169">
        <v>1192.9874254919644</v>
      </c>
      <c r="U50" s="169">
        <v>17.489688997109589</v>
      </c>
      <c r="V50" s="170">
        <v>1146.5391402514399</v>
      </c>
      <c r="W50" s="170">
        <v>61.562612928812406</v>
      </c>
      <c r="X50" s="171">
        <f t="shared" si="7"/>
        <v>1146.5391402514399</v>
      </c>
      <c r="Y50" s="227">
        <f t="shared" si="8"/>
        <v>61.562612928812406</v>
      </c>
    </row>
    <row r="51" spans="1:25" ht="15" x14ac:dyDescent="0.25">
      <c r="A51">
        <v>22</v>
      </c>
      <c r="B51" t="s">
        <v>78</v>
      </c>
      <c r="C51" t="s">
        <v>20</v>
      </c>
      <c r="D51" s="161">
        <v>563.11853720365912</v>
      </c>
      <c r="E51" s="162">
        <v>0.6467288965953305</v>
      </c>
      <c r="F51" s="163">
        <f t="shared" si="0"/>
        <v>2.0004367661749312</v>
      </c>
      <c r="G51" s="163">
        <f t="shared" si="1"/>
        <v>3.8812140405018784E-2</v>
      </c>
      <c r="H51" s="179">
        <v>0.18377128825018585</v>
      </c>
      <c r="I51" s="179">
        <v>3.1819471464772943E-3</v>
      </c>
      <c r="J51" s="164">
        <f t="shared" si="2"/>
        <v>0.89242666022533623</v>
      </c>
      <c r="K51" s="153">
        <f t="shared" si="3"/>
        <v>1.7314713178401393</v>
      </c>
      <c r="L51" s="153">
        <f t="shared" si="4"/>
        <v>2.5819266355530726</v>
      </c>
      <c r="M51" s="165"/>
      <c r="N51" s="166">
        <f t="shared" si="5"/>
        <v>5.441546443526053</v>
      </c>
      <c r="O51" s="166">
        <f t="shared" si="6"/>
        <v>9.4218815916603776E-2</v>
      </c>
      <c r="P51" s="167">
        <v>7.8948865466187665E-2</v>
      </c>
      <c r="Q51" s="167">
        <v>6.9111531060315318E-4</v>
      </c>
      <c r="R51" s="168">
        <v>1087.579609945351</v>
      </c>
      <c r="S51" s="168">
        <v>17.328356064844005</v>
      </c>
      <c r="T51" s="169">
        <v>1115.6601175773742</v>
      </c>
      <c r="U51" s="169">
        <v>13.134484309803165</v>
      </c>
      <c r="V51" s="170">
        <v>1170.85319190533</v>
      </c>
      <c r="W51" s="170">
        <v>36.177508498917099</v>
      </c>
      <c r="X51" s="171">
        <f t="shared" si="7"/>
        <v>1170.85319190533</v>
      </c>
      <c r="Y51" s="227">
        <f t="shared" si="8"/>
        <v>36.177508498917099</v>
      </c>
    </row>
    <row r="52" spans="1:25" ht="15" x14ac:dyDescent="0.25">
      <c r="A52">
        <v>58</v>
      </c>
      <c r="B52" t="s">
        <v>28</v>
      </c>
      <c r="C52" t="s">
        <v>20</v>
      </c>
      <c r="D52" s="161">
        <v>191.24969130769804</v>
      </c>
      <c r="E52" s="162">
        <v>0.26451118427507431</v>
      </c>
      <c r="F52" s="163">
        <f t="shared" si="0"/>
        <v>2.3304043095253073</v>
      </c>
      <c r="G52" s="163">
        <f t="shared" si="1"/>
        <v>5.6742462981950667E-2</v>
      </c>
      <c r="H52" s="179">
        <v>0.21282617351094843</v>
      </c>
      <c r="I52" s="179">
        <v>3.5526128938786284E-3</v>
      </c>
      <c r="J52" s="164">
        <f t="shared" si="2"/>
        <v>0.68556074601719452</v>
      </c>
      <c r="K52" s="153">
        <f t="shared" si="3"/>
        <v>1.6692556349023824</v>
      </c>
      <c r="L52" s="153">
        <f t="shared" si="4"/>
        <v>1.7924413122525407</v>
      </c>
      <c r="M52" s="165"/>
      <c r="N52" s="166">
        <f t="shared" si="5"/>
        <v>4.6986702034961736</v>
      </c>
      <c r="O52" s="166">
        <f t="shared" si="6"/>
        <v>7.8432817137339114E-2</v>
      </c>
      <c r="P52" s="167">
        <v>7.9415443075613837E-2</v>
      </c>
      <c r="Q52" s="167">
        <v>1.4077400113605149E-3</v>
      </c>
      <c r="R52" s="168">
        <v>1243.8970908602414</v>
      </c>
      <c r="S52" s="168">
        <v>18.883458184775044</v>
      </c>
      <c r="T52" s="169">
        <v>1221.6009655217549</v>
      </c>
      <c r="U52" s="169">
        <v>17.299802053204296</v>
      </c>
      <c r="V52" s="170">
        <v>1182.5087758087</v>
      </c>
      <c r="W52" s="170">
        <v>73.690304790502509</v>
      </c>
      <c r="X52" s="171">
        <f t="shared" si="7"/>
        <v>1182.5087758087</v>
      </c>
      <c r="Y52" s="227">
        <f t="shared" si="8"/>
        <v>73.690304790502509</v>
      </c>
    </row>
    <row r="53" spans="1:25" ht="15" x14ac:dyDescent="0.25">
      <c r="A53">
        <v>15</v>
      </c>
      <c r="B53" t="s">
        <v>100</v>
      </c>
      <c r="C53" t="s">
        <v>20</v>
      </c>
      <c r="D53" s="161">
        <v>346.86260271758186</v>
      </c>
      <c r="E53" s="162">
        <v>0.36601470517038298</v>
      </c>
      <c r="F53" s="163">
        <f t="shared" si="0"/>
        <v>2.3607395408218994</v>
      </c>
      <c r="G53" s="163">
        <f t="shared" si="1"/>
        <v>4.218365139006796E-2</v>
      </c>
      <c r="H53" s="179">
        <v>0.20819964229590987</v>
      </c>
      <c r="I53" s="179">
        <v>2.8723005723015073E-3</v>
      </c>
      <c r="J53" s="164">
        <f t="shared" si="2"/>
        <v>0.77206490336714007</v>
      </c>
      <c r="K53" s="153">
        <f t="shared" si="3"/>
        <v>1.3795895807636238</v>
      </c>
      <c r="L53" s="153">
        <f t="shared" si="4"/>
        <v>0.9472525714823824</v>
      </c>
      <c r="M53" s="165"/>
      <c r="N53" s="166">
        <f t="shared" si="5"/>
        <v>4.8030822194147698</v>
      </c>
      <c r="O53" s="166">
        <f t="shared" si="6"/>
        <v>6.6262821854556384E-2</v>
      </c>
      <c r="P53" s="167">
        <v>8.223691697991771E-2</v>
      </c>
      <c r="Q53" s="167">
        <v>9.3391710209509815E-4</v>
      </c>
      <c r="R53" s="168">
        <v>1219.2583332827471</v>
      </c>
      <c r="S53" s="168">
        <v>15.325808190861261</v>
      </c>
      <c r="T53" s="169">
        <v>1230.8077891977812</v>
      </c>
      <c r="U53" s="169">
        <v>12.744981937961875</v>
      </c>
      <c r="V53" s="170">
        <v>1251.1646335190101</v>
      </c>
      <c r="W53" s="170">
        <v>48.887237194813892</v>
      </c>
      <c r="X53" s="171">
        <f t="shared" si="7"/>
        <v>1251.1646335190101</v>
      </c>
      <c r="Y53" s="227">
        <f t="shared" si="8"/>
        <v>48.887237194813892</v>
      </c>
    </row>
    <row r="54" spans="1:25" ht="15" x14ac:dyDescent="0.25">
      <c r="D54" s="172"/>
      <c r="E54" s="172"/>
      <c r="F54" s="173"/>
      <c r="G54" s="173"/>
      <c r="H54" s="173"/>
      <c r="I54" s="173"/>
      <c r="J54" s="173"/>
      <c r="K54" s="165"/>
      <c r="L54" s="165"/>
      <c r="M54" s="165"/>
      <c r="N54" s="174"/>
      <c r="O54" s="174"/>
      <c r="P54" s="174"/>
      <c r="Q54" s="174"/>
      <c r="R54" s="175"/>
      <c r="S54" s="175"/>
      <c r="T54" s="176"/>
      <c r="U54" s="176"/>
      <c r="V54" s="177"/>
      <c r="W54" s="177"/>
      <c r="X54" s="178"/>
      <c r="Y54" s="234"/>
    </row>
    <row r="55" spans="1:25" ht="15" x14ac:dyDescent="0.25">
      <c r="D55" s="172"/>
      <c r="E55" s="172"/>
      <c r="F55" s="173"/>
      <c r="G55" s="173"/>
      <c r="H55" s="173"/>
      <c r="I55" s="173"/>
      <c r="J55" s="173"/>
      <c r="K55" s="165"/>
      <c r="L55" s="165"/>
      <c r="M55" s="165"/>
      <c r="N55" s="174"/>
      <c r="O55" s="174"/>
      <c r="P55" s="174"/>
      <c r="Q55" s="174"/>
      <c r="R55" s="175"/>
      <c r="S55" s="175"/>
      <c r="T55" s="176"/>
      <c r="U55" s="176"/>
      <c r="V55" s="177"/>
      <c r="W55" s="177"/>
      <c r="X55" s="178"/>
      <c r="Y55" s="178"/>
    </row>
    <row r="56" spans="1:25" ht="15" x14ac:dyDescent="0.25">
      <c r="D56" s="172"/>
      <c r="E56" s="172"/>
      <c r="F56" s="173"/>
      <c r="G56" s="173"/>
      <c r="H56" s="173"/>
      <c r="I56" s="173"/>
      <c r="J56" s="173"/>
      <c r="K56" s="165"/>
      <c r="L56" s="165"/>
      <c r="M56" s="165"/>
      <c r="N56" s="174"/>
      <c r="O56" s="174"/>
      <c r="P56" s="174"/>
      <c r="Q56" s="174"/>
      <c r="R56" s="175"/>
      <c r="S56" s="175"/>
      <c r="T56" s="176"/>
      <c r="U56" s="176"/>
      <c r="V56" s="177"/>
      <c r="W56" s="177"/>
      <c r="X56" s="178"/>
      <c r="Y56" s="178"/>
    </row>
    <row r="57" spans="1:25" ht="15" x14ac:dyDescent="0.25">
      <c r="K57" s="165"/>
    </row>
    <row r="61" spans="1:25" ht="15" x14ac:dyDescent="0.25">
      <c r="F61" s="378"/>
      <c r="G61" s="378"/>
      <c r="H61" s="378"/>
      <c r="I61" s="378"/>
      <c r="J61" s="378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4.4" x14ac:dyDescent="0.3"/>
  <cols>
    <col min="1" max="1" width="14.88671875" style="410" bestFit="1" customWidth="1"/>
    <col min="2" max="2" width="46.5546875" style="411" bestFit="1" customWidth="1"/>
  </cols>
  <sheetData>
    <row r="1" spans="1:8" x14ac:dyDescent="0.25">
      <c r="A1" s="410" t="s">
        <v>251</v>
      </c>
      <c r="B1" s="411" t="s">
        <v>305</v>
      </c>
      <c r="C1">
        <v>0.3</v>
      </c>
      <c r="D1">
        <v>188.2994656750208</v>
      </c>
      <c r="E1">
        <v>1</v>
      </c>
      <c r="F1">
        <v>181.72339066047056</v>
      </c>
      <c r="G1">
        <v>7.8342949694334898</v>
      </c>
    </row>
    <row r="2" spans="1:8" x14ac:dyDescent="0.25">
      <c r="A2" s="410" t="s">
        <v>253</v>
      </c>
      <c r="B2" s="411" t="s">
        <v>306</v>
      </c>
      <c r="C2">
        <v>11.7</v>
      </c>
      <c r="D2">
        <v>188.2994656750208</v>
      </c>
      <c r="E2">
        <v>2</v>
      </c>
      <c r="F2">
        <v>185.67066661699181</v>
      </c>
      <c r="G2">
        <v>2.8812558114303362</v>
      </c>
    </row>
    <row r="3" spans="1:8" x14ac:dyDescent="0.25">
      <c r="A3" s="410" t="s">
        <v>255</v>
      </c>
      <c r="B3" s="412">
        <v>15</v>
      </c>
      <c r="E3">
        <v>3</v>
      </c>
      <c r="F3">
        <v>199.12335954999003</v>
      </c>
      <c r="G3">
        <v>2.7502386794637976</v>
      </c>
    </row>
    <row r="4" spans="1:8" x14ac:dyDescent="0.25">
      <c r="A4" s="410" t="s">
        <v>256</v>
      </c>
      <c r="B4" s="412">
        <v>8</v>
      </c>
      <c r="E4">
        <v>4</v>
      </c>
      <c r="F4">
        <v>188.67649355704063</v>
      </c>
      <c r="G4">
        <v>2.7546991034656472</v>
      </c>
    </row>
    <row r="5" spans="1:8" x14ac:dyDescent="0.25">
      <c r="A5" s="410" t="s">
        <v>257</v>
      </c>
      <c r="B5" s="412">
        <v>1</v>
      </c>
      <c r="E5">
        <v>5</v>
      </c>
      <c r="F5">
        <v>189.55292914673794</v>
      </c>
      <c r="G5">
        <v>2.5039314728842053</v>
      </c>
    </row>
    <row r="6" spans="1:8" x14ac:dyDescent="0.25">
      <c r="A6" s="410" t="s">
        <v>258</v>
      </c>
      <c r="B6" s="412" t="b">
        <v>1</v>
      </c>
      <c r="E6">
        <v>6</v>
      </c>
      <c r="F6">
        <v>187.61209012721045</v>
      </c>
      <c r="G6">
        <v>2.0037483418919857</v>
      </c>
    </row>
    <row r="7" spans="1:8" x14ac:dyDescent="0.25">
      <c r="A7" s="410" t="s">
        <v>259</v>
      </c>
      <c r="B7" s="412">
        <v>1</v>
      </c>
      <c r="E7">
        <v>7</v>
      </c>
      <c r="F7">
        <v>191.61834171107128</v>
      </c>
      <c r="G7">
        <v>2.0650817342078809</v>
      </c>
    </row>
    <row r="8" spans="1:8" x14ac:dyDescent="0.25">
      <c r="A8" s="410" t="s">
        <v>260</v>
      </c>
      <c r="B8" s="412" t="b">
        <v>0</v>
      </c>
      <c r="E8">
        <v>8</v>
      </c>
      <c r="F8">
        <v>201.68557271193151</v>
      </c>
      <c r="G8">
        <v>3.373951679473671</v>
      </c>
    </row>
    <row r="9" spans="1:8" x14ac:dyDescent="0.25">
      <c r="A9" s="410" t="s">
        <v>261</v>
      </c>
      <c r="B9" s="412" t="b">
        <v>1</v>
      </c>
      <c r="E9">
        <v>9</v>
      </c>
      <c r="F9">
        <v>183.66600309197671</v>
      </c>
      <c r="G9">
        <v>2.1929416751197262</v>
      </c>
    </row>
    <row r="10" spans="1:8" x14ac:dyDescent="0.25">
      <c r="A10" s="410" t="s">
        <v>262</v>
      </c>
      <c r="B10" s="412" t="b">
        <v>0</v>
      </c>
      <c r="E10">
        <v>10</v>
      </c>
      <c r="F10">
        <v>181.03393583648838</v>
      </c>
      <c r="G10">
        <v>2.1311561428805708</v>
      </c>
    </row>
    <row r="11" spans="1:8" x14ac:dyDescent="0.25">
      <c r="A11" s="410" t="s">
        <v>263</v>
      </c>
      <c r="B11" s="412" t="b">
        <v>0</v>
      </c>
      <c r="E11">
        <v>11</v>
      </c>
      <c r="F11">
        <v>184.16722741785318</v>
      </c>
      <c r="G11">
        <v>2.9445784426725563</v>
      </c>
    </row>
    <row r="12" spans="1:8" x14ac:dyDescent="0.25">
      <c r="A12" s="410" t="s">
        <v>264</v>
      </c>
      <c r="B12" s="412" t="s">
        <v>307</v>
      </c>
      <c r="E12" t="s">
        <v>250</v>
      </c>
      <c r="F12" t="s">
        <v>250</v>
      </c>
      <c r="G12" t="s">
        <v>250</v>
      </c>
      <c r="H12" t="s">
        <v>250</v>
      </c>
    </row>
    <row r="13" spans="1:8" x14ac:dyDescent="0.25">
      <c r="A13" s="410" t="s">
        <v>266</v>
      </c>
      <c r="B13" s="412" t="b">
        <v>0</v>
      </c>
    </row>
    <row r="14" spans="1:8" x14ac:dyDescent="0.25">
      <c r="A14" s="410" t="s">
        <v>267</v>
      </c>
      <c r="B14" s="412" t="b">
        <v>0</v>
      </c>
    </row>
    <row r="15" spans="1:8" x14ac:dyDescent="0.25">
      <c r="A15" s="410" t="s">
        <v>268</v>
      </c>
      <c r="B15" s="412" t="b">
        <v>0</v>
      </c>
    </row>
    <row r="16" spans="1:8" x14ac:dyDescent="0.25">
      <c r="A16" s="410" t="s">
        <v>269</v>
      </c>
      <c r="B16" s="412">
        <v>1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4.4" x14ac:dyDescent="0.3"/>
  <cols>
    <col min="1" max="1" width="14.88671875" style="410" bestFit="1" customWidth="1"/>
    <col min="2" max="2" width="46.5546875" style="411" bestFit="1" customWidth="1"/>
  </cols>
  <sheetData>
    <row r="1" spans="1:8" x14ac:dyDescent="0.25">
      <c r="A1" s="410" t="s">
        <v>251</v>
      </c>
      <c r="B1" s="411" t="s">
        <v>305</v>
      </c>
      <c r="C1">
        <v>0.3</v>
      </c>
      <c r="D1">
        <v>188.2994656750208</v>
      </c>
      <c r="E1">
        <v>1</v>
      </c>
      <c r="F1">
        <v>181.72339066047056</v>
      </c>
      <c r="G1">
        <v>7.8342949694334898</v>
      </c>
    </row>
    <row r="2" spans="1:8" x14ac:dyDescent="0.25">
      <c r="A2" s="410" t="s">
        <v>253</v>
      </c>
      <c r="B2" s="411" t="s">
        <v>318</v>
      </c>
      <c r="C2">
        <v>11.7</v>
      </c>
      <c r="D2">
        <v>188.2994656750208</v>
      </c>
      <c r="E2">
        <v>2</v>
      </c>
      <c r="F2">
        <v>185.67066661699181</v>
      </c>
      <c r="G2">
        <v>2.8812558114303362</v>
      </c>
    </row>
    <row r="3" spans="1:8" x14ac:dyDescent="0.25">
      <c r="A3" s="410" t="s">
        <v>255</v>
      </c>
      <c r="B3" s="412">
        <v>15</v>
      </c>
      <c r="E3">
        <v>3</v>
      </c>
      <c r="F3">
        <v>199.12335954999003</v>
      </c>
      <c r="G3">
        <v>2.7502386794637976</v>
      </c>
    </row>
    <row r="4" spans="1:8" x14ac:dyDescent="0.25">
      <c r="A4" s="410" t="s">
        <v>256</v>
      </c>
      <c r="B4" s="412">
        <v>8</v>
      </c>
      <c r="E4">
        <v>4</v>
      </c>
      <c r="F4">
        <v>188.67649355704063</v>
      </c>
      <c r="G4">
        <v>2.7546991034656472</v>
      </c>
    </row>
    <row r="5" spans="1:8" x14ac:dyDescent="0.25">
      <c r="A5" s="410" t="s">
        <v>257</v>
      </c>
      <c r="B5" s="412">
        <v>1</v>
      </c>
      <c r="E5">
        <v>5</v>
      </c>
      <c r="F5">
        <v>189.55292914673794</v>
      </c>
      <c r="G5">
        <v>2.5039314728842053</v>
      </c>
    </row>
    <row r="6" spans="1:8" x14ac:dyDescent="0.25">
      <c r="A6" s="410" t="s">
        <v>258</v>
      </c>
      <c r="B6" s="412" t="b">
        <v>1</v>
      </c>
      <c r="E6">
        <v>6</v>
      </c>
      <c r="F6">
        <v>187.61209012721045</v>
      </c>
      <c r="G6">
        <v>2.0037483418919857</v>
      </c>
    </row>
    <row r="7" spans="1:8" x14ac:dyDescent="0.25">
      <c r="A7" s="410" t="s">
        <v>259</v>
      </c>
      <c r="B7" s="412">
        <v>1</v>
      </c>
      <c r="E7">
        <v>7</v>
      </c>
      <c r="F7">
        <v>191.61834171107128</v>
      </c>
      <c r="G7">
        <v>2.0650817342078809</v>
      </c>
    </row>
    <row r="8" spans="1:8" x14ac:dyDescent="0.25">
      <c r="A8" s="410" t="s">
        <v>260</v>
      </c>
      <c r="B8" s="412" t="b">
        <v>0</v>
      </c>
      <c r="E8">
        <v>8</v>
      </c>
      <c r="F8">
        <v>201.68557271193151</v>
      </c>
      <c r="G8">
        <v>3.373951679473671</v>
      </c>
    </row>
    <row r="9" spans="1:8" x14ac:dyDescent="0.25">
      <c r="A9" s="410" t="s">
        <v>261</v>
      </c>
      <c r="B9" s="412" t="b">
        <v>1</v>
      </c>
      <c r="E9">
        <v>9</v>
      </c>
      <c r="F9">
        <v>183.66600309197671</v>
      </c>
      <c r="G9">
        <v>2.1929416751197262</v>
      </c>
    </row>
    <row r="10" spans="1:8" x14ac:dyDescent="0.25">
      <c r="A10" s="410" t="s">
        <v>262</v>
      </c>
      <c r="B10" s="412" t="b">
        <v>0</v>
      </c>
      <c r="E10">
        <v>10</v>
      </c>
      <c r="F10">
        <v>181.03393583648838</v>
      </c>
      <c r="G10">
        <v>2.1311561428805708</v>
      </c>
    </row>
    <row r="11" spans="1:8" x14ac:dyDescent="0.25">
      <c r="A11" s="410" t="s">
        <v>263</v>
      </c>
      <c r="B11" s="412" t="b">
        <v>0</v>
      </c>
      <c r="E11">
        <v>11</v>
      </c>
      <c r="F11">
        <v>184.16722741785318</v>
      </c>
      <c r="G11">
        <v>2.9445784426725563</v>
      </c>
    </row>
    <row r="12" spans="1:8" x14ac:dyDescent="0.25">
      <c r="A12" s="410" t="s">
        <v>264</v>
      </c>
      <c r="B12" s="412" t="s">
        <v>307</v>
      </c>
      <c r="E12" t="s">
        <v>250</v>
      </c>
      <c r="F12" t="s">
        <v>250</v>
      </c>
      <c r="G12" t="s">
        <v>250</v>
      </c>
      <c r="H12" t="s">
        <v>250</v>
      </c>
    </row>
    <row r="13" spans="1:8" x14ac:dyDescent="0.25">
      <c r="A13" s="410" t="s">
        <v>266</v>
      </c>
      <c r="B13" s="412" t="b">
        <v>0</v>
      </c>
    </row>
    <row r="14" spans="1:8" x14ac:dyDescent="0.25">
      <c r="A14" s="410" t="s">
        <v>267</v>
      </c>
      <c r="B14" s="412" t="b">
        <v>0</v>
      </c>
    </row>
    <row r="15" spans="1:8" x14ac:dyDescent="0.25">
      <c r="A15" s="410" t="s">
        <v>268</v>
      </c>
      <c r="B15" s="412" t="b">
        <v>0</v>
      </c>
    </row>
    <row r="16" spans="1:8" x14ac:dyDescent="0.25">
      <c r="A16" s="410" t="s">
        <v>269</v>
      </c>
      <c r="B16" s="412">
        <v>1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topLeftCell="A13" workbookViewId="0">
      <selection activeCell="N43" sqref="N43"/>
    </sheetView>
  </sheetViews>
  <sheetFormatPr defaultRowHeight="14.4" x14ac:dyDescent="0.3"/>
  <sheetData>
    <row r="1" spans="1:43" ht="15" x14ac:dyDescent="0.25">
      <c r="D1" s="172"/>
      <c r="E1" s="172"/>
      <c r="F1" s="431" t="s">
        <v>221</v>
      </c>
      <c r="G1" s="431"/>
      <c r="H1" s="431"/>
      <c r="I1" s="431"/>
      <c r="J1" s="431"/>
      <c r="K1" s="431"/>
      <c r="L1" s="431"/>
      <c r="M1" s="431"/>
      <c r="N1" s="430" t="s">
        <v>222</v>
      </c>
      <c r="O1" s="430"/>
      <c r="P1" s="430"/>
      <c r="Q1" s="430"/>
      <c r="R1" s="430"/>
      <c r="S1" s="430"/>
      <c r="T1" s="430"/>
      <c r="U1" s="430"/>
      <c r="V1" s="431" t="s">
        <v>221</v>
      </c>
      <c r="W1" s="431"/>
      <c r="X1" s="431"/>
      <c r="Y1" s="431"/>
      <c r="Z1" s="430" t="s">
        <v>222</v>
      </c>
      <c r="AA1" s="430"/>
      <c r="AB1" s="430"/>
      <c r="AC1" s="430"/>
      <c r="AD1" s="431" t="s">
        <v>221</v>
      </c>
      <c r="AE1" s="431"/>
      <c r="AF1" s="431"/>
      <c r="AG1" s="431"/>
      <c r="AH1" s="431"/>
      <c r="AI1" s="431"/>
      <c r="AJ1" s="431"/>
      <c r="AK1" s="431"/>
      <c r="AL1" s="430" t="s">
        <v>222</v>
      </c>
      <c r="AM1" s="430"/>
      <c r="AN1" s="430"/>
      <c r="AO1" s="430"/>
      <c r="AP1" s="430"/>
      <c r="AQ1" s="430"/>
    </row>
    <row r="2" spans="1:43" ht="45" x14ac:dyDescent="0.25">
      <c r="A2" s="236" t="s">
        <v>0</v>
      </c>
      <c r="B2" s="236" t="s">
        <v>1</v>
      </c>
      <c r="C2" s="236" t="s">
        <v>2</v>
      </c>
      <c r="D2" s="237" t="s">
        <v>3</v>
      </c>
      <c r="E2" s="237" t="s">
        <v>4</v>
      </c>
      <c r="F2" s="238" t="s">
        <v>5</v>
      </c>
      <c r="G2" s="238" t="s">
        <v>6</v>
      </c>
      <c r="H2" s="238" t="s">
        <v>7</v>
      </c>
      <c r="I2" s="238" t="s">
        <v>6</v>
      </c>
      <c r="J2" s="238" t="s">
        <v>8</v>
      </c>
      <c r="K2" s="239" t="s">
        <v>9</v>
      </c>
      <c r="L2" s="239" t="s">
        <v>10</v>
      </c>
      <c r="M2" s="239" t="s">
        <v>11</v>
      </c>
      <c r="N2" s="293" t="s">
        <v>5</v>
      </c>
      <c r="O2" s="293" t="s">
        <v>6</v>
      </c>
      <c r="P2" s="293" t="s">
        <v>7</v>
      </c>
      <c r="Q2" s="293" t="s">
        <v>6</v>
      </c>
      <c r="R2" s="293" t="s">
        <v>8</v>
      </c>
      <c r="S2" s="239" t="s">
        <v>9</v>
      </c>
      <c r="T2" s="239" t="s">
        <v>10</v>
      </c>
      <c r="U2" s="239" t="s">
        <v>11</v>
      </c>
      <c r="V2" s="240" t="s">
        <v>12</v>
      </c>
      <c r="W2" s="240" t="s">
        <v>6</v>
      </c>
      <c r="X2" s="240" t="s">
        <v>13</v>
      </c>
      <c r="Y2" s="240" t="s">
        <v>6</v>
      </c>
      <c r="Z2" s="240" t="s">
        <v>12</v>
      </c>
      <c r="AA2" s="240" t="s">
        <v>6</v>
      </c>
      <c r="AB2" s="240" t="s">
        <v>13</v>
      </c>
      <c r="AC2" s="240" t="s">
        <v>6</v>
      </c>
      <c r="AD2" s="241" t="s">
        <v>14</v>
      </c>
      <c r="AE2" s="241" t="s">
        <v>6</v>
      </c>
      <c r="AF2" s="242" t="s">
        <v>15</v>
      </c>
      <c r="AG2" s="242" t="s">
        <v>6</v>
      </c>
      <c r="AH2" s="243" t="s">
        <v>16</v>
      </c>
      <c r="AI2" s="243" t="s">
        <v>6</v>
      </c>
      <c r="AJ2" s="244" t="s">
        <v>17</v>
      </c>
      <c r="AK2" s="244" t="s">
        <v>18</v>
      </c>
      <c r="AL2" s="241" t="s">
        <v>14</v>
      </c>
      <c r="AM2" s="241" t="s">
        <v>6</v>
      </c>
      <c r="AN2" s="242" t="s">
        <v>15</v>
      </c>
      <c r="AO2" s="242" t="s">
        <v>6</v>
      </c>
      <c r="AP2" s="243" t="s">
        <v>16</v>
      </c>
      <c r="AQ2" s="243" t="s">
        <v>6</v>
      </c>
    </row>
    <row r="3" spans="1:43" ht="15" x14ac:dyDescent="0.25">
      <c r="A3" s="278"/>
      <c r="B3" s="278" t="s">
        <v>223</v>
      </c>
      <c r="C3" s="278"/>
      <c r="D3" s="294">
        <v>58.387560416266588</v>
      </c>
      <c r="E3" s="295">
        <v>0.78944044461285834</v>
      </c>
      <c r="F3" s="216">
        <v>1.2464</v>
      </c>
      <c r="G3" s="216">
        <v>0.38152999999999998</v>
      </c>
      <c r="H3" s="217">
        <v>6.4409999999999995E-2</v>
      </c>
      <c r="I3" s="217">
        <v>1.546E-2</v>
      </c>
      <c r="J3" s="296">
        <v>0.78</v>
      </c>
      <c r="K3" s="284">
        <f t="shared" ref="K3:K23" si="0">I3/H3*100</f>
        <v>24.002484086322003</v>
      </c>
      <c r="L3" s="284">
        <f t="shared" ref="L3:L23" si="1">((AF3-AD3)/AD3*100)</f>
        <v>104.21820397360896</v>
      </c>
      <c r="M3" s="285" t="s">
        <v>21</v>
      </c>
      <c r="N3" s="163">
        <v>1.2464</v>
      </c>
      <c r="O3" s="163">
        <v>30.610455730027933</v>
      </c>
      <c r="P3" s="179">
        <v>6.4406000000000005E-2</v>
      </c>
      <c r="Q3" s="179">
        <v>24</v>
      </c>
      <c r="R3" s="179">
        <v>0.78404582446176141</v>
      </c>
      <c r="S3" s="285"/>
      <c r="T3" s="285"/>
      <c r="U3" s="285"/>
      <c r="V3" s="286">
        <f t="shared" ref="V3:V23" si="2">1/H3</f>
        <v>15.52553951249806</v>
      </c>
      <c r="W3" s="286">
        <f t="shared" ref="W3:W23" si="3">I3/H3*V3</f>
        <v>3.7265151508029812</v>
      </c>
      <c r="X3" s="297">
        <v>0.12361</v>
      </c>
      <c r="Y3" s="297">
        <v>2.349E-2</v>
      </c>
      <c r="Z3" s="221">
        <f>1/P3</f>
        <v>15.526503741887401</v>
      </c>
      <c r="AA3" s="221">
        <f>Q3/P3*Z3</f>
        <v>5785.735642724243</v>
      </c>
      <c r="AB3" s="297"/>
      <c r="AC3" s="297"/>
      <c r="AD3" s="298">
        <v>402.4023661782096</v>
      </c>
      <c r="AE3" s="298">
        <v>93.633821232002163</v>
      </c>
      <c r="AF3" s="289">
        <v>821.77888495644493</v>
      </c>
      <c r="AG3" s="289">
        <v>172.45330141964146</v>
      </c>
      <c r="AH3" s="290">
        <v>2009</v>
      </c>
      <c r="AI3" s="290">
        <v>357</v>
      </c>
      <c r="AJ3" s="226">
        <f t="shared" ref="AJ3:AJ23" si="4">IF(AD3&lt;800,AD3,AH3)</f>
        <v>402.4023661782096</v>
      </c>
      <c r="AK3" s="226">
        <f t="shared" ref="AK3:AK23" si="5">IF(AD3&lt;800,AE3,AI3)</f>
        <v>93.633821232002163</v>
      </c>
      <c r="AL3" s="299">
        <v>402.36517056624535</v>
      </c>
      <c r="AM3" s="299">
        <v>93.622232597511328</v>
      </c>
      <c r="AN3" s="300">
        <v>821.77888495644504</v>
      </c>
      <c r="AO3" s="300">
        <v>174.14019658859945</v>
      </c>
      <c r="AP3" s="301">
        <v>2008.960758936591</v>
      </c>
      <c r="AQ3" s="301">
        <v>340.43211410770834</v>
      </c>
    </row>
    <row r="4" spans="1:43" s="379" customFormat="1" ht="15" x14ac:dyDescent="0.25">
      <c r="A4" s="273"/>
      <c r="B4" s="273" t="s">
        <v>224</v>
      </c>
      <c r="C4" s="273"/>
      <c r="D4" s="181">
        <v>69.43305873096773</v>
      </c>
      <c r="E4" s="215">
        <v>1.08208712965568</v>
      </c>
      <c r="F4" s="216">
        <v>0.18720999999999999</v>
      </c>
      <c r="G4" s="216">
        <v>7.9750000000000001E-2</v>
      </c>
      <c r="H4" s="217">
        <v>2.8590000000000001E-2</v>
      </c>
      <c r="I4" s="217">
        <v>1.25E-3</v>
      </c>
      <c r="J4" s="296">
        <v>0.32</v>
      </c>
      <c r="K4" s="219">
        <f t="shared" si="0"/>
        <v>4.3721580972367962</v>
      </c>
      <c r="L4" s="219">
        <f t="shared" si="1"/>
        <v>-4.1147975310233917</v>
      </c>
      <c r="M4" s="220" t="s">
        <v>25</v>
      </c>
      <c r="N4" s="216">
        <v>0.66127999999999998</v>
      </c>
      <c r="O4" s="216">
        <v>9.1706052144882992</v>
      </c>
      <c r="P4" s="217">
        <v>3.2638E-2</v>
      </c>
      <c r="Q4" s="217">
        <v>2.9</v>
      </c>
      <c r="R4" s="217">
        <v>0.31622776601683783</v>
      </c>
      <c r="S4" s="220"/>
      <c r="T4" s="220"/>
      <c r="U4" s="220"/>
      <c r="V4" s="221">
        <f t="shared" si="2"/>
        <v>34.977264777894369</v>
      </c>
      <c r="W4" s="221">
        <f t="shared" si="3"/>
        <v>1.5292613141786624</v>
      </c>
      <c r="X4" s="302">
        <v>4.7489999999999997E-2</v>
      </c>
      <c r="Y4" s="302">
        <v>1.7819999999999999E-2</v>
      </c>
      <c r="Z4" s="221">
        <f t="shared" ref="Z4:Z23" si="6">1/P4</f>
        <v>30.639132299773269</v>
      </c>
      <c r="AA4" s="221">
        <f t="shared" ref="AA4:AA23" si="7">Q4/P4*Z4</f>
        <v>2722.3936414407281</v>
      </c>
      <c r="AB4" s="302"/>
      <c r="AC4" s="302"/>
      <c r="AD4" s="223">
        <v>181.72339066047056</v>
      </c>
      <c r="AE4" s="223">
        <v>7.8342949694334898</v>
      </c>
      <c r="AF4" s="224">
        <v>174.24584106828152</v>
      </c>
      <c r="AG4" s="224">
        <v>68.207645233137427</v>
      </c>
      <c r="AH4" s="225">
        <v>74</v>
      </c>
      <c r="AI4" s="225">
        <v>602</v>
      </c>
      <c r="AJ4" s="227">
        <f t="shared" si="4"/>
        <v>181.72339066047056</v>
      </c>
      <c r="AK4" s="227">
        <f t="shared" si="5"/>
        <v>7.8342949694334898</v>
      </c>
      <c r="AL4" s="299">
        <v>207.0375058578191</v>
      </c>
      <c r="AM4" s="299">
        <v>5.9086975541242452</v>
      </c>
      <c r="AN4" s="300">
        <v>515.39664880236262</v>
      </c>
      <c r="AO4" s="300">
        <v>37.082027931838695</v>
      </c>
      <c r="AP4" s="301">
        <v>2101.0517525805144</v>
      </c>
      <c r="AQ4" s="301">
        <v>153.08065320592095</v>
      </c>
    </row>
    <row r="5" spans="1:43" ht="15" x14ac:dyDescent="0.25">
      <c r="A5" s="278"/>
      <c r="B5" s="278" t="s">
        <v>225</v>
      </c>
      <c r="C5" s="278"/>
      <c r="D5" s="294">
        <v>58.090192562451925</v>
      </c>
      <c r="E5" s="295">
        <v>0.94633343112112123</v>
      </c>
      <c r="F5" s="216">
        <v>0.28255999999999998</v>
      </c>
      <c r="G5" s="216">
        <v>8.4760000000000002E-2</v>
      </c>
      <c r="H5" s="217">
        <v>3.243E-2</v>
      </c>
      <c r="I5" s="217">
        <v>1.2199999999999999E-3</v>
      </c>
      <c r="J5" s="296">
        <v>0.27</v>
      </c>
      <c r="K5" s="284">
        <f t="shared" si="0"/>
        <v>3.7619488128276286</v>
      </c>
      <c r="L5" s="284">
        <f t="shared" si="1"/>
        <v>22.814952568258249</v>
      </c>
      <c r="M5" s="285" t="s">
        <v>25</v>
      </c>
      <c r="N5" s="163">
        <v>0.68742000000000003</v>
      </c>
      <c r="O5" s="163">
        <v>9.3407708461347028</v>
      </c>
      <c r="P5" s="179">
        <v>3.5893000000000001E-2</v>
      </c>
      <c r="Q5" s="179">
        <v>2.5</v>
      </c>
      <c r="R5" s="179">
        <v>0.26764386378609489</v>
      </c>
      <c r="S5" s="285"/>
      <c r="T5" s="285"/>
      <c r="U5" s="285"/>
      <c r="V5" s="286">
        <f t="shared" si="2"/>
        <v>30.835646006783843</v>
      </c>
      <c r="W5" s="286">
        <f t="shared" si="3"/>
        <v>1.1600212188799348</v>
      </c>
      <c r="X5" s="297">
        <v>6.3189999999999996E-2</v>
      </c>
      <c r="Y5" s="297">
        <v>1.7000000000000001E-2</v>
      </c>
      <c r="Z5" s="221">
        <f t="shared" si="6"/>
        <v>27.860585629509931</v>
      </c>
      <c r="AA5" s="221">
        <f t="shared" si="7"/>
        <v>1940.5305790481384</v>
      </c>
      <c r="AB5" s="297"/>
      <c r="AC5" s="297"/>
      <c r="AD5" s="298">
        <v>205.74553213374921</v>
      </c>
      <c r="AE5" s="298">
        <v>7.6178324956723094</v>
      </c>
      <c r="AF5" s="289">
        <v>252.68627770137462</v>
      </c>
      <c r="AG5" s="289">
        <v>67.103190177496458</v>
      </c>
      <c r="AH5" s="290">
        <v>715</v>
      </c>
      <c r="AI5" s="290">
        <v>531</v>
      </c>
      <c r="AJ5" s="226">
        <f t="shared" si="4"/>
        <v>205.74553213374921</v>
      </c>
      <c r="AK5" s="226">
        <f t="shared" si="5"/>
        <v>7.6178324956723094</v>
      </c>
      <c r="AL5" s="299">
        <v>227.32542562495757</v>
      </c>
      <c r="AM5" s="299">
        <v>5.5840999531706075</v>
      </c>
      <c r="AN5" s="300">
        <v>531.24916000748715</v>
      </c>
      <c r="AO5" s="300">
        <v>38.656394828065771</v>
      </c>
      <c r="AP5" s="301">
        <v>2060.172023000629</v>
      </c>
      <c r="AQ5" s="301">
        <v>159.11667610149857</v>
      </c>
    </row>
    <row r="6" spans="1:43" s="378" customFormat="1" ht="15" x14ac:dyDescent="0.25">
      <c r="A6" s="278"/>
      <c r="B6" s="278" t="s">
        <v>226</v>
      </c>
      <c r="C6" s="278"/>
      <c r="D6" s="294">
        <v>178.24185988351093</v>
      </c>
      <c r="E6" s="295">
        <v>0.80626305138314436</v>
      </c>
      <c r="F6" s="281">
        <v>0.29886000000000001</v>
      </c>
      <c r="G6" s="281">
        <v>3.5340000000000003E-2</v>
      </c>
      <c r="H6" s="282">
        <v>3.083E-2</v>
      </c>
      <c r="I6" s="282">
        <v>6.8999999999999997E-4</v>
      </c>
      <c r="J6" s="426">
        <v>0.21</v>
      </c>
      <c r="K6" s="284">
        <f>I6/H6*100</f>
        <v>2.23807979240999</v>
      </c>
      <c r="L6" s="284">
        <f>((AF6-AD6)/AD6*100)</f>
        <v>35.638950598445341</v>
      </c>
      <c r="M6" s="285"/>
      <c r="N6" s="281">
        <v>0.38825999999999999</v>
      </c>
      <c r="O6" s="281">
        <v>8.6884981440983218</v>
      </c>
      <c r="P6" s="282">
        <v>3.1586000000000003E-2</v>
      </c>
      <c r="Q6" s="282">
        <v>1.8</v>
      </c>
      <c r="R6" s="282">
        <v>0.20717044190458236</v>
      </c>
      <c r="S6" s="285"/>
      <c r="T6" s="285"/>
      <c r="U6" s="285"/>
      <c r="V6" s="286">
        <f>1/H6</f>
        <v>32.435939020434638</v>
      </c>
      <c r="W6" s="286">
        <f>I6/H6*V6</f>
        <v>0.72594219669477456</v>
      </c>
      <c r="X6" s="297">
        <v>7.0319999999999994E-2</v>
      </c>
      <c r="Y6" s="297">
        <v>7.6400000000000001E-3</v>
      </c>
      <c r="Z6" s="286">
        <f t="shared" si="6"/>
        <v>31.659596023554737</v>
      </c>
      <c r="AA6" s="286">
        <f t="shared" si="7"/>
        <v>1804.1940366744293</v>
      </c>
      <c r="AB6" s="297"/>
      <c r="AC6" s="297"/>
      <c r="AD6" s="298">
        <v>195.74718270641148</v>
      </c>
      <c r="AE6" s="298">
        <v>4.3151335907574424</v>
      </c>
      <c r="AF6" s="289">
        <v>265.509424448998</v>
      </c>
      <c r="AG6" s="289">
        <v>27.627024546214969</v>
      </c>
      <c r="AH6" s="290">
        <v>938</v>
      </c>
      <c r="AI6" s="290">
        <v>216</v>
      </c>
      <c r="AJ6" s="226">
        <f>IF(AD6&lt;800,AD6,AH6)</f>
        <v>195.74718270641148</v>
      </c>
      <c r="AK6" s="226">
        <f>IF(AD6&lt;800,AE6,AI6)</f>
        <v>4.3151335907574424</v>
      </c>
      <c r="AL6" s="427">
        <v>200.46687369124575</v>
      </c>
      <c r="AM6" s="427">
        <v>3.5528751471117488</v>
      </c>
      <c r="AN6" s="428">
        <v>333.0975929605118</v>
      </c>
      <c r="AO6" s="428">
        <v>24.678113845275732</v>
      </c>
      <c r="AP6" s="429">
        <v>1441.4082137717596</v>
      </c>
      <c r="AQ6" s="429">
        <v>162.27797058554142</v>
      </c>
    </row>
    <row r="7" spans="1:43" s="378" customFormat="1" ht="15" x14ac:dyDescent="0.25">
      <c r="A7" s="278"/>
      <c r="B7" s="278" t="s">
        <v>227</v>
      </c>
      <c r="C7" s="278"/>
      <c r="D7" s="294">
        <v>1581.328963753338</v>
      </c>
      <c r="E7" s="295">
        <v>0.85148413685053048</v>
      </c>
      <c r="F7" s="281">
        <v>0.245</v>
      </c>
      <c r="G7" s="281">
        <v>1.193E-2</v>
      </c>
      <c r="H7" s="282">
        <v>2.8129999999999999E-2</v>
      </c>
      <c r="I7" s="282">
        <v>4.4999999999999999E-4</v>
      </c>
      <c r="J7" s="426">
        <v>0.33</v>
      </c>
      <c r="K7" s="284">
        <f t="shared" si="0"/>
        <v>1.5997156061144686</v>
      </c>
      <c r="L7" s="284">
        <f t="shared" si="1"/>
        <v>24.416710619385899</v>
      </c>
      <c r="M7" s="285"/>
      <c r="N7" s="281">
        <v>0.245</v>
      </c>
      <c r="O7" s="281">
        <v>4.8703182647543679</v>
      </c>
      <c r="P7" s="282">
        <v>2.8133999999999999E-2</v>
      </c>
      <c r="Q7" s="282">
        <v>1.6</v>
      </c>
      <c r="R7" s="282">
        <v>0.32852062494127304</v>
      </c>
      <c r="S7" s="285"/>
      <c r="T7" s="285"/>
      <c r="U7" s="285"/>
      <c r="V7" s="286">
        <f t="shared" si="2"/>
        <v>35.549235691432635</v>
      </c>
      <c r="W7" s="286">
        <f t="shared" si="3"/>
        <v>0.56868667121026251</v>
      </c>
      <c r="X7" s="297">
        <v>6.4079999999999998E-2</v>
      </c>
      <c r="Y7" s="297">
        <v>2.9499999999999999E-3</v>
      </c>
      <c r="Z7" s="286">
        <f t="shared" si="6"/>
        <v>35.544181417501953</v>
      </c>
      <c r="AA7" s="286">
        <f t="shared" si="7"/>
        <v>2021.4221322244659</v>
      </c>
      <c r="AB7" s="297"/>
      <c r="AC7" s="297"/>
      <c r="AD7" s="298">
        <v>178.8397252556648</v>
      </c>
      <c r="AE7" s="298">
        <v>2.8216080520356894</v>
      </c>
      <c r="AF7" s="289">
        <v>222.50650344384528</v>
      </c>
      <c r="AG7" s="289">
        <v>9.7297347994812142</v>
      </c>
      <c r="AH7" s="290">
        <v>744</v>
      </c>
      <c r="AI7" s="290">
        <v>95</v>
      </c>
      <c r="AJ7" s="226">
        <f t="shared" si="4"/>
        <v>178.8397252556648</v>
      </c>
      <c r="AK7" s="226">
        <f t="shared" si="5"/>
        <v>2.8216080520356894</v>
      </c>
      <c r="AL7" s="427">
        <v>178.85904098422293</v>
      </c>
      <c r="AM7" s="427">
        <v>2.822409190835927</v>
      </c>
      <c r="AN7" s="428">
        <v>222.50650344384528</v>
      </c>
      <c r="AO7" s="428">
        <v>9.7318920764473376</v>
      </c>
      <c r="AP7" s="429">
        <v>744.18801881505669</v>
      </c>
      <c r="AQ7" s="429">
        <v>97.30018032374727</v>
      </c>
    </row>
    <row r="8" spans="1:43" s="378" customFormat="1" ht="15" x14ac:dyDescent="0.25">
      <c r="A8" s="278"/>
      <c r="B8" s="278" t="s">
        <v>228</v>
      </c>
      <c r="C8" s="278"/>
      <c r="D8" s="294">
        <v>59.699814635054743</v>
      </c>
      <c r="E8" s="295">
        <v>0.93319273229500088</v>
      </c>
      <c r="F8" s="281">
        <v>0.25581999999999999</v>
      </c>
      <c r="G8" s="281">
        <v>3.0450000000000001E-2</v>
      </c>
      <c r="H8" s="282">
        <v>2.9579999999999999E-2</v>
      </c>
      <c r="I8" s="282">
        <v>6.4000000000000005E-4</v>
      </c>
      <c r="J8" s="426">
        <v>0.28000000000000003</v>
      </c>
      <c r="K8" s="284">
        <f t="shared" si="0"/>
        <v>2.1636240703177827</v>
      </c>
      <c r="L8" s="284">
        <f t="shared" si="1"/>
        <v>23.077091957051966</v>
      </c>
      <c r="M8" s="285"/>
      <c r="N8" s="281">
        <v>0.36087000000000002</v>
      </c>
      <c r="O8" s="281">
        <v>6.1400325732035004</v>
      </c>
      <c r="P8" s="282">
        <v>3.048E-2</v>
      </c>
      <c r="Q8" s="282">
        <v>1.7</v>
      </c>
      <c r="R8" s="282">
        <v>0.27687149534339367</v>
      </c>
      <c r="S8" s="285"/>
      <c r="T8" s="285"/>
      <c r="U8" s="285"/>
      <c r="V8" s="286">
        <f t="shared" si="2"/>
        <v>33.806626098715348</v>
      </c>
      <c r="W8" s="286">
        <f t="shared" si="3"/>
        <v>0.73144829963413882</v>
      </c>
      <c r="X8" s="297">
        <v>6.2719999999999998E-2</v>
      </c>
      <c r="Y8" s="297">
        <v>6.6E-3</v>
      </c>
      <c r="Z8" s="286">
        <f t="shared" si="6"/>
        <v>32.808398950131235</v>
      </c>
      <c r="AA8" s="286">
        <f t="shared" si="7"/>
        <v>1829.8647708406529</v>
      </c>
      <c r="AB8" s="297"/>
      <c r="AC8" s="297"/>
      <c r="AD8" s="298">
        <v>187.92516820324036</v>
      </c>
      <c r="AE8" s="298">
        <v>4.0073020657511913</v>
      </c>
      <c r="AF8" s="289">
        <v>231.29283207994672</v>
      </c>
      <c r="AG8" s="289">
        <v>24.620099991774946</v>
      </c>
      <c r="AH8" s="290">
        <v>699</v>
      </c>
      <c r="AI8" s="290">
        <v>224</v>
      </c>
      <c r="AJ8" s="226">
        <f t="shared" si="4"/>
        <v>187.92516820324036</v>
      </c>
      <c r="AK8" s="226">
        <f t="shared" si="5"/>
        <v>4.0073020657511913</v>
      </c>
      <c r="AL8" s="427">
        <v>193.55173637837521</v>
      </c>
      <c r="AM8" s="427">
        <v>3.2414741228584774</v>
      </c>
      <c r="AN8" s="428">
        <v>312.86409210105569</v>
      </c>
      <c r="AO8" s="428">
        <v>16.533816249530247</v>
      </c>
      <c r="AP8" s="429">
        <v>1290.1007480790997</v>
      </c>
      <c r="AQ8" s="429">
        <v>114.91683335616483</v>
      </c>
    </row>
    <row r="9" spans="1:43" ht="15" x14ac:dyDescent="0.25">
      <c r="A9" s="273"/>
      <c r="B9" s="273" t="s">
        <v>229</v>
      </c>
      <c r="C9" s="273"/>
      <c r="D9" s="181">
        <v>65.276020696474816</v>
      </c>
      <c r="E9" s="215">
        <v>1.016094943911559</v>
      </c>
      <c r="F9" s="216">
        <v>0.22968</v>
      </c>
      <c r="G9" s="216">
        <v>1.958E-2</v>
      </c>
      <c r="H9" s="217">
        <v>2.9219999999999999E-2</v>
      </c>
      <c r="I9" s="217">
        <v>4.6000000000000001E-4</v>
      </c>
      <c r="J9" s="296">
        <v>0.24</v>
      </c>
      <c r="K9" s="219">
        <f t="shared" si="0"/>
        <v>1.5742642026009586</v>
      </c>
      <c r="L9" s="219">
        <f t="shared" si="1"/>
        <v>13.068199805796846</v>
      </c>
      <c r="M9" s="220"/>
      <c r="N9" s="163">
        <v>0.27554000000000001</v>
      </c>
      <c r="O9" s="163">
        <v>5.3600373133029589</v>
      </c>
      <c r="P9" s="179">
        <v>2.9613E-2</v>
      </c>
      <c r="Q9" s="179">
        <v>1.3</v>
      </c>
      <c r="R9" s="179">
        <v>0.24253562503633289</v>
      </c>
      <c r="S9" s="220"/>
      <c r="T9" s="220"/>
      <c r="U9" s="220"/>
      <c r="V9" s="221">
        <f t="shared" si="2"/>
        <v>34.223134839151264</v>
      </c>
      <c r="W9" s="221">
        <f t="shared" si="3"/>
        <v>0.53876256078061546</v>
      </c>
      <c r="X9" s="302">
        <v>5.7009999999999998E-2</v>
      </c>
      <c r="Y9" s="302">
        <v>4.28E-3</v>
      </c>
      <c r="Z9" s="221">
        <f t="shared" si="6"/>
        <v>33.768952824772903</v>
      </c>
      <c r="AA9" s="221">
        <f t="shared" si="7"/>
        <v>1482.4448273462592</v>
      </c>
      <c r="AB9" s="302"/>
      <c r="AC9" s="302"/>
      <c r="AD9" s="223">
        <v>185.67066661699181</v>
      </c>
      <c r="AE9" s="223">
        <v>2.8812558114303362</v>
      </c>
      <c r="AF9" s="224">
        <v>209.93448031125524</v>
      </c>
      <c r="AG9" s="224">
        <v>16.16778363701853</v>
      </c>
      <c r="AH9" s="225">
        <v>492</v>
      </c>
      <c r="AI9" s="225">
        <v>163</v>
      </c>
      <c r="AJ9" s="227">
        <f t="shared" si="4"/>
        <v>185.67066661699181</v>
      </c>
      <c r="AK9" s="227">
        <f t="shared" si="5"/>
        <v>2.8812558114303362</v>
      </c>
      <c r="AL9" s="299">
        <v>188.12572752744839</v>
      </c>
      <c r="AM9" s="299">
        <v>2.4102937093047956</v>
      </c>
      <c r="AN9" s="300">
        <v>247.11338615920045</v>
      </c>
      <c r="AO9" s="300">
        <v>11.757302836229726</v>
      </c>
      <c r="AP9" s="301">
        <v>859.27327990057165</v>
      </c>
      <c r="AQ9" s="301">
        <v>108.00190845702173</v>
      </c>
    </row>
    <row r="10" spans="1:43" ht="15" x14ac:dyDescent="0.25">
      <c r="A10" s="273"/>
      <c r="B10" s="273" t="s">
        <v>230</v>
      </c>
      <c r="C10" s="273"/>
      <c r="D10" s="181">
        <v>61.354901693789373</v>
      </c>
      <c r="E10" s="215">
        <v>0.88653268202732294</v>
      </c>
      <c r="F10" s="216">
        <v>0.26340999999999998</v>
      </c>
      <c r="G10" s="216">
        <v>1.393E-2</v>
      </c>
      <c r="H10" s="217">
        <v>3.1370000000000002E-2</v>
      </c>
      <c r="I10" s="217">
        <v>4.4000000000000002E-4</v>
      </c>
      <c r="J10" s="296">
        <v>0.26</v>
      </c>
      <c r="K10" s="219">
        <f t="shared" si="0"/>
        <v>1.4026139623844436</v>
      </c>
      <c r="L10" s="219">
        <f t="shared" si="1"/>
        <v>19.228198403890744</v>
      </c>
      <c r="M10" s="220"/>
      <c r="N10" s="163">
        <v>0.26340999999999998</v>
      </c>
      <c r="O10" s="163">
        <v>5.2886671288709408</v>
      </c>
      <c r="P10" s="179">
        <v>3.1365999999999998E-2</v>
      </c>
      <c r="Q10" s="179">
        <v>1.4</v>
      </c>
      <c r="R10" s="179">
        <v>0.26471698178116987</v>
      </c>
      <c r="S10" s="220"/>
      <c r="T10" s="220"/>
      <c r="U10" s="220"/>
      <c r="V10" s="221">
        <f t="shared" si="2"/>
        <v>31.877590054191902</v>
      </c>
      <c r="W10" s="221">
        <f t="shared" si="3"/>
        <v>0.44711952897177032</v>
      </c>
      <c r="X10" s="302">
        <v>6.1350000000000002E-2</v>
      </c>
      <c r="Y10" s="302">
        <v>3.13E-3</v>
      </c>
      <c r="Z10" s="221">
        <f t="shared" si="6"/>
        <v>31.881655295542945</v>
      </c>
      <c r="AA10" s="221">
        <f t="shared" si="7"/>
        <v>1423.0159221373501</v>
      </c>
      <c r="AB10" s="302"/>
      <c r="AC10" s="302"/>
      <c r="AD10" s="223">
        <v>199.12335954999003</v>
      </c>
      <c r="AE10" s="223">
        <v>2.7502386794637976</v>
      </c>
      <c r="AF10" s="224">
        <v>237.41119419275483</v>
      </c>
      <c r="AG10" s="224">
        <v>11.195325295721734</v>
      </c>
      <c r="AH10" s="225">
        <v>652</v>
      </c>
      <c r="AI10" s="225">
        <v>107</v>
      </c>
      <c r="AJ10" s="227">
        <f t="shared" si="4"/>
        <v>199.12335954999003</v>
      </c>
      <c r="AK10" s="227">
        <f t="shared" si="5"/>
        <v>2.7502386794637976</v>
      </c>
      <c r="AL10" s="299">
        <v>199.09193997932218</v>
      </c>
      <c r="AM10" s="299">
        <v>2.7446855455373083</v>
      </c>
      <c r="AN10" s="300">
        <v>237.41119419275483</v>
      </c>
      <c r="AO10" s="300">
        <v>11.19648477578518</v>
      </c>
      <c r="AP10" s="301">
        <v>651.57895713924961</v>
      </c>
      <c r="AQ10" s="301">
        <v>109.53925202265651</v>
      </c>
    </row>
    <row r="11" spans="1:43" s="378" customFormat="1" ht="15" x14ac:dyDescent="0.25">
      <c r="A11" s="278"/>
      <c r="B11" s="278" t="s">
        <v>231</v>
      </c>
      <c r="C11" s="278"/>
      <c r="D11" s="294">
        <v>89.781904736028295</v>
      </c>
      <c r="E11" s="295">
        <v>1.0259777568022326</v>
      </c>
      <c r="F11" s="281">
        <v>0.28215000000000001</v>
      </c>
      <c r="G11" s="281">
        <v>2.213E-2</v>
      </c>
      <c r="H11" s="282">
        <v>2.9739999999999999E-2</v>
      </c>
      <c r="I11" s="282">
        <v>4.4999999999999999E-4</v>
      </c>
      <c r="J11" s="426">
        <v>0.19</v>
      </c>
      <c r="K11" s="284">
        <f t="shared" si="0"/>
        <v>1.5131136516476125</v>
      </c>
      <c r="L11" s="284">
        <f t="shared" si="1"/>
        <v>33.576327081177681</v>
      </c>
      <c r="M11" s="285"/>
      <c r="N11" s="281">
        <v>0.28215000000000001</v>
      </c>
      <c r="O11" s="281">
        <v>7.8447434629820751</v>
      </c>
      <c r="P11" s="282">
        <v>2.9742000000000001E-2</v>
      </c>
      <c r="Q11" s="282">
        <v>1.5</v>
      </c>
      <c r="R11" s="282">
        <v>0.19121084163914678</v>
      </c>
      <c r="S11" s="285"/>
      <c r="T11" s="285"/>
      <c r="U11" s="285"/>
      <c r="V11" s="286">
        <f t="shared" si="2"/>
        <v>33.624747814391391</v>
      </c>
      <c r="W11" s="286">
        <f t="shared" si="3"/>
        <v>0.50878064951163837</v>
      </c>
      <c r="X11" s="297">
        <v>6.8860000000000005E-2</v>
      </c>
      <c r="Y11" s="297">
        <v>5.3E-3</v>
      </c>
      <c r="Z11" s="286">
        <f t="shared" si="6"/>
        <v>33.622486719117745</v>
      </c>
      <c r="AA11" s="286">
        <f t="shared" si="7"/>
        <v>1695.7074197658737</v>
      </c>
      <c r="AB11" s="297"/>
      <c r="AC11" s="297"/>
      <c r="AD11" s="298">
        <v>188.9269158843104</v>
      </c>
      <c r="AE11" s="298">
        <v>2.8171964637087545</v>
      </c>
      <c r="AF11" s="289">
        <v>252.3616351060079</v>
      </c>
      <c r="AG11" s="289">
        <v>17.525583565553092</v>
      </c>
      <c r="AH11" s="290">
        <v>895</v>
      </c>
      <c r="AI11" s="290">
        <v>157</v>
      </c>
      <c r="AJ11" s="226">
        <f t="shared" si="4"/>
        <v>188.9269158843104</v>
      </c>
      <c r="AK11" s="226">
        <f t="shared" si="5"/>
        <v>2.8171964637087545</v>
      </c>
      <c r="AL11" s="427">
        <v>188.93334683599917</v>
      </c>
      <c r="AM11" s="427">
        <v>2.7928733012775808</v>
      </c>
      <c r="AN11" s="428">
        <v>252.3616351060079</v>
      </c>
      <c r="AO11" s="428">
        <v>17.530448306628671</v>
      </c>
      <c r="AP11" s="429">
        <v>894.6515550019999</v>
      </c>
      <c r="AQ11" s="429">
        <v>159.15897354964278</v>
      </c>
    </row>
    <row r="12" spans="1:43" s="378" customFormat="1" ht="15" x14ac:dyDescent="0.25">
      <c r="A12" s="278"/>
      <c r="B12" s="278" t="s">
        <v>232</v>
      </c>
      <c r="C12" s="278"/>
      <c r="D12" s="294">
        <v>75.015533335815093</v>
      </c>
      <c r="E12" s="295">
        <v>0.51842481803288887</v>
      </c>
      <c r="F12" s="281">
        <v>0.29930000000000001</v>
      </c>
      <c r="G12" s="281">
        <v>2.8879999999999999E-2</v>
      </c>
      <c r="H12" s="282">
        <v>3.1350000000000003E-2</v>
      </c>
      <c r="I12" s="282">
        <v>6.4999999999999997E-4</v>
      </c>
      <c r="J12" s="426">
        <v>0.28000000000000003</v>
      </c>
      <c r="K12" s="284">
        <f t="shared" si="0"/>
        <v>2.0733652312599675</v>
      </c>
      <c r="L12" s="284">
        <f t="shared" si="1"/>
        <v>33.595750568265245</v>
      </c>
      <c r="M12" s="285"/>
      <c r="N12" s="281">
        <v>0.41558</v>
      </c>
      <c r="O12" s="281">
        <v>6.3600314464631378</v>
      </c>
      <c r="P12" s="282">
        <v>3.2335000000000003E-2</v>
      </c>
      <c r="Q12" s="282">
        <v>1.8</v>
      </c>
      <c r="R12" s="282">
        <v>0.28301746856943527</v>
      </c>
      <c r="S12" s="285"/>
      <c r="T12" s="285"/>
      <c r="U12" s="285"/>
      <c r="V12" s="286">
        <f t="shared" si="2"/>
        <v>31.897926634768737</v>
      </c>
      <c r="W12" s="286">
        <f t="shared" si="3"/>
        <v>0.66136052033810766</v>
      </c>
      <c r="X12" s="297">
        <v>6.9250000000000006E-2</v>
      </c>
      <c r="Y12" s="297">
        <v>5.9899999999999997E-3</v>
      </c>
      <c r="Z12" s="286">
        <f t="shared" si="6"/>
        <v>30.926240915416727</v>
      </c>
      <c r="AA12" s="286">
        <f t="shared" si="7"/>
        <v>1721.5782788851125</v>
      </c>
      <c r="AB12" s="297"/>
      <c r="AC12" s="297"/>
      <c r="AD12" s="298">
        <v>198.99834748882299</v>
      </c>
      <c r="AE12" s="298">
        <v>4.0629313817394559</v>
      </c>
      <c r="AF12" s="289">
        <v>265.85333594613769</v>
      </c>
      <c r="AG12" s="289">
        <v>22.569277748062472</v>
      </c>
      <c r="AH12" s="290">
        <v>906</v>
      </c>
      <c r="AI12" s="290">
        <v>177</v>
      </c>
      <c r="AJ12" s="226">
        <f t="shared" si="4"/>
        <v>198.99834748882299</v>
      </c>
      <c r="AK12" s="226">
        <f t="shared" si="5"/>
        <v>4.0629313817394559</v>
      </c>
      <c r="AL12" s="427">
        <v>205.14570048196416</v>
      </c>
      <c r="AM12" s="427">
        <v>3.6344857473238932</v>
      </c>
      <c r="AN12" s="428">
        <v>352.88555729759855</v>
      </c>
      <c r="AO12" s="428">
        <v>18.960940294943697</v>
      </c>
      <c r="AP12" s="429">
        <v>1524.3066949825043</v>
      </c>
      <c r="AQ12" s="429">
        <v>115.06754331142531</v>
      </c>
    </row>
    <row r="13" spans="1:43" ht="15" x14ac:dyDescent="0.25">
      <c r="A13" s="273"/>
      <c r="B13" s="273" t="s">
        <v>233</v>
      </c>
      <c r="C13" s="273"/>
      <c r="D13" s="181">
        <v>80.769636480458274</v>
      </c>
      <c r="E13" s="215">
        <v>1.139237622183235</v>
      </c>
      <c r="F13" s="216">
        <v>0.22417999999999999</v>
      </c>
      <c r="G13" s="216">
        <v>1.8530000000000001E-2</v>
      </c>
      <c r="H13" s="217">
        <v>2.9700000000000001E-2</v>
      </c>
      <c r="I13" s="217">
        <v>4.4000000000000002E-4</v>
      </c>
      <c r="J13" s="296">
        <v>0.28999999999999998</v>
      </c>
      <c r="K13" s="219">
        <f t="shared" si="0"/>
        <v>1.4814814814814816</v>
      </c>
      <c r="L13" s="219">
        <f t="shared" si="1"/>
        <v>8.8544616053239924</v>
      </c>
      <c r="M13" s="220"/>
      <c r="N13" s="163">
        <v>0.29326999999999998</v>
      </c>
      <c r="O13" s="163">
        <v>4.1761226035642203</v>
      </c>
      <c r="P13" s="179">
        <v>3.0293E-2</v>
      </c>
      <c r="Q13" s="179">
        <v>1.2</v>
      </c>
      <c r="R13" s="179">
        <v>0.28734788556634566</v>
      </c>
      <c r="S13" s="220"/>
      <c r="T13" s="220"/>
      <c r="U13" s="220"/>
      <c r="V13" s="221">
        <f t="shared" si="2"/>
        <v>33.670033670033668</v>
      </c>
      <c r="W13" s="221">
        <f t="shared" si="3"/>
        <v>0.49881531363012843</v>
      </c>
      <c r="X13" s="302">
        <v>5.4739999999999997E-2</v>
      </c>
      <c r="Y13" s="302">
        <v>3.9500000000000004E-3</v>
      </c>
      <c r="Z13" s="221">
        <f t="shared" si="6"/>
        <v>33.01092661671013</v>
      </c>
      <c r="AA13" s="221">
        <f t="shared" si="7"/>
        <v>1307.6655313125857</v>
      </c>
      <c r="AB13" s="302"/>
      <c r="AC13" s="302"/>
      <c r="AD13" s="223">
        <v>188.67649355704063</v>
      </c>
      <c r="AE13" s="223">
        <v>2.7546991034656472</v>
      </c>
      <c r="AF13" s="224">
        <v>205.38278123732039</v>
      </c>
      <c r="AG13" s="224">
        <v>15.369511000710082</v>
      </c>
      <c r="AH13" s="225">
        <v>402</v>
      </c>
      <c r="AI13" s="225">
        <v>158</v>
      </c>
      <c r="AJ13" s="227">
        <f t="shared" si="4"/>
        <v>188.67649355704063</v>
      </c>
      <c r="AK13" s="227">
        <f t="shared" si="5"/>
        <v>2.7546991034656472</v>
      </c>
      <c r="AL13" s="299">
        <v>192.38180698259555</v>
      </c>
      <c r="AM13" s="299">
        <v>2.274474149649663</v>
      </c>
      <c r="AN13" s="300">
        <v>261.13001441425922</v>
      </c>
      <c r="AO13" s="300">
        <v>9.616002556551507</v>
      </c>
      <c r="AP13" s="301">
        <v>951.25122204610159</v>
      </c>
      <c r="AQ13" s="301">
        <v>81.874425145916973</v>
      </c>
    </row>
    <row r="14" spans="1:43" ht="15" x14ac:dyDescent="0.25">
      <c r="A14" s="273"/>
      <c r="B14" s="273" t="s">
        <v>234</v>
      </c>
      <c r="C14" s="273"/>
      <c r="D14" s="181">
        <v>82.626430996156088</v>
      </c>
      <c r="E14" s="215">
        <v>0.93037968795065273</v>
      </c>
      <c r="F14" s="216">
        <v>0.22569</v>
      </c>
      <c r="G14" s="216">
        <v>1.8360000000000001E-2</v>
      </c>
      <c r="H14" s="217">
        <v>2.9839999999999998E-2</v>
      </c>
      <c r="I14" s="217">
        <v>4.0000000000000002E-4</v>
      </c>
      <c r="J14" s="296">
        <v>0.2</v>
      </c>
      <c r="K14" s="219">
        <f t="shared" si="0"/>
        <v>1.3404825737265418</v>
      </c>
      <c r="L14" s="219">
        <f t="shared" si="1"/>
        <v>9.0114849560176697</v>
      </c>
      <c r="M14" s="220"/>
      <c r="N14" s="163">
        <v>0.26523999999999998</v>
      </c>
      <c r="O14" s="163">
        <v>5.5108982933819419</v>
      </c>
      <c r="P14" s="179">
        <v>3.0180999999999999E-2</v>
      </c>
      <c r="Q14" s="179">
        <v>1.1000000000000001</v>
      </c>
      <c r="R14" s="179">
        <v>0.19960448214422558</v>
      </c>
      <c r="S14" s="220"/>
      <c r="T14" s="220"/>
      <c r="U14" s="220"/>
      <c r="V14" s="221">
        <f t="shared" si="2"/>
        <v>33.512064343163537</v>
      </c>
      <c r="W14" s="221">
        <f t="shared" si="3"/>
        <v>0.44922338261613326</v>
      </c>
      <c r="X14" s="302">
        <v>5.4850000000000003E-2</v>
      </c>
      <c r="Y14" s="302">
        <v>4.0200000000000001E-3</v>
      </c>
      <c r="Z14" s="221">
        <f t="shared" si="6"/>
        <v>33.133428315827842</v>
      </c>
      <c r="AA14" s="221">
        <f t="shared" si="7"/>
        <v>1207.6064791561125</v>
      </c>
      <c r="AB14" s="302"/>
      <c r="AC14" s="302"/>
      <c r="AD14" s="223">
        <v>189.55292914673794</v>
      </c>
      <c r="AE14" s="223">
        <v>2.5039314728842053</v>
      </c>
      <c r="AF14" s="224">
        <v>206.63446284048706</v>
      </c>
      <c r="AG14" s="224">
        <v>15.209745415068742</v>
      </c>
      <c r="AH14" s="225">
        <v>406</v>
      </c>
      <c r="AI14" s="225">
        <v>161</v>
      </c>
      <c r="AJ14" s="227">
        <f t="shared" si="4"/>
        <v>189.55292914673794</v>
      </c>
      <c r="AK14" s="227">
        <f t="shared" si="5"/>
        <v>2.5039314728842053</v>
      </c>
      <c r="AL14" s="299">
        <v>191.68099892667556</v>
      </c>
      <c r="AM14" s="299">
        <v>2.0774519864188363</v>
      </c>
      <c r="AN14" s="300">
        <v>238.88087272625123</v>
      </c>
      <c r="AO14" s="300">
        <v>11.731072938600818</v>
      </c>
      <c r="AP14" s="301">
        <v>738.63458261140977</v>
      </c>
      <c r="AQ14" s="301">
        <v>114.34638723482794</v>
      </c>
    </row>
    <row r="15" spans="1:43" ht="15" x14ac:dyDescent="0.25">
      <c r="A15" s="273"/>
      <c r="B15" s="273" t="s">
        <v>235</v>
      </c>
      <c r="C15" s="273"/>
      <c r="D15" s="181">
        <v>98.473321812862309</v>
      </c>
      <c r="E15" s="215">
        <v>1.122195912962485</v>
      </c>
      <c r="F15" s="216">
        <v>0.23416000000000001</v>
      </c>
      <c r="G15" s="216">
        <v>1.636E-2</v>
      </c>
      <c r="H15" s="217">
        <v>2.9530000000000001E-2</v>
      </c>
      <c r="I15" s="217">
        <v>3.2000000000000003E-4</v>
      </c>
      <c r="J15" s="296">
        <v>0.15</v>
      </c>
      <c r="K15" s="219">
        <f t="shared" si="0"/>
        <v>1.0836437521164917</v>
      </c>
      <c r="L15" s="219">
        <f t="shared" si="1"/>
        <v>13.866343060909436</v>
      </c>
      <c r="M15" s="220"/>
      <c r="N15" s="163">
        <v>0.23416000000000001</v>
      </c>
      <c r="O15" s="163">
        <v>6.9871310278253693</v>
      </c>
      <c r="P15" s="179">
        <v>2.9531999999999999E-2</v>
      </c>
      <c r="Q15" s="179">
        <v>1.1000000000000001</v>
      </c>
      <c r="R15" s="179">
        <v>0.15743228452699484</v>
      </c>
      <c r="S15" s="220"/>
      <c r="T15" s="220"/>
      <c r="U15" s="220"/>
      <c r="V15" s="221">
        <f t="shared" si="2"/>
        <v>33.863867253640365</v>
      </c>
      <c r="W15" s="221">
        <f t="shared" si="3"/>
        <v>0.36696368171909644</v>
      </c>
      <c r="X15" s="302">
        <v>5.7509999999999999E-2</v>
      </c>
      <c r="Y15" s="302">
        <v>3.9699999999999996E-3</v>
      </c>
      <c r="Z15" s="221">
        <f t="shared" si="6"/>
        <v>33.861573885954222</v>
      </c>
      <c r="AA15" s="221">
        <f t="shared" si="7"/>
        <v>1261.2668046373306</v>
      </c>
      <c r="AB15" s="302"/>
      <c r="AC15" s="302"/>
      <c r="AD15" s="223">
        <v>187.61209012721045</v>
      </c>
      <c r="AE15" s="223">
        <v>2.0037483418919857</v>
      </c>
      <c r="AF15" s="224">
        <v>213.62702616799206</v>
      </c>
      <c r="AG15" s="224">
        <v>13.459897218579375</v>
      </c>
      <c r="AH15" s="225">
        <v>511</v>
      </c>
      <c r="AI15" s="225">
        <v>150</v>
      </c>
      <c r="AJ15" s="227">
        <f t="shared" si="4"/>
        <v>187.61209012721045</v>
      </c>
      <c r="AK15" s="227">
        <f t="shared" si="5"/>
        <v>2.0037483418919857</v>
      </c>
      <c r="AL15" s="299">
        <v>187.61856601233379</v>
      </c>
      <c r="AM15" s="299">
        <v>2.0340607279670451</v>
      </c>
      <c r="AN15" s="300">
        <v>213.62702616799203</v>
      </c>
      <c r="AO15" s="300">
        <v>13.461562895959688</v>
      </c>
      <c r="AP15" s="301">
        <v>511.12306614088317</v>
      </c>
      <c r="AQ15" s="301">
        <v>151.81658807436452</v>
      </c>
    </row>
    <row r="16" spans="1:43" ht="15" x14ac:dyDescent="0.25">
      <c r="A16" s="273"/>
      <c r="B16" s="273" t="s">
        <v>236</v>
      </c>
      <c r="C16" s="273"/>
      <c r="D16" s="181">
        <v>194.00759349060897</v>
      </c>
      <c r="E16" s="215">
        <v>0.6200819748370735</v>
      </c>
      <c r="F16" s="216">
        <v>0.51549999999999996</v>
      </c>
      <c r="G16" s="216">
        <v>1.3599999999999999E-2</v>
      </c>
      <c r="H16" s="217">
        <v>6.368E-2</v>
      </c>
      <c r="I16" s="217">
        <v>5.2999999999999998E-4</v>
      </c>
      <c r="J16" s="296">
        <v>0.32</v>
      </c>
      <c r="K16" s="219">
        <f t="shared" si="0"/>
        <v>0.832286432160804</v>
      </c>
      <c r="L16" s="219">
        <f t="shared" si="1"/>
        <v>6.0709803622460825</v>
      </c>
      <c r="M16" s="220"/>
      <c r="N16" s="163">
        <v>0.51549999999999996</v>
      </c>
      <c r="O16" s="163">
        <v>2.6373471519691902</v>
      </c>
      <c r="P16" s="179">
        <v>6.3675999999999996E-2</v>
      </c>
      <c r="Q16" s="179">
        <v>0.84</v>
      </c>
      <c r="R16" s="179">
        <v>0.31850187009806741</v>
      </c>
      <c r="S16" s="220"/>
      <c r="T16" s="220"/>
      <c r="U16" s="220"/>
      <c r="V16" s="221">
        <f t="shared" si="2"/>
        <v>15.703517587939698</v>
      </c>
      <c r="W16" s="221">
        <f t="shared" si="3"/>
        <v>0.13069824625640766</v>
      </c>
      <c r="X16" s="302">
        <v>5.9139999999999998E-2</v>
      </c>
      <c r="Y16" s="302">
        <v>1.48E-3</v>
      </c>
      <c r="Z16" s="221">
        <f t="shared" si="6"/>
        <v>15.704504051762045</v>
      </c>
      <c r="AA16" s="221">
        <f t="shared" si="7"/>
        <v>207.17041590992082</v>
      </c>
      <c r="AB16" s="302"/>
      <c r="AC16" s="302"/>
      <c r="AD16" s="223">
        <v>397.97958873669995</v>
      </c>
      <c r="AE16" s="223">
        <v>3.212159337532404</v>
      </c>
      <c r="AF16" s="224">
        <v>422.14085141465273</v>
      </c>
      <c r="AG16" s="224">
        <v>9.1119825300514936</v>
      </c>
      <c r="AH16" s="225">
        <v>572</v>
      </c>
      <c r="AI16" s="225">
        <v>53</v>
      </c>
      <c r="AJ16" s="226">
        <f t="shared" si="4"/>
        <v>397.97958873669995</v>
      </c>
      <c r="AK16" s="227">
        <f t="shared" si="5"/>
        <v>3.212159337532404</v>
      </c>
      <c r="AL16" s="299">
        <v>397.9425190542056</v>
      </c>
      <c r="AM16" s="299">
        <v>3.2416337250224387</v>
      </c>
      <c r="AN16" s="300">
        <v>422.14085141465267</v>
      </c>
      <c r="AO16" s="300">
        <v>9.109228367655362</v>
      </c>
      <c r="AP16" s="301">
        <v>572.23267870674385</v>
      </c>
      <c r="AQ16" s="301">
        <v>54.3872821533447</v>
      </c>
    </row>
    <row r="17" spans="1:43" ht="15" x14ac:dyDescent="0.25">
      <c r="A17" s="273"/>
      <c r="B17" s="273" t="s">
        <v>237</v>
      </c>
      <c r="C17" s="273"/>
      <c r="D17" s="181">
        <v>372.21770397232905</v>
      </c>
      <c r="E17" s="215">
        <v>0.41205338563664307</v>
      </c>
      <c r="F17" s="216">
        <v>3.0783999999999998</v>
      </c>
      <c r="G17" s="216">
        <v>4.4470000000000003E-2</v>
      </c>
      <c r="H17" s="217">
        <v>0.24746000000000001</v>
      </c>
      <c r="I17" s="217">
        <v>1.56E-3</v>
      </c>
      <c r="J17" s="296">
        <v>0.44</v>
      </c>
      <c r="K17" s="219">
        <f t="shared" si="0"/>
        <v>0.63040491392548292</v>
      </c>
      <c r="L17" s="219">
        <f t="shared" si="1"/>
        <v>0.13466507087999496</v>
      </c>
      <c r="M17" s="220"/>
      <c r="N17" s="163">
        <v>3.0783999999999998</v>
      </c>
      <c r="O17" s="163">
        <v>1.4446106741956464</v>
      </c>
      <c r="P17" s="179">
        <v>0.24746000000000001</v>
      </c>
      <c r="Q17" s="179">
        <v>0.63</v>
      </c>
      <c r="R17" s="179">
        <v>0.43610365841355936</v>
      </c>
      <c r="S17" s="220"/>
      <c r="T17" s="220"/>
      <c r="U17" s="220"/>
      <c r="V17" s="221">
        <f t="shared" si="2"/>
        <v>4.0410571405479674</v>
      </c>
      <c r="W17" s="221">
        <f t="shared" si="3"/>
        <v>2.5475022788550995E-2</v>
      </c>
      <c r="X17" s="302">
        <v>9.0380000000000002E-2</v>
      </c>
      <c r="Y17" s="302">
        <v>1.17E-3</v>
      </c>
      <c r="Z17" s="221">
        <f t="shared" si="6"/>
        <v>4.0410571405479674</v>
      </c>
      <c r="AA17" s="221">
        <f t="shared" si="7"/>
        <v>10.287989972299441</v>
      </c>
      <c r="AB17" s="302"/>
      <c r="AC17" s="302"/>
      <c r="AD17" s="223">
        <v>1425.4092573569817</v>
      </c>
      <c r="AE17" s="223">
        <v>8.0617657266259197</v>
      </c>
      <c r="AF17" s="224">
        <v>1427.3287857437315</v>
      </c>
      <c r="AG17" s="224">
        <v>11.071519315989537</v>
      </c>
      <c r="AH17" s="225">
        <v>1434</v>
      </c>
      <c r="AI17" s="225">
        <v>24</v>
      </c>
      <c r="AJ17" s="226">
        <f t="shared" si="4"/>
        <v>1434</v>
      </c>
      <c r="AK17" s="227">
        <f t="shared" si="5"/>
        <v>24</v>
      </c>
      <c r="AL17" s="299">
        <v>1425.3633134647223</v>
      </c>
      <c r="AM17" s="299">
        <v>8.0563321062315936</v>
      </c>
      <c r="AN17" s="300">
        <v>1427.3287857437315</v>
      </c>
      <c r="AO17" s="300">
        <v>11.072180970701424</v>
      </c>
      <c r="AP17" s="301">
        <v>1433.4909447384182</v>
      </c>
      <c r="AQ17" s="301">
        <v>24.802550849783984</v>
      </c>
    </row>
    <row r="18" spans="1:43" ht="15" x14ac:dyDescent="0.25">
      <c r="A18" s="273"/>
      <c r="B18" s="273" t="s">
        <v>238</v>
      </c>
      <c r="C18" s="273"/>
      <c r="D18" s="181">
        <v>86.102648483707611</v>
      </c>
      <c r="E18" s="215">
        <v>1.123292595255212</v>
      </c>
      <c r="F18" s="216">
        <v>0.23882</v>
      </c>
      <c r="G18" s="216">
        <v>7.6299999999999996E-3</v>
      </c>
      <c r="H18" s="217">
        <v>3.0169999999999999E-2</v>
      </c>
      <c r="I18" s="217">
        <v>3.3E-4</v>
      </c>
      <c r="J18" s="296">
        <v>0.35</v>
      </c>
      <c r="K18" s="219">
        <f t="shared" si="0"/>
        <v>1.0938017898574743</v>
      </c>
      <c r="L18" s="219">
        <f t="shared" si="1"/>
        <v>13.48273647926902</v>
      </c>
      <c r="M18" s="220"/>
      <c r="N18" s="163">
        <v>0.23882</v>
      </c>
      <c r="O18" s="163">
        <v>3.1953090617340916</v>
      </c>
      <c r="P18" s="179">
        <v>3.0166999999999999E-2</v>
      </c>
      <c r="Q18" s="179">
        <v>1.1000000000000001</v>
      </c>
      <c r="R18" s="179">
        <v>0.34425464915842335</v>
      </c>
      <c r="S18" s="220"/>
      <c r="T18" s="220"/>
      <c r="U18" s="220"/>
      <c r="V18" s="221">
        <f t="shared" si="2"/>
        <v>33.145508783559826</v>
      </c>
      <c r="W18" s="221">
        <f t="shared" si="3"/>
        <v>0.36254616833194375</v>
      </c>
      <c r="X18" s="302">
        <v>5.7389999999999997E-2</v>
      </c>
      <c r="Y18" s="302">
        <v>1.72E-3</v>
      </c>
      <c r="Z18" s="221">
        <f t="shared" si="6"/>
        <v>33.14880498558027</v>
      </c>
      <c r="AA18" s="221">
        <f t="shared" si="7"/>
        <v>1208.7275991692347</v>
      </c>
      <c r="AB18" s="302"/>
      <c r="AC18" s="302"/>
      <c r="AD18" s="223">
        <v>191.61834171107128</v>
      </c>
      <c r="AE18" s="223">
        <v>2.0650817342078809</v>
      </c>
      <c r="AF18" s="224">
        <v>217.45373776992025</v>
      </c>
      <c r="AG18" s="224">
        <v>6.2538324343727876</v>
      </c>
      <c r="AH18" s="225">
        <v>507</v>
      </c>
      <c r="AI18" s="225">
        <v>64</v>
      </c>
      <c r="AJ18" s="227">
        <f t="shared" si="4"/>
        <v>191.61834171107128</v>
      </c>
      <c r="AK18" s="227">
        <f t="shared" si="5"/>
        <v>2.0650817342078809</v>
      </c>
      <c r="AL18" s="299">
        <v>191.59339256255583</v>
      </c>
      <c r="AM18" s="299">
        <v>2.0765165424020893</v>
      </c>
      <c r="AN18" s="300">
        <v>217.45373776992025</v>
      </c>
      <c r="AO18" s="300">
        <v>6.2547615936151004</v>
      </c>
      <c r="AP18" s="301">
        <v>506.41486310873887</v>
      </c>
      <c r="AQ18" s="301">
        <v>66.003955141534959</v>
      </c>
    </row>
    <row r="19" spans="1:43" ht="15" x14ac:dyDescent="0.25">
      <c r="A19" s="273"/>
      <c r="B19" s="273" t="s">
        <v>239</v>
      </c>
      <c r="C19" s="273"/>
      <c r="D19" s="181">
        <v>341.86145532004429</v>
      </c>
      <c r="E19" s="215">
        <v>0.62879240418775739</v>
      </c>
      <c r="F19" s="216">
        <v>3.2503000000000002</v>
      </c>
      <c r="G19" s="216">
        <v>4.6670000000000003E-2</v>
      </c>
      <c r="H19" s="217">
        <v>0.26034000000000002</v>
      </c>
      <c r="I19" s="217">
        <v>1.5900000000000001E-3</v>
      </c>
      <c r="J19" s="296">
        <v>0.42</v>
      </c>
      <c r="K19" s="219">
        <f t="shared" si="0"/>
        <v>0.6107398017976492</v>
      </c>
      <c r="L19" s="219">
        <f t="shared" si="1"/>
        <v>-1.5004091639396813</v>
      </c>
      <c r="M19" s="220"/>
      <c r="N19" s="163">
        <v>3.2503000000000002</v>
      </c>
      <c r="O19" s="163">
        <v>1.4360013927569848</v>
      </c>
      <c r="P19" s="179">
        <v>0.26034000000000002</v>
      </c>
      <c r="Q19" s="179">
        <v>0.61</v>
      </c>
      <c r="R19" s="179">
        <v>0.42479067435224321</v>
      </c>
      <c r="S19" s="220"/>
      <c r="T19" s="220"/>
      <c r="U19" s="220"/>
      <c r="V19" s="221">
        <f t="shared" si="2"/>
        <v>3.8411308289160329</v>
      </c>
      <c r="W19" s="221">
        <f t="shared" si="3"/>
        <v>2.3459314811310177E-2</v>
      </c>
      <c r="X19" s="302">
        <v>9.0639999999999998E-2</v>
      </c>
      <c r="Y19" s="302">
        <v>1.1800000000000001E-3</v>
      </c>
      <c r="Z19" s="221">
        <f t="shared" si="6"/>
        <v>3.8411308289160329</v>
      </c>
      <c r="AA19" s="221">
        <f t="shared" si="7"/>
        <v>9.0001144873579921</v>
      </c>
      <c r="AB19" s="302"/>
      <c r="AC19" s="302"/>
      <c r="AD19" s="223">
        <v>1491.6292279049803</v>
      </c>
      <c r="AE19" s="223">
        <v>8.132828389513465</v>
      </c>
      <c r="AF19" s="224">
        <v>1469.2486862774913</v>
      </c>
      <c r="AG19" s="224">
        <v>11.149313482694581</v>
      </c>
      <c r="AH19" s="225">
        <v>1439</v>
      </c>
      <c r="AI19" s="225">
        <v>23</v>
      </c>
      <c r="AJ19" s="226">
        <f t="shared" si="4"/>
        <v>1439</v>
      </c>
      <c r="AK19" s="227">
        <f t="shared" si="5"/>
        <v>23</v>
      </c>
      <c r="AL19" s="299">
        <v>1491.5811496059343</v>
      </c>
      <c r="AM19" s="299">
        <v>8.1227194041144912</v>
      </c>
      <c r="AN19" s="300">
        <v>1469.2486862774913</v>
      </c>
      <c r="AO19" s="300">
        <v>11.150801710483961</v>
      </c>
      <c r="AP19" s="301">
        <v>1439.0121419351874</v>
      </c>
      <c r="AQ19" s="301">
        <v>24.781443641495116</v>
      </c>
    </row>
    <row r="20" spans="1:43" ht="15" x14ac:dyDescent="0.25">
      <c r="A20" s="273"/>
      <c r="B20" s="273" t="s">
        <v>240</v>
      </c>
      <c r="C20" s="273"/>
      <c r="D20" s="181">
        <v>100.9265532797655</v>
      </c>
      <c r="E20" s="215">
        <v>0.80810039839349634</v>
      </c>
      <c r="F20" s="216">
        <v>0.26351999999999998</v>
      </c>
      <c r="G20" s="216">
        <v>1.3169999999999999E-2</v>
      </c>
      <c r="H20" s="217">
        <v>3.1780000000000003E-2</v>
      </c>
      <c r="I20" s="217">
        <v>5.4000000000000001E-4</v>
      </c>
      <c r="J20" s="296">
        <v>0.34</v>
      </c>
      <c r="K20" s="219">
        <f t="shared" si="0"/>
        <v>1.699181875393329</v>
      </c>
      <c r="L20" s="219">
        <f t="shared" si="1"/>
        <v>17.757354900302275</v>
      </c>
      <c r="M20" s="220"/>
      <c r="N20" s="163">
        <v>0.26351999999999998</v>
      </c>
      <c r="O20" s="163">
        <v>4.99799959983992</v>
      </c>
      <c r="P20" s="179">
        <v>3.1780000000000003E-2</v>
      </c>
      <c r="Q20" s="179">
        <v>1.7</v>
      </c>
      <c r="R20" s="179">
        <v>0.34013608165443798</v>
      </c>
      <c r="S20" s="220"/>
      <c r="T20" s="220"/>
      <c r="U20" s="220"/>
      <c r="V20" s="221">
        <f t="shared" si="2"/>
        <v>31.46633102580239</v>
      </c>
      <c r="W20" s="221">
        <f t="shared" si="3"/>
        <v>0.53467019364170199</v>
      </c>
      <c r="X20" s="302">
        <v>6.0159999999999998E-2</v>
      </c>
      <c r="Y20" s="302">
        <v>2.8300000000000001E-3</v>
      </c>
      <c r="Z20" s="221">
        <f t="shared" si="6"/>
        <v>31.46633102580239</v>
      </c>
      <c r="AA20" s="221">
        <f t="shared" si="7"/>
        <v>1683.220979983136</v>
      </c>
      <c r="AB20" s="302"/>
      <c r="AC20" s="302"/>
      <c r="AD20" s="223">
        <v>201.68557271193151</v>
      </c>
      <c r="AE20" s="223">
        <v>3.373951679473671</v>
      </c>
      <c r="AF20" s="224">
        <v>237.49959564109639</v>
      </c>
      <c r="AG20" s="224">
        <v>10.583603592655912</v>
      </c>
      <c r="AH20" s="225">
        <v>609</v>
      </c>
      <c r="AI20" s="225">
        <v>96</v>
      </c>
      <c r="AJ20" s="227">
        <f t="shared" si="4"/>
        <v>201.68557271193151</v>
      </c>
      <c r="AK20" s="227">
        <f t="shared" si="5"/>
        <v>3.373951679473671</v>
      </c>
      <c r="AL20" s="299">
        <v>201.67907196825024</v>
      </c>
      <c r="AM20" s="299">
        <v>3.3754676814087361</v>
      </c>
      <c r="AN20" s="300">
        <v>237.49959564109639</v>
      </c>
      <c r="AO20" s="300">
        <v>10.584572434076605</v>
      </c>
      <c r="AP20" s="301">
        <v>609.3859107184976</v>
      </c>
      <c r="AQ20" s="301">
        <v>101.65088867278342</v>
      </c>
    </row>
    <row r="21" spans="1:43" ht="15" x14ac:dyDescent="0.25">
      <c r="A21" s="273"/>
      <c r="B21" s="273" t="s">
        <v>241</v>
      </c>
      <c r="C21" s="273"/>
      <c r="D21" s="181">
        <v>101.45679056287156</v>
      </c>
      <c r="E21" s="215">
        <v>1.0953862331858213</v>
      </c>
      <c r="F21" s="216">
        <v>0.23479</v>
      </c>
      <c r="G21" s="216">
        <v>1.391E-2</v>
      </c>
      <c r="H21" s="217">
        <v>2.8899999999999999E-2</v>
      </c>
      <c r="I21" s="217">
        <v>3.5E-4</v>
      </c>
      <c r="J21" s="296">
        <v>0.2</v>
      </c>
      <c r="K21" s="219">
        <f t="shared" si="0"/>
        <v>1.2110726643598615</v>
      </c>
      <c r="L21" s="219">
        <f t="shared" si="1"/>
        <v>16.594912253736631</v>
      </c>
      <c r="M21" s="220"/>
      <c r="N21" s="163">
        <v>0.23479</v>
      </c>
      <c r="O21" s="163">
        <v>5.9228371579843389</v>
      </c>
      <c r="P21" s="179">
        <v>2.8899000000000001E-2</v>
      </c>
      <c r="Q21" s="179">
        <v>1.2</v>
      </c>
      <c r="R21" s="179">
        <v>0.20260560403595199</v>
      </c>
      <c r="S21" s="220"/>
      <c r="T21" s="220"/>
      <c r="U21" s="220"/>
      <c r="V21" s="221">
        <f t="shared" si="2"/>
        <v>34.602076124567475</v>
      </c>
      <c r="W21" s="221">
        <f t="shared" si="3"/>
        <v>0.41905628524562688</v>
      </c>
      <c r="X21" s="302">
        <v>5.9290000000000002E-2</v>
      </c>
      <c r="Y21" s="302">
        <v>3.4399999999999999E-3</v>
      </c>
      <c r="Z21" s="221">
        <f t="shared" si="6"/>
        <v>34.603273469670228</v>
      </c>
      <c r="AA21" s="221">
        <f t="shared" si="7"/>
        <v>1436.8638417801401</v>
      </c>
      <c r="AB21" s="302"/>
      <c r="AC21" s="302"/>
      <c r="AD21" s="223">
        <v>183.66600309197671</v>
      </c>
      <c r="AE21" s="223">
        <v>2.1929416751197262</v>
      </c>
      <c r="AF21" s="224">
        <v>214.14521514503545</v>
      </c>
      <c r="AG21" s="224">
        <v>11.438364637551858</v>
      </c>
      <c r="AH21" s="225">
        <v>578</v>
      </c>
      <c r="AI21" s="225">
        <v>120</v>
      </c>
      <c r="AJ21" s="227">
        <f t="shared" si="4"/>
        <v>183.66600309197671</v>
      </c>
      <c r="AK21" s="227">
        <f t="shared" si="5"/>
        <v>2.1929416751197262</v>
      </c>
      <c r="AL21" s="299">
        <v>183.65381780760541</v>
      </c>
      <c r="AM21" s="299">
        <v>2.1727488957029522</v>
      </c>
      <c r="AN21" s="300">
        <v>214.14521514503542</v>
      </c>
      <c r="AO21" s="300">
        <v>11.435747489822788</v>
      </c>
      <c r="AP21" s="301">
        <v>577.55753669093303</v>
      </c>
      <c r="AQ21" s="301">
        <v>126.14516956008524</v>
      </c>
    </row>
    <row r="22" spans="1:43" ht="15" x14ac:dyDescent="0.25">
      <c r="A22" s="273"/>
      <c r="B22" s="273" t="s">
        <v>242</v>
      </c>
      <c r="C22" s="273"/>
      <c r="D22" s="181">
        <v>111.05284805507598</v>
      </c>
      <c r="E22" s="215">
        <v>1.1962867260024883</v>
      </c>
      <c r="F22" s="216">
        <v>0.22541</v>
      </c>
      <c r="G22" s="216">
        <v>1.137E-2</v>
      </c>
      <c r="H22" s="217">
        <v>2.8479999999999998E-2</v>
      </c>
      <c r="I22" s="217">
        <v>3.4000000000000002E-4</v>
      </c>
      <c r="J22" s="296">
        <v>0.24</v>
      </c>
      <c r="K22" s="219">
        <f t="shared" si="0"/>
        <v>1.1938202247191012</v>
      </c>
      <c r="L22" s="219">
        <f t="shared" si="1"/>
        <v>14.013142611385621</v>
      </c>
      <c r="M22" s="220"/>
      <c r="N22" s="163">
        <v>0.22541</v>
      </c>
      <c r="O22" s="163">
        <v>5.0447993022517759</v>
      </c>
      <c r="P22" s="179">
        <v>2.8479999999999998E-2</v>
      </c>
      <c r="Q22" s="179">
        <v>1.2</v>
      </c>
      <c r="R22" s="179">
        <v>0.23786872937925846</v>
      </c>
      <c r="S22" s="220"/>
      <c r="T22" s="220"/>
      <c r="U22" s="220"/>
      <c r="V22" s="221">
        <f t="shared" si="2"/>
        <v>35.112359550561798</v>
      </c>
      <c r="W22" s="221">
        <f t="shared" si="3"/>
        <v>0.41917844969069568</v>
      </c>
      <c r="X22" s="302">
        <v>5.7619999999999998E-2</v>
      </c>
      <c r="Y22" s="302">
        <v>2.82E-3</v>
      </c>
      <c r="Z22" s="221">
        <f t="shared" si="6"/>
        <v>35.112359550561798</v>
      </c>
      <c r="AA22" s="221">
        <f t="shared" si="7"/>
        <v>1479.4533518495139</v>
      </c>
      <c r="AB22" s="302"/>
      <c r="AC22" s="302"/>
      <c r="AD22" s="223">
        <v>181.03393583648838</v>
      </c>
      <c r="AE22" s="223">
        <v>2.1311561428805708</v>
      </c>
      <c r="AF22" s="224">
        <v>206.40247944025984</v>
      </c>
      <c r="AG22" s="224">
        <v>9.4212592646789908</v>
      </c>
      <c r="AH22" s="225">
        <v>515</v>
      </c>
      <c r="AI22" s="225">
        <v>102</v>
      </c>
      <c r="AJ22" s="227">
        <f t="shared" si="4"/>
        <v>181.03393583648838</v>
      </c>
      <c r="AK22" s="227">
        <f t="shared" si="5"/>
        <v>2.1311561428805708</v>
      </c>
      <c r="AL22" s="299">
        <v>181.02810073783132</v>
      </c>
      <c r="AM22" s="299">
        <v>2.142119041661914</v>
      </c>
      <c r="AN22" s="300">
        <v>206.40247944025984</v>
      </c>
      <c r="AO22" s="300">
        <v>9.4227578305843309</v>
      </c>
      <c r="AP22" s="301">
        <v>515.13131010753239</v>
      </c>
      <c r="AQ22" s="301">
        <v>107.6828597697303</v>
      </c>
    </row>
    <row r="23" spans="1:43" ht="15" x14ac:dyDescent="0.25">
      <c r="A23" s="273"/>
      <c r="B23" s="273" t="s">
        <v>243</v>
      </c>
      <c r="C23" s="273"/>
      <c r="D23" s="181">
        <v>95.82404337421606</v>
      </c>
      <c r="E23" s="215">
        <v>1.1072725662148994</v>
      </c>
      <c r="F23" s="216">
        <v>0.2321</v>
      </c>
      <c r="G23" s="216">
        <v>1.9099999999999999E-2</v>
      </c>
      <c r="H23" s="217">
        <v>2.8979999999999999E-2</v>
      </c>
      <c r="I23" s="217">
        <v>4.6999999999999999E-4</v>
      </c>
      <c r="J23" s="296">
        <v>0.25</v>
      </c>
      <c r="K23" s="219">
        <f t="shared" si="0"/>
        <v>1.621808143547274</v>
      </c>
      <c r="L23" s="219">
        <f t="shared" si="1"/>
        <v>15.075187353977668</v>
      </c>
      <c r="M23" s="220"/>
      <c r="N23" s="163">
        <v>0.29794999999999999</v>
      </c>
      <c r="O23" s="163">
        <v>5.1662365412357962</v>
      </c>
      <c r="P23" s="179">
        <v>2.9534999999999999E-2</v>
      </c>
      <c r="Q23" s="179">
        <v>1.3</v>
      </c>
      <c r="R23" s="179">
        <v>0.2516338517649509</v>
      </c>
      <c r="S23" s="220"/>
      <c r="T23" s="220"/>
      <c r="U23" s="220"/>
      <c r="V23" s="221">
        <f t="shared" si="2"/>
        <v>34.506556245686681</v>
      </c>
      <c r="W23" s="221">
        <f t="shared" si="3"/>
        <v>0.55963013925026706</v>
      </c>
      <c r="X23" s="302">
        <v>5.8090000000000003E-2</v>
      </c>
      <c r="Y23" s="302">
        <v>4.2199999999999998E-3</v>
      </c>
      <c r="Z23" s="221">
        <f t="shared" si="6"/>
        <v>33.858134416793639</v>
      </c>
      <c r="AA23" s="221">
        <f t="shared" si="7"/>
        <v>1490.2852460413656</v>
      </c>
      <c r="AB23" s="302"/>
      <c r="AC23" s="302"/>
      <c r="AD23" s="223">
        <v>184.16722741785318</v>
      </c>
      <c r="AE23" s="223">
        <v>2.9445784426725563</v>
      </c>
      <c r="AF23" s="224">
        <v>211.93078199572068</v>
      </c>
      <c r="AG23" s="224">
        <v>15.740456389258718</v>
      </c>
      <c r="AH23" s="225">
        <v>533</v>
      </c>
      <c r="AI23" s="225">
        <v>152</v>
      </c>
      <c r="AJ23" s="227">
        <f t="shared" si="4"/>
        <v>184.16722741785318</v>
      </c>
      <c r="AK23" s="227">
        <f t="shared" si="5"/>
        <v>2.9445784426725563</v>
      </c>
      <c r="AL23" s="299">
        <v>187.63735048369642</v>
      </c>
      <c r="AM23" s="299">
        <v>2.404127175902957</v>
      </c>
      <c r="AN23" s="300">
        <v>264.79778315349591</v>
      </c>
      <c r="AO23" s="300">
        <v>12.042315080655769</v>
      </c>
      <c r="AP23" s="301">
        <v>1028.5495234626849</v>
      </c>
      <c r="AQ23" s="301">
        <v>101.16159150015</v>
      </c>
    </row>
    <row r="24" spans="1:43" ht="15" x14ac:dyDescent="0.25">
      <c r="D24" s="172"/>
      <c r="E24" s="172"/>
      <c r="F24" s="173"/>
      <c r="G24" s="173"/>
      <c r="H24" s="173"/>
      <c r="I24" s="173"/>
      <c r="J24" s="173"/>
      <c r="K24" s="165"/>
      <c r="L24" s="165"/>
      <c r="M24" s="165"/>
      <c r="N24" s="173"/>
      <c r="O24" s="173"/>
      <c r="P24" s="173"/>
      <c r="Q24" s="173"/>
      <c r="R24" s="173"/>
      <c r="S24" s="165"/>
      <c r="T24" s="165"/>
      <c r="U24" s="165"/>
      <c r="V24" s="174"/>
      <c r="W24" s="174"/>
      <c r="X24" s="174"/>
      <c r="Y24" s="174"/>
      <c r="Z24" s="174"/>
      <c r="AA24" s="174"/>
      <c r="AB24" s="174"/>
      <c r="AC24" s="174"/>
      <c r="AD24" s="175"/>
      <c r="AE24" s="175"/>
      <c r="AF24" s="176"/>
      <c r="AG24" s="176"/>
      <c r="AH24" s="177"/>
      <c r="AI24" s="177"/>
      <c r="AJ24" s="178"/>
      <c r="AK24" s="178"/>
      <c r="AL24" s="175"/>
      <c r="AM24" s="175"/>
      <c r="AN24" s="176"/>
      <c r="AO24" s="176"/>
      <c r="AP24" s="177"/>
      <c r="AQ24" s="177"/>
    </row>
    <row r="25" spans="1:43" ht="15" x14ac:dyDescent="0.25">
      <c r="A25" s="273"/>
      <c r="B25" s="273"/>
      <c r="C25" s="273"/>
      <c r="D25" s="228"/>
      <c r="E25" s="228"/>
      <c r="F25" s="229"/>
      <c r="G25" s="229"/>
      <c r="H25" s="229"/>
      <c r="I25" s="229"/>
      <c r="J25" s="229"/>
      <c r="K25" s="220"/>
      <c r="L25" s="220"/>
      <c r="M25" s="220"/>
      <c r="N25" s="173"/>
      <c r="O25" s="173"/>
      <c r="P25" s="173"/>
      <c r="Q25" s="173"/>
      <c r="R25" s="173"/>
      <c r="S25" s="220"/>
      <c r="T25" s="220"/>
      <c r="U25" s="220"/>
      <c r="V25" s="230"/>
      <c r="W25" s="230"/>
      <c r="X25" s="230"/>
      <c r="Y25" s="230"/>
      <c r="Z25" s="230"/>
      <c r="AA25" s="230"/>
      <c r="AB25" s="230"/>
      <c r="AC25" s="230"/>
      <c r="AD25" s="231"/>
      <c r="AE25" s="231"/>
      <c r="AF25" s="232"/>
      <c r="AG25" s="232"/>
      <c r="AH25" s="233"/>
      <c r="AI25" s="233"/>
      <c r="AJ25" s="234"/>
      <c r="AK25" s="234"/>
      <c r="AL25" s="231"/>
      <c r="AM25" s="231"/>
      <c r="AN25" s="232"/>
      <c r="AO25" s="232"/>
      <c r="AP25" s="233"/>
      <c r="AQ25" s="233"/>
    </row>
    <row r="26" spans="1:43" ht="15" x14ac:dyDescent="0.25">
      <c r="D26" s="172"/>
      <c r="E26" s="172"/>
      <c r="F26" s="173"/>
      <c r="G26" s="173"/>
      <c r="H26" s="173"/>
      <c r="I26" s="173"/>
      <c r="J26" s="173"/>
      <c r="K26" s="165"/>
      <c r="L26" s="165"/>
      <c r="M26" s="165"/>
      <c r="N26" s="173"/>
      <c r="O26" s="173"/>
      <c r="P26" s="173"/>
      <c r="Q26" s="173"/>
      <c r="R26" s="173"/>
      <c r="S26" s="165"/>
      <c r="T26" s="165"/>
      <c r="U26" s="165"/>
      <c r="V26" s="174"/>
      <c r="W26" s="174"/>
      <c r="X26" s="174"/>
      <c r="Y26" s="174"/>
      <c r="Z26" s="174"/>
      <c r="AA26" s="174"/>
      <c r="AB26" s="174"/>
      <c r="AC26" s="174"/>
      <c r="AD26" s="175"/>
      <c r="AE26" s="175"/>
      <c r="AF26" s="176"/>
      <c r="AG26" s="176"/>
      <c r="AH26" s="177"/>
      <c r="AI26" s="177"/>
      <c r="AJ26" s="178"/>
      <c r="AK26" s="178"/>
      <c r="AL26" s="175"/>
      <c r="AM26" s="175"/>
      <c r="AN26" s="176"/>
      <c r="AO26" s="176"/>
      <c r="AP26" s="177"/>
      <c r="AQ26" s="177"/>
    </row>
    <row r="27" spans="1:43" ht="15" x14ac:dyDescent="0.25">
      <c r="D27" s="172"/>
      <c r="E27" s="172"/>
      <c r="F27" s="173"/>
      <c r="G27" s="173"/>
      <c r="H27" s="173"/>
      <c r="I27" s="173"/>
      <c r="J27" s="173"/>
      <c r="K27" s="165"/>
      <c r="L27" s="165"/>
      <c r="M27" s="165"/>
      <c r="N27" s="173"/>
      <c r="O27" s="173"/>
      <c r="P27" s="173"/>
      <c r="Q27" s="173"/>
      <c r="R27" s="173"/>
      <c r="S27" s="165"/>
      <c r="T27" s="165"/>
      <c r="U27" s="165"/>
      <c r="V27" s="174"/>
      <c r="W27" s="174"/>
      <c r="X27" s="174"/>
      <c r="Y27" s="174"/>
      <c r="Z27" s="174"/>
      <c r="AA27" s="174"/>
      <c r="AB27" s="174"/>
      <c r="AC27" s="174"/>
      <c r="AD27" s="175"/>
      <c r="AE27" s="175"/>
      <c r="AF27" s="176"/>
      <c r="AG27" s="176"/>
      <c r="AH27" s="177"/>
      <c r="AI27" s="177"/>
      <c r="AJ27" s="178"/>
      <c r="AK27" s="178"/>
      <c r="AL27" s="175"/>
      <c r="AM27" s="175"/>
      <c r="AN27" s="176"/>
      <c r="AO27" s="176"/>
      <c r="AP27" s="177"/>
      <c r="AQ27" s="177"/>
    </row>
    <row r="28" spans="1:43" ht="15" x14ac:dyDescent="0.25">
      <c r="D28" s="172"/>
      <c r="E28" s="172"/>
      <c r="F28" s="173"/>
      <c r="G28" s="173"/>
      <c r="H28" s="173"/>
      <c r="I28" s="173"/>
      <c r="J28" s="173"/>
      <c r="K28" s="165"/>
      <c r="L28" s="165"/>
      <c r="M28" s="165"/>
      <c r="N28" s="173"/>
      <c r="O28" s="173"/>
      <c r="P28" s="173"/>
      <c r="Q28" s="173"/>
      <c r="R28" s="173"/>
      <c r="S28" s="165"/>
      <c r="T28" s="165"/>
      <c r="U28" s="165"/>
      <c r="V28" s="174"/>
      <c r="W28" s="174"/>
      <c r="X28" s="174"/>
      <c r="Y28" s="174"/>
      <c r="Z28" s="174"/>
      <c r="AA28" s="174"/>
      <c r="AB28" s="174"/>
      <c r="AC28" s="174"/>
      <c r="AD28" s="175"/>
      <c r="AE28" s="175"/>
      <c r="AF28" s="176"/>
      <c r="AG28" s="176"/>
      <c r="AH28" s="177"/>
      <c r="AI28" s="177"/>
      <c r="AJ28" s="178"/>
      <c r="AK28" s="178"/>
      <c r="AL28" s="175"/>
      <c r="AM28" s="175"/>
      <c r="AN28" s="176"/>
      <c r="AO28" s="176"/>
      <c r="AP28" s="177"/>
      <c r="AQ28" s="177"/>
    </row>
  </sheetData>
  <mergeCells count="6">
    <mergeCell ref="AL1:AQ1"/>
    <mergeCell ref="F1:M1"/>
    <mergeCell ref="N1:U1"/>
    <mergeCell ref="V1:Y1"/>
    <mergeCell ref="Z1:AC1"/>
    <mergeCell ref="AD1:A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opLeftCell="A13" workbookViewId="0">
      <selection activeCell="N35" sqref="J29:N35"/>
    </sheetView>
  </sheetViews>
  <sheetFormatPr defaultRowHeight="14.4" x14ac:dyDescent="0.3"/>
  <sheetData>
    <row r="1" spans="1:25" ht="45" x14ac:dyDescent="0.25">
      <c r="A1" s="74" t="s">
        <v>0</v>
      </c>
      <c r="B1" s="74" t="s">
        <v>1</v>
      </c>
      <c r="C1" s="74" t="s">
        <v>2</v>
      </c>
      <c r="D1" s="75" t="s">
        <v>3</v>
      </c>
      <c r="E1" s="75" t="s">
        <v>4</v>
      </c>
      <c r="F1" s="76" t="s">
        <v>5</v>
      </c>
      <c r="G1" s="76" t="s">
        <v>6</v>
      </c>
      <c r="H1" s="76" t="s">
        <v>7</v>
      </c>
      <c r="I1" s="76" t="s">
        <v>6</v>
      </c>
      <c r="J1" s="76" t="s">
        <v>8</v>
      </c>
      <c r="K1" s="77" t="s">
        <v>9</v>
      </c>
      <c r="L1" s="77" t="s">
        <v>10</v>
      </c>
      <c r="M1" s="77" t="s">
        <v>11</v>
      </c>
      <c r="N1" s="78" t="s">
        <v>12</v>
      </c>
      <c r="O1" s="78" t="s">
        <v>6</v>
      </c>
      <c r="P1" s="78" t="s">
        <v>13</v>
      </c>
      <c r="Q1" s="78" t="s">
        <v>6</v>
      </c>
      <c r="R1" s="79" t="s">
        <v>14</v>
      </c>
      <c r="S1" s="79" t="s">
        <v>6</v>
      </c>
      <c r="T1" s="80" t="s">
        <v>15</v>
      </c>
      <c r="U1" s="80" t="s">
        <v>6</v>
      </c>
      <c r="V1" s="81" t="s">
        <v>16</v>
      </c>
      <c r="W1" s="81" t="s">
        <v>6</v>
      </c>
      <c r="X1" s="82" t="s">
        <v>17</v>
      </c>
      <c r="Y1" s="82" t="s">
        <v>18</v>
      </c>
    </row>
    <row r="2" spans="1:25" ht="15" x14ac:dyDescent="0.25">
      <c r="A2" s="95">
        <v>8</v>
      </c>
      <c r="B2" s="95" t="s">
        <v>99</v>
      </c>
      <c r="C2" s="95" t="s">
        <v>20</v>
      </c>
      <c r="D2" s="96">
        <v>67.245636880762135</v>
      </c>
      <c r="E2" s="97">
        <v>0.39066866344529627</v>
      </c>
      <c r="F2" s="85">
        <v>0.28111947891573508</v>
      </c>
      <c r="G2" s="85">
        <v>2.878236089473632E-2</v>
      </c>
      <c r="H2" s="86">
        <v>4.4749689997299454E-2</v>
      </c>
      <c r="I2" s="86">
        <v>1.491326619116648E-3</v>
      </c>
      <c r="J2" s="87">
        <v>0.32549720480252353</v>
      </c>
      <c r="K2" s="98">
        <v>3.3325965368847168</v>
      </c>
      <c r="L2" s="98">
        <v>-10.867805159453612</v>
      </c>
      <c r="M2" s="99" t="s">
        <v>63</v>
      </c>
      <c r="N2" s="100">
        <v>22.34652351916511</v>
      </c>
      <c r="O2" s="100">
        <v>0.74471946891382523</v>
      </c>
      <c r="P2" s="101">
        <v>4.5561669910689835E-2</v>
      </c>
      <c r="Q2" s="101">
        <v>4.4107901246756695E-3</v>
      </c>
      <c r="R2" s="102">
        <v>282.21586914359892</v>
      </c>
      <c r="S2" s="102">
        <v>9.202222349928439</v>
      </c>
      <c r="T2" s="103">
        <v>251.54519835601403</v>
      </c>
      <c r="U2" s="103">
        <v>22.812174794166829</v>
      </c>
      <c r="V2" s="104">
        <v>1.0000000176742401</v>
      </c>
      <c r="W2" s="104">
        <v>230.89417510528878</v>
      </c>
      <c r="X2" s="105">
        <v>282.21586914359892</v>
      </c>
      <c r="Y2" s="105">
        <v>9.202222349928439</v>
      </c>
    </row>
    <row r="3" spans="1:25" ht="15" x14ac:dyDescent="0.25">
      <c r="A3" s="95">
        <v>29</v>
      </c>
      <c r="B3" s="95" t="s">
        <v>90</v>
      </c>
      <c r="C3" s="95" t="s">
        <v>20</v>
      </c>
      <c r="D3" s="96">
        <v>122.12547497366575</v>
      </c>
      <c r="E3" s="97">
        <v>0.74034867650166059</v>
      </c>
      <c r="F3" s="85">
        <v>0.40882078314829595</v>
      </c>
      <c r="G3" s="85">
        <v>2.8176540297360584E-2</v>
      </c>
      <c r="H3" s="86">
        <v>4.2056182636961877E-2</v>
      </c>
      <c r="I3" s="86">
        <v>1.1738195338591635E-3</v>
      </c>
      <c r="J3" s="87">
        <v>0.4049643396391685</v>
      </c>
      <c r="K3" s="98">
        <v>2.7910748438388455</v>
      </c>
      <c r="L3" s="98">
        <v>31.046503250813686</v>
      </c>
      <c r="M3" s="99" t="s">
        <v>21</v>
      </c>
      <c r="N3" s="100">
        <v>23.777716789757587</v>
      </c>
      <c r="O3" s="100">
        <v>0.66365387175816959</v>
      </c>
      <c r="P3" s="101">
        <v>7.0502065560393706E-2</v>
      </c>
      <c r="Q3" s="101">
        <v>4.4428401629260433E-3</v>
      </c>
      <c r="R3" s="102">
        <v>265.57413586479112</v>
      </c>
      <c r="S3" s="102">
        <v>7.261768532235517</v>
      </c>
      <c r="T3" s="103">
        <v>348.02561858937383</v>
      </c>
      <c r="U3" s="103">
        <v>20.307750893207015</v>
      </c>
      <c r="V3" s="104">
        <v>943.01114450314503</v>
      </c>
      <c r="W3" s="104">
        <v>232.5685587623847</v>
      </c>
      <c r="X3" s="105">
        <v>265.57413586479112</v>
      </c>
      <c r="Y3" s="105">
        <v>7.261768532235517</v>
      </c>
    </row>
    <row r="4" spans="1:25" ht="15" x14ac:dyDescent="0.25">
      <c r="A4" s="95">
        <v>32</v>
      </c>
      <c r="B4" s="95" t="s">
        <v>91</v>
      </c>
      <c r="C4" s="95" t="s">
        <v>20</v>
      </c>
      <c r="D4" s="96">
        <v>124.12105948433393</v>
      </c>
      <c r="E4" s="97">
        <v>0.80459479195696426</v>
      </c>
      <c r="F4" s="85">
        <v>0.22767044353965257</v>
      </c>
      <c r="G4" s="85">
        <v>1.6336130353848601E-2</v>
      </c>
      <c r="H4" s="86">
        <v>4.1918847691478155E-2</v>
      </c>
      <c r="I4" s="86">
        <v>1.3505501502711174E-3</v>
      </c>
      <c r="J4" s="87">
        <v>0.44901292570742629</v>
      </c>
      <c r="K4" s="98">
        <v>3.2218207909986898</v>
      </c>
      <c r="L4" s="98">
        <v>-21.324320006365806</v>
      </c>
      <c r="M4" s="99" t="s">
        <v>21</v>
      </c>
      <c r="N4" s="100">
        <v>23.855617581856713</v>
      </c>
      <c r="O4" s="100">
        <v>0.76858524707339848</v>
      </c>
      <c r="P4" s="101">
        <v>3.9390912647038381E-2</v>
      </c>
      <c r="Q4" s="101">
        <v>2.5254886137596822E-3</v>
      </c>
      <c r="R4" s="102">
        <v>264.72446495682669</v>
      </c>
      <c r="S4" s="102">
        <v>8.3562038346205885</v>
      </c>
      <c r="T4" s="103">
        <v>208.27377291429326</v>
      </c>
      <c r="U4" s="103">
        <v>13.511305093626941</v>
      </c>
      <c r="V4" s="104">
        <v>1.0000000176742401</v>
      </c>
      <c r="W4" s="104">
        <v>132.20368634806198</v>
      </c>
      <c r="X4" s="105">
        <v>264.72446495682669</v>
      </c>
      <c r="Y4" s="105">
        <v>8.3562038346205885</v>
      </c>
    </row>
    <row r="5" spans="1:25" ht="15" x14ac:dyDescent="0.25">
      <c r="A5" s="95">
        <v>15</v>
      </c>
      <c r="B5" s="95" t="s">
        <v>100</v>
      </c>
      <c r="C5" s="95" t="s">
        <v>20</v>
      </c>
      <c r="D5" s="96">
        <v>69.130279978947996</v>
      </c>
      <c r="E5" s="97">
        <v>0.44306899762530377</v>
      </c>
      <c r="F5" s="85">
        <v>0.28000075099949118</v>
      </c>
      <c r="G5" s="85">
        <v>2.5331185178280848E-2</v>
      </c>
      <c r="H5" s="86">
        <v>4.5240557138570392E-2</v>
      </c>
      <c r="I5" s="86">
        <v>1.34728581466751E-3</v>
      </c>
      <c r="J5" s="87">
        <v>0.3291815448154306</v>
      </c>
      <c r="K5" s="98">
        <v>2.9780486799506387</v>
      </c>
      <c r="L5" s="98">
        <v>-12.125025994597756</v>
      </c>
      <c r="M5" s="99" t="s">
        <v>63</v>
      </c>
      <c r="N5" s="100">
        <v>22.10406023376396</v>
      </c>
      <c r="O5" s="100">
        <v>0.65826967400710168</v>
      </c>
      <c r="P5" s="101">
        <v>4.488797117487596E-2</v>
      </c>
      <c r="Q5" s="101">
        <v>3.834607724397089E-3</v>
      </c>
      <c r="R5" s="102">
        <v>285.24405069596071</v>
      </c>
      <c r="S5" s="102">
        <v>8.3095152340817453</v>
      </c>
      <c r="T5" s="103">
        <v>250.65813540103187</v>
      </c>
      <c r="U5" s="103">
        <v>20.094407076599811</v>
      </c>
      <c r="V5" s="104">
        <v>1.0000000176742401</v>
      </c>
      <c r="W5" s="104">
        <v>200.73259843444524</v>
      </c>
      <c r="X5" s="105">
        <v>285.24405069596071</v>
      </c>
      <c r="Y5" s="105">
        <v>8.3095152340817453</v>
      </c>
    </row>
    <row r="6" spans="1:25" ht="15" x14ac:dyDescent="0.25">
      <c r="A6" s="95">
        <v>20</v>
      </c>
      <c r="B6" s="95" t="s">
        <v>76</v>
      </c>
      <c r="C6" s="95" t="s">
        <v>20</v>
      </c>
      <c r="D6" s="96">
        <v>221.13484673834009</v>
      </c>
      <c r="E6" s="97">
        <v>0.4153979190304195</v>
      </c>
      <c r="F6" s="85">
        <v>0.29692402319029698</v>
      </c>
      <c r="G6" s="85">
        <v>1.642642118523004E-2</v>
      </c>
      <c r="H6" s="86">
        <v>4.5757065284389192E-2</v>
      </c>
      <c r="I6" s="86">
        <v>1.2330504676804346E-3</v>
      </c>
      <c r="J6" s="87">
        <v>0.4871077866537471</v>
      </c>
      <c r="K6" s="98">
        <v>2.6947761182164602</v>
      </c>
      <c r="L6" s="98">
        <v>-8.4714232552351838</v>
      </c>
      <c r="M6" s="99" t="s">
        <v>63</v>
      </c>
      <c r="N6" s="100">
        <v>21.854548445902346</v>
      </c>
      <c r="O6" s="100">
        <v>0.58893115226422299</v>
      </c>
      <c r="P6" s="101">
        <v>4.706368182161718E-2</v>
      </c>
      <c r="Q6" s="101">
        <v>2.2738813193532931E-3</v>
      </c>
      <c r="R6" s="102">
        <v>288.42887768244975</v>
      </c>
      <c r="S6" s="102">
        <v>7.6012015591918285</v>
      </c>
      <c r="T6" s="103">
        <v>263.99484666364486</v>
      </c>
      <c r="U6" s="103">
        <v>12.860514107921972</v>
      </c>
      <c r="V6" s="104">
        <v>52.459599700269003</v>
      </c>
      <c r="W6" s="104">
        <v>119.03208536437461</v>
      </c>
      <c r="X6" s="105">
        <v>288.42887768244975</v>
      </c>
      <c r="Y6" s="105">
        <v>7.6012015591918285</v>
      </c>
    </row>
    <row r="7" spans="1:25" ht="15" x14ac:dyDescent="0.25">
      <c r="A7" s="95">
        <v>21</v>
      </c>
      <c r="B7" s="95" t="s">
        <v>77</v>
      </c>
      <c r="C7" s="95" t="s">
        <v>20</v>
      </c>
      <c r="D7" s="96">
        <v>71.472731854420019</v>
      </c>
      <c r="E7" s="97">
        <v>0.50153294211676447</v>
      </c>
      <c r="F7" s="85">
        <v>0.2675419588909787</v>
      </c>
      <c r="G7" s="85">
        <v>2.6509270102315706E-2</v>
      </c>
      <c r="H7" s="86">
        <v>4.2790911910922463E-2</v>
      </c>
      <c r="I7" s="86">
        <v>1.3606484062533269E-3</v>
      </c>
      <c r="J7" s="87">
        <v>0.3209138848375403</v>
      </c>
      <c r="K7" s="98">
        <v>3.1797602469556594</v>
      </c>
      <c r="L7" s="98">
        <v>-10.880926045476141</v>
      </c>
      <c r="M7" s="99" t="s">
        <v>63</v>
      </c>
      <c r="N7" s="100">
        <v>23.369448215585891</v>
      </c>
      <c r="O7" s="100">
        <v>0.74309242429208888</v>
      </c>
      <c r="P7" s="101">
        <v>4.5346010688998663E-2</v>
      </c>
      <c r="Q7" s="101">
        <v>4.2554415698580718E-3</v>
      </c>
      <c r="R7" s="102">
        <v>270.11789553719336</v>
      </c>
      <c r="S7" s="102">
        <v>8.4116439922203359</v>
      </c>
      <c r="T7" s="103">
        <v>240.72656708819486</v>
      </c>
      <c r="U7" s="103">
        <v>21.235639126021823</v>
      </c>
      <c r="V7" s="104">
        <v>1.0000000176742401</v>
      </c>
      <c r="W7" s="104">
        <v>222.76239809249452</v>
      </c>
      <c r="X7" s="105">
        <v>270.11789553719336</v>
      </c>
      <c r="Y7" s="105">
        <v>8.4116439922203359</v>
      </c>
    </row>
    <row r="8" spans="1:25" ht="15" x14ac:dyDescent="0.25">
      <c r="A8" s="95">
        <v>26</v>
      </c>
      <c r="B8" s="95" t="s">
        <v>80</v>
      </c>
      <c r="C8" s="95" t="s">
        <v>20</v>
      </c>
      <c r="D8" s="96">
        <v>165.7639606947956</v>
      </c>
      <c r="E8" s="97">
        <v>0.77646870271939472</v>
      </c>
      <c r="F8" s="85">
        <v>0.28232535946658632</v>
      </c>
      <c r="G8" s="85">
        <v>1.4296242192074197E-2</v>
      </c>
      <c r="H8" s="86">
        <v>4.2706136008751866E-2</v>
      </c>
      <c r="I8" s="86">
        <v>1.2124891439477096E-3</v>
      </c>
      <c r="J8" s="87">
        <v>0.56068065603317019</v>
      </c>
      <c r="K8" s="98">
        <v>2.8391450439328709</v>
      </c>
      <c r="L8" s="98">
        <v>-6.3403847273551612</v>
      </c>
      <c r="M8" s="99" t="s">
        <v>63</v>
      </c>
      <c r="N8" s="100">
        <v>23.415838880742282</v>
      </c>
      <c r="O8" s="100">
        <v>0.66480962907790064</v>
      </c>
      <c r="P8" s="101">
        <v>4.7946657450081476E-2</v>
      </c>
      <c r="Q8" s="101">
        <v>2.0103771078182086E-3</v>
      </c>
      <c r="R8" s="102">
        <v>269.59378240616547</v>
      </c>
      <c r="S8" s="102">
        <v>7.4963202804059206</v>
      </c>
      <c r="T8" s="103">
        <v>252.50049940058585</v>
      </c>
      <c r="U8" s="103">
        <v>11.320186362941396</v>
      </c>
      <c r="V8" s="104">
        <v>96.637859834837101</v>
      </c>
      <c r="W8" s="104">
        <v>105.23827260635458</v>
      </c>
      <c r="X8" s="105">
        <v>269.59378240616547</v>
      </c>
      <c r="Y8" s="105">
        <v>7.4963202804059206</v>
      </c>
    </row>
    <row r="9" spans="1:25" ht="15" x14ac:dyDescent="0.25">
      <c r="A9" s="73">
        <v>9</v>
      </c>
      <c r="B9" s="73" t="s">
        <v>101</v>
      </c>
      <c r="C9" s="73" t="s">
        <v>20</v>
      </c>
      <c r="D9" s="83">
        <v>119.28463889304224</v>
      </c>
      <c r="E9" s="84">
        <v>0.73350706638861574</v>
      </c>
      <c r="F9" s="85">
        <v>0.2939185922478561</v>
      </c>
      <c r="G9" s="85">
        <v>2.0310313125095295E-2</v>
      </c>
      <c r="H9" s="86">
        <v>4.351535481964322E-2</v>
      </c>
      <c r="I9" s="86">
        <v>1.0927695440662093E-3</v>
      </c>
      <c r="J9" s="87">
        <v>0.36340968175305927</v>
      </c>
      <c r="K9" s="94">
        <v>2.5112274703845996</v>
      </c>
      <c r="L9" s="94">
        <v>-4.7181476441262156</v>
      </c>
      <c r="M9" s="73"/>
      <c r="N9" s="88">
        <v>22.98039402745697</v>
      </c>
      <c r="O9" s="88">
        <v>0.57708996762012132</v>
      </c>
      <c r="P9" s="89">
        <v>4.8987271989057106E-2</v>
      </c>
      <c r="Q9" s="89">
        <v>3.1536683287430763E-3</v>
      </c>
      <c r="R9" s="90">
        <v>274.59490817297808</v>
      </c>
      <c r="S9" s="90">
        <v>6.7509041610963996</v>
      </c>
      <c r="T9" s="91">
        <v>261.63911498212417</v>
      </c>
      <c r="U9" s="91">
        <v>15.938211164996826</v>
      </c>
      <c r="V9" s="92">
        <v>147.22183213000801</v>
      </c>
      <c r="W9" s="92">
        <v>165.08674689404111</v>
      </c>
      <c r="X9" s="93">
        <v>274.59490817297808</v>
      </c>
      <c r="Y9" s="93">
        <v>6.7509041610963996</v>
      </c>
    </row>
    <row r="10" spans="1:25" ht="15" x14ac:dyDescent="0.25">
      <c r="A10" s="73">
        <v>10</v>
      </c>
      <c r="B10" s="73" t="s">
        <v>102</v>
      </c>
      <c r="C10" s="73" t="s">
        <v>20</v>
      </c>
      <c r="D10" s="83">
        <v>70.090215487831827</v>
      </c>
      <c r="E10" s="84">
        <v>0.56066748355534324</v>
      </c>
      <c r="F10" s="85">
        <v>0.32681268524025392</v>
      </c>
      <c r="G10" s="85">
        <v>2.6147225554791709E-2</v>
      </c>
      <c r="H10" s="86">
        <v>4.3075137639273127E-2</v>
      </c>
      <c r="I10" s="86">
        <v>1.7537359221767668E-3</v>
      </c>
      <c r="J10" s="87">
        <v>0.5088746492576568</v>
      </c>
      <c r="K10" s="94">
        <v>4.071341424055773</v>
      </c>
      <c r="L10" s="94">
        <v>5.61097998987798</v>
      </c>
      <c r="M10" s="73"/>
      <c r="N10" s="88">
        <v>23.215247931982571</v>
      </c>
      <c r="O10" s="88">
        <v>0.94517200575205762</v>
      </c>
      <c r="P10" s="89">
        <v>5.5026381746224803E-2</v>
      </c>
      <c r="Q10" s="89">
        <v>3.7898360419425701E-3</v>
      </c>
      <c r="R10" s="90">
        <v>271.87476370865136</v>
      </c>
      <c r="S10" s="90">
        <v>10.838790148161459</v>
      </c>
      <c r="T10" s="91">
        <v>287.12960229787183</v>
      </c>
      <c r="U10" s="91">
        <v>20.009945648968706</v>
      </c>
      <c r="V10" s="92">
        <v>413.295201927064</v>
      </c>
      <c r="W10" s="92">
        <v>198.38763457534517</v>
      </c>
      <c r="X10" s="93">
        <v>271.87476370865136</v>
      </c>
      <c r="Y10" s="93">
        <v>10.838790148161459</v>
      </c>
    </row>
    <row r="11" spans="1:25" ht="15" x14ac:dyDescent="0.25">
      <c r="A11" s="73">
        <v>11</v>
      </c>
      <c r="B11" s="73" t="s">
        <v>103</v>
      </c>
      <c r="C11" s="73" t="s">
        <v>20</v>
      </c>
      <c r="D11" s="83">
        <v>93.777416288064344</v>
      </c>
      <c r="E11" s="84">
        <v>0.63393875432056435</v>
      </c>
      <c r="F11" s="85">
        <v>0.28826159216242964</v>
      </c>
      <c r="G11" s="85">
        <v>2.0054612377940539E-2</v>
      </c>
      <c r="H11" s="86">
        <v>4.0889691274295127E-2</v>
      </c>
      <c r="I11" s="86">
        <v>1.1231633519576489E-3</v>
      </c>
      <c r="J11" s="87">
        <v>0.39482223404537031</v>
      </c>
      <c r="K11" s="94">
        <v>2.7468129911357728</v>
      </c>
      <c r="L11" s="94">
        <v>-0.45036072036524488</v>
      </c>
      <c r="M11" s="73"/>
      <c r="N11" s="88">
        <v>24.45604182462095</v>
      </c>
      <c r="O11" s="88">
        <v>0.67176173395628636</v>
      </c>
      <c r="P11" s="89">
        <v>5.1129515189702684E-2</v>
      </c>
      <c r="Q11" s="89">
        <v>3.268135681553019E-3</v>
      </c>
      <c r="R11" s="90">
        <v>258.35366054969893</v>
      </c>
      <c r="S11" s="90">
        <v>6.9561737438894964</v>
      </c>
      <c r="T11" s="91">
        <v>257.19013714295733</v>
      </c>
      <c r="U11" s="91">
        <v>15.806660442321281</v>
      </c>
      <c r="V11" s="92">
        <v>246.673117569205</v>
      </c>
      <c r="W11" s="92">
        <v>171.07858115158697</v>
      </c>
      <c r="X11" s="93">
        <v>258.35366054969893</v>
      </c>
      <c r="Y11" s="93">
        <v>6.9561737438894964</v>
      </c>
    </row>
    <row r="12" spans="1:25" ht="15" x14ac:dyDescent="0.25">
      <c r="A12" s="73">
        <v>12</v>
      </c>
      <c r="B12" s="73" t="s">
        <v>104</v>
      </c>
      <c r="C12" s="73" t="s">
        <v>20</v>
      </c>
      <c r="D12" s="83">
        <v>81.313024596519099</v>
      </c>
      <c r="E12" s="84">
        <v>0.64079636539043361</v>
      </c>
      <c r="F12" s="85">
        <v>0.31447767229259316</v>
      </c>
      <c r="G12" s="85">
        <v>2.2076627729150266E-2</v>
      </c>
      <c r="H12" s="86">
        <v>4.4955049943355606E-2</v>
      </c>
      <c r="I12" s="86">
        <v>1.4626310377406622E-3</v>
      </c>
      <c r="J12" s="87">
        <v>0.46346120082266901</v>
      </c>
      <c r="K12" s="94">
        <v>3.2535411251541504</v>
      </c>
      <c r="L12" s="94">
        <v>-2.0591029527686806</v>
      </c>
      <c r="M12" s="73"/>
      <c r="N12" s="88">
        <v>22.244441976152245</v>
      </c>
      <c r="O12" s="88">
        <v>0.72373206775516585</v>
      </c>
      <c r="P12" s="89">
        <v>5.0735279475689073E-2</v>
      </c>
      <c r="Q12" s="89">
        <v>3.1560519847728991E-3</v>
      </c>
      <c r="R12" s="90">
        <v>283.48291698914335</v>
      </c>
      <c r="S12" s="90">
        <v>9.0233827594232032</v>
      </c>
      <c r="T12" s="91">
        <v>277.64571187482511</v>
      </c>
      <c r="U12" s="91">
        <v>17.053339240173528</v>
      </c>
      <c r="V12" s="92">
        <v>228.8209829532</v>
      </c>
      <c r="W12" s="92">
        <v>165.21124727355658</v>
      </c>
      <c r="X12" s="93">
        <v>283.48291698914335</v>
      </c>
      <c r="Y12" s="93">
        <v>9.0233827594232032</v>
      </c>
    </row>
    <row r="13" spans="1:25" ht="15" x14ac:dyDescent="0.25">
      <c r="A13" s="73">
        <v>14</v>
      </c>
      <c r="B13" s="73" t="s">
        <v>105</v>
      </c>
      <c r="C13" s="73" t="s">
        <v>20</v>
      </c>
      <c r="D13" s="83">
        <v>97.333947635571818</v>
      </c>
      <c r="E13" s="84">
        <v>0.56339173804949461</v>
      </c>
      <c r="F13" s="85">
        <v>0.31748278490498794</v>
      </c>
      <c r="G13" s="85">
        <v>2.2787508977138868E-2</v>
      </c>
      <c r="H13" s="86">
        <v>4.4574520380994249E-2</v>
      </c>
      <c r="I13" s="86">
        <v>1.1409084514284349E-3</v>
      </c>
      <c r="J13" s="87">
        <v>0.35660501529223559</v>
      </c>
      <c r="K13" s="94">
        <v>2.5595529501533281</v>
      </c>
      <c r="L13" s="94">
        <v>-0.41634815617009036</v>
      </c>
      <c r="M13" s="73"/>
      <c r="N13" s="88">
        <v>22.434341221232334</v>
      </c>
      <c r="O13" s="88">
        <v>0.57421884257551636</v>
      </c>
      <c r="P13" s="89">
        <v>5.1657362405175579E-2</v>
      </c>
      <c r="Q13" s="89">
        <v>3.4639725664832193E-3</v>
      </c>
      <c r="R13" s="90">
        <v>281.13489540673038</v>
      </c>
      <c r="S13" s="90">
        <v>7.0411496215268761</v>
      </c>
      <c r="T13" s="91">
        <v>279.96439545335375</v>
      </c>
      <c r="U13" s="91">
        <v>17.562317099265609</v>
      </c>
      <c r="V13" s="92">
        <v>270.27258096887101</v>
      </c>
      <c r="W13" s="92">
        <v>181.32996512698142</v>
      </c>
      <c r="X13" s="93">
        <v>281.13489540673038</v>
      </c>
      <c r="Y13" s="93">
        <v>7.0411496215268761</v>
      </c>
    </row>
    <row r="14" spans="1:25" ht="15" x14ac:dyDescent="0.25">
      <c r="A14" s="73">
        <v>16</v>
      </c>
      <c r="B14" s="73" t="s">
        <v>106</v>
      </c>
      <c r="C14" s="73" t="s">
        <v>20</v>
      </c>
      <c r="D14" s="83">
        <v>110.0299144265843</v>
      </c>
      <c r="E14" s="84">
        <v>0.56087905720111109</v>
      </c>
      <c r="F14" s="85">
        <v>0.32249156890664032</v>
      </c>
      <c r="G14" s="85">
        <v>1.9796969280154984E-2</v>
      </c>
      <c r="H14" s="86">
        <v>4.3921388170261158E-2</v>
      </c>
      <c r="I14" s="86">
        <v>1.4506246031797305E-3</v>
      </c>
      <c r="J14" s="87">
        <v>0.53802026870651909</v>
      </c>
      <c r="K14" s="94">
        <v>3.3027749431698004</v>
      </c>
      <c r="L14" s="94">
        <v>2.423119424219196</v>
      </c>
      <c r="M14" s="73"/>
      <c r="N14" s="88">
        <v>22.767950687794801</v>
      </c>
      <c r="O14" s="88">
        <v>0.75197417038974301</v>
      </c>
      <c r="P14" s="89">
        <v>5.3252626472990762E-2</v>
      </c>
      <c r="Q14" s="89">
        <v>2.7555853484401206E-3</v>
      </c>
      <c r="R14" s="90">
        <v>277.10281032664494</v>
      </c>
      <c r="S14" s="90">
        <v>8.9581730417452992</v>
      </c>
      <c r="T14" s="91">
        <v>283.81734234872715</v>
      </c>
      <c r="U14" s="91">
        <v>15.199724206585621</v>
      </c>
      <c r="V14" s="92">
        <v>339.57579451809301</v>
      </c>
      <c r="W14" s="92">
        <v>144.24762478864955</v>
      </c>
      <c r="X14" s="93">
        <v>277.10281032664494</v>
      </c>
      <c r="Y14" s="93">
        <v>8.9581730417452992</v>
      </c>
    </row>
    <row r="15" spans="1:25" ht="15" x14ac:dyDescent="0.25">
      <c r="A15" s="73">
        <v>17</v>
      </c>
      <c r="B15" s="73" t="s">
        <v>107</v>
      </c>
      <c r="C15" s="73" t="s">
        <v>20</v>
      </c>
      <c r="D15" s="83">
        <v>106.04847060670876</v>
      </c>
      <c r="E15" s="84">
        <v>0.47298793991661442</v>
      </c>
      <c r="F15" s="85">
        <v>0.32541467846931665</v>
      </c>
      <c r="G15" s="85">
        <v>1.9687356638147191E-2</v>
      </c>
      <c r="H15" s="86">
        <v>4.3918047717788899E-2</v>
      </c>
      <c r="I15" s="86">
        <v>9.5204543528311174E-4</v>
      </c>
      <c r="J15" s="87">
        <v>0.35831449647288044</v>
      </c>
      <c r="K15" s="94">
        <v>2.1677772231607828</v>
      </c>
      <c r="L15" s="94">
        <v>3.2398294467680846</v>
      </c>
      <c r="M15" s="73"/>
      <c r="N15" s="88">
        <v>22.769682441848442</v>
      </c>
      <c r="O15" s="88">
        <v>0.49359598976043045</v>
      </c>
      <c r="P15" s="89">
        <v>5.3739403036427005E-2</v>
      </c>
      <c r="Q15" s="89">
        <v>3.0353193434451121E-3</v>
      </c>
      <c r="R15" s="90">
        <v>277.08218169598769</v>
      </c>
      <c r="S15" s="90">
        <v>5.8792709188575945</v>
      </c>
      <c r="T15" s="91">
        <v>286.05917181032174</v>
      </c>
      <c r="U15" s="91">
        <v>15.082229447529851</v>
      </c>
      <c r="V15" s="92">
        <v>360.14475427758202</v>
      </c>
      <c r="W15" s="92">
        <v>158.89093728412814</v>
      </c>
      <c r="X15" s="93">
        <v>277.08218169598769</v>
      </c>
      <c r="Y15" s="93">
        <v>5.8792709188575945</v>
      </c>
    </row>
    <row r="16" spans="1:25" ht="15" x14ac:dyDescent="0.25">
      <c r="A16" s="73">
        <v>18</v>
      </c>
      <c r="B16" s="73" t="s">
        <v>75</v>
      </c>
      <c r="C16" s="73" t="s">
        <v>20</v>
      </c>
      <c r="D16" s="83">
        <v>101.61173307767979</v>
      </c>
      <c r="E16" s="84">
        <v>0.70973444557913601</v>
      </c>
      <c r="F16" s="85">
        <v>0.32702244070331932</v>
      </c>
      <c r="G16" s="85">
        <v>2.1463459144751555E-2</v>
      </c>
      <c r="H16" s="86">
        <v>4.4773784714481651E-2</v>
      </c>
      <c r="I16" s="86">
        <v>1.3554924368667062E-3</v>
      </c>
      <c r="J16" s="87">
        <v>0.46126566821233572</v>
      </c>
      <c r="K16" s="94">
        <v>3.0274242964059397</v>
      </c>
      <c r="L16" s="94">
        <v>1.744400142399765</v>
      </c>
      <c r="M16" s="73"/>
      <c r="N16" s="88">
        <v>22.334497884798189</v>
      </c>
      <c r="O16" s="88">
        <v>0.67616001544465099</v>
      </c>
      <c r="P16" s="89">
        <v>5.2972744489192244E-2</v>
      </c>
      <c r="Q16" s="89">
        <v>3.0847967263592973E-3</v>
      </c>
      <c r="R16" s="90">
        <v>282.36454374336876</v>
      </c>
      <c r="S16" s="90">
        <v>8.3638654143496023</v>
      </c>
      <c r="T16" s="91">
        <v>287.29011124651453</v>
      </c>
      <c r="U16" s="91">
        <v>16.42295714931597</v>
      </c>
      <c r="V16" s="92">
        <v>327.62954723441999</v>
      </c>
      <c r="W16" s="92">
        <v>161.4809315282611</v>
      </c>
      <c r="X16" s="93">
        <v>282.36454374336876</v>
      </c>
      <c r="Y16" s="93">
        <v>8.3638654143496023</v>
      </c>
    </row>
    <row r="17" spans="1:25" ht="15" x14ac:dyDescent="0.25">
      <c r="A17" s="73">
        <v>22</v>
      </c>
      <c r="B17" s="73" t="s">
        <v>78</v>
      </c>
      <c r="C17" s="73" t="s">
        <v>20</v>
      </c>
      <c r="D17" s="83">
        <v>261.7754017635072</v>
      </c>
      <c r="E17" s="84">
        <v>0.47444441215063504</v>
      </c>
      <c r="F17" s="85">
        <v>0.30408113935684794</v>
      </c>
      <c r="G17" s="85">
        <v>1.3032588297768002E-2</v>
      </c>
      <c r="H17" s="86">
        <v>4.3821523846305124E-2</v>
      </c>
      <c r="I17" s="86">
        <v>1.0247444787142282E-3</v>
      </c>
      <c r="J17" s="87">
        <v>0.54561577622385726</v>
      </c>
      <c r="K17" s="94">
        <v>2.338450123980869</v>
      </c>
      <c r="L17" s="94">
        <v>-2.4967673778360058</v>
      </c>
      <c r="M17" s="73"/>
      <c r="N17" s="88">
        <v>22.819836286553883</v>
      </c>
      <c r="O17" s="88">
        <v>0.53363048993515061</v>
      </c>
      <c r="P17" s="89">
        <v>5.0326964156890391E-2</v>
      </c>
      <c r="Q17" s="89">
        <v>1.8076082665937879E-3</v>
      </c>
      <c r="R17" s="90">
        <v>276.4860796538897</v>
      </c>
      <c r="S17" s="90">
        <v>6.3288025005105073</v>
      </c>
      <c r="T17" s="91">
        <v>269.58286541283371</v>
      </c>
      <c r="U17" s="91">
        <v>10.147427869521517</v>
      </c>
      <c r="V17" s="92">
        <v>210.12248832034899</v>
      </c>
      <c r="W17" s="92">
        <v>94.623639386676629</v>
      </c>
      <c r="X17" s="93">
        <v>276.4860796538897</v>
      </c>
      <c r="Y17" s="93">
        <v>6.3288025005105073</v>
      </c>
    </row>
    <row r="18" spans="1:25" ht="15" x14ac:dyDescent="0.25">
      <c r="A18" s="73">
        <v>23</v>
      </c>
      <c r="B18" s="73" t="s">
        <v>87</v>
      </c>
      <c r="C18" s="73" t="s">
        <v>20</v>
      </c>
      <c r="D18" s="83">
        <v>119.04725481831447</v>
      </c>
      <c r="E18" s="84">
        <v>0.59247995126584863</v>
      </c>
      <c r="F18" s="85">
        <v>0.41522941115917739</v>
      </c>
      <c r="G18" s="85">
        <v>2.4568749515636482E-2</v>
      </c>
      <c r="H18" s="86">
        <v>4.810294541122153E-2</v>
      </c>
      <c r="I18" s="86">
        <v>1.1278413493338378E-3</v>
      </c>
      <c r="J18" s="87">
        <v>0.39626106100485475</v>
      </c>
      <c r="K18" s="94">
        <v>2.3446409355854811</v>
      </c>
      <c r="L18" s="94">
        <v>16.429299897428209</v>
      </c>
      <c r="M18" s="73"/>
      <c r="N18" s="88">
        <v>20.788747787712776</v>
      </c>
      <c r="O18" s="88">
        <v>0.48742149062633483</v>
      </c>
      <c r="P18" s="89">
        <v>6.2605885571719089E-2</v>
      </c>
      <c r="Q18" s="89">
        <v>3.4010891437381554E-3</v>
      </c>
      <c r="R18" s="90">
        <v>302.87397775131643</v>
      </c>
      <c r="S18" s="90">
        <v>6.937073169407201</v>
      </c>
      <c r="T18" s="91">
        <v>352.63405186735019</v>
      </c>
      <c r="U18" s="91">
        <v>17.627313071070454</v>
      </c>
      <c r="V18" s="92">
        <v>694.87060422088405</v>
      </c>
      <c r="W18" s="92">
        <v>178.03710529656655</v>
      </c>
      <c r="X18" s="93">
        <v>302.87397775131643</v>
      </c>
      <c r="Y18" s="93">
        <v>6.937073169407201</v>
      </c>
    </row>
    <row r="19" spans="1:25" ht="15" x14ac:dyDescent="0.25">
      <c r="A19" s="73">
        <v>24</v>
      </c>
      <c r="B19" s="73" t="s">
        <v>79</v>
      </c>
      <c r="C19" s="73" t="s">
        <v>20</v>
      </c>
      <c r="D19" s="83">
        <v>113.98680767860975</v>
      </c>
      <c r="E19" s="84">
        <v>0.7646441637844823</v>
      </c>
      <c r="F19" s="85">
        <v>0.3483194629178481</v>
      </c>
      <c r="G19" s="85">
        <v>1.874353343709215E-2</v>
      </c>
      <c r="H19" s="86">
        <v>4.4383810115201781E-2</v>
      </c>
      <c r="I19" s="86">
        <v>1.1464720700151182E-3</v>
      </c>
      <c r="J19" s="87">
        <v>0.48002645693929308</v>
      </c>
      <c r="K19" s="94">
        <v>2.5830861907514402</v>
      </c>
      <c r="L19" s="94">
        <v>8.3935946931268255</v>
      </c>
      <c r="M19" s="73"/>
      <c r="N19" s="88">
        <v>22.530738064272057</v>
      </c>
      <c r="O19" s="88">
        <v>0.58198838361258987</v>
      </c>
      <c r="P19" s="89">
        <v>5.691829548658224E-2</v>
      </c>
      <c r="Q19" s="89">
        <v>2.6868967127020435E-3</v>
      </c>
      <c r="R19" s="90">
        <v>279.95781401181182</v>
      </c>
      <c r="S19" s="90">
        <v>7.0767776779650546</v>
      </c>
      <c r="T19" s="91">
        <v>303.45633823170112</v>
      </c>
      <c r="U19" s="91">
        <v>14.115249934158903</v>
      </c>
      <c r="V19" s="92">
        <v>488.36899381743399</v>
      </c>
      <c r="W19" s="92">
        <v>140.651660806428</v>
      </c>
      <c r="X19" s="93">
        <v>279.95781401181182</v>
      </c>
      <c r="Y19" s="93">
        <v>7.0767776779650546</v>
      </c>
    </row>
    <row r="20" spans="1:25" ht="15" x14ac:dyDescent="0.25">
      <c r="A20" s="73">
        <v>27</v>
      </c>
      <c r="B20" s="73" t="s">
        <v>88</v>
      </c>
      <c r="C20" s="73" t="s">
        <v>20</v>
      </c>
      <c r="D20" s="83">
        <v>126.83680044330524</v>
      </c>
      <c r="E20" s="84">
        <v>0.74232925670302352</v>
      </c>
      <c r="F20" s="85">
        <v>0.28655237889912749</v>
      </c>
      <c r="G20" s="85">
        <v>1.8710247213062602E-2</v>
      </c>
      <c r="H20" s="86">
        <v>4.2291727362530979E-2</v>
      </c>
      <c r="I20" s="86">
        <v>1.2173555833387385E-3</v>
      </c>
      <c r="J20" s="87">
        <v>0.44084561023662266</v>
      </c>
      <c r="K20" s="94">
        <v>2.87847212506452</v>
      </c>
      <c r="L20" s="94">
        <v>-4.1901784054390427</v>
      </c>
      <c r="M20" s="73"/>
      <c r="N20" s="88">
        <v>23.645286261964454</v>
      </c>
      <c r="O20" s="88">
        <v>0.68062297394235716</v>
      </c>
      <c r="P20" s="89">
        <v>4.9141376763249006E-2</v>
      </c>
      <c r="Q20" s="89">
        <v>2.8800327108583542E-3</v>
      </c>
      <c r="R20" s="90">
        <v>267.03115539782686</v>
      </c>
      <c r="S20" s="90">
        <v>7.5293999203264965</v>
      </c>
      <c r="T20" s="91">
        <v>255.84207358855275</v>
      </c>
      <c r="U20" s="91">
        <v>14.7666494221137</v>
      </c>
      <c r="V20" s="92">
        <v>154.581778468626</v>
      </c>
      <c r="W20" s="92">
        <v>150.76244390099785</v>
      </c>
      <c r="X20" s="93">
        <v>267.03115539782686</v>
      </c>
      <c r="Y20" s="93">
        <v>7.5293999203264965</v>
      </c>
    </row>
    <row r="21" spans="1:25" ht="15" x14ac:dyDescent="0.25">
      <c r="A21" s="73">
        <v>28</v>
      </c>
      <c r="B21" s="73" t="s">
        <v>89</v>
      </c>
      <c r="C21" s="73" t="s">
        <v>20</v>
      </c>
      <c r="D21" s="83">
        <v>111.43710297237969</v>
      </c>
      <c r="E21" s="84">
        <v>0.74518734368330164</v>
      </c>
      <c r="F21" s="85">
        <v>0.31051958017051529</v>
      </c>
      <c r="G21" s="85">
        <v>1.8369443118936325E-2</v>
      </c>
      <c r="H21" s="86">
        <v>4.3573109780684099E-2</v>
      </c>
      <c r="I21" s="86">
        <v>1.2015657139131646E-3</v>
      </c>
      <c r="J21" s="87">
        <v>0.46614600962271036</v>
      </c>
      <c r="K21" s="94">
        <v>2.7575854006312328</v>
      </c>
      <c r="L21" s="94">
        <v>-0.13386711176367375</v>
      </c>
      <c r="M21" s="73"/>
      <c r="N21" s="88">
        <v>22.9499341459282</v>
      </c>
      <c r="O21" s="88">
        <v>0.63286403346259823</v>
      </c>
      <c r="P21" s="89">
        <v>5.168555204478241E-2</v>
      </c>
      <c r="Q21" s="89">
        <v>2.7050544879704962E-3</v>
      </c>
      <c r="R21" s="90">
        <v>274.95169650000747</v>
      </c>
      <c r="S21" s="90">
        <v>7.4226135737098327</v>
      </c>
      <c r="T21" s="91">
        <v>274.58362660515769</v>
      </c>
      <c r="U21" s="91">
        <v>14.232539156955266</v>
      </c>
      <c r="V21" s="92">
        <v>271.52331448910502</v>
      </c>
      <c r="W21" s="92">
        <v>141.60259890296507</v>
      </c>
      <c r="X21" s="93">
        <v>274.95169650000747</v>
      </c>
      <c r="Y21" s="93">
        <v>7.4226135737098327</v>
      </c>
    </row>
    <row r="22" spans="1:25" ht="15" x14ac:dyDescent="0.25">
      <c r="A22" s="73">
        <v>31</v>
      </c>
      <c r="B22" s="73" t="s">
        <v>65</v>
      </c>
      <c r="C22" s="73" t="s">
        <v>20</v>
      </c>
      <c r="D22" s="83">
        <v>111.42527016387314</v>
      </c>
      <c r="E22" s="84">
        <v>0.62890712710583596</v>
      </c>
      <c r="F22" s="85">
        <v>0.30692466666037915</v>
      </c>
      <c r="G22" s="85">
        <v>2.1746480167750847E-2</v>
      </c>
      <c r="H22" s="86">
        <v>4.2433409902502855E-2</v>
      </c>
      <c r="I22" s="86">
        <v>1.1220973123452324E-3</v>
      </c>
      <c r="J22" s="87">
        <v>0.37322043030185048</v>
      </c>
      <c r="K22" s="94">
        <v>2.6443722409380248</v>
      </c>
      <c r="L22" s="94">
        <v>1.4509013374006667</v>
      </c>
      <c r="M22" s="73"/>
      <c r="N22" s="88">
        <v>23.566336108685359</v>
      </c>
      <c r="O22" s="88">
        <v>0.62318165026422989</v>
      </c>
      <c r="P22" s="89">
        <v>5.2459311390808755E-2</v>
      </c>
      <c r="Q22" s="89">
        <v>3.4483180051344082E-3</v>
      </c>
      <c r="R22" s="90">
        <v>267.90740882811338</v>
      </c>
      <c r="S22" s="90">
        <v>6.9392798788151531</v>
      </c>
      <c r="T22" s="91">
        <v>271.79448100579594</v>
      </c>
      <c r="U22" s="91">
        <v>16.89539419800256</v>
      </c>
      <c r="V22" s="92">
        <v>305.48247579801301</v>
      </c>
      <c r="W22" s="92">
        <v>180.5104675513779</v>
      </c>
      <c r="X22" s="93">
        <v>267.90740882811338</v>
      </c>
      <c r="Y22" s="93">
        <v>6.9392798788151531</v>
      </c>
    </row>
    <row r="23" spans="1:25" ht="15" x14ac:dyDescent="0.25">
      <c r="A23" s="73">
        <v>33</v>
      </c>
      <c r="B23" s="73" t="s">
        <v>92</v>
      </c>
      <c r="C23" s="73" t="s">
        <v>20</v>
      </c>
      <c r="D23" s="83">
        <v>75.139011252228386</v>
      </c>
      <c r="E23" s="84">
        <v>0.63232404997761527</v>
      </c>
      <c r="F23" s="85">
        <v>0.31437609285074158</v>
      </c>
      <c r="G23" s="85">
        <v>2.6515656139640017E-2</v>
      </c>
      <c r="H23" s="86">
        <v>4.4854657574893472E-2</v>
      </c>
      <c r="I23" s="86">
        <v>1.5799230089858446E-3</v>
      </c>
      <c r="J23" s="87">
        <v>0.41761444490403421</v>
      </c>
      <c r="K23" s="94">
        <v>3.5223165093788964</v>
      </c>
      <c r="L23" s="94">
        <v>-1.8723854659613015</v>
      </c>
      <c r="M23" s="73"/>
      <c r="N23" s="88">
        <v>22.294228828529295</v>
      </c>
      <c r="O23" s="88">
        <v>0.78527330266599671</v>
      </c>
      <c r="P23" s="89">
        <v>5.0832408995020353E-2</v>
      </c>
      <c r="Q23" s="89">
        <v>3.8956319612517393E-3</v>
      </c>
      <c r="R23" s="90">
        <v>282.86353844350185</v>
      </c>
      <c r="S23" s="90">
        <v>9.7479264766019522</v>
      </c>
      <c r="T23" s="91">
        <v>277.56724266118187</v>
      </c>
      <c r="U23" s="91">
        <v>20.483899575335304</v>
      </c>
      <c r="V23" s="92">
        <v>233.23751434319001</v>
      </c>
      <c r="W23" s="92">
        <v>203.92635065682327</v>
      </c>
      <c r="X23" s="93">
        <v>282.86353844350185</v>
      </c>
      <c r="Y23" s="93">
        <v>9.7479264766019522</v>
      </c>
    </row>
    <row r="24" spans="1:25" ht="15" x14ac:dyDescent="0.25">
      <c r="A24" s="73">
        <v>34</v>
      </c>
      <c r="B24" s="73" t="s">
        <v>93</v>
      </c>
      <c r="C24" s="73" t="s">
        <v>20</v>
      </c>
      <c r="D24" s="83">
        <v>67.45359238542774</v>
      </c>
      <c r="E24" s="84">
        <v>0.51889229621229749</v>
      </c>
      <c r="F24" s="85">
        <v>0.32783598852858653</v>
      </c>
      <c r="G24" s="85">
        <v>2.9969990800488039E-2</v>
      </c>
      <c r="H24" s="86">
        <v>4.2759751500431244E-2</v>
      </c>
      <c r="I24" s="86">
        <v>1.4336759299285256E-3</v>
      </c>
      <c r="J24" s="87">
        <v>0.36676327205927195</v>
      </c>
      <c r="K24" s="94">
        <v>3.3528631005118603</v>
      </c>
      <c r="L24" s="94">
        <v>6.6637549116918366</v>
      </c>
      <c r="M24" s="73"/>
      <c r="N24" s="88">
        <v>23.386478286477288</v>
      </c>
      <c r="O24" s="88">
        <v>0.78411660097651537</v>
      </c>
      <c r="P24" s="89">
        <v>5.560581104764728E-2</v>
      </c>
      <c r="Q24" s="89">
        <v>4.7291148386657328E-3</v>
      </c>
      <c r="R24" s="90">
        <v>269.9252563552173</v>
      </c>
      <c r="S24" s="90">
        <v>8.8633711979813476</v>
      </c>
      <c r="T24" s="91">
        <v>287.91241388348487</v>
      </c>
      <c r="U24" s="91">
        <v>22.91775567764245</v>
      </c>
      <c r="V24" s="92">
        <v>436.66324916830899</v>
      </c>
      <c r="W24" s="92">
        <v>247.55627224651047</v>
      </c>
      <c r="X24" s="93">
        <v>269.9252563552173</v>
      </c>
      <c r="Y24" s="93">
        <v>8.8633711979813476</v>
      </c>
    </row>
    <row r="25" spans="1:25" ht="15" x14ac:dyDescent="0.25">
      <c r="A25" s="73">
        <v>35</v>
      </c>
      <c r="B25" s="73" t="s">
        <v>81</v>
      </c>
      <c r="C25" s="73" t="s">
        <v>20</v>
      </c>
      <c r="D25" s="83">
        <v>139.26036718150371</v>
      </c>
      <c r="E25" s="84">
        <v>0.7404387484705961</v>
      </c>
      <c r="F25" s="85">
        <v>0.32806451637690975</v>
      </c>
      <c r="G25" s="85">
        <v>1.972090111913739E-2</v>
      </c>
      <c r="H25" s="86">
        <v>4.3086887486662256E-2</v>
      </c>
      <c r="I25" s="86">
        <v>1.0258347418342227E-3</v>
      </c>
      <c r="J25" s="87">
        <v>0.39606346665109599</v>
      </c>
      <c r="K25" s="94">
        <v>2.3808513486887968</v>
      </c>
      <c r="L25" s="94">
        <v>5.9348869808744462</v>
      </c>
      <c r="M25" s="73"/>
      <c r="N25" s="88">
        <v>23.208917105222664</v>
      </c>
      <c r="O25" s="88">
        <v>0.5525698159157586</v>
      </c>
      <c r="P25" s="89">
        <v>5.522209287609995E-2</v>
      </c>
      <c r="Q25" s="89">
        <v>3.0480956432378851E-3</v>
      </c>
      <c r="R25" s="90">
        <v>271.94738206083434</v>
      </c>
      <c r="S25" s="90">
        <v>6.3399980037351185</v>
      </c>
      <c r="T25" s="91">
        <v>288.08715183359169</v>
      </c>
      <c r="U25" s="91">
        <v>15.077783153151437</v>
      </c>
      <c r="V25" s="92">
        <v>421.226193521158</v>
      </c>
      <c r="W25" s="92">
        <v>159.55957283162797</v>
      </c>
      <c r="X25" s="93">
        <v>271.94738206083434</v>
      </c>
      <c r="Y25" s="93">
        <v>6.3399980037351185</v>
      </c>
    </row>
    <row r="26" spans="1:25" ht="15" x14ac:dyDescent="0.25">
      <c r="A26" s="73">
        <v>37</v>
      </c>
      <c r="B26" s="73" t="s">
        <v>82</v>
      </c>
      <c r="C26" s="73" t="s">
        <v>20</v>
      </c>
      <c r="D26" s="83">
        <v>75.112983514846235</v>
      </c>
      <c r="E26" s="84">
        <v>0.58052328846687562</v>
      </c>
      <c r="F26" s="85">
        <v>0.32029718869205781</v>
      </c>
      <c r="G26" s="85">
        <v>2.5224325711679228E-2</v>
      </c>
      <c r="H26" s="86">
        <v>4.2312345661438447E-2</v>
      </c>
      <c r="I26" s="86">
        <v>1.3473566100158818E-3</v>
      </c>
      <c r="J26" s="87">
        <v>0.40434215050194228</v>
      </c>
      <c r="K26" s="94">
        <v>3.1843108410881635</v>
      </c>
      <c r="L26" s="94">
        <v>5.6043328915949342</v>
      </c>
      <c r="M26" s="73"/>
      <c r="N26" s="88">
        <v>23.633764197368869</v>
      </c>
      <c r="O26" s="88">
        <v>0.75257251549402993</v>
      </c>
      <c r="P26" s="89">
        <v>5.4901568252308221E-2</v>
      </c>
      <c r="Q26" s="89">
        <v>3.9544500045208585E-3</v>
      </c>
      <c r="R26" s="90">
        <v>267.15867925758289</v>
      </c>
      <c r="S26" s="90">
        <v>8.3332973650612079</v>
      </c>
      <c r="T26" s="91">
        <v>282.13114099196622</v>
      </c>
      <c r="U26" s="91">
        <v>19.398930086977295</v>
      </c>
      <c r="V26" s="92">
        <v>408.216742722844</v>
      </c>
      <c r="W26" s="92">
        <v>207.00474402545402</v>
      </c>
      <c r="X26" s="93">
        <v>267.15867925758289</v>
      </c>
      <c r="Y26" s="93">
        <v>8.3332973650612079</v>
      </c>
    </row>
    <row r="27" spans="1:25" ht="15" x14ac:dyDescent="0.25">
      <c r="A27" s="73">
        <v>38</v>
      </c>
      <c r="B27" s="73" t="s">
        <v>83</v>
      </c>
      <c r="C27" s="73" t="s">
        <v>20</v>
      </c>
      <c r="D27" s="83">
        <v>100.93308416682426</v>
      </c>
      <c r="E27" s="84">
        <v>0.47294194005291007</v>
      </c>
      <c r="F27" s="85">
        <v>0.31979494168294109</v>
      </c>
      <c r="G27" s="85">
        <v>2.3486115035941002E-2</v>
      </c>
      <c r="H27" s="86">
        <v>4.3817728615950784E-2</v>
      </c>
      <c r="I27" s="86">
        <v>1.336174438324051E-3</v>
      </c>
      <c r="J27" s="87">
        <v>0.4152156404937809</v>
      </c>
      <c r="K27" s="94">
        <v>3.0493922905845214</v>
      </c>
      <c r="L27" s="94">
        <v>1.9106273685426629</v>
      </c>
      <c r="M27" s="73"/>
      <c r="N27" s="88">
        <v>22.821812804691437</v>
      </c>
      <c r="O27" s="88">
        <v>0.69592660023789177</v>
      </c>
      <c r="P27" s="89">
        <v>5.2932262075538847E-2</v>
      </c>
      <c r="Q27" s="89">
        <v>3.5364639217118294E-3</v>
      </c>
      <c r="R27" s="90">
        <v>276.4626403404589</v>
      </c>
      <c r="S27" s="90">
        <v>8.2522180394376523</v>
      </c>
      <c r="T27" s="91">
        <v>281.74481121059938</v>
      </c>
      <c r="U27" s="91">
        <v>18.069021513240596</v>
      </c>
      <c r="V27" s="92">
        <v>325.894300540134</v>
      </c>
      <c r="W27" s="92">
        <v>185.12468036098895</v>
      </c>
      <c r="X27" s="93">
        <v>276.4626403404589</v>
      </c>
      <c r="Y27" s="93">
        <v>8.2522180394376523</v>
      </c>
    </row>
    <row r="29" spans="1:25" ht="15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1:25" ht="15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14.4" x14ac:dyDescent="0.3"/>
  <cols>
    <col min="1" max="1" width="14.88671875" style="410" bestFit="1" customWidth="1"/>
    <col min="2" max="2" width="48.6640625" style="411" bestFit="1" customWidth="1"/>
  </cols>
  <sheetData>
    <row r="1" spans="1:11" x14ac:dyDescent="0.25">
      <c r="A1" s="410" t="s">
        <v>251</v>
      </c>
      <c r="B1" s="411" t="s">
        <v>319</v>
      </c>
      <c r="C1">
        <v>0.3</v>
      </c>
      <c r="D1">
        <v>165.05835068359585</v>
      </c>
      <c r="E1">
        <v>1</v>
      </c>
      <c r="F1">
        <v>169.90873361639603</v>
      </c>
      <c r="G1">
        <v>4.6479953607025326</v>
      </c>
      <c r="H1">
        <v>4</v>
      </c>
      <c r="I1">
        <v>262.93644997711505</v>
      </c>
      <c r="J1">
        <v>6.9902456150848398</v>
      </c>
    </row>
    <row r="2" spans="1:11" x14ac:dyDescent="0.25">
      <c r="A2" s="410" t="s">
        <v>253</v>
      </c>
      <c r="B2" s="411" t="s">
        <v>320</v>
      </c>
      <c r="C2">
        <v>16.7</v>
      </c>
      <c r="D2">
        <v>165.05835068359585</v>
      </c>
      <c r="E2">
        <v>2</v>
      </c>
      <c r="F2">
        <v>182.35049660735194</v>
      </c>
      <c r="G2">
        <v>5.3397274095123288</v>
      </c>
      <c r="H2" t="s">
        <v>250</v>
      </c>
      <c r="I2" t="s">
        <v>250</v>
      </c>
      <c r="J2" t="s">
        <v>250</v>
      </c>
      <c r="K2" t="s">
        <v>250</v>
      </c>
    </row>
    <row r="3" spans="1:11" x14ac:dyDescent="0.25">
      <c r="A3" s="410" t="s">
        <v>255</v>
      </c>
      <c r="B3" s="412">
        <v>15</v>
      </c>
      <c r="E3">
        <v>3</v>
      </c>
      <c r="F3">
        <v>170.17486529755493</v>
      </c>
      <c r="G3">
        <v>4.0134681565650192</v>
      </c>
    </row>
    <row r="4" spans="1:11" x14ac:dyDescent="0.25">
      <c r="A4" s="410" t="s">
        <v>256</v>
      </c>
      <c r="B4" s="412">
        <v>11</v>
      </c>
      <c r="E4">
        <v>5</v>
      </c>
      <c r="F4">
        <v>164.41530049576892</v>
      </c>
      <c r="G4">
        <v>5.0831362269898408</v>
      </c>
    </row>
    <row r="5" spans="1:11" x14ac:dyDescent="0.25">
      <c r="A5" s="410" t="s">
        <v>257</v>
      </c>
      <c r="B5" s="412">
        <v>1</v>
      </c>
      <c r="E5">
        <v>6</v>
      </c>
      <c r="F5">
        <v>188.39101323895696</v>
      </c>
      <c r="G5">
        <v>6.0917762700646492</v>
      </c>
    </row>
    <row r="6" spans="1:11" x14ac:dyDescent="0.25">
      <c r="A6" s="410" t="s">
        <v>258</v>
      </c>
      <c r="B6" s="412" t="b">
        <v>1</v>
      </c>
      <c r="E6">
        <v>7</v>
      </c>
      <c r="F6">
        <v>164.71627374671431</v>
      </c>
      <c r="G6">
        <v>4.7916629379749365</v>
      </c>
    </row>
    <row r="7" spans="1:11" x14ac:dyDescent="0.25">
      <c r="A7" s="410" t="s">
        <v>259</v>
      </c>
      <c r="B7" s="412">
        <v>1</v>
      </c>
      <c r="E7">
        <v>8</v>
      </c>
      <c r="F7">
        <v>153.36447006414485</v>
      </c>
      <c r="G7">
        <v>4.8321979013994927</v>
      </c>
    </row>
    <row r="8" spans="1:11" x14ac:dyDescent="0.25">
      <c r="A8" s="410" t="s">
        <v>260</v>
      </c>
      <c r="B8" s="412" t="b">
        <v>0</v>
      </c>
      <c r="E8">
        <v>9</v>
      </c>
      <c r="F8">
        <v>170.12152102571488</v>
      </c>
      <c r="G8">
        <v>4.8756090906519081</v>
      </c>
    </row>
    <row r="9" spans="1:11" x14ac:dyDescent="0.25">
      <c r="A9" s="410" t="s">
        <v>261</v>
      </c>
      <c r="B9" s="412" t="b">
        <v>1</v>
      </c>
      <c r="E9">
        <v>10</v>
      </c>
      <c r="F9">
        <v>154.17343337683118</v>
      </c>
      <c r="G9">
        <v>4.4352081831038461</v>
      </c>
    </row>
    <row r="10" spans="1:11" x14ac:dyDescent="0.25">
      <c r="A10" s="410" t="s">
        <v>262</v>
      </c>
      <c r="B10" s="412" t="b">
        <v>0</v>
      </c>
      <c r="E10">
        <v>11</v>
      </c>
      <c r="F10">
        <v>153.76560454792084</v>
      </c>
      <c r="G10">
        <v>4.4330593610111881</v>
      </c>
    </row>
    <row r="11" spans="1:11" x14ac:dyDescent="0.25">
      <c r="A11" s="410" t="s">
        <v>263</v>
      </c>
      <c r="B11" s="412" t="b">
        <v>0</v>
      </c>
      <c r="E11">
        <v>12</v>
      </c>
      <c r="F11">
        <v>149.24874858682787</v>
      </c>
      <c r="G11">
        <v>5.1530811371892451</v>
      </c>
    </row>
    <row r="12" spans="1:11" x14ac:dyDescent="0.25">
      <c r="A12" s="410" t="s">
        <v>264</v>
      </c>
      <c r="B12" s="412" t="s">
        <v>321</v>
      </c>
      <c r="E12">
        <v>13</v>
      </c>
      <c r="F12">
        <v>169.59849406492671</v>
      </c>
      <c r="G12">
        <v>4.2304211304320516</v>
      </c>
    </row>
    <row r="13" spans="1:11" x14ac:dyDescent="0.25">
      <c r="A13" s="410" t="s">
        <v>266</v>
      </c>
      <c r="B13" s="412" t="b">
        <v>0</v>
      </c>
      <c r="E13">
        <v>14</v>
      </c>
      <c r="F13">
        <v>162.07697872911376</v>
      </c>
      <c r="G13">
        <v>3.7914860153234624</v>
      </c>
    </row>
    <row r="14" spans="1:11" x14ac:dyDescent="0.25">
      <c r="A14" s="410" t="s">
        <v>267</v>
      </c>
      <c r="B14" s="412" t="b">
        <v>0</v>
      </c>
      <c r="E14">
        <v>15</v>
      </c>
      <c r="F14">
        <v>164.29975605088353</v>
      </c>
      <c r="G14">
        <v>3.5061753312245356</v>
      </c>
    </row>
    <row r="15" spans="1:11" x14ac:dyDescent="0.25">
      <c r="A15" s="410" t="s">
        <v>268</v>
      </c>
      <c r="B15" s="412" t="b">
        <v>0</v>
      </c>
      <c r="E15">
        <v>16</v>
      </c>
      <c r="F15">
        <v>172.35812290672672</v>
      </c>
      <c r="G15">
        <v>5.0258876431790798</v>
      </c>
    </row>
    <row r="16" spans="1:11" x14ac:dyDescent="0.25">
      <c r="A16" s="410" t="s">
        <v>269</v>
      </c>
      <c r="B16" s="412">
        <v>1</v>
      </c>
      <c r="E16" t="s">
        <v>250</v>
      </c>
      <c r="F16" t="s">
        <v>250</v>
      </c>
      <c r="G16" t="s">
        <v>250</v>
      </c>
      <c r="H16" t="s">
        <v>250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14.4" x14ac:dyDescent="0.3"/>
  <cols>
    <col min="1" max="1" width="14.88671875" style="410" bestFit="1" customWidth="1"/>
    <col min="2" max="2" width="42.33203125" style="411" bestFit="1" customWidth="1"/>
  </cols>
  <sheetData>
    <row r="1" spans="1:11" x14ac:dyDescent="0.25">
      <c r="A1" s="410" t="s">
        <v>251</v>
      </c>
      <c r="B1" s="411" t="s">
        <v>319</v>
      </c>
      <c r="C1">
        <v>0.3</v>
      </c>
      <c r="D1">
        <v>163.53021778689248</v>
      </c>
      <c r="E1">
        <v>1</v>
      </c>
      <c r="F1">
        <v>162.07697872911376</v>
      </c>
      <c r="G1">
        <v>3.7914860153234624</v>
      </c>
      <c r="H1">
        <v>11</v>
      </c>
      <c r="I1">
        <v>188.39101323895696</v>
      </c>
      <c r="J1">
        <v>6.0917762700646492</v>
      </c>
    </row>
    <row r="2" spans="1:11" x14ac:dyDescent="0.25">
      <c r="A2" s="410" t="s">
        <v>253</v>
      </c>
      <c r="B2" s="411" t="s">
        <v>322</v>
      </c>
      <c r="C2">
        <v>16.7</v>
      </c>
      <c r="D2">
        <v>163.53021778689248</v>
      </c>
      <c r="E2">
        <v>2</v>
      </c>
      <c r="F2">
        <v>164.29975605088353</v>
      </c>
      <c r="G2">
        <v>3.5061753312245356</v>
      </c>
      <c r="H2" t="s">
        <v>250</v>
      </c>
      <c r="I2" t="s">
        <v>250</v>
      </c>
      <c r="J2" t="s">
        <v>250</v>
      </c>
      <c r="K2" t="s">
        <v>250</v>
      </c>
    </row>
    <row r="3" spans="1:11" x14ac:dyDescent="0.25">
      <c r="A3" s="410" t="s">
        <v>255</v>
      </c>
      <c r="B3" s="412">
        <v>15</v>
      </c>
      <c r="E3">
        <v>3</v>
      </c>
      <c r="F3">
        <v>172.35812290672672</v>
      </c>
      <c r="G3">
        <v>5.0258876431790798</v>
      </c>
    </row>
    <row r="4" spans="1:11" x14ac:dyDescent="0.25">
      <c r="A4" s="410" t="s">
        <v>256</v>
      </c>
      <c r="B4" s="412">
        <v>11</v>
      </c>
      <c r="E4">
        <v>4</v>
      </c>
      <c r="F4">
        <v>154.17343337683118</v>
      </c>
      <c r="G4">
        <v>4.4352081831038461</v>
      </c>
    </row>
    <row r="5" spans="1:11" x14ac:dyDescent="0.25">
      <c r="A5" s="410" t="s">
        <v>257</v>
      </c>
      <c r="B5" s="412">
        <v>1</v>
      </c>
      <c r="E5">
        <v>5</v>
      </c>
      <c r="F5">
        <v>153.76560454792084</v>
      </c>
      <c r="G5">
        <v>4.4330593610111881</v>
      </c>
    </row>
    <row r="6" spans="1:11" x14ac:dyDescent="0.25">
      <c r="A6" s="410" t="s">
        <v>258</v>
      </c>
      <c r="B6" s="412" t="b">
        <v>1</v>
      </c>
      <c r="E6">
        <v>6</v>
      </c>
      <c r="F6">
        <v>149.24874858682787</v>
      </c>
      <c r="G6">
        <v>5.1530811371892451</v>
      </c>
    </row>
    <row r="7" spans="1:11" x14ac:dyDescent="0.25">
      <c r="A7" s="410" t="s">
        <v>259</v>
      </c>
      <c r="B7" s="412">
        <v>1</v>
      </c>
      <c r="E7">
        <v>7</v>
      </c>
      <c r="F7">
        <v>169.59849406492671</v>
      </c>
      <c r="G7">
        <v>4.2304211304320516</v>
      </c>
    </row>
    <row r="8" spans="1:11" x14ac:dyDescent="0.25">
      <c r="A8" s="410" t="s">
        <v>260</v>
      </c>
      <c r="B8" s="412" t="b">
        <v>0</v>
      </c>
      <c r="E8">
        <v>8</v>
      </c>
      <c r="F8">
        <v>170.12152102571488</v>
      </c>
      <c r="G8">
        <v>4.8756090906519081</v>
      </c>
    </row>
    <row r="9" spans="1:11" x14ac:dyDescent="0.25">
      <c r="A9" s="410" t="s">
        <v>261</v>
      </c>
      <c r="B9" s="412" t="b">
        <v>1</v>
      </c>
      <c r="E9">
        <v>9</v>
      </c>
      <c r="F9">
        <v>153.36447006414485</v>
      </c>
      <c r="G9">
        <v>4.8321979013994927</v>
      </c>
    </row>
    <row r="10" spans="1:11" x14ac:dyDescent="0.25">
      <c r="A10" s="410" t="s">
        <v>262</v>
      </c>
      <c r="B10" s="412" t="b">
        <v>0</v>
      </c>
      <c r="E10">
        <v>10</v>
      </c>
      <c r="F10">
        <v>164.41530049576892</v>
      </c>
      <c r="G10">
        <v>5.0831362269898408</v>
      </c>
    </row>
    <row r="11" spans="1:11" x14ac:dyDescent="0.25">
      <c r="A11" s="410" t="s">
        <v>263</v>
      </c>
      <c r="B11" s="412" t="b">
        <v>0</v>
      </c>
      <c r="E11">
        <v>12</v>
      </c>
      <c r="F11">
        <v>164.71627374671431</v>
      </c>
      <c r="G11">
        <v>4.7916629379749365</v>
      </c>
    </row>
    <row r="12" spans="1:11" x14ac:dyDescent="0.25">
      <c r="A12" s="410" t="s">
        <v>264</v>
      </c>
      <c r="B12" s="412" t="s">
        <v>323</v>
      </c>
      <c r="E12">
        <v>13</v>
      </c>
      <c r="F12">
        <v>153.36447006414485</v>
      </c>
      <c r="G12">
        <v>4.8321979013994927</v>
      </c>
    </row>
    <row r="13" spans="1:11" x14ac:dyDescent="0.25">
      <c r="A13" s="410" t="s">
        <v>266</v>
      </c>
      <c r="B13" s="412" t="b">
        <v>0</v>
      </c>
      <c r="E13">
        <v>14</v>
      </c>
      <c r="F13">
        <v>169.90873361639603</v>
      </c>
      <c r="G13">
        <v>4.6479953607025326</v>
      </c>
    </row>
    <row r="14" spans="1:11" x14ac:dyDescent="0.25">
      <c r="A14" s="410" t="s">
        <v>267</v>
      </c>
      <c r="B14" s="412" t="b">
        <v>0</v>
      </c>
      <c r="E14">
        <v>15</v>
      </c>
      <c r="F14">
        <v>182.35049660735194</v>
      </c>
      <c r="G14">
        <v>5.3397274095123288</v>
      </c>
    </row>
    <row r="15" spans="1:11" x14ac:dyDescent="0.25">
      <c r="A15" s="410" t="s">
        <v>268</v>
      </c>
      <c r="B15" s="412" t="b">
        <v>0</v>
      </c>
      <c r="E15">
        <v>16</v>
      </c>
      <c r="F15">
        <v>170.17486529755493</v>
      </c>
      <c r="G15">
        <v>4.0134681565650192</v>
      </c>
    </row>
    <row r="16" spans="1:11" x14ac:dyDescent="0.25">
      <c r="A16" s="410" t="s">
        <v>269</v>
      </c>
      <c r="B16" s="412">
        <v>1</v>
      </c>
      <c r="E16" t="s">
        <v>250</v>
      </c>
      <c r="F16" t="s">
        <v>250</v>
      </c>
      <c r="G16" t="s">
        <v>250</v>
      </c>
      <c r="H16" t="s">
        <v>250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topLeftCell="B13" workbookViewId="0">
      <selection activeCell="L40" sqref="L40"/>
    </sheetView>
  </sheetViews>
  <sheetFormatPr defaultRowHeight="14.4" x14ac:dyDescent="0.3"/>
  <sheetData>
    <row r="1" spans="1:25" ht="45" x14ac:dyDescent="0.25">
      <c r="A1" s="38" t="s">
        <v>0</v>
      </c>
      <c r="B1" s="38" t="s">
        <v>1</v>
      </c>
      <c r="C1" s="38" t="s">
        <v>2</v>
      </c>
      <c r="D1" s="139" t="s">
        <v>3</v>
      </c>
      <c r="E1" s="139" t="s">
        <v>4</v>
      </c>
      <c r="F1" s="140" t="s">
        <v>5</v>
      </c>
      <c r="G1" s="140" t="s">
        <v>6</v>
      </c>
      <c r="H1" s="140" t="s">
        <v>7</v>
      </c>
      <c r="I1" s="140" t="s">
        <v>6</v>
      </c>
      <c r="J1" s="140" t="s">
        <v>8</v>
      </c>
      <c r="K1" s="141" t="s">
        <v>9</v>
      </c>
      <c r="L1" s="141" t="s">
        <v>10</v>
      </c>
      <c r="M1" s="141" t="s">
        <v>11</v>
      </c>
      <c r="N1" s="142" t="s">
        <v>12</v>
      </c>
      <c r="O1" s="142" t="s">
        <v>6</v>
      </c>
      <c r="P1" s="142" t="s">
        <v>13</v>
      </c>
      <c r="Q1" s="142" t="s">
        <v>6</v>
      </c>
      <c r="R1" s="272" t="s">
        <v>14</v>
      </c>
      <c r="S1" s="272" t="s">
        <v>6</v>
      </c>
      <c r="T1" s="144" t="s">
        <v>15</v>
      </c>
      <c r="U1" s="144" t="s">
        <v>6</v>
      </c>
      <c r="V1" s="303" t="s">
        <v>16</v>
      </c>
      <c r="W1" s="304" t="s">
        <v>6</v>
      </c>
      <c r="X1" s="146" t="s">
        <v>17</v>
      </c>
      <c r="Y1" s="146" t="s">
        <v>18</v>
      </c>
    </row>
    <row r="2" spans="1:25" ht="15" x14ac:dyDescent="0.25">
      <c r="A2">
        <v>8</v>
      </c>
      <c r="B2" t="s">
        <v>244</v>
      </c>
      <c r="C2" t="s">
        <v>20</v>
      </c>
      <c r="D2" s="305">
        <v>252.86382679375299</v>
      </c>
      <c r="E2" s="306">
        <v>0.84461610160723599</v>
      </c>
      <c r="F2" s="307">
        <f t="shared" ref="F2:F31" si="0">(137.88*P2*H2)</f>
        <v>0.21886760330283067</v>
      </c>
      <c r="G2" s="307">
        <f t="shared" ref="G2:G31" si="1">SQRT(137.88^2*(P2^2*I2^2+H2^2*Q2^2))</f>
        <v>1.3942141003286057E-2</v>
      </c>
      <c r="H2" s="308">
        <v>2.6706640137801271E-2</v>
      </c>
      <c r="I2" s="308">
        <v>7.4025244884928223E-4</v>
      </c>
      <c r="J2" s="309">
        <f>((G2/F2)^2+(I2/H2)^2-(Q2/P2)^2)/(2*I2/H2*G2/F2)</f>
        <v>0.43512357083166447</v>
      </c>
      <c r="K2" s="310">
        <f>O2/N2*100</f>
        <v>2.7717917530236602</v>
      </c>
      <c r="L2" s="310">
        <f>(T2-R2)/R2*100</f>
        <v>18.279312473488186</v>
      </c>
      <c r="M2" s="311"/>
      <c r="N2" s="312">
        <f>1/H2</f>
        <v>37.443871443213631</v>
      </c>
      <c r="O2" s="312">
        <f t="shared" ref="O2:O31" si="2">I2/H2*N2</f>
        <v>1.0378661406757768</v>
      </c>
      <c r="P2" s="313">
        <v>5.9437557304579863E-2</v>
      </c>
      <c r="Q2" s="313">
        <v>3.4090260249548007E-3</v>
      </c>
      <c r="R2" s="314">
        <v>169.90873361639603</v>
      </c>
      <c r="S2" s="314">
        <v>4.6479953607025326</v>
      </c>
      <c r="T2" s="315">
        <v>200.96688195388373</v>
      </c>
      <c r="U2" s="315">
        <v>11.614562289204393</v>
      </c>
      <c r="V2" s="316">
        <v>583.16057202601905</v>
      </c>
      <c r="W2" s="316">
        <v>178.45285576468578</v>
      </c>
      <c r="X2" s="317">
        <f>IF(R2&lt;800,R2,V2)</f>
        <v>169.90873361639603</v>
      </c>
      <c r="Y2" s="317">
        <f>IF(R2&lt;800,S2,W2)</f>
        <v>4.6479953607025326</v>
      </c>
    </row>
    <row r="3" spans="1:25" ht="15" x14ac:dyDescent="0.25">
      <c r="A3">
        <v>9</v>
      </c>
      <c r="B3" t="s">
        <v>68</v>
      </c>
      <c r="C3" t="s">
        <v>20</v>
      </c>
      <c r="D3" s="305">
        <v>240.33672428952099</v>
      </c>
      <c r="E3" s="306">
        <v>0.74476210185866454</v>
      </c>
      <c r="F3" s="307">
        <f t="shared" si="0"/>
        <v>0.23187364152963935</v>
      </c>
      <c r="G3" s="307">
        <f t="shared" si="1"/>
        <v>1.354052411998434E-2</v>
      </c>
      <c r="H3" s="308">
        <v>2.8690062681407055E-2</v>
      </c>
      <c r="I3" s="308">
        <v>8.5206245209972517E-4</v>
      </c>
      <c r="J3" s="309">
        <f t="shared" ref="J3:J31" si="3">((G3/F3)^2+(I3/H3)^2-(Q3/P3)^2)/(2*I3/H3*G3/F3)</f>
        <v>0.50857597223679196</v>
      </c>
      <c r="K3" s="310">
        <f t="shared" ref="K3:K31" si="4">O3/N3*100</f>
        <v>2.9698870356665847</v>
      </c>
      <c r="L3" s="310">
        <f t="shared" ref="L3:L31" si="5">(T3-R3)/R3*100</f>
        <v>16.119355333349649</v>
      </c>
      <c r="M3" s="311"/>
      <c r="N3" s="312">
        <f t="shared" ref="N3:N31" si="6">1/H3</f>
        <v>34.855274145080983</v>
      </c>
      <c r="O3" s="312">
        <f t="shared" si="2"/>
        <v>1.0351622680808072</v>
      </c>
      <c r="P3" s="313">
        <v>5.8616328274831833E-2</v>
      </c>
      <c r="Q3" s="313">
        <v>2.9472331267512628E-3</v>
      </c>
      <c r="R3" s="314">
        <v>182.35049660735194</v>
      </c>
      <c r="S3" s="314">
        <v>5.3397274095123288</v>
      </c>
      <c r="T3" s="315">
        <v>211.7442211076187</v>
      </c>
      <c r="U3" s="315">
        <v>11.160900160649147</v>
      </c>
      <c r="V3" s="316">
        <v>552.87521246945596</v>
      </c>
      <c r="W3" s="316">
        <v>154.27940220161884</v>
      </c>
      <c r="X3" s="317">
        <f t="shared" ref="X3:X31" si="7">IF(R3&lt;800,R3,V3)</f>
        <v>182.35049660735194</v>
      </c>
      <c r="Y3" s="317">
        <f t="shared" ref="Y3:Y31" si="8">IF(R3&lt;800,S3,W3)</f>
        <v>5.3397274095123288</v>
      </c>
    </row>
    <row r="4" spans="1:25" ht="15" x14ac:dyDescent="0.25">
      <c r="A4">
        <v>10</v>
      </c>
      <c r="B4" t="s">
        <v>70</v>
      </c>
      <c r="C4" t="s">
        <v>20</v>
      </c>
      <c r="D4" s="305">
        <v>250.878259523438</v>
      </c>
      <c r="E4" s="306">
        <v>1.0289098621469606</v>
      </c>
      <c r="F4" s="307">
        <f t="shared" si="0"/>
        <v>0.20744628733327686</v>
      </c>
      <c r="G4" s="307">
        <f t="shared" si="1"/>
        <v>1.177491229389967E-2</v>
      </c>
      <c r="H4" s="308">
        <v>2.6749025871836737E-2</v>
      </c>
      <c r="I4" s="308">
        <v>6.3922229956113377E-4</v>
      </c>
      <c r="J4" s="309">
        <f t="shared" si="3"/>
        <v>0.42100953522070395</v>
      </c>
      <c r="K4" s="310">
        <f t="shared" si="4"/>
        <v>2.3897030965682831</v>
      </c>
      <c r="L4" s="310">
        <f t="shared" si="5"/>
        <v>12.476919247134937</v>
      </c>
      <c r="M4" s="311"/>
      <c r="N4" s="312">
        <f t="shared" si="6"/>
        <v>37.384538965692599</v>
      </c>
      <c r="O4" s="312">
        <f t="shared" si="2"/>
        <v>0.89337948530093247</v>
      </c>
      <c r="P4" s="313">
        <v>5.6246618886706935E-2</v>
      </c>
      <c r="Q4" s="313">
        <v>2.8958938408968353E-3</v>
      </c>
      <c r="R4" s="314">
        <v>170.17486529755493</v>
      </c>
      <c r="S4" s="314">
        <v>4.0134681565650192</v>
      </c>
      <c r="T4" s="315">
        <v>191.40744581965151</v>
      </c>
      <c r="U4" s="315">
        <v>9.9019281621355297</v>
      </c>
      <c r="V4" s="316">
        <v>462.11654835934098</v>
      </c>
      <c r="W4" s="316">
        <v>151.59210455522518</v>
      </c>
      <c r="X4" s="317">
        <f t="shared" si="7"/>
        <v>170.17486529755493</v>
      </c>
      <c r="Y4" s="317">
        <f t="shared" si="8"/>
        <v>4.0134681565650192</v>
      </c>
    </row>
    <row r="5" spans="1:25" ht="15" x14ac:dyDescent="0.25">
      <c r="A5">
        <v>11</v>
      </c>
      <c r="B5" t="s">
        <v>85</v>
      </c>
      <c r="C5" t="s">
        <v>20</v>
      </c>
      <c r="D5" s="305">
        <v>163.476776390738</v>
      </c>
      <c r="E5" s="306">
        <v>0.43313557003326869</v>
      </c>
      <c r="F5" s="307">
        <f t="shared" si="0"/>
        <v>0.29382174095355273</v>
      </c>
      <c r="G5" s="307">
        <f t="shared" si="1"/>
        <v>1.7926015893342293E-2</v>
      </c>
      <c r="H5" s="308">
        <v>4.1629904398921287E-2</v>
      </c>
      <c r="I5" s="308">
        <v>1.1294673249883109E-3</v>
      </c>
      <c r="J5" s="309">
        <f t="shared" si="3"/>
        <v>0.44470130968592742</v>
      </c>
      <c r="K5" s="310">
        <f t="shared" si="4"/>
        <v>2.7131153465189737</v>
      </c>
      <c r="L5" s="310">
        <f t="shared" si="5"/>
        <v>-0.52230888059025393</v>
      </c>
      <c r="M5" s="311"/>
      <c r="N5" s="312">
        <f t="shared" si="6"/>
        <v>24.02119376536238</v>
      </c>
      <c r="O5" s="312">
        <f t="shared" si="2"/>
        <v>0.65172269446510567</v>
      </c>
      <c r="P5" s="313">
        <v>5.1189070002331027E-2</v>
      </c>
      <c r="Q5" s="313">
        <v>2.7972381755849689E-3</v>
      </c>
      <c r="R5" s="314">
        <v>262.93644997711505</v>
      </c>
      <c r="S5" s="314">
        <v>6.9902456150848398</v>
      </c>
      <c r="T5" s="315">
        <v>261.56310954857582</v>
      </c>
      <c r="U5" s="315">
        <v>14.06822298185975</v>
      </c>
      <c r="V5" s="316">
        <v>249.35296803327</v>
      </c>
      <c r="W5" s="316">
        <v>146.42819762681501</v>
      </c>
      <c r="X5" s="317">
        <f t="shared" si="7"/>
        <v>262.93644997711505</v>
      </c>
      <c r="Y5" s="317">
        <f t="shared" si="8"/>
        <v>6.9902456150848398</v>
      </c>
    </row>
    <row r="6" spans="1:25" ht="15" x14ac:dyDescent="0.25">
      <c r="A6" s="318">
        <v>12</v>
      </c>
      <c r="B6" s="318" t="s">
        <v>71</v>
      </c>
      <c r="C6" s="318" t="s">
        <v>20</v>
      </c>
      <c r="D6" s="319">
        <v>241.74592071033001</v>
      </c>
      <c r="E6" s="320">
        <v>0.99464018924416275</v>
      </c>
      <c r="F6" s="321">
        <f t="shared" si="0"/>
        <v>0.24733636119866878</v>
      </c>
      <c r="G6" s="321">
        <f t="shared" si="1"/>
        <v>1.6663799227212218E-2</v>
      </c>
      <c r="H6" s="322">
        <v>2.6261825563703215E-2</v>
      </c>
      <c r="I6" s="322">
        <v>1.0444747896997657E-3</v>
      </c>
      <c r="J6" s="323">
        <f t="shared" si="3"/>
        <v>0.59031931365601653</v>
      </c>
      <c r="K6" s="324">
        <f t="shared" si="4"/>
        <v>3.9771598785704638</v>
      </c>
      <c r="L6" s="324">
        <f t="shared" si="5"/>
        <v>34.28474751335181</v>
      </c>
      <c r="M6" s="325" t="s">
        <v>245</v>
      </c>
      <c r="N6" s="326">
        <f t="shared" si="6"/>
        <v>38.078084007309528</v>
      </c>
      <c r="O6" s="326">
        <f t="shared" si="2"/>
        <v>1.5144262796670709</v>
      </c>
      <c r="P6" s="327">
        <v>6.8306460253736309E-2</v>
      </c>
      <c r="Q6" s="327">
        <v>3.7146059425199672E-3</v>
      </c>
      <c r="R6" s="328">
        <v>167.11516761791518</v>
      </c>
      <c r="S6" s="328">
        <v>6.5610295138696593</v>
      </c>
      <c r="T6" s="329">
        <v>224.41018089223206</v>
      </c>
      <c r="U6" s="329">
        <v>13.565017315718888</v>
      </c>
      <c r="V6" s="330">
        <v>877.86712039087797</v>
      </c>
      <c r="W6" s="330">
        <v>194.44809141823154</v>
      </c>
      <c r="X6" s="331">
        <f t="shared" si="7"/>
        <v>167.11516761791518</v>
      </c>
      <c r="Y6" s="331">
        <f t="shared" si="8"/>
        <v>6.5610295138696593</v>
      </c>
    </row>
    <row r="7" spans="1:25" ht="15" x14ac:dyDescent="0.25">
      <c r="A7">
        <v>14</v>
      </c>
      <c r="B7" t="s">
        <v>72</v>
      </c>
      <c r="C7" t="s">
        <v>20</v>
      </c>
      <c r="D7" s="305">
        <v>196.60854811169699</v>
      </c>
      <c r="E7" s="306">
        <v>1.3708759146138718</v>
      </c>
      <c r="F7" s="307">
        <f t="shared" si="0"/>
        <v>0.19735061888578359</v>
      </c>
      <c r="G7" s="307">
        <f t="shared" si="1"/>
        <v>1.4676835832770314E-2</v>
      </c>
      <c r="H7" s="308">
        <v>2.5832113622884366E-2</v>
      </c>
      <c r="I7" s="308">
        <v>8.0886461215828431E-4</v>
      </c>
      <c r="J7" s="309">
        <f t="shared" si="3"/>
        <v>0.42103863532573149</v>
      </c>
      <c r="K7" s="310">
        <f t="shared" si="4"/>
        <v>3.1312366613381597</v>
      </c>
      <c r="L7" s="310">
        <f t="shared" si="5"/>
        <v>11.231715977698101</v>
      </c>
      <c r="M7" s="311"/>
      <c r="N7" s="312">
        <f t="shared" si="6"/>
        <v>38.711505167510246</v>
      </c>
      <c r="O7" s="312">
        <f t="shared" si="2"/>
        <v>1.212148841960897</v>
      </c>
      <c r="P7" s="313">
        <v>5.5408612582015938E-2</v>
      </c>
      <c r="Q7" s="313">
        <v>3.7376527808921181E-3</v>
      </c>
      <c r="R7" s="314">
        <v>164.41530049576892</v>
      </c>
      <c r="S7" s="314">
        <v>5.0831362269898408</v>
      </c>
      <c r="T7" s="315">
        <v>182.88196007133254</v>
      </c>
      <c r="U7" s="315">
        <v>12.446321190275601</v>
      </c>
      <c r="V7" s="316">
        <v>428.74845008174202</v>
      </c>
      <c r="W7" s="316">
        <v>195.65611984822422</v>
      </c>
      <c r="X7" s="317">
        <f t="shared" si="7"/>
        <v>164.41530049576892</v>
      </c>
      <c r="Y7" s="317">
        <f t="shared" si="8"/>
        <v>5.0831362269898408</v>
      </c>
    </row>
    <row r="8" spans="1:25" ht="15" x14ac:dyDescent="0.25">
      <c r="A8">
        <v>15</v>
      </c>
      <c r="B8" t="s">
        <v>73</v>
      </c>
      <c r="C8" t="s">
        <v>20</v>
      </c>
      <c r="D8" s="305">
        <v>238.62314288549501</v>
      </c>
      <c r="E8" s="306">
        <v>0.9601313082641687</v>
      </c>
      <c r="F8" s="307">
        <f t="shared" si="0"/>
        <v>0.21704437643801297</v>
      </c>
      <c r="G8" s="307">
        <f t="shared" si="1"/>
        <v>1.3564708442344052E-2</v>
      </c>
      <c r="H8" s="308">
        <v>2.9654402076592729E-2</v>
      </c>
      <c r="I8" s="308">
        <v>9.7297845011571043E-4</v>
      </c>
      <c r="J8" s="309">
        <f t="shared" si="3"/>
        <v>0.52499132123368475</v>
      </c>
      <c r="K8" s="310">
        <f t="shared" si="4"/>
        <v>3.2810590738017842</v>
      </c>
      <c r="L8" s="310">
        <f t="shared" si="5"/>
        <v>5.8685837531802409</v>
      </c>
      <c r="M8" s="311"/>
      <c r="N8" s="312">
        <f t="shared" si="6"/>
        <v>33.721806206618325</v>
      </c>
      <c r="O8" s="312">
        <f t="shared" si="2"/>
        <v>1.1064323823921038</v>
      </c>
      <c r="P8" s="313">
        <v>5.3083321732513705E-2</v>
      </c>
      <c r="Q8" s="313">
        <v>2.8236084662143306E-3</v>
      </c>
      <c r="R8" s="314">
        <v>188.39101323895696</v>
      </c>
      <c r="S8" s="314">
        <v>6.0917762700646492</v>
      </c>
      <c r="T8" s="315">
        <v>199.44689763435002</v>
      </c>
      <c r="U8" s="315">
        <v>11.317068910040408</v>
      </c>
      <c r="V8" s="316">
        <v>332.359891368452</v>
      </c>
      <c r="W8" s="316">
        <v>147.80840304022013</v>
      </c>
      <c r="X8" s="317">
        <f t="shared" si="7"/>
        <v>188.39101323895696</v>
      </c>
      <c r="Y8" s="317">
        <f t="shared" si="8"/>
        <v>6.0917762700646492</v>
      </c>
    </row>
    <row r="9" spans="1:25" s="378" customFormat="1" ht="15" x14ac:dyDescent="0.25">
      <c r="A9" s="378">
        <v>16</v>
      </c>
      <c r="B9" s="378" t="s">
        <v>74</v>
      </c>
      <c r="C9" s="378" t="s">
        <v>20</v>
      </c>
      <c r="D9" s="319">
        <v>164.87332709095699</v>
      </c>
      <c r="E9" s="320">
        <v>0.70999888271715794</v>
      </c>
      <c r="F9" s="321">
        <f t="shared" si="0"/>
        <v>0.17055320731818593</v>
      </c>
      <c r="G9" s="321">
        <f t="shared" si="1"/>
        <v>1.7396750414225899E-2</v>
      </c>
      <c r="H9" s="322">
        <v>2.6702416121761233E-2</v>
      </c>
      <c r="I9" s="322">
        <v>1.0093181101268637E-3</v>
      </c>
      <c r="J9" s="323">
        <f t="shared" si="3"/>
        <v>0.37056915260313994</v>
      </c>
      <c r="K9" s="324">
        <f t="shared" si="4"/>
        <v>3.7798755944946727</v>
      </c>
      <c r="L9" s="324">
        <f t="shared" si="5"/>
        <v>-5.876588558567545</v>
      </c>
      <c r="M9" s="325"/>
      <c r="N9" s="312">
        <f t="shared" si="6"/>
        <v>37.449794634315744</v>
      </c>
      <c r="O9" s="312">
        <f t="shared" si="2"/>
        <v>1.4155556475708764</v>
      </c>
      <c r="P9" s="313">
        <v>4.6324213724180018E-2</v>
      </c>
      <c r="Q9" s="313">
        <v>4.3887494355221452E-3</v>
      </c>
      <c r="R9" s="328">
        <v>169.88221124909387</v>
      </c>
      <c r="S9" s="328">
        <v>6.3374666323757367</v>
      </c>
      <c r="T9" s="329">
        <v>159.89893265978807</v>
      </c>
      <c r="U9" s="329">
        <v>15.090613089527242</v>
      </c>
      <c r="V9" s="330">
        <v>14.5273252231495</v>
      </c>
      <c r="W9" s="330">
        <v>229.74031739008015</v>
      </c>
      <c r="X9" s="331">
        <f t="shared" si="7"/>
        <v>169.88221124909387</v>
      </c>
      <c r="Y9" s="331">
        <f t="shared" si="8"/>
        <v>6.3374666323757367</v>
      </c>
    </row>
    <row r="10" spans="1:25" ht="15" x14ac:dyDescent="0.25">
      <c r="A10">
        <v>17</v>
      </c>
      <c r="B10" t="s">
        <v>86</v>
      </c>
      <c r="C10" t="s">
        <v>20</v>
      </c>
      <c r="D10" s="305">
        <v>313.18181226962997</v>
      </c>
      <c r="E10" s="306">
        <v>1.2491852724101176</v>
      </c>
      <c r="F10" s="307">
        <f t="shared" si="0"/>
        <v>0.1867429506897009</v>
      </c>
      <c r="G10" s="307">
        <f t="shared" si="1"/>
        <v>1.1200373691652074E-2</v>
      </c>
      <c r="H10" s="308">
        <v>2.5880007734709123E-2</v>
      </c>
      <c r="I10" s="308">
        <v>7.6251891838556097E-4</v>
      </c>
      <c r="J10" s="309">
        <f t="shared" si="3"/>
        <v>0.49124475367747628</v>
      </c>
      <c r="K10" s="310">
        <f t="shared" si="4"/>
        <v>2.9463627917038999</v>
      </c>
      <c r="L10" s="310">
        <f t="shared" si="5"/>
        <v>5.5428866019738967</v>
      </c>
      <c r="M10" s="311"/>
      <c r="N10" s="312">
        <f t="shared" si="6"/>
        <v>38.639864804168667</v>
      </c>
      <c r="O10" s="312">
        <f t="shared" si="2"/>
        <v>1.1384705993547166</v>
      </c>
      <c r="P10" s="313">
        <v>5.2333350506103708E-2</v>
      </c>
      <c r="Q10" s="313">
        <v>2.7339826302142873E-3</v>
      </c>
      <c r="R10" s="314">
        <v>164.71627374671431</v>
      </c>
      <c r="S10" s="314">
        <v>4.7916629379749365</v>
      </c>
      <c r="T10" s="315">
        <v>173.84631001549158</v>
      </c>
      <c r="U10" s="315">
        <v>9.5830943255553471</v>
      </c>
      <c r="V10" s="316">
        <v>300.00250704118298</v>
      </c>
      <c r="W10" s="316">
        <v>143.11690131898186</v>
      </c>
      <c r="X10" s="317">
        <f t="shared" si="7"/>
        <v>164.71627374671431</v>
      </c>
      <c r="Y10" s="317">
        <f t="shared" si="8"/>
        <v>4.7916629379749365</v>
      </c>
    </row>
    <row r="11" spans="1:25" ht="15" x14ac:dyDescent="0.25">
      <c r="A11" s="318">
        <v>18</v>
      </c>
      <c r="B11" s="318" t="s">
        <v>75</v>
      </c>
      <c r="C11" s="318" t="s">
        <v>20</v>
      </c>
      <c r="D11" s="319">
        <v>164.098115804559</v>
      </c>
      <c r="E11" s="320">
        <v>1.0792386265251483</v>
      </c>
      <c r="F11" s="321">
        <f t="shared" si="0"/>
        <v>0.16450286422492527</v>
      </c>
      <c r="G11" s="321">
        <f t="shared" si="1"/>
        <v>3.3929763068081598E-2</v>
      </c>
      <c r="H11" s="322">
        <v>2.8932964697763547E-2</v>
      </c>
      <c r="I11" s="322">
        <v>9.3937141816952553E-4</v>
      </c>
      <c r="J11" s="323">
        <f t="shared" si="3"/>
        <v>0.15741171184778052</v>
      </c>
      <c r="K11" s="324">
        <f t="shared" si="4"/>
        <v>3.2467167743861962</v>
      </c>
      <c r="L11" s="324">
        <f t="shared" si="5"/>
        <v>-15.899884006655673</v>
      </c>
      <c r="M11" s="325" t="s">
        <v>246</v>
      </c>
      <c r="N11" s="326">
        <f t="shared" si="6"/>
        <v>34.562652339505938</v>
      </c>
      <c r="O11" s="326">
        <f t="shared" si="2"/>
        <v>1.1221514311795224</v>
      </c>
      <c r="P11" s="327">
        <v>4.1236258377277638E-2</v>
      </c>
      <c r="Q11" s="327">
        <v>8.3992065335563356E-3</v>
      </c>
      <c r="R11" s="328">
        <v>183.87254166775483</v>
      </c>
      <c r="S11" s="328">
        <v>5.8854878113686322</v>
      </c>
      <c r="T11" s="329">
        <v>154.63702082249219</v>
      </c>
      <c r="U11" s="329">
        <v>29.584904836863934</v>
      </c>
      <c r="V11" s="330">
        <v>1.0000000176742401</v>
      </c>
      <c r="W11" s="330">
        <v>439.67982853096265</v>
      </c>
      <c r="X11" s="331">
        <f t="shared" si="7"/>
        <v>183.87254166775483</v>
      </c>
      <c r="Y11" s="331">
        <f t="shared" si="8"/>
        <v>5.8854878113686322</v>
      </c>
    </row>
    <row r="12" spans="1:25" s="378" customFormat="1" ht="15" x14ac:dyDescent="0.25">
      <c r="A12" s="378">
        <v>20</v>
      </c>
      <c r="B12" s="378" t="s">
        <v>76</v>
      </c>
      <c r="C12" s="378" t="s">
        <v>20</v>
      </c>
      <c r="D12" s="319">
        <v>283.02248309312301</v>
      </c>
      <c r="E12" s="320">
        <v>1.0730785957088282</v>
      </c>
      <c r="F12" s="321">
        <f t="shared" si="0"/>
        <v>0.23257055882012084</v>
      </c>
      <c r="G12" s="321">
        <f t="shared" si="1"/>
        <v>1.3311358902620951E-2</v>
      </c>
      <c r="H12" s="322">
        <v>2.6843316877058758E-2</v>
      </c>
      <c r="I12" s="322">
        <v>8.6359110645483727E-4</v>
      </c>
      <c r="J12" s="323">
        <f t="shared" si="3"/>
        <v>0.56208801643063488</v>
      </c>
      <c r="K12" s="324">
        <f t="shared" si="4"/>
        <v>3.2171549827841601</v>
      </c>
      <c r="L12" s="324">
        <f t="shared" si="5"/>
        <v>24.332378308008394</v>
      </c>
      <c r="M12" s="325"/>
      <c r="N12" s="312">
        <f t="shared" si="6"/>
        <v>37.253220404168275</v>
      </c>
      <c r="O12" s="312">
        <f t="shared" si="2"/>
        <v>1.1984938364802651</v>
      </c>
      <c r="P12" s="313">
        <v>6.2837266371094755E-2</v>
      </c>
      <c r="Q12" s="313">
        <v>2.9746173420850878E-3</v>
      </c>
      <c r="R12" s="328">
        <v>170.76686055739219</v>
      </c>
      <c r="S12" s="328">
        <v>5.4217087539467617</v>
      </c>
      <c r="T12" s="329">
        <v>212.31849909292603</v>
      </c>
      <c r="U12" s="329">
        <v>10.965804877312031</v>
      </c>
      <c r="V12" s="330">
        <v>702.72788669275496</v>
      </c>
      <c r="W12" s="330">
        <v>155.712428842348</v>
      </c>
      <c r="X12" s="331">
        <f t="shared" si="7"/>
        <v>170.76686055739219</v>
      </c>
      <c r="Y12" s="331">
        <f t="shared" si="8"/>
        <v>5.4217087539467617</v>
      </c>
    </row>
    <row r="13" spans="1:25" ht="15" x14ac:dyDescent="0.25">
      <c r="A13" s="318">
        <v>21</v>
      </c>
      <c r="B13" s="318" t="s">
        <v>77</v>
      </c>
      <c r="C13" s="318" t="s">
        <v>20</v>
      </c>
      <c r="D13" s="319">
        <v>207.311486056386</v>
      </c>
      <c r="E13" s="320">
        <v>0.78762455784576257</v>
      </c>
      <c r="F13" s="321">
        <f t="shared" si="0"/>
        <v>1.5937158315221045</v>
      </c>
      <c r="G13" s="321">
        <f t="shared" si="1"/>
        <v>6.715914926135802E-2</v>
      </c>
      <c r="H13" s="322">
        <v>3.647713196301746E-2</v>
      </c>
      <c r="I13" s="322">
        <v>1.0409983198638581E-3</v>
      </c>
      <c r="J13" s="323">
        <f t="shared" si="3"/>
        <v>0.67722821717861315</v>
      </c>
      <c r="K13" s="324">
        <f t="shared" si="4"/>
        <v>2.8538381825612822</v>
      </c>
      <c r="L13" s="324">
        <f t="shared" si="5"/>
        <v>319.00067547274273</v>
      </c>
      <c r="M13" s="325" t="s">
        <v>245</v>
      </c>
      <c r="N13" s="326">
        <f t="shared" si="6"/>
        <v>27.414436009219571</v>
      </c>
      <c r="O13" s="326">
        <f t="shared" si="2"/>
        <v>0.78236364236493749</v>
      </c>
      <c r="P13" s="327">
        <v>0.31687569393779297</v>
      </c>
      <c r="Q13" s="327">
        <v>9.8248762220093412E-3</v>
      </c>
      <c r="R13" s="328">
        <v>230.96692820773771</v>
      </c>
      <c r="S13" s="328">
        <v>6.474742599432628</v>
      </c>
      <c r="T13" s="329">
        <v>967.75298930906581</v>
      </c>
      <c r="U13" s="329">
        <v>26.291338936351973</v>
      </c>
      <c r="V13" s="330">
        <v>3554.7364699006098</v>
      </c>
      <c r="W13" s="330">
        <v>514.22436307913483</v>
      </c>
      <c r="X13" s="331">
        <f t="shared" si="7"/>
        <v>230.96692820773771</v>
      </c>
      <c r="Y13" s="331">
        <f t="shared" si="8"/>
        <v>6.474742599432628</v>
      </c>
    </row>
    <row r="14" spans="1:25" s="378" customFormat="1" ht="15" x14ac:dyDescent="0.25">
      <c r="A14" s="378">
        <v>22</v>
      </c>
      <c r="B14" s="378" t="s">
        <v>78</v>
      </c>
      <c r="C14" s="378" t="s">
        <v>20</v>
      </c>
      <c r="D14" s="319">
        <v>377.83282697648298</v>
      </c>
      <c r="E14" s="320">
        <v>1.0558421678173142</v>
      </c>
      <c r="F14" s="321">
        <f t="shared" si="0"/>
        <v>0.23355387211897205</v>
      </c>
      <c r="G14" s="321">
        <f t="shared" si="1"/>
        <v>1.4216309601528726E-2</v>
      </c>
      <c r="H14" s="322">
        <v>2.6256794641334305E-2</v>
      </c>
      <c r="I14" s="322">
        <v>5.6904260978576601E-4</v>
      </c>
      <c r="J14" s="323">
        <f t="shared" si="3"/>
        <v>0.35604367819965099</v>
      </c>
      <c r="K14" s="324">
        <f t="shared" si="4"/>
        <v>2.1672203997435409</v>
      </c>
      <c r="L14" s="324">
        <f t="shared" si="5"/>
        <v>27.557861702949371</v>
      </c>
      <c r="M14" s="325"/>
      <c r="N14" s="312">
        <f t="shared" si="6"/>
        <v>38.085379942979301</v>
      </c>
      <c r="O14" s="312">
        <f t="shared" si="2"/>
        <v>0.82539412344408236</v>
      </c>
      <c r="P14" s="313">
        <v>6.4512532323796432E-2</v>
      </c>
      <c r="Q14" s="313">
        <v>3.6695172654209077E-3</v>
      </c>
      <c r="R14" s="328">
        <v>167.08356502551567</v>
      </c>
      <c r="S14" s="328">
        <v>3.5745464578804698</v>
      </c>
      <c r="T14" s="329">
        <v>213.12822280360476</v>
      </c>
      <c r="U14" s="329">
        <v>11.701961442874525</v>
      </c>
      <c r="V14" s="330">
        <v>758.47827501808104</v>
      </c>
      <c r="W14" s="330">
        <v>192.08821373376506</v>
      </c>
      <c r="X14" s="331">
        <f t="shared" si="7"/>
        <v>167.08356502551567</v>
      </c>
      <c r="Y14" s="331">
        <f t="shared" si="8"/>
        <v>3.5745464578804698</v>
      </c>
    </row>
    <row r="15" spans="1:25" s="378" customFormat="1" ht="15" x14ac:dyDescent="0.25">
      <c r="A15" s="378">
        <v>1</v>
      </c>
      <c r="B15" s="378" t="s">
        <v>87</v>
      </c>
      <c r="C15" s="378" t="s">
        <v>20</v>
      </c>
      <c r="D15" s="319">
        <v>230.71030320201501</v>
      </c>
      <c r="E15" s="320">
        <v>1.0532724264363962</v>
      </c>
      <c r="F15" s="321">
        <f t="shared" si="0"/>
        <v>0.22884483294980343</v>
      </c>
      <c r="G15" s="321">
        <f t="shared" si="1"/>
        <v>1.0983269412663036E-2</v>
      </c>
      <c r="H15" s="322">
        <v>2.6116443232231373E-2</v>
      </c>
      <c r="I15" s="322">
        <v>7.2667904983794815E-4</v>
      </c>
      <c r="J15" s="323">
        <f t="shared" si="3"/>
        <v>0.57974643053857411</v>
      </c>
      <c r="K15" s="324">
        <f t="shared" si="4"/>
        <v>2.7824579456559526</v>
      </c>
      <c r="L15" s="324">
        <f t="shared" si="5"/>
        <v>25.897882372742341</v>
      </c>
      <c r="M15" s="325"/>
      <c r="N15" s="312">
        <f t="shared" si="6"/>
        <v>38.290053171017526</v>
      </c>
      <c r="O15" s="312">
        <f t="shared" si="2"/>
        <v>1.0654046268528663</v>
      </c>
      <c r="P15" s="313">
        <v>6.3551500011318512E-2</v>
      </c>
      <c r="Q15" s="313">
        <v>2.4852250827358579E-3</v>
      </c>
      <c r="R15" s="328">
        <v>166.20186138392683</v>
      </c>
      <c r="S15" s="328">
        <v>4.5653932931152967</v>
      </c>
      <c r="T15" s="329">
        <v>209.24462394644448</v>
      </c>
      <c r="U15" s="329">
        <v>9.075373335949747</v>
      </c>
      <c r="V15" s="330">
        <v>726.73813015057601</v>
      </c>
      <c r="W15" s="330">
        <v>130.09420052953527</v>
      </c>
      <c r="X15" s="331">
        <f t="shared" si="7"/>
        <v>166.20186138392683</v>
      </c>
      <c r="Y15" s="331">
        <f t="shared" si="8"/>
        <v>4.5653932931152967</v>
      </c>
    </row>
    <row r="16" spans="1:25" ht="15" x14ac:dyDescent="0.25">
      <c r="A16">
        <v>2</v>
      </c>
      <c r="B16" t="s">
        <v>79</v>
      </c>
      <c r="C16" t="s">
        <v>20</v>
      </c>
      <c r="D16" s="305">
        <v>252.654259119306</v>
      </c>
      <c r="E16" s="306">
        <v>0.93948086111368212</v>
      </c>
      <c r="F16" s="307">
        <f t="shared" si="0"/>
        <v>0.1611806716096138</v>
      </c>
      <c r="G16" s="307">
        <f t="shared" si="1"/>
        <v>8.997322865877103E-3</v>
      </c>
      <c r="H16" s="308">
        <v>2.4075133614773037E-2</v>
      </c>
      <c r="I16" s="308">
        <v>7.6761654933233368E-4</v>
      </c>
      <c r="J16" s="309">
        <f t="shared" si="3"/>
        <v>0.57118300767261332</v>
      </c>
      <c r="K16" s="310">
        <f t="shared" si="4"/>
        <v>3.188420723286483</v>
      </c>
      <c r="L16" s="310">
        <f t="shared" si="5"/>
        <v>-1.0617584078573126</v>
      </c>
      <c r="M16" s="311"/>
      <c r="N16" s="312">
        <f t="shared" si="6"/>
        <v>41.536633441003119</v>
      </c>
      <c r="O16" s="312">
        <f t="shared" si="2"/>
        <v>1.3243626283884868</v>
      </c>
      <c r="P16" s="313">
        <v>4.8556008662773625E-2</v>
      </c>
      <c r="Q16" s="313">
        <v>2.224808855123655E-3</v>
      </c>
      <c r="R16" s="314">
        <v>153.36447006414485</v>
      </c>
      <c r="S16" s="314">
        <v>4.8321979013994927</v>
      </c>
      <c r="T16" s="315">
        <v>151.73610990857298</v>
      </c>
      <c r="U16" s="315">
        <v>7.8676207639833127</v>
      </c>
      <c r="V16" s="316">
        <v>126.447324523495</v>
      </c>
      <c r="W16" s="316">
        <v>116.46324848315516</v>
      </c>
      <c r="X16" s="317">
        <f t="shared" si="7"/>
        <v>153.36447006414485</v>
      </c>
      <c r="Y16" s="317">
        <f t="shared" si="8"/>
        <v>4.8321979013994927</v>
      </c>
    </row>
    <row r="17" spans="1:25" ht="15" x14ac:dyDescent="0.25">
      <c r="A17" s="318">
        <v>4</v>
      </c>
      <c r="B17" s="318" t="s">
        <v>80</v>
      </c>
      <c r="C17" s="318" t="s">
        <v>20</v>
      </c>
      <c r="D17" s="319">
        <v>238.70618512235899</v>
      </c>
      <c r="E17" s="320">
        <v>0.95310197843875466</v>
      </c>
      <c r="F17" s="321">
        <f t="shared" si="0"/>
        <v>0.23135264991145646</v>
      </c>
      <c r="G17" s="321">
        <f t="shared" si="1"/>
        <v>1.1508821651164031E-2</v>
      </c>
      <c r="H17" s="322">
        <v>2.5286021506786483E-2</v>
      </c>
      <c r="I17" s="322">
        <v>6.5520220515169719E-4</v>
      </c>
      <c r="J17" s="323">
        <f t="shared" si="3"/>
        <v>0.52088093956494452</v>
      </c>
      <c r="K17" s="324">
        <f t="shared" si="4"/>
        <v>2.5911636790147012</v>
      </c>
      <c r="L17" s="324">
        <f t="shared" si="5"/>
        <v>31.265561657193185</v>
      </c>
      <c r="M17" s="325" t="s">
        <v>245</v>
      </c>
      <c r="N17" s="326">
        <f t="shared" si="6"/>
        <v>39.547542096790956</v>
      </c>
      <c r="O17" s="326">
        <f t="shared" si="2"/>
        <v>1.0247415467550962</v>
      </c>
      <c r="P17" s="327">
        <v>6.6357910223219213E-2</v>
      </c>
      <c r="Q17" s="327">
        <v>2.8178535299153221E-3</v>
      </c>
      <c r="R17" s="328">
        <v>160.98258791211583</v>
      </c>
      <c r="S17" s="328">
        <v>4.1196708449934372</v>
      </c>
      <c r="T17" s="329">
        <v>211.31469819312363</v>
      </c>
      <c r="U17" s="329">
        <v>9.4902646032293649</v>
      </c>
      <c r="V17" s="330">
        <v>817.685740278597</v>
      </c>
      <c r="W17" s="330">
        <v>147.50600523594224</v>
      </c>
      <c r="X17" s="331">
        <f t="shared" si="7"/>
        <v>160.98258791211583</v>
      </c>
      <c r="Y17" s="331">
        <f t="shared" si="8"/>
        <v>4.1196708449934372</v>
      </c>
    </row>
    <row r="18" spans="1:25" ht="15" x14ac:dyDescent="0.25">
      <c r="A18">
        <v>5</v>
      </c>
      <c r="B18" t="s">
        <v>88</v>
      </c>
      <c r="C18" t="s">
        <v>20</v>
      </c>
      <c r="D18" s="305">
        <v>232.71219032865301</v>
      </c>
      <c r="E18" s="306">
        <v>0.85088807519508569</v>
      </c>
      <c r="F18" s="307">
        <f t="shared" si="0"/>
        <v>0.2050869222208164</v>
      </c>
      <c r="G18" s="307">
        <f t="shared" si="1"/>
        <v>1.2900630910680243E-2</v>
      </c>
      <c r="H18" s="308">
        <v>2.6740529801678868E-2</v>
      </c>
      <c r="I18" s="308">
        <v>7.7652846468578352E-4</v>
      </c>
      <c r="J18" s="309">
        <f t="shared" si="3"/>
        <v>0.46165164760792549</v>
      </c>
      <c r="K18" s="310">
        <f t="shared" si="4"/>
        <v>2.9039382182959974</v>
      </c>
      <c r="L18" s="310">
        <f t="shared" si="5"/>
        <v>11.344780214969315</v>
      </c>
      <c r="M18" s="311"/>
      <c r="N18" s="312">
        <f t="shared" si="6"/>
        <v>37.396416877919016</v>
      </c>
      <c r="O18" s="312">
        <f t="shared" si="2"/>
        <v>1.085968841991185</v>
      </c>
      <c r="P18" s="313">
        <v>5.5624572378727893E-2</v>
      </c>
      <c r="Q18" s="313">
        <v>3.1037969514553371E-3</v>
      </c>
      <c r="R18" s="314">
        <v>170.12152102571488</v>
      </c>
      <c r="S18" s="314">
        <v>4.8756090906519081</v>
      </c>
      <c r="T18" s="315">
        <v>189.42143368444505</v>
      </c>
      <c r="U18" s="315">
        <v>10.86982338077838</v>
      </c>
      <c r="V18" s="316">
        <v>437.41422832877703</v>
      </c>
      <c r="W18" s="316">
        <v>162.47530551168529</v>
      </c>
      <c r="X18" s="317">
        <f t="shared" si="7"/>
        <v>170.12152102571488</v>
      </c>
      <c r="Y18" s="317">
        <f t="shared" si="8"/>
        <v>4.8756090906519081</v>
      </c>
    </row>
    <row r="19" spans="1:25" s="378" customFormat="1" ht="15" x14ac:dyDescent="0.25">
      <c r="A19" s="378">
        <v>6</v>
      </c>
      <c r="B19" s="378" t="s">
        <v>89</v>
      </c>
      <c r="C19" s="378" t="s">
        <v>20</v>
      </c>
      <c r="D19" s="319">
        <v>195.15311575067</v>
      </c>
      <c r="E19" s="320">
        <v>0.88799791068705514</v>
      </c>
      <c r="F19" s="321">
        <f t="shared" si="0"/>
        <v>0.15138552049421425</v>
      </c>
      <c r="G19" s="321">
        <f t="shared" si="1"/>
        <v>1.6173734244954885E-2</v>
      </c>
      <c r="H19" s="322">
        <v>2.4330872767034613E-2</v>
      </c>
      <c r="I19" s="322">
        <v>7.5356781379353139E-4</v>
      </c>
      <c r="J19" s="323">
        <f t="shared" si="3"/>
        <v>0.28989364075244961</v>
      </c>
      <c r="K19" s="324">
        <f t="shared" si="4"/>
        <v>3.0971672122445377</v>
      </c>
      <c r="L19" s="324">
        <f t="shared" si="5"/>
        <v>-7.6397630274541344</v>
      </c>
      <c r="M19" s="325"/>
      <c r="N19" s="312">
        <f t="shared" si="6"/>
        <v>41.100046413249878</v>
      </c>
      <c r="O19" s="312">
        <f t="shared" si="2"/>
        <v>1.2729371617284624</v>
      </c>
      <c r="P19" s="313">
        <v>4.5125847973645175E-2</v>
      </c>
      <c r="Q19" s="313">
        <v>4.6141317624085179E-3</v>
      </c>
      <c r="R19" s="328">
        <v>154.97416427614203</v>
      </c>
      <c r="S19" s="328">
        <v>4.7425758155950586</v>
      </c>
      <c r="T19" s="329">
        <v>143.1345053716673</v>
      </c>
      <c r="U19" s="329">
        <v>14.263281383943323</v>
      </c>
      <c r="V19" s="330">
        <v>1.0000000176742401</v>
      </c>
      <c r="W19" s="330">
        <v>241.53863668947025</v>
      </c>
      <c r="X19" s="331">
        <f t="shared" si="7"/>
        <v>154.97416427614203</v>
      </c>
      <c r="Y19" s="331">
        <f t="shared" si="8"/>
        <v>4.7425758155950586</v>
      </c>
    </row>
    <row r="20" spans="1:25" ht="15" x14ac:dyDescent="0.25">
      <c r="A20">
        <v>7</v>
      </c>
      <c r="B20" t="s">
        <v>64</v>
      </c>
      <c r="C20" t="s">
        <v>20</v>
      </c>
      <c r="D20" s="305">
        <v>275.55443392327402</v>
      </c>
      <c r="E20" s="306">
        <v>1.2588089568585907</v>
      </c>
      <c r="F20" s="307">
        <f t="shared" si="0"/>
        <v>0.18996705550393139</v>
      </c>
      <c r="G20" s="307">
        <f t="shared" si="1"/>
        <v>1.1258232939376141E-2</v>
      </c>
      <c r="H20" s="308">
        <v>2.4203649168728216E-2</v>
      </c>
      <c r="I20" s="308">
        <v>7.0464134969219945E-4</v>
      </c>
      <c r="J20" s="309">
        <f t="shared" si="3"/>
        <v>0.49124182550024159</v>
      </c>
      <c r="K20" s="310">
        <f t="shared" si="4"/>
        <v>2.9113021130822521</v>
      </c>
      <c r="L20" s="310">
        <f t="shared" si="5"/>
        <v>14.547056215905904</v>
      </c>
      <c r="M20" s="311"/>
      <c r="N20" s="312">
        <f t="shared" si="6"/>
        <v>41.316083910686807</v>
      </c>
      <c r="O20" s="312">
        <f t="shared" si="2"/>
        <v>1.2028360239346614</v>
      </c>
      <c r="P20" s="313">
        <v>5.6924099256357184E-2</v>
      </c>
      <c r="Q20" s="313">
        <v>2.9384468821671735E-3</v>
      </c>
      <c r="R20" s="314">
        <v>154.17343337683118</v>
      </c>
      <c r="S20" s="314">
        <v>4.4352081831038461</v>
      </c>
      <c r="T20" s="315">
        <v>176.60112940015105</v>
      </c>
      <c r="U20" s="315">
        <v>9.6065003509021274</v>
      </c>
      <c r="V20" s="316">
        <v>488.593965105655</v>
      </c>
      <c r="W20" s="316">
        <v>153.81955871018312</v>
      </c>
      <c r="X20" s="317">
        <f t="shared" si="7"/>
        <v>154.17343337683118</v>
      </c>
      <c r="Y20" s="317">
        <f t="shared" si="8"/>
        <v>4.4352081831038461</v>
      </c>
    </row>
    <row r="21" spans="1:25" ht="15" x14ac:dyDescent="0.25">
      <c r="A21">
        <v>8</v>
      </c>
      <c r="B21" t="s">
        <v>90</v>
      </c>
      <c r="C21" t="s">
        <v>20</v>
      </c>
      <c r="D21" s="305">
        <v>217.38717153199701</v>
      </c>
      <c r="E21" s="306">
        <v>0.86038481123116906</v>
      </c>
      <c r="F21" s="307">
        <f t="shared" si="0"/>
        <v>0.1775256587914936</v>
      </c>
      <c r="G21" s="307">
        <f t="shared" si="1"/>
        <v>1.2294279951989284E-2</v>
      </c>
      <c r="H21" s="308">
        <v>2.4138857629116335E-2</v>
      </c>
      <c r="I21" s="308">
        <v>7.0425540241912373E-4</v>
      </c>
      <c r="J21" s="309">
        <f t="shared" si="3"/>
        <v>0.42128064696679962</v>
      </c>
      <c r="K21" s="310">
        <f t="shared" si="4"/>
        <v>2.9175175281271368</v>
      </c>
      <c r="L21" s="310">
        <f t="shared" si="5"/>
        <v>7.9104555960436027</v>
      </c>
      <c r="M21" s="311"/>
      <c r="N21" s="312">
        <f t="shared" si="6"/>
        <v>41.426981150665476</v>
      </c>
      <c r="O21" s="312">
        <f t="shared" si="2"/>
        <v>1.2086394364445903</v>
      </c>
      <c r="P21" s="313">
        <v>5.3338788225374793E-2</v>
      </c>
      <c r="Q21" s="313">
        <v>3.350109746487263E-3</v>
      </c>
      <c r="R21" s="314">
        <v>153.76560454792084</v>
      </c>
      <c r="S21" s="314">
        <v>4.4330593610111881</v>
      </c>
      <c r="T21" s="315">
        <v>165.92916441767213</v>
      </c>
      <c r="U21" s="315">
        <v>10.601385559663383</v>
      </c>
      <c r="V21" s="316">
        <v>343.23573326835498</v>
      </c>
      <c r="W21" s="316">
        <v>175.36939295997652</v>
      </c>
      <c r="X21" s="317">
        <f t="shared" si="7"/>
        <v>153.76560454792084</v>
      </c>
      <c r="Y21" s="317">
        <f t="shared" si="8"/>
        <v>4.4330593610111881</v>
      </c>
    </row>
    <row r="22" spans="1:25" ht="15" x14ac:dyDescent="0.25">
      <c r="A22">
        <v>10</v>
      </c>
      <c r="B22" t="s">
        <v>65</v>
      </c>
      <c r="C22" t="s">
        <v>20</v>
      </c>
      <c r="D22" s="305">
        <v>257.46283511653098</v>
      </c>
      <c r="E22" s="306">
        <v>0.93384886170684667</v>
      </c>
      <c r="F22" s="307">
        <f t="shared" si="0"/>
        <v>0.18730905950946894</v>
      </c>
      <c r="G22" s="307">
        <f t="shared" si="1"/>
        <v>1.2457944383911092E-2</v>
      </c>
      <c r="H22" s="308">
        <v>2.3421541253350255E-2</v>
      </c>
      <c r="I22" s="308">
        <v>8.1806786005075155E-4</v>
      </c>
      <c r="J22" s="309">
        <f t="shared" si="3"/>
        <v>0.52515348964826469</v>
      </c>
      <c r="K22" s="310">
        <f t="shared" si="4"/>
        <v>3.4928011406325954</v>
      </c>
      <c r="L22" s="310">
        <f t="shared" si="5"/>
        <v>16.805374678665832</v>
      </c>
      <c r="M22" s="311"/>
      <c r="N22" s="312">
        <f t="shared" si="6"/>
        <v>42.695738473528444</v>
      </c>
      <c r="O22" s="312">
        <f t="shared" si="2"/>
        <v>1.4912772404049113</v>
      </c>
      <c r="P22" s="313">
        <v>5.8001875678407755E-2</v>
      </c>
      <c r="Q22" s="313">
        <v>3.2829407469869756E-3</v>
      </c>
      <c r="R22" s="314">
        <v>149.24874858682787</v>
      </c>
      <c r="S22" s="314">
        <v>5.1530811371892451</v>
      </c>
      <c r="T22" s="315">
        <v>174.33055999006427</v>
      </c>
      <c r="U22" s="315">
        <v>10.6539956926343</v>
      </c>
      <c r="V22" s="316">
        <v>529.83275583843999</v>
      </c>
      <c r="W22" s="316">
        <v>171.85282501623738</v>
      </c>
      <c r="X22" s="317">
        <f t="shared" si="7"/>
        <v>149.24874858682787</v>
      </c>
      <c r="Y22" s="317">
        <f t="shared" si="8"/>
        <v>5.1530811371892451</v>
      </c>
    </row>
    <row r="23" spans="1:25" ht="15" x14ac:dyDescent="0.25">
      <c r="A23">
        <v>11</v>
      </c>
      <c r="B23" t="s">
        <v>91</v>
      </c>
      <c r="C23" t="s">
        <v>20</v>
      </c>
      <c r="D23" s="305">
        <v>205.01428076367301</v>
      </c>
      <c r="E23" s="306">
        <v>0.86426819709347424</v>
      </c>
      <c r="F23" s="307">
        <f t="shared" si="0"/>
        <v>0.20343010223286243</v>
      </c>
      <c r="G23" s="307">
        <f t="shared" si="1"/>
        <v>1.5268145605477944E-2</v>
      </c>
      <c r="H23" s="308">
        <v>2.6657231727517283E-2</v>
      </c>
      <c r="I23" s="308">
        <v>6.7371601234931676E-4</v>
      </c>
      <c r="J23" s="309">
        <f t="shared" si="3"/>
        <v>0.33673692876823419</v>
      </c>
      <c r="K23" s="310">
        <f t="shared" si="4"/>
        <v>2.5273292412199893</v>
      </c>
      <c r="L23" s="310">
        <f t="shared" si="5"/>
        <v>10.864468193533583</v>
      </c>
      <c r="M23" s="311"/>
      <c r="N23" s="312">
        <f t="shared" si="6"/>
        <v>37.513272579152947</v>
      </c>
      <c r="O23" s="312">
        <f t="shared" si="2"/>
        <v>0.94808390723149238</v>
      </c>
      <c r="P23" s="313">
        <v>5.5347612966828538E-2</v>
      </c>
      <c r="Q23" s="313">
        <v>3.9114326154166415E-3</v>
      </c>
      <c r="R23" s="314">
        <v>169.59849406492671</v>
      </c>
      <c r="S23" s="314">
        <v>4.2304211304320516</v>
      </c>
      <c r="T23" s="315">
        <v>188.02446850932262</v>
      </c>
      <c r="U23" s="315">
        <v>12.882357083885211</v>
      </c>
      <c r="V23" s="316">
        <v>426.29224007080097</v>
      </c>
      <c r="W23" s="316">
        <v>204.75288682115919</v>
      </c>
      <c r="X23" s="317">
        <f t="shared" si="7"/>
        <v>169.59849406492671</v>
      </c>
      <c r="Y23" s="317">
        <f t="shared" si="8"/>
        <v>4.2304211304320516</v>
      </c>
    </row>
    <row r="24" spans="1:25" ht="15" x14ac:dyDescent="0.25">
      <c r="A24" s="318">
        <v>12</v>
      </c>
      <c r="B24" s="318" t="s">
        <v>92</v>
      </c>
      <c r="C24" s="318" t="s">
        <v>20</v>
      </c>
      <c r="D24" s="319">
        <v>267.78782205297898</v>
      </c>
      <c r="E24" s="320">
        <v>0.99246840321544594</v>
      </c>
      <c r="F24" s="321">
        <f t="shared" si="0"/>
        <v>0.26379451866855702</v>
      </c>
      <c r="G24" s="321">
        <f t="shared" si="1"/>
        <v>1.3301737073495299E-2</v>
      </c>
      <c r="H24" s="322">
        <v>2.5867241731627091E-2</v>
      </c>
      <c r="I24" s="322">
        <v>6.5161082067350816E-4</v>
      </c>
      <c r="J24" s="323">
        <f t="shared" si="3"/>
        <v>0.4995691069215818</v>
      </c>
      <c r="K24" s="324">
        <f t="shared" si="4"/>
        <v>2.5190579940218494</v>
      </c>
      <c r="L24" s="324">
        <f t="shared" si="5"/>
        <v>44.391326382981376</v>
      </c>
      <c r="M24" s="325" t="s">
        <v>245</v>
      </c>
      <c r="N24" s="326">
        <f t="shared" si="6"/>
        <v>38.658934353148695</v>
      </c>
      <c r="O24" s="326">
        <f t="shared" si="2"/>
        <v>0.97384097622665111</v>
      </c>
      <c r="P24" s="327">
        <v>7.3962974905194392E-2</v>
      </c>
      <c r="Q24" s="327">
        <v>3.2308162701563279E-3</v>
      </c>
      <c r="R24" s="328">
        <v>164.63605178373871</v>
      </c>
      <c r="S24" s="328">
        <v>4.0947682717795786</v>
      </c>
      <c r="T24" s="329">
        <v>237.7201788751124</v>
      </c>
      <c r="U24" s="329">
        <v>10.687147478321638</v>
      </c>
      <c r="V24" s="330">
        <v>1040.45746324884</v>
      </c>
      <c r="W24" s="330">
        <v>169.12257655339627</v>
      </c>
      <c r="X24" s="331">
        <f t="shared" si="7"/>
        <v>164.63605178373871</v>
      </c>
      <c r="Y24" s="331">
        <f t="shared" si="8"/>
        <v>4.0947682717795786</v>
      </c>
    </row>
    <row r="25" spans="1:25" s="378" customFormat="1" ht="15" x14ac:dyDescent="0.25">
      <c r="A25" s="378">
        <v>13</v>
      </c>
      <c r="B25" s="378" t="s">
        <v>93</v>
      </c>
      <c r="C25" s="378" t="s">
        <v>20</v>
      </c>
      <c r="D25" s="319">
        <v>241.53472486654101</v>
      </c>
      <c r="E25" s="320">
        <v>1.0200694194841402</v>
      </c>
      <c r="F25" s="321">
        <f t="shared" si="0"/>
        <v>0.16127617519306597</v>
      </c>
      <c r="G25" s="321">
        <f t="shared" si="1"/>
        <v>1.124857166228937E-2</v>
      </c>
      <c r="H25" s="322">
        <v>2.5449205924877382E-2</v>
      </c>
      <c r="I25" s="322">
        <v>6.4523659546522388E-4</v>
      </c>
      <c r="J25" s="323">
        <f t="shared" si="3"/>
        <v>0.363511028084952</v>
      </c>
      <c r="K25" s="324">
        <f t="shared" si="4"/>
        <v>2.5353898953463427</v>
      </c>
      <c r="L25" s="324">
        <f t="shared" si="5"/>
        <v>-6.2891318489901913</v>
      </c>
      <c r="M25" s="325"/>
      <c r="N25" s="312">
        <f t="shared" si="6"/>
        <v>39.293956870476229</v>
      </c>
      <c r="O25" s="312">
        <f t="shared" si="2"/>
        <v>0.99625501197580424</v>
      </c>
      <c r="P25" s="313">
        <v>4.596155404896797E-2</v>
      </c>
      <c r="Q25" s="313">
        <v>2.9863907925231957E-3</v>
      </c>
      <c r="R25" s="328">
        <v>162.00854996025294</v>
      </c>
      <c r="S25" s="328">
        <v>4.0563651404645098</v>
      </c>
      <c r="T25" s="329">
        <v>151.81961864661548</v>
      </c>
      <c r="U25" s="329">
        <v>9.8353942698728662</v>
      </c>
      <c r="V25" s="330">
        <v>1.0000000176742401</v>
      </c>
      <c r="W25" s="330">
        <v>156.3304420045711</v>
      </c>
      <c r="X25" s="331">
        <f t="shared" si="7"/>
        <v>162.00854996025294</v>
      </c>
      <c r="Y25" s="331">
        <f t="shared" si="8"/>
        <v>4.0563651404645098</v>
      </c>
    </row>
    <row r="26" spans="1:25" ht="15" x14ac:dyDescent="0.25">
      <c r="A26" s="318">
        <v>14</v>
      </c>
      <c r="B26" s="318" t="s">
        <v>81</v>
      </c>
      <c r="C26" s="318" t="s">
        <v>20</v>
      </c>
      <c r="D26" s="319">
        <v>284.52907047505499</v>
      </c>
      <c r="E26" s="320">
        <v>1.0666821037549286</v>
      </c>
      <c r="F26" s="321">
        <f t="shared" si="0"/>
        <v>0.47151735735075129</v>
      </c>
      <c r="G26" s="321">
        <f t="shared" si="1"/>
        <v>2.3640842581126677E-2</v>
      </c>
      <c r="H26" s="322">
        <v>2.990274992206652E-2</v>
      </c>
      <c r="I26" s="322">
        <v>6.4667306028616544E-4</v>
      </c>
      <c r="J26" s="323">
        <f t="shared" si="3"/>
        <v>0.43132871703092218</v>
      </c>
      <c r="K26" s="324">
        <f t="shared" si="4"/>
        <v>2.1625872602738712</v>
      </c>
      <c r="L26" s="324">
        <f t="shared" si="5"/>
        <v>106.49923822096221</v>
      </c>
      <c r="M26" s="325" t="s">
        <v>245</v>
      </c>
      <c r="N26" s="326">
        <f t="shared" si="6"/>
        <v>33.441740395322547</v>
      </c>
      <c r="O26" s="326">
        <f t="shared" si="2"/>
        <v>0.72320681740310633</v>
      </c>
      <c r="P26" s="327">
        <v>0.11436293194380878</v>
      </c>
      <c r="Q26" s="327">
        <v>5.1731001784915218E-3</v>
      </c>
      <c r="R26" s="328">
        <v>189.94572094207774</v>
      </c>
      <c r="S26" s="328">
        <v>4.0478159304071042</v>
      </c>
      <c r="T26" s="329">
        <v>392.23646677870522</v>
      </c>
      <c r="U26" s="329">
        <v>16.312760975382115</v>
      </c>
      <c r="V26" s="330">
        <v>1869.86945548074</v>
      </c>
      <c r="W26" s="330">
        <v>270.78816513134336</v>
      </c>
      <c r="X26" s="331">
        <f t="shared" si="7"/>
        <v>189.94572094207774</v>
      </c>
      <c r="Y26" s="331">
        <f t="shared" si="8"/>
        <v>4.0478159304071042</v>
      </c>
    </row>
    <row r="27" spans="1:25" ht="15" x14ac:dyDescent="0.25">
      <c r="A27" s="318">
        <v>16</v>
      </c>
      <c r="B27" s="318" t="s">
        <v>82</v>
      </c>
      <c r="C27" s="318" t="s">
        <v>20</v>
      </c>
      <c r="D27" s="319">
        <v>201.960237563634</v>
      </c>
      <c r="E27" s="320">
        <v>0.70593839089231758</v>
      </c>
      <c r="F27" s="321">
        <f t="shared" si="0"/>
        <v>1.1226811376156307</v>
      </c>
      <c r="G27" s="321">
        <f t="shared" si="1"/>
        <v>4.0928539005864961E-2</v>
      </c>
      <c r="H27" s="322">
        <v>3.4034882886690258E-2</v>
      </c>
      <c r="I27" s="322">
        <v>6.8868630513374877E-4</v>
      </c>
      <c r="J27" s="323">
        <f t="shared" si="3"/>
        <v>0.55504394612494379</v>
      </c>
      <c r="K27" s="324">
        <f t="shared" si="4"/>
        <v>2.0234719403223438</v>
      </c>
      <c r="L27" s="324">
        <f t="shared" si="5"/>
        <v>254.21885404411509</v>
      </c>
      <c r="M27" s="325" t="s">
        <v>245</v>
      </c>
      <c r="N27" s="326">
        <f t="shared" si="6"/>
        <v>29.38162012571701</v>
      </c>
      <c r="O27" s="326">
        <f t="shared" si="2"/>
        <v>0.59452883885598629</v>
      </c>
      <c r="P27" s="327">
        <v>0.23923840083935516</v>
      </c>
      <c r="Q27" s="327">
        <v>7.2548861313441113E-3</v>
      </c>
      <c r="R27" s="328">
        <v>215.75884079680992</v>
      </c>
      <c r="S27" s="328">
        <v>4.2935691422512976</v>
      </c>
      <c r="T27" s="329">
        <v>764.25849336932674</v>
      </c>
      <c r="U27" s="329">
        <v>19.578138310400401</v>
      </c>
      <c r="V27" s="330">
        <v>3114.9104059842998</v>
      </c>
      <c r="W27" s="330">
        <v>379.73144773127399</v>
      </c>
      <c r="X27" s="331">
        <f t="shared" si="7"/>
        <v>215.75884079680992</v>
      </c>
      <c r="Y27" s="331">
        <f t="shared" si="8"/>
        <v>4.2935691422512976</v>
      </c>
    </row>
    <row r="28" spans="1:25" ht="15" x14ac:dyDescent="0.25">
      <c r="A28">
        <v>17</v>
      </c>
      <c r="B28" t="s">
        <v>83</v>
      </c>
      <c r="C28" t="s">
        <v>20</v>
      </c>
      <c r="D28" s="305">
        <v>371.17007841054198</v>
      </c>
      <c r="E28" s="306">
        <v>0.31212500692378975</v>
      </c>
      <c r="F28" s="307">
        <f t="shared" si="0"/>
        <v>1.1602516924488824</v>
      </c>
      <c r="G28" s="307">
        <f t="shared" si="1"/>
        <v>2.5480672328466937E-2</v>
      </c>
      <c r="H28" s="308">
        <v>0.12556983957908693</v>
      </c>
      <c r="I28" s="308">
        <v>1.7582632599121622E-3</v>
      </c>
      <c r="J28" s="309">
        <f t="shared" si="3"/>
        <v>0.63758764005580748</v>
      </c>
      <c r="K28" s="310">
        <f t="shared" si="4"/>
        <v>1.4002273681370481</v>
      </c>
      <c r="L28" s="310">
        <f t="shared" si="5"/>
        <v>2.5579251634597848</v>
      </c>
      <c r="M28" s="311"/>
      <c r="N28" s="312">
        <f t="shared" si="6"/>
        <v>7.9636957676463043</v>
      </c>
      <c r="O28" s="312">
        <f t="shared" si="2"/>
        <v>0.11150984765375532</v>
      </c>
      <c r="P28" s="313">
        <v>6.7014008504203859E-2</v>
      </c>
      <c r="Q28" s="313">
        <v>1.1337780508830905E-3</v>
      </c>
      <c r="R28" s="314">
        <v>762.56724785113909</v>
      </c>
      <c r="S28" s="314">
        <v>10.070328967580059</v>
      </c>
      <c r="T28" s="315">
        <v>782.07314737222612</v>
      </c>
      <c r="U28" s="315">
        <v>11.97667982779654</v>
      </c>
      <c r="V28" s="316">
        <v>838.20897693762197</v>
      </c>
      <c r="W28" s="316">
        <v>59.34979294145689</v>
      </c>
      <c r="X28" s="317">
        <f t="shared" si="7"/>
        <v>762.56724785113909</v>
      </c>
      <c r="Y28" s="317">
        <f t="shared" si="8"/>
        <v>10.070328967580059</v>
      </c>
    </row>
    <row r="29" spans="1:25" ht="15" x14ac:dyDescent="0.25">
      <c r="A29">
        <v>18</v>
      </c>
      <c r="B29" t="s">
        <v>94</v>
      </c>
      <c r="C29" t="s">
        <v>20</v>
      </c>
      <c r="D29" s="305">
        <v>454.184211403277</v>
      </c>
      <c r="E29" s="306">
        <v>1.490095698116271</v>
      </c>
      <c r="F29" s="307">
        <f t="shared" si="0"/>
        <v>0.19037406767429649</v>
      </c>
      <c r="G29" s="307">
        <f t="shared" si="1"/>
        <v>7.9567782127970312E-3</v>
      </c>
      <c r="H29" s="308">
        <v>2.5460090788211213E-2</v>
      </c>
      <c r="I29" s="308">
        <v>6.031092891030733E-4</v>
      </c>
      <c r="J29" s="309">
        <f t="shared" si="3"/>
        <v>0.56676967635771458</v>
      </c>
      <c r="K29" s="310">
        <f t="shared" si="4"/>
        <v>2.3688418636053372</v>
      </c>
      <c r="L29" s="310">
        <f t="shared" si="5"/>
        <v>9.1755099802781395</v>
      </c>
      <c r="M29" s="311"/>
      <c r="N29" s="312">
        <f t="shared" si="6"/>
        <v>39.27715766288744</v>
      </c>
      <c r="O29" s="312">
        <f t="shared" si="2"/>
        <v>0.93041375355274936</v>
      </c>
      <c r="P29" s="313">
        <v>5.4230869386194862E-2</v>
      </c>
      <c r="Q29" s="313">
        <v>1.8674029146894344E-3</v>
      </c>
      <c r="R29" s="314">
        <v>162.07697872911376</v>
      </c>
      <c r="S29" s="314">
        <v>3.7914860153234624</v>
      </c>
      <c r="T29" s="315">
        <v>176.94836808813687</v>
      </c>
      <c r="U29" s="315">
        <v>6.7870915329851949</v>
      </c>
      <c r="V29" s="316">
        <v>380.649183797776</v>
      </c>
      <c r="W29" s="316">
        <v>97.753579440033093</v>
      </c>
      <c r="X29" s="317">
        <f t="shared" si="7"/>
        <v>162.07697872911376</v>
      </c>
      <c r="Y29" s="317">
        <f t="shared" si="8"/>
        <v>3.7914860153234624</v>
      </c>
    </row>
    <row r="30" spans="1:25" ht="15" x14ac:dyDescent="0.25">
      <c r="A30">
        <v>19</v>
      </c>
      <c r="B30" t="s">
        <v>95</v>
      </c>
      <c r="C30" t="s">
        <v>20</v>
      </c>
      <c r="D30" s="305">
        <v>454.43691879499801</v>
      </c>
      <c r="E30" s="306">
        <v>0.99066922605592078</v>
      </c>
      <c r="F30" s="307">
        <f t="shared" si="0"/>
        <v>0.18037141155854075</v>
      </c>
      <c r="G30" s="307">
        <f t="shared" si="1"/>
        <v>7.6657772113453617E-3</v>
      </c>
      <c r="H30" s="308">
        <v>2.5813727537822035E-2</v>
      </c>
      <c r="I30" s="308">
        <v>5.5791743375262378E-4</v>
      </c>
      <c r="J30" s="309">
        <f t="shared" si="3"/>
        <v>0.50854656047362023</v>
      </c>
      <c r="K30" s="310">
        <f t="shared" si="4"/>
        <v>2.1613206885180309</v>
      </c>
      <c r="L30" s="310">
        <f t="shared" si="5"/>
        <v>2.4834772243450498</v>
      </c>
      <c r="M30" s="311"/>
      <c r="N30" s="312">
        <f t="shared" si="6"/>
        <v>38.739077823410405</v>
      </c>
      <c r="O30" s="312">
        <f t="shared" si="2"/>
        <v>0.83727570353846958</v>
      </c>
      <c r="P30" s="313">
        <v>5.0677561281438181E-2</v>
      </c>
      <c r="Q30" s="313">
        <v>1.8544910671077534E-3</v>
      </c>
      <c r="R30" s="314">
        <v>164.29975605088353</v>
      </c>
      <c r="S30" s="314">
        <v>3.5061753312245356</v>
      </c>
      <c r="T30" s="315">
        <v>168.3801030720617</v>
      </c>
      <c r="U30" s="315">
        <v>6.5942805749294733</v>
      </c>
      <c r="V30" s="316">
        <v>226.19081845588599</v>
      </c>
      <c r="W30" s="316">
        <v>97.077930193274582</v>
      </c>
      <c r="X30" s="317">
        <f t="shared" si="7"/>
        <v>164.29975605088353</v>
      </c>
      <c r="Y30" s="317">
        <f t="shared" si="8"/>
        <v>3.5061753312245356</v>
      </c>
    </row>
    <row r="31" spans="1:25" ht="15" x14ac:dyDescent="0.25">
      <c r="A31">
        <v>20</v>
      </c>
      <c r="B31" t="s">
        <v>66</v>
      </c>
      <c r="C31" t="s">
        <v>20</v>
      </c>
      <c r="D31" s="305">
        <v>171.94783476164301</v>
      </c>
      <c r="E31" s="306">
        <v>0.69403523387022092</v>
      </c>
      <c r="F31" s="307">
        <f t="shared" si="0"/>
        <v>0.19278523174166351</v>
      </c>
      <c r="G31" s="307">
        <f t="shared" si="1"/>
        <v>1.8241050011184784E-2</v>
      </c>
      <c r="H31" s="308">
        <v>2.7096810690668056E-2</v>
      </c>
      <c r="I31" s="308">
        <v>8.0074079000612885E-4</v>
      </c>
      <c r="J31" s="309">
        <f t="shared" si="3"/>
        <v>0.31231849469007061</v>
      </c>
      <c r="K31" s="310">
        <f t="shared" si="4"/>
        <v>2.9551108399701747</v>
      </c>
      <c r="L31" s="310">
        <f t="shared" si="5"/>
        <v>3.8552727504673201</v>
      </c>
      <c r="M31" s="311"/>
      <c r="N31" s="312">
        <f t="shared" si="6"/>
        <v>36.904712197158787</v>
      </c>
      <c r="O31" s="312">
        <f t="shared" si="2"/>
        <v>1.0905751505980346</v>
      </c>
      <c r="P31" s="313">
        <v>5.1600547528928439E-2</v>
      </c>
      <c r="Q31" s="313">
        <v>4.6381381375720137E-3</v>
      </c>
      <c r="R31" s="314">
        <v>172.35812290672672</v>
      </c>
      <c r="S31" s="314">
        <v>5.0258876431790798</v>
      </c>
      <c r="T31" s="315">
        <v>179.00299865236673</v>
      </c>
      <c r="U31" s="315">
        <v>15.528070403691091</v>
      </c>
      <c r="V31" s="316">
        <v>267.748862739076</v>
      </c>
      <c r="W31" s="316">
        <v>242.79469122343798</v>
      </c>
      <c r="X31" s="317">
        <f t="shared" si="7"/>
        <v>172.35812290672672</v>
      </c>
      <c r="Y31" s="317">
        <f t="shared" si="8"/>
        <v>5.0258876431790798</v>
      </c>
    </row>
    <row r="32" spans="1:25" ht="15" x14ac:dyDescent="0.25">
      <c r="D32" s="332"/>
      <c r="E32" s="332"/>
      <c r="F32" s="333"/>
      <c r="G32" s="333"/>
      <c r="H32" s="333"/>
      <c r="I32" s="333"/>
      <c r="J32" s="333"/>
      <c r="K32" s="311"/>
      <c r="L32" s="311"/>
      <c r="M32" s="311"/>
      <c r="N32" s="334"/>
      <c r="O32" s="334"/>
      <c r="P32" s="334"/>
      <c r="Q32" s="334"/>
      <c r="R32" s="335"/>
      <c r="S32" s="335"/>
      <c r="T32" s="336"/>
      <c r="U32" s="336"/>
      <c r="V32" s="337"/>
      <c r="W32" s="337"/>
      <c r="X32" s="338"/>
      <c r="Y32" s="338"/>
    </row>
    <row r="33" spans="4:25" ht="15" x14ac:dyDescent="0.25">
      <c r="D33" s="332"/>
      <c r="E33" s="332"/>
      <c r="F33" s="333"/>
      <c r="G33" s="333"/>
      <c r="H33" s="333"/>
      <c r="I33" s="333"/>
      <c r="J33" s="333"/>
      <c r="K33" s="311"/>
      <c r="L33" s="311"/>
      <c r="M33" s="311"/>
      <c r="N33" s="334"/>
      <c r="O33" s="334"/>
      <c r="P33" s="334"/>
      <c r="Q33" s="334"/>
      <c r="R33" s="335"/>
      <c r="S33" s="335"/>
      <c r="T33" s="336"/>
      <c r="U33" s="336"/>
      <c r="V33" s="337"/>
      <c r="W33" s="337"/>
      <c r="X33" s="338"/>
      <c r="Y33" s="338"/>
    </row>
    <row r="34" spans="4:25" ht="15" x14ac:dyDescent="0.25">
      <c r="D34" s="332"/>
      <c r="E34" s="332"/>
      <c r="F34" s="333"/>
      <c r="G34" s="333"/>
      <c r="H34" s="333"/>
      <c r="I34" s="333"/>
      <c r="J34" s="333"/>
      <c r="K34" s="165"/>
      <c r="L34" s="311"/>
      <c r="M34" s="311"/>
      <c r="N34" s="334"/>
      <c r="O34" s="334"/>
      <c r="P34" s="334"/>
      <c r="Q34" s="334"/>
      <c r="R34" s="335"/>
      <c r="S34" s="335"/>
      <c r="T34" s="336"/>
      <c r="U34" s="336"/>
      <c r="V34" s="337"/>
      <c r="W34" s="337"/>
      <c r="X34" s="338"/>
      <c r="Y34" s="338"/>
    </row>
    <row r="35" spans="4:25" ht="15" x14ac:dyDescent="0.25">
      <c r="D35" s="332"/>
      <c r="E35" s="332"/>
      <c r="F35" s="333"/>
      <c r="G35" s="333"/>
      <c r="H35" s="333"/>
      <c r="I35" s="333"/>
      <c r="J35" s="333"/>
      <c r="K35" s="165"/>
      <c r="L35" s="311"/>
      <c r="M35" s="311"/>
      <c r="N35" s="334"/>
      <c r="O35" s="334"/>
      <c r="P35" s="334"/>
      <c r="Q35" s="334"/>
      <c r="R35" s="335"/>
      <c r="S35" s="335"/>
      <c r="T35" s="336"/>
      <c r="U35" s="336"/>
      <c r="V35" s="337"/>
      <c r="W35" s="337"/>
      <c r="X35" s="338"/>
      <c r="Y35" s="338"/>
    </row>
    <row r="36" spans="4:25" ht="15" x14ac:dyDescent="0.25">
      <c r="D36" s="332"/>
      <c r="E36" s="332"/>
      <c r="F36" s="333"/>
      <c r="G36" s="333"/>
      <c r="H36" s="333"/>
      <c r="I36" s="333"/>
      <c r="J36" s="333"/>
      <c r="K36" s="165"/>
      <c r="L36" s="311"/>
      <c r="M36" s="311"/>
      <c r="N36" s="334"/>
      <c r="O36" s="334"/>
      <c r="P36" s="334"/>
      <c r="Q36" s="334"/>
      <c r="R36" s="335"/>
      <c r="S36" s="335"/>
      <c r="T36" s="336"/>
      <c r="U36" s="336"/>
      <c r="V36" s="337"/>
      <c r="W36" s="337"/>
      <c r="X36" s="338"/>
      <c r="Y36" s="338"/>
    </row>
    <row r="37" spans="4:25" ht="15" x14ac:dyDescent="0.25">
      <c r="D37" s="332"/>
      <c r="E37" s="332"/>
      <c r="F37" s="333"/>
      <c r="G37" s="333"/>
      <c r="H37" s="333"/>
      <c r="I37" s="333"/>
      <c r="J37" s="333"/>
      <c r="K37" s="311"/>
      <c r="L37" s="311"/>
      <c r="M37" s="311"/>
      <c r="N37" s="334"/>
      <c r="O37" s="334"/>
      <c r="P37" s="334"/>
      <c r="Q37" s="334"/>
      <c r="R37" s="335"/>
      <c r="S37" s="335"/>
      <c r="T37" s="336"/>
      <c r="U37" s="336"/>
      <c r="V37" s="337"/>
      <c r="W37" s="337"/>
      <c r="X37" s="338"/>
      <c r="Y37" s="33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defaultRowHeight="14.4" x14ac:dyDescent="0.3"/>
  <cols>
    <col min="1" max="1" width="14.88671875" style="410" bestFit="1" customWidth="1"/>
    <col min="2" max="2" width="11.5546875" style="411" bestFit="1" customWidth="1"/>
  </cols>
  <sheetData>
    <row r="1" spans="1:11" x14ac:dyDescent="0.25">
      <c r="A1" s="410" t="s">
        <v>251</v>
      </c>
      <c r="B1" s="411" t="s">
        <v>345</v>
      </c>
      <c r="C1">
        <v>0.3</v>
      </c>
      <c r="D1">
        <v>245.5795845601952</v>
      </c>
      <c r="E1">
        <v>1</v>
      </c>
      <c r="F1">
        <v>239.3675836024706</v>
      </c>
      <c r="G1">
        <v>3.3489971101100293</v>
      </c>
      <c r="H1">
        <v>10</v>
      </c>
      <c r="I1">
        <v>319.5145216571662</v>
      </c>
      <c r="J1">
        <v>4.0953056065600055</v>
      </c>
    </row>
    <row r="2" spans="1:11" x14ac:dyDescent="0.25">
      <c r="A2" s="410" t="s">
        <v>253</v>
      </c>
      <c r="B2" s="411" t="s">
        <v>346</v>
      </c>
      <c r="C2">
        <v>13.7</v>
      </c>
      <c r="D2">
        <v>245.5795845601952</v>
      </c>
      <c r="E2">
        <v>2</v>
      </c>
      <c r="F2">
        <v>245.1493583220369</v>
      </c>
      <c r="G2">
        <v>4.2016525431936929</v>
      </c>
      <c r="H2">
        <v>12</v>
      </c>
      <c r="I2">
        <v>58.508208249745756</v>
      </c>
      <c r="J2">
        <v>1.5571807953283254</v>
      </c>
    </row>
    <row r="3" spans="1:11" x14ac:dyDescent="0.25">
      <c r="A3" s="410" t="s">
        <v>255</v>
      </c>
      <c r="B3" s="412">
        <v>15</v>
      </c>
      <c r="E3">
        <v>3</v>
      </c>
      <c r="F3">
        <v>248.29145764590834</v>
      </c>
      <c r="G3">
        <v>5.5885977682677668</v>
      </c>
      <c r="H3" t="s">
        <v>250</v>
      </c>
      <c r="I3" t="s">
        <v>250</v>
      </c>
      <c r="J3" t="s">
        <v>250</v>
      </c>
      <c r="K3" t="s">
        <v>250</v>
      </c>
    </row>
    <row r="4" spans="1:11" x14ac:dyDescent="0.25">
      <c r="A4" s="410" t="s">
        <v>256</v>
      </c>
      <c r="B4" s="412">
        <v>11</v>
      </c>
      <c r="E4">
        <v>4</v>
      </c>
      <c r="F4">
        <v>242.42525930139203</v>
      </c>
      <c r="G4">
        <v>4.2008739489018447</v>
      </c>
    </row>
    <row r="5" spans="1:11" x14ac:dyDescent="0.25">
      <c r="A5" s="410" t="s">
        <v>257</v>
      </c>
      <c r="B5" s="412">
        <v>1</v>
      </c>
      <c r="E5">
        <v>5</v>
      </c>
      <c r="F5">
        <v>234.50867239730078</v>
      </c>
      <c r="G5">
        <v>8.9694085168725071</v>
      </c>
    </row>
    <row r="6" spans="1:11" x14ac:dyDescent="0.25">
      <c r="A6" s="410" t="s">
        <v>258</v>
      </c>
      <c r="B6" s="412" t="b">
        <v>1</v>
      </c>
      <c r="E6">
        <v>6</v>
      </c>
      <c r="F6">
        <v>261.33679890085915</v>
      </c>
      <c r="G6">
        <v>5.2468051761019074</v>
      </c>
    </row>
    <row r="7" spans="1:11" x14ac:dyDescent="0.25">
      <c r="A7" s="410" t="s">
        <v>259</v>
      </c>
      <c r="B7" s="412">
        <v>1</v>
      </c>
      <c r="E7">
        <v>7</v>
      </c>
      <c r="F7">
        <v>238.21058199625577</v>
      </c>
      <c r="G7">
        <v>8.0655219796090254</v>
      </c>
    </row>
    <row r="8" spans="1:11" x14ac:dyDescent="0.25">
      <c r="A8" s="410" t="s">
        <v>260</v>
      </c>
      <c r="B8" s="412" t="b">
        <v>0</v>
      </c>
      <c r="E8">
        <v>8</v>
      </c>
      <c r="F8">
        <v>248.80878777466</v>
      </c>
      <c r="G8">
        <v>3.6425933622872573</v>
      </c>
    </row>
    <row r="9" spans="1:11" x14ac:dyDescent="0.25">
      <c r="A9" s="410" t="s">
        <v>261</v>
      </c>
      <c r="B9" s="412" t="b">
        <v>1</v>
      </c>
      <c r="E9">
        <v>9</v>
      </c>
      <c r="F9">
        <v>246.29234574378836</v>
      </c>
      <c r="G9">
        <v>4.4574858065484317</v>
      </c>
    </row>
    <row r="10" spans="1:11" x14ac:dyDescent="0.25">
      <c r="A10" s="410" t="s">
        <v>262</v>
      </c>
      <c r="B10" s="412" t="b">
        <v>0</v>
      </c>
      <c r="E10">
        <v>11</v>
      </c>
      <c r="F10">
        <v>247.18395966641972</v>
      </c>
      <c r="G10">
        <v>4.4221218822387884</v>
      </c>
    </row>
    <row r="11" spans="1:11" x14ac:dyDescent="0.25">
      <c r="A11" s="410" t="s">
        <v>263</v>
      </c>
      <c r="B11" s="412" t="b">
        <v>0</v>
      </c>
      <c r="E11">
        <v>13</v>
      </c>
      <c r="F11">
        <v>244.89373491721574</v>
      </c>
      <c r="G11">
        <v>7.3657166257793003</v>
      </c>
    </row>
    <row r="12" spans="1:11" x14ac:dyDescent="0.25">
      <c r="A12" s="410" t="s">
        <v>264</v>
      </c>
      <c r="B12" s="412" t="s">
        <v>347</v>
      </c>
      <c r="E12" t="s">
        <v>250</v>
      </c>
      <c r="F12" t="s">
        <v>250</v>
      </c>
      <c r="G12" t="s">
        <v>250</v>
      </c>
      <c r="H12" t="s">
        <v>250</v>
      </c>
    </row>
    <row r="13" spans="1:11" x14ac:dyDescent="0.25">
      <c r="A13" s="410" t="s">
        <v>266</v>
      </c>
      <c r="B13" s="412" t="b">
        <v>0</v>
      </c>
    </row>
    <row r="14" spans="1:11" x14ac:dyDescent="0.25">
      <c r="A14" s="410" t="s">
        <v>267</v>
      </c>
      <c r="B14" s="412" t="b">
        <v>0</v>
      </c>
    </row>
    <row r="15" spans="1:11" x14ac:dyDescent="0.25">
      <c r="A15" s="410" t="s">
        <v>268</v>
      </c>
      <c r="B15" s="412" t="b">
        <v>0</v>
      </c>
    </row>
    <row r="16" spans="1:11" x14ac:dyDescent="0.25">
      <c r="A16" s="410" t="s">
        <v>269</v>
      </c>
      <c r="B16" s="412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4.4" x14ac:dyDescent="0.3"/>
  <cols>
    <col min="1" max="1" width="14.88671875" style="410" bestFit="1" customWidth="1"/>
    <col min="2" max="2" width="14.109375" style="411" bestFit="1" customWidth="1"/>
  </cols>
  <sheetData>
    <row r="1" spans="1:8" x14ac:dyDescent="0.25">
      <c r="A1" s="410" t="s">
        <v>251</v>
      </c>
      <c r="B1" s="411" t="s">
        <v>345</v>
      </c>
      <c r="C1">
        <v>0.3</v>
      </c>
      <c r="D1">
        <v>245.39427749288461</v>
      </c>
      <c r="E1">
        <v>1</v>
      </c>
      <c r="F1">
        <v>244.89373491721574</v>
      </c>
      <c r="G1">
        <v>7.3657166257793003</v>
      </c>
    </row>
    <row r="2" spans="1:8" x14ac:dyDescent="0.25">
      <c r="A2" s="410" t="s">
        <v>253</v>
      </c>
      <c r="B2" s="411" t="s">
        <v>348</v>
      </c>
      <c r="C2">
        <v>10.7</v>
      </c>
      <c r="D2">
        <v>245.39427749288461</v>
      </c>
      <c r="E2">
        <v>2</v>
      </c>
      <c r="F2">
        <v>239.3675836024706</v>
      </c>
      <c r="G2">
        <v>3.3489971101100293</v>
      </c>
    </row>
    <row r="3" spans="1:8" x14ac:dyDescent="0.25">
      <c r="A3" s="410" t="s">
        <v>255</v>
      </c>
      <c r="B3" s="412">
        <v>15</v>
      </c>
      <c r="E3">
        <v>3</v>
      </c>
      <c r="F3">
        <v>245.1493583220369</v>
      </c>
      <c r="G3">
        <v>4.2016525431936929</v>
      </c>
    </row>
    <row r="4" spans="1:8" x14ac:dyDescent="0.25">
      <c r="A4" s="410" t="s">
        <v>256</v>
      </c>
      <c r="B4" s="412">
        <v>8</v>
      </c>
      <c r="E4">
        <v>4</v>
      </c>
      <c r="F4">
        <v>248.29145764590834</v>
      </c>
      <c r="G4">
        <v>5.5885977682677668</v>
      </c>
    </row>
    <row r="5" spans="1:8" x14ac:dyDescent="0.25">
      <c r="A5" s="410" t="s">
        <v>257</v>
      </c>
      <c r="B5" s="412">
        <v>1</v>
      </c>
      <c r="E5">
        <v>5</v>
      </c>
      <c r="F5">
        <v>242.42525930139203</v>
      </c>
      <c r="G5">
        <v>4.2008739489018447</v>
      </c>
    </row>
    <row r="6" spans="1:8" x14ac:dyDescent="0.25">
      <c r="A6" s="410" t="s">
        <v>258</v>
      </c>
      <c r="B6" s="412" t="b">
        <v>1</v>
      </c>
      <c r="E6">
        <v>6</v>
      </c>
      <c r="F6">
        <v>234.50867239730078</v>
      </c>
      <c r="G6">
        <v>8.9694085168725071</v>
      </c>
    </row>
    <row r="7" spans="1:8" x14ac:dyDescent="0.25">
      <c r="A7" s="410" t="s">
        <v>259</v>
      </c>
      <c r="B7" s="412">
        <v>1</v>
      </c>
      <c r="E7">
        <v>7</v>
      </c>
      <c r="F7">
        <v>261.33679890085915</v>
      </c>
      <c r="G7">
        <v>5.2468051761019074</v>
      </c>
    </row>
    <row r="8" spans="1:8" x14ac:dyDescent="0.25">
      <c r="A8" s="410" t="s">
        <v>260</v>
      </c>
      <c r="B8" s="412" t="b">
        <v>0</v>
      </c>
      <c r="E8">
        <v>8</v>
      </c>
      <c r="F8">
        <v>238.21058199625577</v>
      </c>
      <c r="G8">
        <v>8.0655219796090254</v>
      </c>
    </row>
    <row r="9" spans="1:8" x14ac:dyDescent="0.25">
      <c r="A9" s="410" t="s">
        <v>261</v>
      </c>
      <c r="B9" s="412" t="b">
        <v>1</v>
      </c>
      <c r="E9">
        <v>9</v>
      </c>
      <c r="F9">
        <v>248.80878777466</v>
      </c>
      <c r="G9">
        <v>3.6425933622872573</v>
      </c>
    </row>
    <row r="10" spans="1:8" x14ac:dyDescent="0.25">
      <c r="A10" s="410" t="s">
        <v>262</v>
      </c>
      <c r="B10" s="412" t="b">
        <v>0</v>
      </c>
      <c r="E10">
        <v>10</v>
      </c>
      <c r="F10">
        <v>246.29234574378836</v>
      </c>
      <c r="G10">
        <v>4.4574858065484317</v>
      </c>
    </row>
    <row r="11" spans="1:8" x14ac:dyDescent="0.25">
      <c r="A11" s="410" t="s">
        <v>263</v>
      </c>
      <c r="B11" s="412" t="b">
        <v>0</v>
      </c>
      <c r="E11" t="s">
        <v>250</v>
      </c>
      <c r="F11" t="s">
        <v>250</v>
      </c>
      <c r="G11" t="s">
        <v>250</v>
      </c>
      <c r="H11" t="s">
        <v>250</v>
      </c>
    </row>
    <row r="12" spans="1:8" x14ac:dyDescent="0.25">
      <c r="A12" s="410" t="s">
        <v>264</v>
      </c>
      <c r="B12" s="412" t="s">
        <v>349</v>
      </c>
    </row>
    <row r="13" spans="1:8" x14ac:dyDescent="0.25">
      <c r="A13" s="410" t="s">
        <v>266</v>
      </c>
      <c r="B13" s="412" t="b">
        <v>0</v>
      </c>
    </row>
    <row r="14" spans="1:8" x14ac:dyDescent="0.25">
      <c r="A14" s="410" t="s">
        <v>267</v>
      </c>
      <c r="B14" s="412" t="b">
        <v>0</v>
      </c>
    </row>
    <row r="15" spans="1:8" x14ac:dyDescent="0.25">
      <c r="A15" s="410" t="s">
        <v>268</v>
      </c>
      <c r="B15" s="412" t="b">
        <v>0</v>
      </c>
    </row>
    <row r="16" spans="1:8" x14ac:dyDescent="0.25">
      <c r="A16" s="410" t="s">
        <v>269</v>
      </c>
      <c r="B16" s="412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opLeftCell="A22" zoomScale="85" zoomScaleNormal="85" workbookViewId="0">
      <selection activeCell="L41" sqref="L41"/>
    </sheetView>
  </sheetViews>
  <sheetFormatPr defaultRowHeight="14.4" x14ac:dyDescent="0.3"/>
  <sheetData>
    <row r="1" spans="1:25" ht="45" x14ac:dyDescent="0.25">
      <c r="A1" s="40" t="s">
        <v>0</v>
      </c>
      <c r="B1" s="40" t="s">
        <v>1</v>
      </c>
      <c r="C1" s="40" t="s">
        <v>2</v>
      </c>
      <c r="D1" s="41" t="s">
        <v>3</v>
      </c>
      <c r="E1" s="41" t="s">
        <v>4</v>
      </c>
      <c r="F1" s="42" t="s">
        <v>5</v>
      </c>
      <c r="G1" s="42" t="s">
        <v>6</v>
      </c>
      <c r="H1" s="42" t="s">
        <v>7</v>
      </c>
      <c r="I1" s="42" t="s">
        <v>6</v>
      </c>
      <c r="J1" s="42" t="s">
        <v>8</v>
      </c>
      <c r="K1" s="43" t="s">
        <v>9</v>
      </c>
      <c r="L1" s="43" t="s">
        <v>10</v>
      </c>
      <c r="M1" s="43" t="s">
        <v>11</v>
      </c>
      <c r="N1" s="44" t="s">
        <v>12</v>
      </c>
      <c r="O1" s="44" t="s">
        <v>6</v>
      </c>
      <c r="P1" s="44" t="s">
        <v>13</v>
      </c>
      <c r="Q1" s="44" t="s">
        <v>6</v>
      </c>
      <c r="R1" s="45" t="s">
        <v>14</v>
      </c>
      <c r="S1" s="45" t="s">
        <v>6</v>
      </c>
      <c r="T1" s="46" t="s">
        <v>15</v>
      </c>
      <c r="U1" s="46" t="s">
        <v>6</v>
      </c>
      <c r="V1" s="47" t="s">
        <v>16</v>
      </c>
      <c r="W1" s="47" t="s">
        <v>6</v>
      </c>
      <c r="X1" s="48" t="s">
        <v>17</v>
      </c>
      <c r="Y1" s="48" t="s">
        <v>18</v>
      </c>
    </row>
    <row r="2" spans="1:25" ht="15" x14ac:dyDescent="0.25">
      <c r="A2" s="62">
        <v>8</v>
      </c>
      <c r="B2" s="62" t="s">
        <v>62</v>
      </c>
      <c r="C2" s="62" t="s">
        <v>20</v>
      </c>
      <c r="D2" s="63">
        <v>1424.1598722943509</v>
      </c>
      <c r="E2" s="64">
        <v>0.94283956443743244</v>
      </c>
      <c r="F2" s="51">
        <v>0.24499431757908624</v>
      </c>
      <c r="G2" s="51">
        <v>6.3194939831771723E-3</v>
      </c>
      <c r="H2" s="52">
        <v>3.7734330036895469E-2</v>
      </c>
      <c r="I2" s="52">
        <v>5.1627853177758356E-4</v>
      </c>
      <c r="J2" s="53">
        <v>0.53042151229621293</v>
      </c>
      <c r="K2" s="65">
        <v>1.3681931844895145</v>
      </c>
      <c r="L2" s="65">
        <v>-6.8178484618228588</v>
      </c>
      <c r="M2" s="66" t="s">
        <v>63</v>
      </c>
      <c r="N2" s="67">
        <v>26.501066774532124</v>
      </c>
      <c r="O2" s="67">
        <v>0.36258578942616376</v>
      </c>
      <c r="P2" s="68">
        <v>4.7088850954049126E-2</v>
      </c>
      <c r="Q2" s="68">
        <v>1.029684116659367E-3</v>
      </c>
      <c r="R2" s="69">
        <v>238.78163935436956</v>
      </c>
      <c r="S2" s="69">
        <v>3.207229855760525</v>
      </c>
      <c r="T2" s="70">
        <v>222.50186902853227</v>
      </c>
      <c r="U2" s="70">
        <v>5.154005126829877</v>
      </c>
      <c r="V2" s="71">
        <v>53.735459720928702</v>
      </c>
      <c r="W2" s="71">
        <v>53.901438691152073</v>
      </c>
      <c r="X2" s="72">
        <v>238.78163935436956</v>
      </c>
      <c r="Y2" s="72">
        <v>3.207229855760525</v>
      </c>
    </row>
    <row r="3" spans="1:25" ht="15" x14ac:dyDescent="0.25">
      <c r="A3" s="62">
        <v>29</v>
      </c>
      <c r="B3" s="62" t="s">
        <v>64</v>
      </c>
      <c r="C3" s="62" t="s">
        <v>20</v>
      </c>
      <c r="D3" s="63">
        <v>44.311225502076169</v>
      </c>
      <c r="E3" s="64">
        <v>0.22361958639520826</v>
      </c>
      <c r="F3" s="51">
        <v>1.0195838557794228</v>
      </c>
      <c r="G3" s="51">
        <v>8.2932909341915884E-2</v>
      </c>
      <c r="H3" s="52">
        <v>7.9835442033452109E-2</v>
      </c>
      <c r="I3" s="52">
        <v>3.9835826505373604E-3</v>
      </c>
      <c r="J3" s="53">
        <v>0.613442904097657</v>
      </c>
      <c r="K3" s="65">
        <v>4.989742085812197</v>
      </c>
      <c r="L3" s="65">
        <v>44.137103493179644</v>
      </c>
      <c r="M3" s="66" t="s">
        <v>21</v>
      </c>
      <c r="N3" s="67">
        <v>12.525765180594687</v>
      </c>
      <c r="O3" s="67">
        <v>0.62500337678614326</v>
      </c>
      <c r="P3" s="68">
        <v>9.2624513775880268E-2</v>
      </c>
      <c r="Q3" s="68">
        <v>5.9499527600470311E-3</v>
      </c>
      <c r="R3" s="69">
        <v>495.15640174914108</v>
      </c>
      <c r="S3" s="69">
        <v>23.782004586045694</v>
      </c>
      <c r="T3" s="70">
        <v>713.70409524226386</v>
      </c>
      <c r="U3" s="70">
        <v>41.696050630474325</v>
      </c>
      <c r="V3" s="71">
        <v>1480.22202168488</v>
      </c>
      <c r="W3" s="71">
        <v>311.45694538750183</v>
      </c>
      <c r="X3" s="72">
        <v>495.15640174914108</v>
      </c>
      <c r="Y3" s="72">
        <v>23.782004586045694</v>
      </c>
    </row>
    <row r="4" spans="1:25" ht="15" x14ac:dyDescent="0.25">
      <c r="A4" s="62">
        <v>32</v>
      </c>
      <c r="B4" s="62" t="s">
        <v>65</v>
      </c>
      <c r="C4" s="62" t="s">
        <v>20</v>
      </c>
      <c r="D4" s="63">
        <v>81.216102321973182</v>
      </c>
      <c r="E4" s="64">
        <v>0.65546633468236692</v>
      </c>
      <c r="F4" s="51">
        <v>0.35331276013313251</v>
      </c>
      <c r="G4" s="51">
        <v>2.6849248004430785E-2</v>
      </c>
      <c r="H4" s="52">
        <v>3.7813335724818993E-2</v>
      </c>
      <c r="I4" s="52">
        <v>1.5351560809504674E-3</v>
      </c>
      <c r="J4" s="53">
        <v>0.53423795927286089</v>
      </c>
      <c r="K4" s="65">
        <v>4.0598271787560369</v>
      </c>
      <c r="L4" s="65">
        <v>28.393280536316279</v>
      </c>
      <c r="M4" s="66" t="s">
        <v>21</v>
      </c>
      <c r="N4" s="67">
        <v>26.445696493886533</v>
      </c>
      <c r="O4" s="67">
        <v>1.0736495738701379</v>
      </c>
      <c r="P4" s="68">
        <v>6.7766188148376524E-2</v>
      </c>
      <c r="Q4" s="68">
        <v>4.3532566129277942E-3</v>
      </c>
      <c r="R4" s="69">
        <v>239.27242047414501</v>
      </c>
      <c r="S4" s="69">
        <v>9.535983570742145</v>
      </c>
      <c r="T4" s="70">
        <v>307.20971006540327</v>
      </c>
      <c r="U4" s="70">
        <v>20.144841768658967</v>
      </c>
      <c r="V4" s="71">
        <v>861.41135975503698</v>
      </c>
      <c r="W4" s="71">
        <v>227.87957629182037</v>
      </c>
      <c r="X4" s="72">
        <v>239.27242047414501</v>
      </c>
      <c r="Y4" s="72">
        <v>9.535983570742145</v>
      </c>
    </row>
    <row r="5" spans="1:25" ht="15" x14ac:dyDescent="0.25">
      <c r="A5" s="62">
        <v>42</v>
      </c>
      <c r="B5" s="62" t="s">
        <v>66</v>
      </c>
      <c r="C5" s="62" t="s">
        <v>20</v>
      </c>
      <c r="D5" s="63">
        <v>2754.7701927010144</v>
      </c>
      <c r="E5" s="64">
        <v>0.23215560206260372</v>
      </c>
      <c r="F5" s="51">
        <v>0.28578767435899571</v>
      </c>
      <c r="G5" s="51">
        <v>7.7754904440854337E-3</v>
      </c>
      <c r="H5" s="52">
        <v>2.273771752419779E-2</v>
      </c>
      <c r="I5" s="52">
        <v>4.07322471689165E-4</v>
      </c>
      <c r="J5" s="53">
        <v>0.65842635469841548</v>
      </c>
      <c r="K5" s="65">
        <v>1.7913956018482806</v>
      </c>
      <c r="L5" s="65">
        <v>76.099519773510337</v>
      </c>
      <c r="M5" s="66" t="s">
        <v>21</v>
      </c>
      <c r="N5" s="67">
        <v>43.979788161929022</v>
      </c>
      <c r="O5" s="67">
        <v>0.78785199083498736</v>
      </c>
      <c r="P5" s="68">
        <v>9.1158118491434473E-2</v>
      </c>
      <c r="Q5" s="68">
        <v>1.8666802090660068E-3</v>
      </c>
      <c r="R5" s="69">
        <v>144.93984328414265</v>
      </c>
      <c r="S5" s="69">
        <v>2.5674754630721419</v>
      </c>
      <c r="T5" s="70">
        <v>255.23836798385369</v>
      </c>
      <c r="U5" s="70">
        <v>6.14028380045003</v>
      </c>
      <c r="V5" s="71">
        <v>1449.9078482055199</v>
      </c>
      <c r="W5" s="71">
        <v>97.713543002453548</v>
      </c>
      <c r="X5" s="72">
        <v>144.93984328414265</v>
      </c>
      <c r="Y5" s="72">
        <v>2.5674754630721419</v>
      </c>
    </row>
    <row r="6" spans="1:25" ht="15" x14ac:dyDescent="0.25">
      <c r="A6" s="62">
        <v>46</v>
      </c>
      <c r="B6" s="62" t="s">
        <v>67</v>
      </c>
      <c r="C6" s="62" t="s">
        <v>20</v>
      </c>
      <c r="D6" s="63">
        <v>135.66891209931049</v>
      </c>
      <c r="E6" s="64">
        <v>0.83695950297708854</v>
      </c>
      <c r="F6" s="51">
        <v>0.65212105175394786</v>
      </c>
      <c r="G6" s="51">
        <v>3.6063128409927467E-2</v>
      </c>
      <c r="H6" s="52">
        <v>4.167843237961736E-2</v>
      </c>
      <c r="I6" s="52">
        <v>1.2768910821434171E-3</v>
      </c>
      <c r="J6" s="53">
        <v>0.55399685604942328</v>
      </c>
      <c r="K6" s="65">
        <v>3.0636734858767736</v>
      </c>
      <c r="L6" s="65">
        <v>93.659548783183567</v>
      </c>
      <c r="M6" s="66" t="s">
        <v>21</v>
      </c>
      <c r="N6" s="67">
        <v>23.993224862484158</v>
      </c>
      <c r="O6" s="67">
        <v>0.73507406851872115</v>
      </c>
      <c r="P6" s="68">
        <v>0.11347901822085975</v>
      </c>
      <c r="Q6" s="68">
        <v>5.2245005076742334E-3</v>
      </c>
      <c r="R6" s="69">
        <v>263.23678146530926</v>
      </c>
      <c r="S6" s="69">
        <v>7.9022794824986216</v>
      </c>
      <c r="T6" s="70">
        <v>509.78316321709292</v>
      </c>
      <c r="U6" s="70">
        <v>22.164168537160691</v>
      </c>
      <c r="V6" s="71">
        <v>1855.8609330496599</v>
      </c>
      <c r="W6" s="71">
        <v>273.47883870369162</v>
      </c>
      <c r="X6" s="72">
        <v>263.23678146530926</v>
      </c>
      <c r="Y6" s="72">
        <v>7.9022794824986216</v>
      </c>
    </row>
    <row r="7" spans="1:25" ht="15" x14ac:dyDescent="0.25">
      <c r="A7" s="39">
        <v>9</v>
      </c>
      <c r="B7" s="39" t="s">
        <v>68</v>
      </c>
      <c r="C7" s="39" t="s">
        <v>20</v>
      </c>
      <c r="D7" s="49">
        <v>1061.7694055813033</v>
      </c>
      <c r="E7" s="50">
        <v>0.71380762068139325</v>
      </c>
      <c r="F7" s="51">
        <v>0.26001405304235109</v>
      </c>
      <c r="G7" s="51">
        <v>6.8796767017582829E-3</v>
      </c>
      <c r="H7" s="52">
        <v>3.7828655731645996E-2</v>
      </c>
      <c r="I7" s="52">
        <v>5.3914828338963233E-4</v>
      </c>
      <c r="J7" s="53">
        <v>0.53866171490437964</v>
      </c>
      <c r="K7" s="61">
        <v>1.4252377541890859</v>
      </c>
      <c r="L7" s="61">
        <v>-1.9590514058720536</v>
      </c>
      <c r="M7" s="54" t="s">
        <v>69</v>
      </c>
      <c r="N7" s="55">
        <v>26.434986405383643</v>
      </c>
      <c r="O7" s="55">
        <v>0.37676140656427998</v>
      </c>
      <c r="P7" s="56">
        <v>4.9851087593438155E-2</v>
      </c>
      <c r="Q7" s="56">
        <v>1.111289392212399E-3</v>
      </c>
      <c r="R7" s="57">
        <v>239.3675836024706</v>
      </c>
      <c r="S7" s="57">
        <v>3.3489971101100293</v>
      </c>
      <c r="T7" s="58">
        <v>234.67824959070444</v>
      </c>
      <c r="U7" s="58">
        <v>5.5439914483370334</v>
      </c>
      <c r="V7" s="59">
        <v>188.055826319544</v>
      </c>
      <c r="W7" s="59">
        <v>58.173199837685559</v>
      </c>
      <c r="X7" s="60">
        <v>239.3675836024706</v>
      </c>
      <c r="Y7" s="60">
        <v>3.3489971101100293</v>
      </c>
    </row>
    <row r="8" spans="1:25" ht="15" x14ac:dyDescent="0.25">
      <c r="A8" s="62">
        <v>10</v>
      </c>
      <c r="B8" s="62" t="s">
        <v>70</v>
      </c>
      <c r="C8" s="62" t="s">
        <v>20</v>
      </c>
      <c r="D8" s="63">
        <v>4117.0154947303799</v>
      </c>
      <c r="E8" s="64">
        <v>0.40718449574879895</v>
      </c>
      <c r="F8" s="51">
        <v>0.15493871757968158</v>
      </c>
      <c r="G8" s="51">
        <v>2.7462911146794384E-3</v>
      </c>
      <c r="H8" s="52">
        <v>2.1143729504025759E-2</v>
      </c>
      <c r="I8" s="52">
        <v>2.1581228671856465E-4</v>
      </c>
      <c r="J8" s="53">
        <v>0.57584812564203403</v>
      </c>
      <c r="K8" s="65">
        <v>1.0206916744629848</v>
      </c>
      <c r="L8" s="65">
        <v>8.4357647586896025</v>
      </c>
      <c r="M8" s="66" t="s">
        <v>69</v>
      </c>
      <c r="N8" s="67">
        <v>47.295345875929804</v>
      </c>
      <c r="O8" s="67">
        <v>0.48273965776408811</v>
      </c>
      <c r="P8" s="68">
        <v>5.3146796036437821E-2</v>
      </c>
      <c r="Q8" s="68">
        <v>7.7016109790932941E-4</v>
      </c>
      <c r="R8" s="69">
        <v>134.88462184343391</v>
      </c>
      <c r="S8" s="69">
        <v>1.3624528935319424</v>
      </c>
      <c r="T8" s="70">
        <v>146.26317123779404</v>
      </c>
      <c r="U8" s="70">
        <v>2.4144462513119929</v>
      </c>
      <c r="V8" s="71">
        <v>335.06899543783601</v>
      </c>
      <c r="W8" s="71">
        <v>40.315891210813348</v>
      </c>
      <c r="X8" s="72">
        <v>134.88462184343391</v>
      </c>
      <c r="Y8" s="72">
        <v>1.3624528935319424</v>
      </c>
    </row>
    <row r="9" spans="1:25" ht="15" x14ac:dyDescent="0.25">
      <c r="A9" s="62">
        <v>12</v>
      </c>
      <c r="B9" s="62" t="s">
        <v>71</v>
      </c>
      <c r="C9" s="62" t="s">
        <v>20</v>
      </c>
      <c r="D9" s="63">
        <v>2915.5333744901418</v>
      </c>
      <c r="E9" s="64">
        <v>0.40930020954125379</v>
      </c>
      <c r="F9" s="51">
        <v>0.13068123265148304</v>
      </c>
      <c r="G9" s="51">
        <v>3.3593787212896566E-3</v>
      </c>
      <c r="H9" s="52">
        <v>1.9095247524144158E-2</v>
      </c>
      <c r="I9" s="52">
        <v>3.7761521327476735E-4</v>
      </c>
      <c r="J9" s="53">
        <v>0.76926937924195937</v>
      </c>
      <c r="K9" s="65">
        <v>1.9775350531450728</v>
      </c>
      <c r="L9" s="65">
        <v>2.2719349311921744</v>
      </c>
      <c r="M9" s="66" t="s">
        <v>69</v>
      </c>
      <c r="N9" s="67">
        <v>52.369051447780052</v>
      </c>
      <c r="O9" s="67">
        <v>1.0356163493794277</v>
      </c>
      <c r="P9" s="68">
        <v>4.9634843312915795E-2</v>
      </c>
      <c r="Q9" s="68">
        <v>8.1523346282140106E-4</v>
      </c>
      <c r="R9" s="69">
        <v>121.93928208363494</v>
      </c>
      <c r="S9" s="69">
        <v>2.3887291556413466</v>
      </c>
      <c r="T9" s="70">
        <v>124.709663228138</v>
      </c>
      <c r="U9" s="70">
        <v>3.0168151062966881</v>
      </c>
      <c r="V9" s="71">
        <v>177.92896983016601</v>
      </c>
      <c r="W9" s="71">
        <v>42.675423982258017</v>
      </c>
      <c r="X9" s="72">
        <v>121.93928208363494</v>
      </c>
      <c r="Y9" s="72">
        <v>2.3887291556413466</v>
      </c>
    </row>
    <row r="10" spans="1:25" ht="15" x14ac:dyDescent="0.25">
      <c r="A10" s="62">
        <v>14</v>
      </c>
      <c r="B10" s="62" t="s">
        <v>72</v>
      </c>
      <c r="C10" s="62" t="s">
        <v>20</v>
      </c>
      <c r="D10" s="63">
        <v>5083.5853130285823</v>
      </c>
      <c r="E10" s="64">
        <v>0.32903167232675079</v>
      </c>
      <c r="F10" s="51">
        <v>9.1640217188674322E-2</v>
      </c>
      <c r="G10" s="51">
        <v>2.0335046022413711E-3</v>
      </c>
      <c r="H10" s="52">
        <v>1.1935099359530405E-2</v>
      </c>
      <c r="I10" s="52">
        <v>1.6989029763352385E-4</v>
      </c>
      <c r="J10" s="53">
        <v>0.64148054351861772</v>
      </c>
      <c r="K10" s="65">
        <v>1.4234510540363721</v>
      </c>
      <c r="L10" s="65">
        <v>16.401286663877627</v>
      </c>
      <c r="M10" s="66" t="s">
        <v>69</v>
      </c>
      <c r="N10" s="67">
        <v>83.786483034301753</v>
      </c>
      <c r="O10" s="67">
        <v>1.1926595758917744</v>
      </c>
      <c r="P10" s="68">
        <v>5.5687637820848485E-2</v>
      </c>
      <c r="Q10" s="68">
        <v>9.479645142605657E-4</v>
      </c>
      <c r="R10" s="69">
        <v>76.485545004714155</v>
      </c>
      <c r="S10" s="69">
        <v>1.0823011534259359</v>
      </c>
      <c r="T10" s="70">
        <v>89.030158497366457</v>
      </c>
      <c r="U10" s="70">
        <v>1.8914529524692412</v>
      </c>
      <c r="V10" s="71">
        <v>439.93604554705098</v>
      </c>
      <c r="W10" s="71">
        <v>49.623341488621854</v>
      </c>
      <c r="X10" s="72">
        <v>76.485545004714155</v>
      </c>
      <c r="Y10" s="72">
        <v>1.0823011534259359</v>
      </c>
    </row>
    <row r="11" spans="1:25" ht="15" x14ac:dyDescent="0.25">
      <c r="A11" s="62">
        <v>15</v>
      </c>
      <c r="B11" s="62" t="s">
        <v>73</v>
      </c>
      <c r="C11" s="62" t="s">
        <v>20</v>
      </c>
      <c r="D11" s="63">
        <v>3107.6829194875013</v>
      </c>
      <c r="E11" s="64">
        <v>0.47214827343785587</v>
      </c>
      <c r="F11" s="51">
        <v>0.18271920586603901</v>
      </c>
      <c r="G11" s="51">
        <v>3.8988094971891215E-3</v>
      </c>
      <c r="H11" s="52">
        <v>2.6610964177628552E-2</v>
      </c>
      <c r="I11" s="52">
        <v>3.2321964615732651E-4</v>
      </c>
      <c r="J11" s="53">
        <v>0.56923202286626362</v>
      </c>
      <c r="K11" s="65">
        <v>1.2146108047789284</v>
      </c>
      <c r="L11" s="65">
        <v>0.64365665563808372</v>
      </c>
      <c r="M11" s="66" t="s">
        <v>69</v>
      </c>
      <c r="N11" s="67">
        <v>37.578495590200575</v>
      </c>
      <c r="O11" s="67">
        <v>0.45643246771194934</v>
      </c>
      <c r="P11" s="68">
        <v>4.9799194022932244E-2</v>
      </c>
      <c r="Q11" s="68">
        <v>8.7364584677023654E-4</v>
      </c>
      <c r="R11" s="69">
        <v>169.30796270203919</v>
      </c>
      <c r="S11" s="69">
        <v>2.0296635675919577</v>
      </c>
      <c r="T11" s="70">
        <v>170.39772467249611</v>
      </c>
      <c r="U11" s="70">
        <v>3.3471893173695975</v>
      </c>
      <c r="V11" s="71">
        <v>185.63134209574099</v>
      </c>
      <c r="W11" s="71">
        <v>45.733169949354064</v>
      </c>
      <c r="X11" s="72">
        <v>169.30796270203919</v>
      </c>
      <c r="Y11" s="72">
        <v>2.0296635675919577</v>
      </c>
    </row>
    <row r="12" spans="1:25" ht="15" x14ac:dyDescent="0.25">
      <c r="A12" s="62">
        <v>16</v>
      </c>
      <c r="B12" s="62" t="s">
        <v>74</v>
      </c>
      <c r="C12" s="62" t="s">
        <v>20</v>
      </c>
      <c r="D12" s="63">
        <v>4953.1133566273256</v>
      </c>
      <c r="E12" s="64">
        <v>0.26243768498576836</v>
      </c>
      <c r="F12" s="51">
        <v>0.14596772456630266</v>
      </c>
      <c r="G12" s="51">
        <v>2.7512351906684432E-3</v>
      </c>
      <c r="H12" s="52">
        <v>2.056055863465819E-2</v>
      </c>
      <c r="I12" s="52">
        <v>2.6598978820804354E-4</v>
      </c>
      <c r="J12" s="53">
        <v>0.68637139150443716</v>
      </c>
      <c r="K12" s="65">
        <v>1.2936895000492554</v>
      </c>
      <c r="L12" s="65">
        <v>5.4446266734544775</v>
      </c>
      <c r="M12" s="66" t="s">
        <v>69</v>
      </c>
      <c r="N12" s="67">
        <v>48.636810787540384</v>
      </c>
      <c r="O12" s="67">
        <v>0.62920931431723348</v>
      </c>
      <c r="P12" s="68">
        <v>5.1489734557724633E-2</v>
      </c>
      <c r="Q12" s="68">
        <v>7.0579078102854661E-4</v>
      </c>
      <c r="R12" s="69">
        <v>131.2019315901403</v>
      </c>
      <c r="S12" s="69">
        <v>1.6801899681239636</v>
      </c>
      <c r="T12" s="70">
        <v>138.34538695358458</v>
      </c>
      <c r="U12" s="70">
        <v>2.4377279815501152</v>
      </c>
      <c r="V12" s="71">
        <v>262.81522269300501</v>
      </c>
      <c r="W12" s="71">
        <v>36.946304435577211</v>
      </c>
      <c r="X12" s="72">
        <v>131.2019315901403</v>
      </c>
      <c r="Y12" s="72">
        <v>1.6801899681239636</v>
      </c>
    </row>
    <row r="13" spans="1:25" s="378" customFormat="1" ht="15" x14ac:dyDescent="0.25">
      <c r="A13" s="413">
        <v>18</v>
      </c>
      <c r="B13" s="413" t="s">
        <v>75</v>
      </c>
      <c r="C13" s="413" t="s">
        <v>20</v>
      </c>
      <c r="D13" s="414">
        <v>1536.6036932193856</v>
      </c>
      <c r="E13" s="415">
        <v>0.30623927093785924</v>
      </c>
      <c r="F13" s="416">
        <v>0.23716027792664932</v>
      </c>
      <c r="G13" s="416">
        <v>5.1372676358486212E-3</v>
      </c>
      <c r="H13" s="417">
        <v>3.3341764826739333E-2</v>
      </c>
      <c r="I13" s="417">
        <v>5.2979071967571999E-4</v>
      </c>
      <c r="J13" s="418">
        <v>0.73354290607179928</v>
      </c>
      <c r="K13" s="419">
        <v>1.5889702372648251</v>
      </c>
      <c r="L13" s="419">
        <v>2.2022068449494943</v>
      </c>
      <c r="M13" s="376" t="s">
        <v>69</v>
      </c>
      <c r="N13" s="420">
        <v>29.9924135748814</v>
      </c>
      <c r="O13" s="420">
        <v>0.47657052514224058</v>
      </c>
      <c r="P13" s="421">
        <v>5.1588403968014819E-2</v>
      </c>
      <c r="Q13" s="421">
        <v>7.594921232850579E-4</v>
      </c>
      <c r="R13" s="422">
        <v>211.43619326618102</v>
      </c>
      <c r="S13" s="422">
        <v>3.305160605390522</v>
      </c>
      <c r="T13" s="423">
        <v>216.0924555869895</v>
      </c>
      <c r="U13" s="423">
        <v>4.2163449559078057</v>
      </c>
      <c r="V13" s="424">
        <v>267.20893592075299</v>
      </c>
      <c r="W13" s="424">
        <v>39.757459122481848</v>
      </c>
      <c r="X13" s="425">
        <v>211.43619326618102</v>
      </c>
      <c r="Y13" s="425">
        <v>3.305160605390522</v>
      </c>
    </row>
    <row r="14" spans="1:25" ht="15" x14ac:dyDescent="0.25">
      <c r="A14" s="62">
        <v>20</v>
      </c>
      <c r="B14" s="62" t="s">
        <v>76</v>
      </c>
      <c r="C14" s="62" t="s">
        <v>20</v>
      </c>
      <c r="D14" s="63">
        <v>2173.3022751908707</v>
      </c>
      <c r="E14" s="64">
        <v>0.29496510655139219</v>
      </c>
      <c r="F14" s="51">
        <v>0.20600028329468376</v>
      </c>
      <c r="G14" s="51">
        <v>5.2743153787662856E-3</v>
      </c>
      <c r="H14" s="52">
        <v>3.0771742800183792E-2</v>
      </c>
      <c r="I14" s="52">
        <v>5.2587243619141863E-4</v>
      </c>
      <c r="J14" s="53">
        <v>0.66746736543268548</v>
      </c>
      <c r="K14" s="65">
        <v>1.7089458975598797</v>
      </c>
      <c r="L14" s="65">
        <v>-2.6574083121300647</v>
      </c>
      <c r="M14" s="66" t="s">
        <v>69</v>
      </c>
      <c r="N14" s="67">
        <v>32.497346883908939</v>
      </c>
      <c r="O14" s="67">
        <v>0.55536207638836521</v>
      </c>
      <c r="P14" s="68">
        <v>4.8552818859956846E-2</v>
      </c>
      <c r="Q14" s="68">
        <v>9.2567499936752941E-4</v>
      </c>
      <c r="R14" s="69">
        <v>195.38284255617381</v>
      </c>
      <c r="S14" s="69">
        <v>3.2888957466040112</v>
      </c>
      <c r="T14" s="70">
        <v>190.19072265761005</v>
      </c>
      <c r="U14" s="70">
        <v>4.4406709743886772</v>
      </c>
      <c r="V14" s="71">
        <v>126.29268144287801</v>
      </c>
      <c r="W14" s="71">
        <v>48.456747337471164</v>
      </c>
      <c r="X14" s="72">
        <v>195.38284255617381</v>
      </c>
      <c r="Y14" s="72">
        <v>3.2888957466040112</v>
      </c>
    </row>
    <row r="15" spans="1:25" s="378" customFormat="1" ht="15" x14ac:dyDescent="0.25">
      <c r="A15" s="413">
        <v>21</v>
      </c>
      <c r="B15" s="413" t="s">
        <v>77</v>
      </c>
      <c r="C15" s="413" t="s">
        <v>20</v>
      </c>
      <c r="D15" s="414">
        <v>1070.4055043995932</v>
      </c>
      <c r="E15" s="415">
        <v>0.47206932708838756</v>
      </c>
      <c r="F15" s="416">
        <v>0.22962071286221469</v>
      </c>
      <c r="G15" s="416">
        <v>7.3241148905777397E-3</v>
      </c>
      <c r="H15" s="417">
        <v>3.4055466484885978E-2</v>
      </c>
      <c r="I15" s="417">
        <v>7.7391248306466691E-4</v>
      </c>
      <c r="J15" s="418">
        <v>0.71246072888962231</v>
      </c>
      <c r="K15" s="419">
        <v>2.2725058939014504</v>
      </c>
      <c r="L15" s="419">
        <v>-2.7799904464101766</v>
      </c>
      <c r="M15" s="376" t="s">
        <v>69</v>
      </c>
      <c r="N15" s="420">
        <v>29.363861465348187</v>
      </c>
      <c r="O15" s="420">
        <v>0.66729548247709436</v>
      </c>
      <c r="P15" s="421">
        <v>4.8901586902092883E-2</v>
      </c>
      <c r="Q15" s="421">
        <v>1.0945256261503888E-3</v>
      </c>
      <c r="R15" s="422">
        <v>215.88716659881987</v>
      </c>
      <c r="S15" s="422">
        <v>4.8248100589899154</v>
      </c>
      <c r="T15" s="423">
        <v>209.88552399234706</v>
      </c>
      <c r="U15" s="423">
        <v>6.0480293331168449</v>
      </c>
      <c r="V15" s="424">
        <v>143.11519997715499</v>
      </c>
      <c r="W15" s="424">
        <v>57.29568089548939</v>
      </c>
      <c r="X15" s="425">
        <v>215.88716659881987</v>
      </c>
      <c r="Y15" s="425">
        <v>4.8248100589899154</v>
      </c>
    </row>
    <row r="16" spans="1:25" s="378" customFormat="1" ht="15" x14ac:dyDescent="0.25">
      <c r="A16" s="413">
        <v>22</v>
      </c>
      <c r="B16" s="413" t="s">
        <v>78</v>
      </c>
      <c r="C16" s="413" t="s">
        <v>20</v>
      </c>
      <c r="D16" s="414">
        <v>1492.1733382908312</v>
      </c>
      <c r="E16" s="415">
        <v>0.44684259154469796</v>
      </c>
      <c r="F16" s="416">
        <v>0.19128569933683906</v>
      </c>
      <c r="G16" s="416">
        <v>7.670309690752746E-3</v>
      </c>
      <c r="H16" s="417">
        <v>2.7885532130554287E-2</v>
      </c>
      <c r="I16" s="417">
        <v>8.5964885540478527E-4</v>
      </c>
      <c r="J16" s="418">
        <v>0.76879713612923295</v>
      </c>
      <c r="K16" s="419">
        <v>3.0827773032269472</v>
      </c>
      <c r="L16" s="419">
        <v>0.23632327265652567</v>
      </c>
      <c r="M16" s="376" t="s">
        <v>69</v>
      </c>
      <c r="N16" s="420">
        <v>35.860889988335423</v>
      </c>
      <c r="O16" s="420">
        <v>1.1055113772955889</v>
      </c>
      <c r="P16" s="421">
        <v>4.9751054687120627E-2</v>
      </c>
      <c r="Q16" s="421">
        <v>1.2757580158397554E-3</v>
      </c>
      <c r="R16" s="422">
        <v>177.30667074226466</v>
      </c>
      <c r="S16" s="422">
        <v>5.3914867216063991</v>
      </c>
      <c r="T16" s="423">
        <v>177.72568766920111</v>
      </c>
      <c r="U16" s="423">
        <v>6.53772850421828</v>
      </c>
      <c r="V16" s="424">
        <v>183.37902809186701</v>
      </c>
      <c r="W16" s="424">
        <v>66.782702941567763</v>
      </c>
      <c r="X16" s="425">
        <v>177.30667074226466</v>
      </c>
      <c r="Y16" s="425">
        <v>5.3914867216063991</v>
      </c>
    </row>
    <row r="17" spans="1:25" s="378" customFormat="1" ht="15" x14ac:dyDescent="0.25">
      <c r="A17" s="413">
        <v>24</v>
      </c>
      <c r="B17" s="413" t="s">
        <v>79</v>
      </c>
      <c r="C17" s="413" t="s">
        <v>20</v>
      </c>
      <c r="D17" s="414">
        <v>1642.1175430743735</v>
      </c>
      <c r="E17" s="415">
        <v>1.418416595764127</v>
      </c>
      <c r="F17" s="416">
        <v>0.27820303495703719</v>
      </c>
      <c r="G17" s="416">
        <v>5.4515940359828076E-3</v>
      </c>
      <c r="H17" s="417">
        <v>3.8990737054394473E-2</v>
      </c>
      <c r="I17" s="417">
        <v>4.3843886185004612E-4</v>
      </c>
      <c r="J17" s="418">
        <v>0.57383357144459946</v>
      </c>
      <c r="K17" s="419">
        <v>1.1244692841748463</v>
      </c>
      <c r="L17" s="419">
        <v>1.0743212699656324</v>
      </c>
      <c r="M17" s="376" t="s">
        <v>69</v>
      </c>
      <c r="N17" s="420">
        <v>25.647117124381069</v>
      </c>
      <c r="O17" s="420">
        <v>0.28839395434001225</v>
      </c>
      <c r="P17" s="421">
        <v>5.1748664214544632E-2</v>
      </c>
      <c r="Q17" s="421">
        <v>8.3048120491401056E-4</v>
      </c>
      <c r="R17" s="422">
        <v>246.58198057327138</v>
      </c>
      <c r="S17" s="422">
        <v>2.7203799788975096</v>
      </c>
      <c r="T17" s="423">
        <v>249.23106323847256</v>
      </c>
      <c r="U17" s="423">
        <v>4.3306548693643698</v>
      </c>
      <c r="V17" s="424">
        <v>274.320011404897</v>
      </c>
      <c r="W17" s="424">
        <v>43.473541338245745</v>
      </c>
      <c r="X17" s="425">
        <v>246.58198057327138</v>
      </c>
      <c r="Y17" s="425">
        <v>2.7203799788975096</v>
      </c>
    </row>
    <row r="18" spans="1:25" ht="15" x14ac:dyDescent="0.25">
      <c r="A18" s="62">
        <v>26</v>
      </c>
      <c r="B18" s="62" t="s">
        <v>80</v>
      </c>
      <c r="C18" s="62" t="s">
        <v>20</v>
      </c>
      <c r="D18" s="63">
        <v>4313.0835205697822</v>
      </c>
      <c r="E18" s="64">
        <v>0.45648134944225738</v>
      </c>
      <c r="F18" s="51">
        <v>0.13321015049405549</v>
      </c>
      <c r="G18" s="51">
        <v>3.1183682702898463E-3</v>
      </c>
      <c r="H18" s="52">
        <v>1.8226887728012023E-2</v>
      </c>
      <c r="I18" s="52">
        <v>3.3618654518344329E-4</v>
      </c>
      <c r="J18" s="53">
        <v>0.78791201987344894</v>
      </c>
      <c r="K18" s="65">
        <v>1.8444539199458307</v>
      </c>
      <c r="L18" s="65">
        <v>9.0466957499568057</v>
      </c>
      <c r="M18" s="66" t="s">
        <v>69</v>
      </c>
      <c r="N18" s="67">
        <v>54.864001738659326</v>
      </c>
      <c r="O18" s="67">
        <v>1.0119412307078506</v>
      </c>
      <c r="P18" s="68">
        <v>5.3005816132237683E-2</v>
      </c>
      <c r="Q18" s="68">
        <v>7.6409034087354297E-4</v>
      </c>
      <c r="R18" s="69">
        <v>116.44384512566353</v>
      </c>
      <c r="S18" s="69">
        <v>2.1284721454010325</v>
      </c>
      <c r="T18" s="70">
        <v>126.97816551373322</v>
      </c>
      <c r="U18" s="70">
        <v>2.7941316039974602</v>
      </c>
      <c r="V18" s="71">
        <v>329.04575937960198</v>
      </c>
      <c r="W18" s="71">
        <v>39.998139620885723</v>
      </c>
      <c r="X18" s="72">
        <v>116.44384512566353</v>
      </c>
      <c r="Y18" s="72">
        <v>2.1284721454010325</v>
      </c>
    </row>
    <row r="19" spans="1:25" s="378" customFormat="1" ht="15" x14ac:dyDescent="0.25">
      <c r="A19" s="413">
        <v>36</v>
      </c>
      <c r="B19" s="413" t="s">
        <v>81</v>
      </c>
      <c r="C19" s="413" t="s">
        <v>20</v>
      </c>
      <c r="D19" s="414">
        <v>1163.2588289213297</v>
      </c>
      <c r="E19" s="415">
        <v>0.33941047947684061</v>
      </c>
      <c r="F19" s="416">
        <v>0.29620558952525639</v>
      </c>
      <c r="G19" s="416">
        <v>8.0683394468707842E-3</v>
      </c>
      <c r="H19" s="417">
        <v>4.0174199605131383E-2</v>
      </c>
      <c r="I19" s="417">
        <v>7.1535185003763612E-4</v>
      </c>
      <c r="J19" s="418">
        <v>0.65370462838721899</v>
      </c>
      <c r="K19" s="419">
        <v>1.780625020706736</v>
      </c>
      <c r="L19" s="419">
        <v>3.7458092849450244</v>
      </c>
      <c r="M19" s="376" t="s">
        <v>69</v>
      </c>
      <c r="N19" s="420">
        <v>24.891597339310071</v>
      </c>
      <c r="O19" s="420">
        <v>0.44322601027732728</v>
      </c>
      <c r="P19" s="421">
        <v>5.3474254889147393E-2</v>
      </c>
      <c r="Q19" s="421">
        <v>1.1022699504491494E-3</v>
      </c>
      <c r="R19" s="422">
        <v>253.9208274052661</v>
      </c>
      <c r="S19" s="422">
        <v>4.4334910003979466</v>
      </c>
      <c r="T19" s="423">
        <v>263.43221733462178</v>
      </c>
      <c r="U19" s="423">
        <v>6.3203362248089121</v>
      </c>
      <c r="V19" s="424">
        <v>348.97331457244098</v>
      </c>
      <c r="W19" s="424">
        <v>57.700956500839148</v>
      </c>
      <c r="X19" s="425">
        <v>253.9208274052661</v>
      </c>
      <c r="Y19" s="425">
        <v>4.4334910003979466</v>
      </c>
    </row>
    <row r="20" spans="1:25" s="378" customFormat="1" ht="15" x14ac:dyDescent="0.25">
      <c r="A20" s="413">
        <v>38</v>
      </c>
      <c r="B20" s="413" t="s">
        <v>82</v>
      </c>
      <c r="C20" s="413" t="s">
        <v>20</v>
      </c>
      <c r="D20" s="414">
        <v>1530.5651671051519</v>
      </c>
      <c r="E20" s="415">
        <v>0.24103211409756989</v>
      </c>
      <c r="F20" s="416">
        <v>0.27912293751735084</v>
      </c>
      <c r="G20" s="416">
        <v>5.5682557414405759E-3</v>
      </c>
      <c r="H20" s="417">
        <v>3.8068267085444168E-2</v>
      </c>
      <c r="I20" s="417">
        <v>4.3371273070390672E-4</v>
      </c>
      <c r="J20" s="418">
        <v>0.57110428140142777</v>
      </c>
      <c r="K20" s="419">
        <v>1.1393025317659959</v>
      </c>
      <c r="L20" s="419">
        <v>3.7805872509710166</v>
      </c>
      <c r="M20" s="376" t="s">
        <v>69</v>
      </c>
      <c r="N20" s="420">
        <v>26.268597878529683</v>
      </c>
      <c r="O20" s="420">
        <v>0.2992788006895174</v>
      </c>
      <c r="P20" s="421">
        <v>5.3177895302562048E-2</v>
      </c>
      <c r="Q20" s="421">
        <v>8.7082954016964029E-4</v>
      </c>
      <c r="R20" s="422">
        <v>240.85579220045935</v>
      </c>
      <c r="S20" s="422">
        <v>2.6934471528666668</v>
      </c>
      <c r="T20" s="423">
        <v>249.96155557361516</v>
      </c>
      <c r="U20" s="423">
        <v>4.4201478608714062</v>
      </c>
      <c r="V20" s="424">
        <v>336.39466395029598</v>
      </c>
      <c r="W20" s="424">
        <v>45.585628585496274</v>
      </c>
      <c r="X20" s="425">
        <v>240.85579220045935</v>
      </c>
      <c r="Y20" s="425">
        <v>2.6934471528666668</v>
      </c>
    </row>
    <row r="21" spans="1:25" ht="15" x14ac:dyDescent="0.25">
      <c r="A21" s="62">
        <v>39</v>
      </c>
      <c r="B21" s="62" t="s">
        <v>83</v>
      </c>
      <c r="C21" s="62" t="s">
        <v>20</v>
      </c>
      <c r="D21" s="63">
        <v>2365.4025460312218</v>
      </c>
      <c r="E21" s="64">
        <v>0.24926450282495627</v>
      </c>
      <c r="F21" s="51">
        <v>0.18902528674209992</v>
      </c>
      <c r="G21" s="51">
        <v>5.1006457601708247E-3</v>
      </c>
      <c r="H21" s="52">
        <v>2.586939435389763E-2</v>
      </c>
      <c r="I21" s="52">
        <v>5.1353876595024812E-4</v>
      </c>
      <c r="J21" s="53">
        <v>0.73566774424080161</v>
      </c>
      <c r="K21" s="65">
        <v>1.9851209461070181</v>
      </c>
      <c r="L21" s="65">
        <v>6.7705204924927473</v>
      </c>
      <c r="M21" s="66" t="s">
        <v>69</v>
      </c>
      <c r="N21" s="67">
        <v>38.655717498439785</v>
      </c>
      <c r="O21" s="67">
        <v>0.76736274492948398</v>
      </c>
      <c r="P21" s="68">
        <v>5.2994691647549975E-2</v>
      </c>
      <c r="Q21" s="68">
        <v>9.686034334934027E-4</v>
      </c>
      <c r="R21" s="69">
        <v>164.64957899944395</v>
      </c>
      <c r="S21" s="69">
        <v>3.2271069877775451</v>
      </c>
      <c r="T21" s="70">
        <v>175.79721248640433</v>
      </c>
      <c r="U21" s="70">
        <v>4.3557604058484296</v>
      </c>
      <c r="V21" s="71">
        <v>328.56951993372002</v>
      </c>
      <c r="W21" s="71">
        <v>50.703850428548286</v>
      </c>
      <c r="X21" s="72">
        <v>164.64957899944395</v>
      </c>
      <c r="Y21" s="72">
        <v>3.2271069877775451</v>
      </c>
    </row>
    <row r="22" spans="1:25" ht="15" x14ac:dyDescent="0.25">
      <c r="A22" s="62">
        <v>45</v>
      </c>
      <c r="B22" s="62" t="s">
        <v>84</v>
      </c>
      <c r="C22" s="62" t="s">
        <v>20</v>
      </c>
      <c r="D22" s="63">
        <v>5351.3381597912194</v>
      </c>
      <c r="E22" s="64">
        <v>0.28218661067895601</v>
      </c>
      <c r="F22" s="51">
        <v>0.12542684699764037</v>
      </c>
      <c r="G22" s="51">
        <v>4.9945696623584111E-3</v>
      </c>
      <c r="H22" s="52">
        <v>1.5799637811028416E-2</v>
      </c>
      <c r="I22" s="52">
        <v>5.0641207823913373E-4</v>
      </c>
      <c r="J22" s="53">
        <v>0.80491376445442342</v>
      </c>
      <c r="K22" s="65">
        <v>3.2052132099233912</v>
      </c>
      <c r="L22" s="65">
        <v>18.723937302589931</v>
      </c>
      <c r="M22" s="66" t="s">
        <v>69</v>
      </c>
      <c r="N22" s="67">
        <v>63.29259011886861</v>
      </c>
      <c r="O22" s="67">
        <v>2.0286624593926437</v>
      </c>
      <c r="P22" s="68">
        <v>5.7576080772582659E-2</v>
      </c>
      <c r="Q22" s="68">
        <v>1.3604770233040014E-3</v>
      </c>
      <c r="R22" s="69">
        <v>101.0580378387546</v>
      </c>
      <c r="S22" s="69">
        <v>3.2138692592263829</v>
      </c>
      <c r="T22" s="70">
        <v>119.98008148291062</v>
      </c>
      <c r="U22" s="70">
        <v>4.5062026083691835</v>
      </c>
      <c r="V22" s="71">
        <v>513.66761078755701</v>
      </c>
      <c r="W22" s="71">
        <v>71.217239749605469</v>
      </c>
      <c r="X22" s="72">
        <v>101.0580378387546</v>
      </c>
      <c r="Y22" s="72">
        <v>3.2138692592263829</v>
      </c>
    </row>
    <row r="23" spans="1:25" ht="15" x14ac:dyDescent="0.25">
      <c r="A23" s="62">
        <v>11</v>
      </c>
      <c r="B23" s="62" t="s">
        <v>85</v>
      </c>
      <c r="C23" s="62" t="s">
        <v>20</v>
      </c>
      <c r="D23" s="63">
        <v>688.35839905978105</v>
      </c>
      <c r="E23" s="64">
        <v>0.70899618087748573</v>
      </c>
      <c r="F23" s="51">
        <v>0.25539777466928154</v>
      </c>
      <c r="G23" s="51">
        <v>7.8931544587070319E-3</v>
      </c>
      <c r="H23" s="52">
        <v>3.988509417132232E-2</v>
      </c>
      <c r="I23" s="52">
        <v>6.179296189757034E-4</v>
      </c>
      <c r="J23" s="53">
        <v>0.50129676058492156</v>
      </c>
      <c r="K23" s="65">
        <v>1.5492745643809946</v>
      </c>
      <c r="L23" s="65">
        <v>-8.3994448008188005</v>
      </c>
      <c r="M23" s="66" t="s">
        <v>63</v>
      </c>
      <c r="N23" s="67">
        <v>25.072023039599777</v>
      </c>
      <c r="O23" s="67">
        <v>0.38843447572826206</v>
      </c>
      <c r="P23" s="68">
        <v>4.6441390272488683E-2</v>
      </c>
      <c r="Q23" s="68">
        <v>1.2419184336840304E-3</v>
      </c>
      <c r="R23" s="69">
        <v>252.12880786155029</v>
      </c>
      <c r="S23" s="69">
        <v>3.8307681108085765</v>
      </c>
      <c r="T23" s="70">
        <v>230.95138781825688</v>
      </c>
      <c r="U23" s="70">
        <v>6.3840923058997241</v>
      </c>
      <c r="V23" s="71">
        <v>20.5965478786622</v>
      </c>
      <c r="W23" s="71">
        <v>65.011478790410052</v>
      </c>
      <c r="X23" s="72">
        <v>252.12880786155029</v>
      </c>
      <c r="Y23" s="72">
        <v>3.8307681108085765</v>
      </c>
    </row>
    <row r="24" spans="1:25" ht="15" x14ac:dyDescent="0.25">
      <c r="A24" s="39">
        <v>17</v>
      </c>
      <c r="B24" s="39" t="s">
        <v>86</v>
      </c>
      <c r="C24" s="39" t="s">
        <v>20</v>
      </c>
      <c r="D24" s="49">
        <v>923.65931679156506</v>
      </c>
      <c r="E24" s="50">
        <v>0.71418932058807105</v>
      </c>
      <c r="F24" s="51">
        <v>0.27412760068905823</v>
      </c>
      <c r="G24" s="51">
        <v>8.3436905529775448E-3</v>
      </c>
      <c r="H24" s="52">
        <v>3.8759869496701231E-2</v>
      </c>
      <c r="I24" s="52">
        <v>6.7702248831863899E-4</v>
      </c>
      <c r="J24" s="53">
        <v>0.57387243503125895</v>
      </c>
      <c r="K24" s="61">
        <v>1.7467099273289839</v>
      </c>
      <c r="L24" s="61">
        <v>0.34227139193585504</v>
      </c>
      <c r="M24" s="39"/>
      <c r="N24" s="55">
        <v>25.799880468769583</v>
      </c>
      <c r="O24" s="55">
        <v>0.45064907338700988</v>
      </c>
      <c r="P24" s="56">
        <v>5.1294309043866407E-2</v>
      </c>
      <c r="Q24" s="56">
        <v>1.278583768207603E-3</v>
      </c>
      <c r="R24" s="57">
        <v>245.1493583220369</v>
      </c>
      <c r="S24" s="57">
        <v>4.2016525431936929</v>
      </c>
      <c r="T24" s="58">
        <v>245.98843444308756</v>
      </c>
      <c r="U24" s="58">
        <v>6.6492884892618713</v>
      </c>
      <c r="V24" s="59">
        <v>254.07774846567801</v>
      </c>
      <c r="W24" s="59">
        <v>66.930600826373563</v>
      </c>
      <c r="X24" s="60">
        <v>245.1493583220369</v>
      </c>
      <c r="Y24" s="60">
        <v>4.2016525431936929</v>
      </c>
    </row>
    <row r="25" spans="1:25" ht="15" x14ac:dyDescent="0.25">
      <c r="A25" s="39">
        <v>23</v>
      </c>
      <c r="B25" s="39" t="s">
        <v>87</v>
      </c>
      <c r="C25" s="39" t="s">
        <v>20</v>
      </c>
      <c r="D25" s="49">
        <v>120.26706610495562</v>
      </c>
      <c r="E25" s="50">
        <v>0.57115903911744481</v>
      </c>
      <c r="F25" s="51">
        <v>2.3571603081796795</v>
      </c>
      <c r="G25" s="51">
        <v>7.0444400647542468E-2</v>
      </c>
      <c r="H25" s="52">
        <v>0.20631871619658254</v>
      </c>
      <c r="I25" s="52">
        <v>4.285855996816839E-3</v>
      </c>
      <c r="J25" s="53">
        <v>0.69509087798002533</v>
      </c>
      <c r="K25" s="61">
        <v>2.0772986938970832</v>
      </c>
      <c r="L25" s="61">
        <v>1.6962590808337781</v>
      </c>
      <c r="M25" s="39"/>
      <c r="N25" s="55">
        <v>4.8468700195245011</v>
      </c>
      <c r="O25" s="55">
        <v>0.10068396761047177</v>
      </c>
      <c r="P25" s="56">
        <v>8.2860818312512491E-2</v>
      </c>
      <c r="Q25" s="56">
        <v>1.7802798610009564E-3</v>
      </c>
      <c r="R25" s="57">
        <v>1209.2144071918942</v>
      </c>
      <c r="S25" s="57">
        <v>22.903808967520781</v>
      </c>
      <c r="T25" s="58">
        <v>1229.7258163806371</v>
      </c>
      <c r="U25" s="58">
        <v>21.306117089515407</v>
      </c>
      <c r="V25" s="59">
        <v>1265.93925787232</v>
      </c>
      <c r="W25" s="59">
        <v>93.191288237350108</v>
      </c>
      <c r="X25" s="72">
        <v>1265.93925787232</v>
      </c>
      <c r="Y25" s="72">
        <v>93.191288237350108</v>
      </c>
    </row>
    <row r="26" spans="1:25" ht="15" x14ac:dyDescent="0.25">
      <c r="A26" s="39">
        <v>27</v>
      </c>
      <c r="B26" s="39" t="s">
        <v>88</v>
      </c>
      <c r="C26" s="39" t="s">
        <v>20</v>
      </c>
      <c r="D26" s="49">
        <v>239.72833388041175</v>
      </c>
      <c r="E26" s="50">
        <v>1.1417086322616632</v>
      </c>
      <c r="F26" s="51">
        <v>0.26240389447386292</v>
      </c>
      <c r="G26" s="51">
        <v>1.4772893532586776E-2</v>
      </c>
      <c r="H26" s="52">
        <v>3.9266287003603559E-2</v>
      </c>
      <c r="I26" s="52">
        <v>9.0094335903882349E-4</v>
      </c>
      <c r="J26" s="53">
        <v>0.40755137269552694</v>
      </c>
      <c r="K26" s="61">
        <v>2.2944450005067751</v>
      </c>
      <c r="L26" s="61">
        <v>-4.7078450158183935</v>
      </c>
      <c r="M26" s="39"/>
      <c r="N26" s="55">
        <v>25.467139276708991</v>
      </c>
      <c r="O26" s="55">
        <v>0.58432950390654681</v>
      </c>
      <c r="P26" s="56">
        <v>4.846733773800925E-2</v>
      </c>
      <c r="Q26" s="56">
        <v>2.4917354598894444E-3</v>
      </c>
      <c r="R26" s="57">
        <v>248.29145764590834</v>
      </c>
      <c r="S26" s="57">
        <v>5.5885977682677668</v>
      </c>
      <c r="T26" s="58">
        <v>236.60228063242261</v>
      </c>
      <c r="U26" s="58">
        <v>11.882208068446962</v>
      </c>
      <c r="V26" s="59">
        <v>122.143083722859</v>
      </c>
      <c r="W26" s="59">
        <v>130.43623091621845</v>
      </c>
      <c r="X26" s="60">
        <v>248.29145764590834</v>
      </c>
      <c r="Y26" s="60">
        <v>5.5885977682677668</v>
      </c>
    </row>
    <row r="27" spans="1:25" ht="15" x14ac:dyDescent="0.25">
      <c r="A27" s="39">
        <v>28</v>
      </c>
      <c r="B27" s="39" t="s">
        <v>89</v>
      </c>
      <c r="C27" s="39" t="s">
        <v>20</v>
      </c>
      <c r="D27" s="49">
        <v>675.34121457486856</v>
      </c>
      <c r="E27" s="50">
        <v>0.13568815415217331</v>
      </c>
      <c r="F27" s="51">
        <v>0.27217252609388004</v>
      </c>
      <c r="G27" s="51">
        <v>1.0270147913257045E-2</v>
      </c>
      <c r="H27" s="52">
        <v>3.8321021526159856E-2</v>
      </c>
      <c r="I27" s="52">
        <v>6.7661106082618255E-4</v>
      </c>
      <c r="J27" s="53">
        <v>0.4679178373929197</v>
      </c>
      <c r="K27" s="61">
        <v>1.7656394163821907</v>
      </c>
      <c r="L27" s="61">
        <v>0.82661864555476205</v>
      </c>
      <c r="M27" s="39"/>
      <c r="N27" s="55">
        <v>26.095337759129144</v>
      </c>
      <c r="O27" s="55">
        <v>0.46074956931324923</v>
      </c>
      <c r="P27" s="56">
        <v>5.1511705810670078E-2</v>
      </c>
      <c r="Q27" s="56">
        <v>1.7178236203211333E-3</v>
      </c>
      <c r="R27" s="57">
        <v>242.42525930139203</v>
      </c>
      <c r="S27" s="57">
        <v>4.2008739489018447</v>
      </c>
      <c r="T27" s="58">
        <v>244.42919169631182</v>
      </c>
      <c r="U27" s="58">
        <v>8.1971068637845832</v>
      </c>
      <c r="V27" s="59">
        <v>263.79462470248097</v>
      </c>
      <c r="W27" s="59">
        <v>89.923592427918578</v>
      </c>
      <c r="X27" s="60">
        <v>242.42525930139203</v>
      </c>
      <c r="Y27" s="60">
        <v>4.2008739489018447</v>
      </c>
    </row>
    <row r="28" spans="1:25" ht="15" x14ac:dyDescent="0.25">
      <c r="A28" s="39">
        <v>30</v>
      </c>
      <c r="B28" s="39" t="s">
        <v>90</v>
      </c>
      <c r="C28" s="39" t="s">
        <v>20</v>
      </c>
      <c r="D28" s="49">
        <v>255.58475429836508</v>
      </c>
      <c r="E28" s="50">
        <v>0.92851588355708503</v>
      </c>
      <c r="F28" s="51">
        <v>0.25780653748496962</v>
      </c>
      <c r="G28" s="51">
        <v>2.1499083119621381E-2</v>
      </c>
      <c r="H28" s="52">
        <v>3.7046724140023309E-2</v>
      </c>
      <c r="I28" s="52">
        <v>1.4428790400703077E-3</v>
      </c>
      <c r="J28" s="53">
        <v>0.46704002455928179</v>
      </c>
      <c r="K28" s="61">
        <v>3.8947547281555672</v>
      </c>
      <c r="L28" s="61">
        <v>-0.68693009140539329</v>
      </c>
      <c r="M28" s="39"/>
      <c r="N28" s="55">
        <v>26.992939948492051</v>
      </c>
      <c r="O28" s="55">
        <v>1.0513088049120871</v>
      </c>
      <c r="P28" s="56">
        <v>5.0471108098784814E-2</v>
      </c>
      <c r="Q28" s="56">
        <v>3.7216637432846136E-3</v>
      </c>
      <c r="R28" s="57">
        <v>234.50867239730078</v>
      </c>
      <c r="S28" s="57">
        <v>8.9694085168725071</v>
      </c>
      <c r="T28" s="58">
        <v>232.89776175964843</v>
      </c>
      <c r="U28" s="58">
        <v>17.355454920653589</v>
      </c>
      <c r="V28" s="59">
        <v>216.74799758808601</v>
      </c>
      <c r="W28" s="59">
        <v>194.81968652023016</v>
      </c>
      <c r="X28" s="60">
        <v>234.50867239730078</v>
      </c>
      <c r="Y28" s="60">
        <v>8.9694085168725071</v>
      </c>
    </row>
    <row r="29" spans="1:25" ht="15" x14ac:dyDescent="0.25">
      <c r="A29" s="39">
        <v>33</v>
      </c>
      <c r="B29" s="39" t="s">
        <v>91</v>
      </c>
      <c r="C29" s="39" t="s">
        <v>20</v>
      </c>
      <c r="D29" s="49">
        <v>248.48997687385867</v>
      </c>
      <c r="E29" s="50">
        <v>0.35512958536699063</v>
      </c>
      <c r="F29" s="51">
        <v>0.35746309481643862</v>
      </c>
      <c r="G29" s="51">
        <v>1.6770562165864655E-2</v>
      </c>
      <c r="H29" s="52">
        <v>4.1371468633137468E-2</v>
      </c>
      <c r="I29" s="52">
        <v>8.4755601262514872E-4</v>
      </c>
      <c r="J29" s="53">
        <v>0.43666769260445715</v>
      </c>
      <c r="K29" s="61">
        <v>2.0486485992094523</v>
      </c>
      <c r="L29" s="61">
        <v>18.742909237888217</v>
      </c>
      <c r="M29" s="39"/>
      <c r="N29" s="55">
        <v>24.171247312188139</v>
      </c>
      <c r="O29" s="55">
        <v>0.49518391947259471</v>
      </c>
      <c r="P29" s="56">
        <v>6.2665570567074974E-2</v>
      </c>
      <c r="Q29" s="56">
        <v>2.6448795598332151E-3</v>
      </c>
      <c r="R29" s="57">
        <v>261.33679890085915</v>
      </c>
      <c r="S29" s="57">
        <v>5.2468051761019074</v>
      </c>
      <c r="T29" s="58">
        <v>310.31891792404963</v>
      </c>
      <c r="U29" s="58">
        <v>12.544388633351378</v>
      </c>
      <c r="V29" s="59">
        <v>696.90114148607597</v>
      </c>
      <c r="W29" s="59">
        <v>138.45171539771462</v>
      </c>
      <c r="X29" s="60">
        <v>261.33679890085915</v>
      </c>
      <c r="Y29" s="60">
        <v>5.2468051761019074</v>
      </c>
    </row>
    <row r="30" spans="1:25" ht="15" x14ac:dyDescent="0.25">
      <c r="A30" s="39">
        <v>34</v>
      </c>
      <c r="B30" s="39" t="s">
        <v>92</v>
      </c>
      <c r="C30" s="39" t="s">
        <v>20</v>
      </c>
      <c r="D30" s="49">
        <v>87.846989127559027</v>
      </c>
      <c r="E30" s="50">
        <v>0.81547693584870473</v>
      </c>
      <c r="F30" s="51">
        <v>0.27836089753313725</v>
      </c>
      <c r="G30" s="51">
        <v>2.4377301917332759E-2</v>
      </c>
      <c r="H30" s="52">
        <v>3.7642409092681559E-2</v>
      </c>
      <c r="I30" s="52">
        <v>1.2982190822331812E-3</v>
      </c>
      <c r="J30" s="53">
        <v>0.39381583082575911</v>
      </c>
      <c r="K30" s="61">
        <v>3.4488203957317416</v>
      </c>
      <c r="L30" s="61">
        <v>4.6790015743174047</v>
      </c>
      <c r="M30" s="39"/>
      <c r="N30" s="55">
        <v>26.5657810991279</v>
      </c>
      <c r="O30" s="55">
        <v>0.91620607683217103</v>
      </c>
      <c r="P30" s="56">
        <v>5.3632685454178236E-2</v>
      </c>
      <c r="Q30" s="56">
        <v>4.3172971659259287E-3</v>
      </c>
      <c r="R30" s="57">
        <v>238.21058199625577</v>
      </c>
      <c r="S30" s="57">
        <v>8.0655219796090254</v>
      </c>
      <c r="T30" s="58">
        <v>249.35645887805123</v>
      </c>
      <c r="U30" s="58">
        <v>19.362528452450231</v>
      </c>
      <c r="V30" s="59">
        <v>355.657735623208</v>
      </c>
      <c r="W30" s="59">
        <v>225.99897163955629</v>
      </c>
      <c r="X30" s="60">
        <v>238.21058199625577</v>
      </c>
      <c r="Y30" s="60">
        <v>8.0655219796090254</v>
      </c>
    </row>
    <row r="31" spans="1:25" ht="15" x14ac:dyDescent="0.25">
      <c r="A31" s="39">
        <v>35</v>
      </c>
      <c r="B31" s="39" t="s">
        <v>93</v>
      </c>
      <c r="C31" s="39" t="s">
        <v>20</v>
      </c>
      <c r="D31" s="49">
        <v>460.37359744653554</v>
      </c>
      <c r="E31" s="50">
        <v>2.9363373804028793E-2</v>
      </c>
      <c r="F31" s="51">
        <v>0.28698485480228897</v>
      </c>
      <c r="G31" s="51">
        <v>1.0706393064493121E-2</v>
      </c>
      <c r="H31" s="52">
        <v>3.9349689650388153E-2</v>
      </c>
      <c r="I31" s="52">
        <v>5.8727319488912678E-4</v>
      </c>
      <c r="J31" s="53">
        <v>0.40005035641958969</v>
      </c>
      <c r="K31" s="61">
        <v>1.4924468276799581</v>
      </c>
      <c r="L31" s="61">
        <v>2.9639429462044498</v>
      </c>
      <c r="M31" s="39"/>
      <c r="N31" s="55">
        <v>25.413161041033415</v>
      </c>
      <c r="O31" s="55">
        <v>0.37927791577010223</v>
      </c>
      <c r="P31" s="56">
        <v>5.289521563263825E-2</v>
      </c>
      <c r="Q31" s="56">
        <v>1.8085471080569019E-3</v>
      </c>
      <c r="R31" s="57">
        <v>248.80878777466</v>
      </c>
      <c r="S31" s="57">
        <v>3.6425933622872573</v>
      </c>
      <c r="T31" s="58">
        <v>256.18333828944384</v>
      </c>
      <c r="U31" s="58">
        <v>8.4469448405925096</v>
      </c>
      <c r="V31" s="59">
        <v>324.30469529459901</v>
      </c>
      <c r="W31" s="59">
        <v>94.672682887058684</v>
      </c>
      <c r="X31" s="60">
        <v>248.80878777466</v>
      </c>
      <c r="Y31" s="60">
        <v>3.6425933622872573</v>
      </c>
    </row>
    <row r="32" spans="1:25" ht="15" x14ac:dyDescent="0.25">
      <c r="A32" s="39">
        <v>40</v>
      </c>
      <c r="B32" s="39" t="s">
        <v>94</v>
      </c>
      <c r="C32" s="39" t="s">
        <v>20</v>
      </c>
      <c r="D32" s="49">
        <v>398.08990038210067</v>
      </c>
      <c r="E32" s="50">
        <v>0.14580567146110243</v>
      </c>
      <c r="F32" s="51">
        <v>0.28005346931151981</v>
      </c>
      <c r="G32" s="51">
        <v>1.3772532797045524E-2</v>
      </c>
      <c r="H32" s="52">
        <v>3.8944058166382918E-2</v>
      </c>
      <c r="I32" s="52">
        <v>7.1837288033371326E-4</v>
      </c>
      <c r="J32" s="53">
        <v>0.37509032770658979</v>
      </c>
      <c r="K32" s="61">
        <v>1.8446276894528244</v>
      </c>
      <c r="L32" s="61">
        <v>1.7895840444067996</v>
      </c>
      <c r="M32" s="39"/>
      <c r="N32" s="55">
        <v>25.677858114520141</v>
      </c>
      <c r="O32" s="55">
        <v>0.47366088083884744</v>
      </c>
      <c r="P32" s="56">
        <v>5.2155303520890102E-2</v>
      </c>
      <c r="Q32" s="56">
        <v>2.3776371194079706E-3</v>
      </c>
      <c r="R32" s="57">
        <v>246.29234574378836</v>
      </c>
      <c r="S32" s="57">
        <v>4.4574858065484317</v>
      </c>
      <c r="T32" s="58">
        <v>250.69995426581443</v>
      </c>
      <c r="U32" s="58">
        <v>10.924853326686121</v>
      </c>
      <c r="V32" s="59">
        <v>292.22475346800002</v>
      </c>
      <c r="W32" s="59">
        <v>124.4631889328365</v>
      </c>
      <c r="X32" s="60">
        <v>246.29234574378836</v>
      </c>
      <c r="Y32" s="60">
        <v>4.4574858065484317</v>
      </c>
    </row>
    <row r="33" spans="1:25" ht="15" x14ac:dyDescent="0.25">
      <c r="A33" s="39">
        <v>41</v>
      </c>
      <c r="B33" s="39" t="s">
        <v>95</v>
      </c>
      <c r="C33" s="39" t="s">
        <v>20</v>
      </c>
      <c r="D33" s="49">
        <v>791.20826741757594</v>
      </c>
      <c r="E33" s="50">
        <v>0.14333137151082115</v>
      </c>
      <c r="F33" s="51">
        <v>0.38669338982399715</v>
      </c>
      <c r="G33" s="51">
        <v>8.3690766368421082E-3</v>
      </c>
      <c r="H33" s="52">
        <v>5.0811888576990753E-2</v>
      </c>
      <c r="I33" s="52">
        <v>6.6754275940128255E-4</v>
      </c>
      <c r="J33" s="53">
        <v>0.60701993803271703</v>
      </c>
      <c r="K33" s="61">
        <v>1.3137530961672761</v>
      </c>
      <c r="L33" s="61">
        <v>3.8923409859231644</v>
      </c>
      <c r="M33" s="39"/>
      <c r="N33" s="55">
        <v>19.680433615152655</v>
      </c>
      <c r="O33" s="55">
        <v>0.25855230595821344</v>
      </c>
      <c r="P33" s="56">
        <v>5.5195050680660884E-2</v>
      </c>
      <c r="Q33" s="56">
        <v>9.493073072978002E-4</v>
      </c>
      <c r="R33" s="57">
        <v>319.5145216571662</v>
      </c>
      <c r="S33" s="57">
        <v>4.0953056065600055</v>
      </c>
      <c r="T33" s="58">
        <v>331.95111633960443</v>
      </c>
      <c r="U33" s="58">
        <v>6.1281164609400784</v>
      </c>
      <c r="V33" s="59">
        <v>420.13266242696102</v>
      </c>
      <c r="W33" s="59">
        <v>49.693707120217681</v>
      </c>
      <c r="X33" s="60">
        <v>319.5145216571662</v>
      </c>
      <c r="Y33" s="60">
        <v>4.0953056065600055</v>
      </c>
    </row>
    <row r="34" spans="1:25" ht="15" x14ac:dyDescent="0.25">
      <c r="A34" s="39">
        <v>44</v>
      </c>
      <c r="B34" s="39" t="s">
        <v>96</v>
      </c>
      <c r="C34" s="39" t="s">
        <v>20</v>
      </c>
      <c r="D34" s="49">
        <v>689.27937161311854</v>
      </c>
      <c r="E34" s="50">
        <v>1.2052384363235034</v>
      </c>
      <c r="F34" s="51">
        <v>0.27582315380063266</v>
      </c>
      <c r="G34" s="51">
        <v>1.0569175848639463E-2</v>
      </c>
      <c r="H34" s="52">
        <v>3.9087761497191308E-2</v>
      </c>
      <c r="I34" s="52">
        <v>7.1277216951822571E-4</v>
      </c>
      <c r="J34" s="53">
        <v>0.47588227675919192</v>
      </c>
      <c r="K34" s="61">
        <v>1.8235174955451023</v>
      </c>
      <c r="L34" s="61">
        <v>6.2626926293939969E-2</v>
      </c>
      <c r="M34" s="39"/>
      <c r="N34" s="55">
        <v>25.583455324548478</v>
      </c>
      <c r="O34" s="55">
        <v>0.46651878380810652</v>
      </c>
      <c r="P34" s="56">
        <v>5.1178628754964831E-2</v>
      </c>
      <c r="Q34" s="56">
        <v>1.7248023329254811E-3</v>
      </c>
      <c r="R34" s="57">
        <v>247.18395966641972</v>
      </c>
      <c r="S34" s="57">
        <v>4.4221218822387884</v>
      </c>
      <c r="T34" s="58">
        <v>247.33876338265046</v>
      </c>
      <c r="U34" s="58">
        <v>8.4116376251915934</v>
      </c>
      <c r="V34" s="59">
        <v>248.88345289769799</v>
      </c>
      <c r="W34" s="59">
        <v>90.289010015460207</v>
      </c>
      <c r="X34" s="60">
        <v>247.18395966641972</v>
      </c>
      <c r="Y34" s="60">
        <v>4.4221218822387884</v>
      </c>
    </row>
    <row r="35" spans="1:25" s="378" customFormat="1" ht="15" x14ac:dyDescent="0.25">
      <c r="A35" s="413">
        <v>47</v>
      </c>
      <c r="B35" s="413" t="s">
        <v>97</v>
      </c>
      <c r="C35" s="413" t="s">
        <v>20</v>
      </c>
      <c r="D35" s="414">
        <v>903.25119179792534</v>
      </c>
      <c r="E35" s="415">
        <v>0.72728298315335138</v>
      </c>
      <c r="F35" s="416">
        <v>6.1431055466601096E-2</v>
      </c>
      <c r="G35" s="416">
        <v>3.7676290232033383E-3</v>
      </c>
      <c r="H35" s="417">
        <v>9.1171031541486727E-3</v>
      </c>
      <c r="I35" s="417">
        <v>2.4375212018948618E-4</v>
      </c>
      <c r="J35" s="418">
        <v>0.43592459902203778</v>
      </c>
      <c r="K35" s="419">
        <v>2.6735698397639442</v>
      </c>
      <c r="L35" s="419">
        <v>3.4643845676376621</v>
      </c>
      <c r="M35" s="413"/>
      <c r="N35" s="420">
        <v>109.68396244863777</v>
      </c>
      <c r="O35" s="420">
        <v>2.93247733908479</v>
      </c>
      <c r="P35" s="421">
        <v>4.8868592841448059E-2</v>
      </c>
      <c r="Q35" s="421">
        <v>2.6973940089292593E-3</v>
      </c>
      <c r="R35" s="422">
        <v>58.508208249745756</v>
      </c>
      <c r="S35" s="422">
        <v>1.5571807953283254</v>
      </c>
      <c r="T35" s="423">
        <v>60.535157587151254</v>
      </c>
      <c r="U35" s="423">
        <v>3.6041781907705555</v>
      </c>
      <c r="V35" s="424">
        <v>141.53114081378499</v>
      </c>
      <c r="W35" s="424">
        <v>141.20187747031775</v>
      </c>
      <c r="X35" s="425">
        <v>58.508208249745756</v>
      </c>
      <c r="Y35" s="425">
        <v>1.5571807953283254</v>
      </c>
    </row>
    <row r="36" spans="1:25" ht="15" x14ac:dyDescent="0.25">
      <c r="A36" s="39">
        <v>48</v>
      </c>
      <c r="B36" s="39" t="s">
        <v>98</v>
      </c>
      <c r="C36" s="39" t="s">
        <v>20</v>
      </c>
      <c r="D36" s="49">
        <v>126.75562962383844</v>
      </c>
      <c r="E36" s="50">
        <v>0.7281843787475395</v>
      </c>
      <c r="F36" s="51">
        <v>0.26843866499069663</v>
      </c>
      <c r="G36" s="51">
        <v>2.2033316967540125E-2</v>
      </c>
      <c r="H36" s="52">
        <v>3.8718681092686051E-2</v>
      </c>
      <c r="I36" s="52">
        <v>1.1868087650140113E-3</v>
      </c>
      <c r="J36" s="53">
        <v>0.3734439070316804</v>
      </c>
      <c r="K36" s="61">
        <v>3.0652096908285418</v>
      </c>
      <c r="L36" s="61">
        <v>-1.4084077067614731</v>
      </c>
      <c r="M36" s="39"/>
      <c r="N36" s="55">
        <v>25.827326029163213</v>
      </c>
      <c r="O36" s="55">
        <v>0.79166170032779326</v>
      </c>
      <c r="P36" s="56">
        <v>5.0283238464955346E-2</v>
      </c>
      <c r="Q36" s="56">
        <v>3.8286308518884994E-3</v>
      </c>
      <c r="R36" s="57">
        <v>244.89373491721574</v>
      </c>
      <c r="S36" s="57">
        <v>7.3657166257793003</v>
      </c>
      <c r="T36" s="58">
        <v>241.44463268126566</v>
      </c>
      <c r="U36" s="58">
        <v>17.637633788182217</v>
      </c>
      <c r="V36" s="59">
        <v>208.10731979040801</v>
      </c>
      <c r="W36" s="59">
        <v>200.41916247621054</v>
      </c>
      <c r="X36" s="60">
        <v>244.89373491721574</v>
      </c>
      <c r="Y36" s="60">
        <v>7.3657166257793003</v>
      </c>
    </row>
    <row r="37" spans="1:25" ht="15" x14ac:dyDescent="0.25">
      <c r="A37" s="39"/>
      <c r="B37" s="39"/>
      <c r="C37" s="39"/>
      <c r="D37" s="49"/>
      <c r="E37" s="50"/>
      <c r="F37" s="51"/>
      <c r="G37" s="51"/>
      <c r="H37" s="52"/>
      <c r="I37" s="52"/>
      <c r="J37" s="53"/>
      <c r="K37" s="61"/>
      <c r="L37" s="61"/>
      <c r="M37" s="39"/>
      <c r="N37" s="55"/>
      <c r="O37" s="55"/>
      <c r="P37" s="56"/>
      <c r="Q37" s="56"/>
      <c r="R37" s="57"/>
      <c r="S37" s="57"/>
      <c r="T37" s="58"/>
      <c r="U37" s="58"/>
      <c r="V37" s="59"/>
      <c r="W37" s="59"/>
      <c r="X37" s="60"/>
      <c r="Y37" s="60"/>
    </row>
    <row r="38" spans="1:25" ht="15" x14ac:dyDescent="0.25">
      <c r="A38" s="39"/>
      <c r="B38" s="39"/>
      <c r="C38" s="39"/>
      <c r="D38" s="49"/>
      <c r="E38" s="50"/>
      <c r="F38" s="51"/>
      <c r="G38" s="51"/>
      <c r="H38" s="52"/>
      <c r="J38" s="53"/>
      <c r="K38" s="353"/>
      <c r="L38" s="61"/>
      <c r="M38" s="39"/>
      <c r="N38" s="55"/>
      <c r="O38" s="55"/>
      <c r="P38" s="56"/>
      <c r="Q38" s="56"/>
      <c r="R38" s="57"/>
      <c r="S38" s="57"/>
      <c r="T38" s="58"/>
      <c r="U38" s="58"/>
      <c r="V38" s="59"/>
      <c r="W38" s="59"/>
      <c r="X38" s="60"/>
      <c r="Y38" s="60"/>
    </row>
    <row r="39" spans="1:25" ht="15" x14ac:dyDescent="0.25">
      <c r="A39" s="39"/>
      <c r="B39" s="39"/>
      <c r="C39" s="39"/>
      <c r="D39" s="49"/>
      <c r="E39" s="50"/>
      <c r="F39" s="51"/>
      <c r="G39" s="51"/>
      <c r="H39" s="52"/>
      <c r="J39" s="53"/>
      <c r="K39" s="353"/>
      <c r="L39" s="61"/>
      <c r="M39" s="39"/>
      <c r="N39" s="55"/>
      <c r="O39" s="55"/>
      <c r="P39" s="56"/>
      <c r="Q39" s="56"/>
      <c r="R39" s="57"/>
      <c r="S39" s="57"/>
      <c r="T39" s="58"/>
      <c r="U39" s="58"/>
      <c r="V39" s="59"/>
      <c r="W39" s="59"/>
      <c r="X39" s="60"/>
      <c r="Y39" s="60"/>
    </row>
    <row r="40" spans="1:25" ht="15" x14ac:dyDescent="0.25">
      <c r="A40" s="39"/>
      <c r="B40" s="39"/>
      <c r="C40" s="39"/>
      <c r="D40" s="49"/>
      <c r="E40" s="50"/>
      <c r="F40" s="51"/>
      <c r="G40" s="51"/>
      <c r="H40" s="52"/>
      <c r="J40" s="53"/>
      <c r="K40" s="353"/>
      <c r="L40" s="61"/>
      <c r="M40" s="39"/>
      <c r="N40" s="55"/>
      <c r="O40" s="55"/>
      <c r="P40" s="56"/>
      <c r="Q40" s="56"/>
      <c r="R40" s="57"/>
      <c r="S40" s="57"/>
      <c r="T40" s="58"/>
      <c r="U40" s="58"/>
      <c r="V40" s="59"/>
      <c r="W40" s="59"/>
      <c r="X40" s="60"/>
      <c r="Y40" s="60"/>
    </row>
    <row r="41" spans="1:25" ht="15" x14ac:dyDescent="0.25">
      <c r="K41" s="3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60</vt:i4>
      </vt:variant>
    </vt:vector>
  </HeadingPairs>
  <TitlesOfParts>
    <vt:vector size="122" baseType="lpstr">
      <vt:lpstr>PlotDat7</vt:lpstr>
      <vt:lpstr>Pinonal 1</vt:lpstr>
      <vt:lpstr>PlotDat26</vt:lpstr>
      <vt:lpstr>Arenque</vt:lpstr>
      <vt:lpstr>PlotDat27</vt:lpstr>
      <vt:lpstr>Paso de Oro</vt:lpstr>
      <vt:lpstr>PlotDat34</vt:lpstr>
      <vt:lpstr>PlotDat35</vt:lpstr>
      <vt:lpstr>Benemerito</vt:lpstr>
      <vt:lpstr>PlotDat1</vt:lpstr>
      <vt:lpstr>PlotDat2</vt:lpstr>
      <vt:lpstr>PlotDat3</vt:lpstr>
      <vt:lpstr>Trincheras</vt:lpstr>
      <vt:lpstr>PlotDat28</vt:lpstr>
      <vt:lpstr>PlotDat29</vt:lpstr>
      <vt:lpstr>PlotDat42</vt:lpstr>
      <vt:lpstr>PlotDat43</vt:lpstr>
      <vt:lpstr>PlotDat44</vt:lpstr>
      <vt:lpstr>Linares</vt:lpstr>
      <vt:lpstr>PlotDat31</vt:lpstr>
      <vt:lpstr>Chaneque</vt:lpstr>
      <vt:lpstr>PlotDat32</vt:lpstr>
      <vt:lpstr>PlotDat33</vt:lpstr>
      <vt:lpstr>Nayade</vt:lpstr>
      <vt:lpstr>PlotDat30</vt:lpstr>
      <vt:lpstr>Tamaulipas</vt:lpstr>
      <vt:lpstr>PlotDat4</vt:lpstr>
      <vt:lpstr>PlotDat6</vt:lpstr>
      <vt:lpstr>Erizo</vt:lpstr>
      <vt:lpstr>PlotDat5</vt:lpstr>
      <vt:lpstr>PlotDat8</vt:lpstr>
      <vt:lpstr>Pinonal 2</vt:lpstr>
      <vt:lpstr>PlotDat9</vt:lpstr>
      <vt:lpstr>PlotDat10</vt:lpstr>
      <vt:lpstr>PlotDat11</vt:lpstr>
      <vt:lpstr>Cupelado</vt:lpstr>
      <vt:lpstr>PlotDat12</vt:lpstr>
      <vt:lpstr>Plan de las Hayas 1</vt:lpstr>
      <vt:lpstr>PlotDat13</vt:lpstr>
      <vt:lpstr>Plan de las Hayas 2</vt:lpstr>
      <vt:lpstr>PlotDat14</vt:lpstr>
      <vt:lpstr>Paso de Ovejas</vt:lpstr>
      <vt:lpstr>PlotDat15</vt:lpstr>
      <vt:lpstr>PlotDat16</vt:lpstr>
      <vt:lpstr>PlotDat18</vt:lpstr>
      <vt:lpstr>PlotDat20</vt:lpstr>
      <vt:lpstr>PlotDat21</vt:lpstr>
      <vt:lpstr>PlotDat22</vt:lpstr>
      <vt:lpstr>PlotDat23</vt:lpstr>
      <vt:lpstr>PlotDat36</vt:lpstr>
      <vt:lpstr>PlotDat37</vt:lpstr>
      <vt:lpstr>PlotDat38</vt:lpstr>
      <vt:lpstr>PlotDat39</vt:lpstr>
      <vt:lpstr>PlotDat40</vt:lpstr>
      <vt:lpstr>PlotDat41</vt:lpstr>
      <vt:lpstr>Orizaba</vt:lpstr>
      <vt:lpstr>PlotDat17</vt:lpstr>
      <vt:lpstr>PlotDat19</vt:lpstr>
      <vt:lpstr>Muro</vt:lpstr>
      <vt:lpstr>PlotDat24</vt:lpstr>
      <vt:lpstr>PlotDat25</vt:lpstr>
      <vt:lpstr>Tlapocoyan</vt:lpstr>
      <vt:lpstr>_gXY1</vt:lpstr>
      <vt:lpstr>ConcAgeTik1</vt:lpstr>
      <vt:lpstr>ConcAgeTik2</vt:lpstr>
      <vt:lpstr>ConcAgeTik3</vt:lpstr>
      <vt:lpstr>ConcAgeTik4</vt:lpstr>
      <vt:lpstr>ConcAgeTik5</vt:lpstr>
      <vt:lpstr>ConcAgeTik6</vt:lpstr>
      <vt:lpstr>ConcAgeTik7</vt:lpstr>
      <vt:lpstr>Ellipse1_1</vt:lpstr>
      <vt:lpstr>Ellipse1_10</vt:lpstr>
      <vt:lpstr>Ellipse1_11</vt:lpstr>
      <vt:lpstr>Ellipse1_12</vt:lpstr>
      <vt:lpstr>Ellipse1_13</vt:lpstr>
      <vt:lpstr>Ellipse1_14</vt:lpstr>
      <vt:lpstr>Ellipse1_15</vt:lpstr>
      <vt:lpstr>Ellipse1_16</vt:lpstr>
      <vt:lpstr>Ellipse1_17</vt:lpstr>
      <vt:lpstr>Ellipse1_18</vt:lpstr>
      <vt:lpstr>Ellipse1_19</vt:lpstr>
      <vt:lpstr>Ellipse1_2</vt:lpstr>
      <vt:lpstr>Ellipse1_20</vt:lpstr>
      <vt:lpstr>Ellipse1_21</vt:lpstr>
      <vt:lpstr>Ellipse1_22</vt:lpstr>
      <vt:lpstr>Ellipse1_23</vt:lpstr>
      <vt:lpstr>Ellipse1_24</vt:lpstr>
      <vt:lpstr>Ellipse1_25</vt:lpstr>
      <vt:lpstr>Ellipse1_26</vt:lpstr>
      <vt:lpstr>Ellipse1_27</vt:lpstr>
      <vt:lpstr>Ellipse1_28</vt:lpstr>
      <vt:lpstr>Ellipse1_29</vt:lpstr>
      <vt:lpstr>Ellipse1_3</vt:lpstr>
      <vt:lpstr>Ellipse1_30</vt:lpstr>
      <vt:lpstr>Ellipse1_31</vt:lpstr>
      <vt:lpstr>Ellipse1_32</vt:lpstr>
      <vt:lpstr>Ellipse1_33</vt:lpstr>
      <vt:lpstr>Ellipse1_34</vt:lpstr>
      <vt:lpstr>Ellipse1_35</vt:lpstr>
      <vt:lpstr>Ellipse1_36</vt:lpstr>
      <vt:lpstr>Ellipse1_37</vt:lpstr>
      <vt:lpstr>Ellipse1_38</vt:lpstr>
      <vt:lpstr>Ellipse1_39</vt:lpstr>
      <vt:lpstr>Ellipse1_4</vt:lpstr>
      <vt:lpstr>Ellipse1_40</vt:lpstr>
      <vt:lpstr>Ellipse1_41</vt:lpstr>
      <vt:lpstr>Ellipse1_42</vt:lpstr>
      <vt:lpstr>Ellipse1_43</vt:lpstr>
      <vt:lpstr>Ellipse1_44</vt:lpstr>
      <vt:lpstr>Ellipse1_45</vt:lpstr>
      <vt:lpstr>Ellipse1_46</vt:lpstr>
      <vt:lpstr>Ellipse1_47</vt:lpstr>
      <vt:lpstr>Ellipse1_48</vt:lpstr>
      <vt:lpstr>Ellipse1_49</vt:lpstr>
      <vt:lpstr>Ellipse1_5</vt:lpstr>
      <vt:lpstr>Ellipse1_50</vt:lpstr>
      <vt:lpstr>Ellipse1_51</vt:lpstr>
      <vt:lpstr>Ellipse1_52</vt:lpstr>
      <vt:lpstr>Ellipse1_6</vt:lpstr>
      <vt:lpstr>Ellipse1_7</vt:lpstr>
      <vt:lpstr>Ellipse1_8</vt:lpstr>
      <vt:lpstr>Ellipse1_9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April Leo</cp:lastModifiedBy>
  <cp:lastPrinted>2018-08-01T18:34:13Z</cp:lastPrinted>
  <dcterms:created xsi:type="dcterms:W3CDTF">2018-06-17T12:31:01Z</dcterms:created>
  <dcterms:modified xsi:type="dcterms:W3CDTF">2020-05-13T00:17:48Z</dcterms:modified>
</cp:coreProperties>
</file>