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8915" windowHeight="8220"/>
  </bookViews>
  <sheets>
    <sheet name="Appendic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C7" i="1" l="1"/>
  <c r="BF7" i="1" s="1"/>
  <c r="BD7" i="1"/>
  <c r="BC8" i="1"/>
  <c r="BD8" i="1"/>
  <c r="BC9" i="1"/>
  <c r="BF9" i="1" s="1"/>
  <c r="BD9" i="1"/>
  <c r="BC10" i="1"/>
  <c r="BF10" i="1" s="1"/>
  <c r="BD10" i="1"/>
  <c r="BC11" i="1"/>
  <c r="BF11" i="1" s="1"/>
  <c r="BD11" i="1"/>
  <c r="BC12" i="1"/>
  <c r="BF12" i="1" s="1"/>
  <c r="BD12" i="1"/>
  <c r="BC13" i="1"/>
  <c r="BF13" i="1" s="1"/>
  <c r="BD13" i="1"/>
  <c r="BC14" i="1"/>
  <c r="BF14" i="1" s="1"/>
  <c r="BD14" i="1"/>
  <c r="BC15" i="1"/>
  <c r="BF15" i="1" s="1"/>
  <c r="BD15" i="1"/>
  <c r="BC16" i="1"/>
  <c r="BF16" i="1" s="1"/>
  <c r="BD16" i="1"/>
  <c r="BC17" i="1"/>
  <c r="BF17" i="1" s="1"/>
  <c r="BD17" i="1"/>
  <c r="BC18" i="1"/>
  <c r="BF18" i="1" s="1"/>
  <c r="BD18" i="1"/>
  <c r="BC19" i="1"/>
  <c r="BD19" i="1"/>
  <c r="BC20" i="1"/>
  <c r="BF20" i="1" s="1"/>
  <c r="BD20" i="1"/>
  <c r="BC21" i="1"/>
  <c r="BF21" i="1" s="1"/>
  <c r="BD21" i="1"/>
  <c r="BC22" i="1"/>
  <c r="BF22" i="1" s="1"/>
  <c r="BD22" i="1"/>
  <c r="BC23" i="1"/>
  <c r="BF23" i="1" s="1"/>
  <c r="BD23" i="1"/>
  <c r="BC24" i="1"/>
  <c r="BF24" i="1" s="1"/>
  <c r="BD24" i="1"/>
  <c r="BC25" i="1"/>
  <c r="BF25" i="1" s="1"/>
  <c r="BD25" i="1"/>
  <c r="BC26" i="1"/>
  <c r="BD26" i="1"/>
  <c r="BC27" i="1"/>
  <c r="BF27" i="1" s="1"/>
  <c r="BD27" i="1"/>
  <c r="BC28" i="1"/>
  <c r="BF28" i="1" s="1"/>
  <c r="BD28" i="1"/>
  <c r="BC29" i="1"/>
  <c r="BF29" i="1" s="1"/>
  <c r="BD29" i="1"/>
  <c r="BC30" i="1"/>
  <c r="BF30" i="1" s="1"/>
  <c r="BD30" i="1"/>
  <c r="BC31" i="1"/>
  <c r="BD31" i="1"/>
  <c r="BC32" i="1"/>
  <c r="BD32" i="1"/>
  <c r="BC33" i="1"/>
  <c r="BF33" i="1" s="1"/>
  <c r="BD33" i="1"/>
  <c r="BC34" i="1"/>
  <c r="BF34" i="1" s="1"/>
  <c r="BD34" i="1"/>
  <c r="BC35" i="1"/>
  <c r="BF35" i="1" s="1"/>
  <c r="BD35" i="1"/>
</calcChain>
</file>

<file path=xl/sharedStrings.xml><?xml version="1.0" encoding="utf-8"?>
<sst xmlns="http://schemas.openxmlformats.org/spreadsheetml/2006/main" count="88" uniqueCount="53">
  <si>
    <t>Sample</t>
  </si>
  <si>
    <t>BHVOA</t>
  </si>
  <si>
    <t>BHVOB</t>
  </si>
  <si>
    <t>BHVOC</t>
  </si>
  <si>
    <t>BHVOD</t>
  </si>
  <si>
    <t>BHVOF</t>
  </si>
  <si>
    <t>BHVOH</t>
  </si>
  <si>
    <t>BHVOI</t>
  </si>
  <si>
    <t>BHVOJ</t>
  </si>
  <si>
    <t>BHVOG</t>
  </si>
  <si>
    <t>BHVOE</t>
  </si>
  <si>
    <t>9BHVOC</t>
  </si>
  <si>
    <t>BHVOa</t>
  </si>
  <si>
    <t>BHVOb</t>
  </si>
  <si>
    <t>BHVOh</t>
  </si>
  <si>
    <t>BBHVOB</t>
  </si>
  <si>
    <t>BBHVOD</t>
  </si>
  <si>
    <t>BBHVOE</t>
  </si>
  <si>
    <t>BBHVOF</t>
  </si>
  <si>
    <t>Average BHVO</t>
  </si>
  <si>
    <t>Std Dev</t>
  </si>
  <si>
    <t>BHVO official values</t>
  </si>
  <si>
    <t>Accuracy</t>
  </si>
  <si>
    <t>Sc</t>
  </si>
  <si>
    <t>Ti</t>
  </si>
  <si>
    <t>V</t>
  </si>
  <si>
    <t>Cr</t>
  </si>
  <si>
    <t>Mn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</si>
  <si>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</si>
  <si>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</si>
  <si>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</si>
  <si>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</si>
  <si>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</si>
  <si>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</si>
  <si>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</si>
  <si>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</si>
  <si>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</si>
  <si>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</si>
  <si>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</si>
  <si>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</si>
  <si>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</si>
  <si>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</si>
  <si>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</si>
  <si>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</si>
  <si>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</si>
  <si>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</si>
  <si>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</si>
  <si>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</si>
  <si>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</si>
  <si>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</si>
  <si>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</si>
  <si>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</si>
  <si>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 xml:space="preserve">Supplemental File 2: BHVO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</si>
</sst>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3" xfId="0" applyFill="1" applyBorder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/>
    <xf numFmtId="0" fontId="2" fillId="3" borderId="3" xfId="0" applyFont="1" applyFill="1" applyBorder="1"/>
    <xf numFmtId="0" fontId="2" fillId="0" borderId="3" xfId="0" applyFont="1" applyBorder="1"/>
    <xf numFmtId="2" fontId="0" fillId="4" borderId="2" xfId="0" applyNumberFormat="1" applyFill="1" applyBorder="1"/>
    <xf numFmtId="2" fontId="2" fillId="2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" fontId="0" fillId="4" borderId="2" xfId="0" applyNumberFormat="1" applyFill="1" applyBorder="1"/>
    <xf numFmtId="1" fontId="0" fillId="0" borderId="2" xfId="0" applyNumberForma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66" fontId="0" fillId="4" borderId="2" xfId="0" applyNumberFormat="1" applyFill="1" applyBorder="1"/>
    <xf numFmtId="166" fontId="2" fillId="2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4" fontId="0" fillId="4" borderId="2" xfId="0" applyNumberFormat="1" applyFill="1" applyBorder="1"/>
    <xf numFmtId="164" fontId="0" fillId="4" borderId="3" xfId="0" applyNumberFormat="1" applyFill="1" applyBorder="1"/>
    <xf numFmtId="2" fontId="2" fillId="2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2\Coint_Nolwenn\Users\Nolwenn\Documents\TTU\JPet%20paper2\Submitted\Appendix%205-calculations%20DEu-mel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Réf"/>
      <sheetName val="Feuil3"/>
      <sheetName val="Final table"/>
      <sheetName val="Sheet2"/>
    </sheetNames>
    <sheetDataSet>
      <sheetData sheetId="0">
        <row r="25">
          <cell r="B25" t="str">
            <v>Sm</v>
          </cell>
          <cell r="C25" t="str">
            <v>Eu</v>
          </cell>
          <cell r="D25" t="str">
            <v>Gd</v>
          </cell>
        </row>
        <row r="27">
          <cell r="B27">
            <v>0.89</v>
          </cell>
          <cell r="C27">
            <v>1.1998</v>
          </cell>
          <cell r="D27">
            <v>0.99</v>
          </cell>
        </row>
        <row r="28">
          <cell r="B28">
            <v>3.37</v>
          </cell>
          <cell r="C28">
            <v>1.83</v>
          </cell>
          <cell r="D28">
            <v>3.05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35"/>
  <sheetViews>
    <sheetView tabSelected="1" workbookViewId="0">
      <selection activeCell="G2" sqref="G2"/>
    </sheetView>
  </sheetViews>
  <sheetFormatPr defaultRowHeight="15" x14ac:dyDescent="0.25"/>
  <cols>
    <col min="1" max="1" width="18.85546875" customWidth="1"/>
    <col min="6" max="6" width="9.5703125" customWidth="1"/>
  </cols>
  <sheetData>
    <row r="3" spans="1:58" x14ac:dyDescent="0.25">
      <c r="A3" s="28" t="s">
        <v>52</v>
      </c>
    </row>
    <row r="5" spans="1:58" x14ac:dyDescent="0.25">
      <c r="A5" s="3" t="s">
        <v>0</v>
      </c>
      <c r="B5" s="4">
        <v>100226</v>
      </c>
      <c r="C5" s="5">
        <v>100226</v>
      </c>
      <c r="D5" s="5">
        <v>100226</v>
      </c>
      <c r="E5" s="5">
        <v>100226</v>
      </c>
      <c r="F5" s="5">
        <v>100227</v>
      </c>
      <c r="G5" s="5">
        <v>100227</v>
      </c>
      <c r="H5" s="5">
        <v>100227</v>
      </c>
      <c r="I5" s="5">
        <v>100227</v>
      </c>
      <c r="J5" s="5">
        <v>100227</v>
      </c>
      <c r="K5" s="5">
        <v>100227</v>
      </c>
      <c r="L5" s="5">
        <v>100227</v>
      </c>
      <c r="M5" s="5">
        <v>100227</v>
      </c>
      <c r="N5" s="5">
        <v>100227</v>
      </c>
      <c r="O5" s="5">
        <v>100305</v>
      </c>
      <c r="P5" s="5">
        <v>100305</v>
      </c>
      <c r="Q5" s="5">
        <v>100305</v>
      </c>
      <c r="R5" s="5">
        <v>100305</v>
      </c>
      <c r="S5" s="5">
        <v>100305</v>
      </c>
      <c r="T5" s="5">
        <v>100910</v>
      </c>
      <c r="U5" s="5">
        <v>100910</v>
      </c>
      <c r="V5" s="5">
        <v>100910</v>
      </c>
      <c r="W5" s="5">
        <v>100910</v>
      </c>
      <c r="X5" s="5">
        <v>100910</v>
      </c>
      <c r="Y5" s="5">
        <v>100910</v>
      </c>
      <c r="Z5" s="5">
        <v>100920</v>
      </c>
      <c r="AA5" s="5">
        <v>100920</v>
      </c>
      <c r="AB5" s="5">
        <v>100920</v>
      </c>
      <c r="AC5" s="5">
        <v>100920</v>
      </c>
      <c r="AD5" s="5">
        <v>100928</v>
      </c>
      <c r="AE5" s="5">
        <v>100928</v>
      </c>
      <c r="AF5" s="5">
        <v>100928</v>
      </c>
      <c r="AG5" s="5">
        <v>100928</v>
      </c>
      <c r="AH5" s="5">
        <v>100929</v>
      </c>
      <c r="AI5" s="5">
        <v>100929</v>
      </c>
      <c r="AJ5" s="5">
        <v>100929</v>
      </c>
      <c r="AK5" s="5">
        <v>100929</v>
      </c>
      <c r="AL5" s="5">
        <v>110524</v>
      </c>
      <c r="AM5" s="5">
        <v>110523</v>
      </c>
      <c r="AN5" s="5">
        <v>110523</v>
      </c>
      <c r="AO5" s="5">
        <v>110523</v>
      </c>
      <c r="AP5" s="5">
        <v>110524</v>
      </c>
      <c r="AQ5" s="5">
        <v>110524</v>
      </c>
      <c r="AR5" s="5">
        <v>110524</v>
      </c>
      <c r="AS5" s="5">
        <v>110524</v>
      </c>
      <c r="AT5" s="5">
        <v>110525</v>
      </c>
      <c r="AU5" s="5">
        <v>110525</v>
      </c>
      <c r="AV5" s="5">
        <v>110525</v>
      </c>
      <c r="AW5" s="5">
        <v>110525</v>
      </c>
      <c r="AX5" s="5">
        <v>110525</v>
      </c>
      <c r="AY5" s="5">
        <v>110526</v>
      </c>
      <c r="AZ5" s="5">
        <v>110526</v>
      </c>
      <c r="BA5" s="5">
        <v>110526</v>
      </c>
      <c r="BB5" s="5">
        <v>110526</v>
      </c>
      <c r="BC5" s="6"/>
      <c r="BD5" s="6"/>
      <c r="BE5" s="6"/>
      <c r="BF5" s="6"/>
    </row>
    <row r="6" spans="1:58" x14ac:dyDescent="0.25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9" t="s">
        <v>9</v>
      </c>
      <c r="O6" s="9" t="s">
        <v>1</v>
      </c>
      <c r="P6" s="9" t="s">
        <v>2</v>
      </c>
      <c r="Q6" s="9" t="s">
        <v>3</v>
      </c>
      <c r="R6" s="9" t="s">
        <v>5</v>
      </c>
      <c r="S6" s="9" t="s">
        <v>9</v>
      </c>
      <c r="T6" s="9" t="s">
        <v>1</v>
      </c>
      <c r="U6" s="9" t="s">
        <v>2</v>
      </c>
      <c r="V6" s="9" t="s">
        <v>4</v>
      </c>
      <c r="W6" s="9" t="s">
        <v>10</v>
      </c>
      <c r="X6" s="9" t="s">
        <v>5</v>
      </c>
      <c r="Y6" s="9" t="s">
        <v>1</v>
      </c>
      <c r="Z6" s="9" t="s">
        <v>2</v>
      </c>
      <c r="AA6" s="9" t="s">
        <v>3</v>
      </c>
      <c r="AB6" s="9" t="s">
        <v>10</v>
      </c>
      <c r="AC6" s="9" t="s">
        <v>5</v>
      </c>
      <c r="AD6" s="9" t="s">
        <v>10</v>
      </c>
      <c r="AE6" s="9" t="s">
        <v>5</v>
      </c>
      <c r="AF6" s="9" t="s">
        <v>9</v>
      </c>
      <c r="AG6" s="9" t="s">
        <v>2</v>
      </c>
      <c r="AH6" s="9" t="s">
        <v>1</v>
      </c>
      <c r="AI6" s="9" t="s">
        <v>2</v>
      </c>
      <c r="AJ6" s="9" t="s">
        <v>11</v>
      </c>
      <c r="AK6" s="9" t="s">
        <v>4</v>
      </c>
      <c r="AL6" s="9" t="s">
        <v>12</v>
      </c>
      <c r="AM6" s="9" t="s">
        <v>13</v>
      </c>
      <c r="AN6" s="9" t="s">
        <v>13</v>
      </c>
      <c r="AO6" s="9" t="s">
        <v>14</v>
      </c>
      <c r="AP6" s="9" t="s">
        <v>1</v>
      </c>
      <c r="AQ6" s="9" t="s">
        <v>13</v>
      </c>
      <c r="AR6" s="9" t="s">
        <v>3</v>
      </c>
      <c r="AS6" s="9" t="s">
        <v>10</v>
      </c>
      <c r="AT6" s="9" t="s">
        <v>1</v>
      </c>
      <c r="AU6" s="9" t="s">
        <v>2</v>
      </c>
      <c r="AV6" s="9" t="s">
        <v>3</v>
      </c>
      <c r="AW6" s="9" t="s">
        <v>4</v>
      </c>
      <c r="AX6" s="9" t="s">
        <v>10</v>
      </c>
      <c r="AY6" s="9" t="s">
        <v>15</v>
      </c>
      <c r="AZ6" s="9" t="s">
        <v>16</v>
      </c>
      <c r="BA6" s="9" t="s">
        <v>17</v>
      </c>
      <c r="BB6" s="9" t="s">
        <v>18</v>
      </c>
      <c r="BC6" s="10" t="s">
        <v>19</v>
      </c>
      <c r="BD6" s="10" t="s">
        <v>20</v>
      </c>
      <c r="BE6" s="11" t="s">
        <v>21</v>
      </c>
      <c r="BF6" s="12" t="s">
        <v>22</v>
      </c>
    </row>
    <row r="7" spans="1:58" x14ac:dyDescent="0.25">
      <c r="A7" s="13" t="s">
        <v>23</v>
      </c>
      <c r="B7" s="1">
        <v>30.878331527982631</v>
      </c>
      <c r="C7" s="1">
        <v>30.355772300335548</v>
      </c>
      <c r="D7" s="1">
        <v>31.306035268512453</v>
      </c>
      <c r="E7" s="1">
        <v>30.91758422922457</v>
      </c>
      <c r="F7" s="1">
        <v>31.338227096445156</v>
      </c>
      <c r="G7" s="1">
        <v>31.803600027432168</v>
      </c>
      <c r="H7" s="1">
        <v>31.573803001078549</v>
      </c>
      <c r="I7" s="1">
        <v>31.366076373006976</v>
      </c>
      <c r="J7" s="1">
        <v>28.585352063234804</v>
      </c>
      <c r="K7" s="1">
        <v>29.018797223104809</v>
      </c>
      <c r="L7" s="1">
        <v>28.53978763701355</v>
      </c>
      <c r="M7" s="1">
        <v>28.092230515954142</v>
      </c>
      <c r="N7" s="1">
        <v>29.11997418225701</v>
      </c>
      <c r="O7" s="1">
        <v>30.598032669233771</v>
      </c>
      <c r="P7" s="1">
        <v>31.750778382981441</v>
      </c>
      <c r="Q7" s="1">
        <v>32.682725586381579</v>
      </c>
      <c r="R7" s="1">
        <v>28.695040434180498</v>
      </c>
      <c r="S7" s="1">
        <v>28.717704654283764</v>
      </c>
      <c r="T7" s="1">
        <v>25.448727863769044</v>
      </c>
      <c r="U7" s="1">
        <v>26.255023608697041</v>
      </c>
      <c r="V7" s="1">
        <v>26.239985690866305</v>
      </c>
      <c r="W7" s="1">
        <v>26.350451793839611</v>
      </c>
      <c r="X7" s="1">
        <v>26.965727944370201</v>
      </c>
      <c r="Y7" s="1">
        <v>27.166485269594357</v>
      </c>
      <c r="Z7" s="1">
        <v>27.218894879559095</v>
      </c>
      <c r="AA7" s="1">
        <v>26.967904546748976</v>
      </c>
      <c r="AB7" s="1">
        <v>27.008797798847063</v>
      </c>
      <c r="AC7" s="1">
        <v>26.27611154956946</v>
      </c>
      <c r="AD7" s="1">
        <v>29.428810265067774</v>
      </c>
      <c r="AE7" s="1">
        <v>29.437122945956812</v>
      </c>
      <c r="AF7" s="1">
        <v>29.415412669632271</v>
      </c>
      <c r="AG7" s="1">
        <v>29.512641292475923</v>
      </c>
      <c r="AH7" s="1">
        <v>30.480270229097833</v>
      </c>
      <c r="AI7" s="1">
        <v>31.096089723528667</v>
      </c>
      <c r="AJ7" s="1">
        <v>31.174111638649666</v>
      </c>
      <c r="AK7" s="1">
        <v>30.138069204875919</v>
      </c>
      <c r="AL7" s="1">
        <v>27.964932535948364</v>
      </c>
      <c r="AM7" s="1">
        <v>27.550522225915852</v>
      </c>
      <c r="AN7" s="1">
        <v>30.023942373120953</v>
      </c>
      <c r="AO7" s="1">
        <v>31.72815413279174</v>
      </c>
      <c r="AP7" s="1">
        <v>27.964932535948364</v>
      </c>
      <c r="AQ7" s="1">
        <v>27.550522225915852</v>
      </c>
      <c r="AR7" s="1">
        <v>28.251219093997111</v>
      </c>
      <c r="AS7" s="1">
        <v>28.316634394183975</v>
      </c>
      <c r="AT7" s="1">
        <v>29.877572434278012</v>
      </c>
      <c r="AU7" s="1">
        <v>30.345200762058358</v>
      </c>
      <c r="AV7" s="1">
        <v>29.698139322502783</v>
      </c>
      <c r="AW7" s="1">
        <v>29.934521129459732</v>
      </c>
      <c r="AX7" s="1">
        <v>30.817788806876692</v>
      </c>
      <c r="AY7" s="1">
        <v>32.026222653809221</v>
      </c>
      <c r="AZ7" s="1">
        <v>31.792158446642187</v>
      </c>
      <c r="BA7" s="1">
        <v>31.638181671809846</v>
      </c>
      <c r="BB7" s="1">
        <v>31.940936394436633</v>
      </c>
      <c r="BC7" s="14">
        <f t="shared" ref="BC7:BC35" si="0">AVERAGE(B7:BB7)</f>
        <v>29.421548551461974</v>
      </c>
      <c r="BD7" s="14">
        <f t="shared" ref="BD7:BD35" si="1">STDEV(B7:BB7)</f>
        <v>1.8893964163718056</v>
      </c>
      <c r="BE7" s="15">
        <v>34</v>
      </c>
      <c r="BF7" s="16">
        <f>((BC7-BE7)/BE7)*100</f>
        <v>-13.466033672170663</v>
      </c>
    </row>
    <row r="8" spans="1:58" x14ac:dyDescent="0.25">
      <c r="A8" s="17" t="s">
        <v>24</v>
      </c>
      <c r="B8" s="18">
        <v>19908.780092106528</v>
      </c>
      <c r="C8" s="18">
        <v>20098.552310187672</v>
      </c>
      <c r="D8" s="18">
        <v>20261.87760499712</v>
      </c>
      <c r="E8" s="18">
        <v>20206.362705441057</v>
      </c>
      <c r="F8" s="18">
        <v>19892.633909958451</v>
      </c>
      <c r="G8" s="18">
        <v>20704.913302071567</v>
      </c>
      <c r="H8" s="18">
        <v>20698.253955239325</v>
      </c>
      <c r="I8" s="18">
        <v>22066.387945456885</v>
      </c>
      <c r="J8" s="18">
        <v>18942.562864854342</v>
      </c>
      <c r="K8" s="18">
        <v>19515.390012624113</v>
      </c>
      <c r="L8" s="18">
        <v>18786.873313611679</v>
      </c>
      <c r="M8" s="18">
        <v>19367.60966715523</v>
      </c>
      <c r="N8" s="18">
        <v>19502.596873656574</v>
      </c>
      <c r="O8" s="18">
        <v>18956.623924496445</v>
      </c>
      <c r="P8" s="18">
        <v>20432.659076540323</v>
      </c>
      <c r="Q8" s="18">
        <v>20908.482910534531</v>
      </c>
      <c r="R8" s="18">
        <v>20101.793225440939</v>
      </c>
      <c r="S8" s="18">
        <v>19944.005481141892</v>
      </c>
      <c r="T8" s="18">
        <v>17768.974283186348</v>
      </c>
      <c r="U8" s="18">
        <v>17497.899773145025</v>
      </c>
      <c r="V8" s="18">
        <v>17581.285914456756</v>
      </c>
      <c r="W8" s="18">
        <v>18261.769621951997</v>
      </c>
      <c r="X8" s="18">
        <v>18351.212684836632</v>
      </c>
      <c r="Y8" s="18">
        <v>17483.815521622491</v>
      </c>
      <c r="Z8" s="18">
        <v>17816.755106909994</v>
      </c>
      <c r="AA8" s="18">
        <v>18558.86854352145</v>
      </c>
      <c r="AB8" s="18">
        <v>18887.317688523282</v>
      </c>
      <c r="AC8" s="18">
        <v>18829.424218278247</v>
      </c>
      <c r="AD8" s="18">
        <v>18458.575899454805</v>
      </c>
      <c r="AE8" s="18">
        <v>18928.733839237815</v>
      </c>
      <c r="AF8" s="18">
        <v>19083.350303671807</v>
      </c>
      <c r="AG8" s="18">
        <v>18740.091884601738</v>
      </c>
      <c r="AH8" s="18">
        <v>20104.547209514254</v>
      </c>
      <c r="AI8" s="18">
        <v>19909.642144097696</v>
      </c>
      <c r="AJ8" s="18">
        <v>20142.401623759524</v>
      </c>
      <c r="AK8" s="18">
        <v>20012.968475750014</v>
      </c>
      <c r="AL8" s="18">
        <v>18964.300433424054</v>
      </c>
      <c r="AM8" s="18">
        <v>18780.961060990616</v>
      </c>
      <c r="AN8" s="18">
        <v>19390.358612106982</v>
      </c>
      <c r="AO8" s="18">
        <v>20153.627720813121</v>
      </c>
      <c r="AP8" s="18">
        <v>18964.300433424054</v>
      </c>
      <c r="AQ8" s="18">
        <v>18780.961060990616</v>
      </c>
      <c r="AR8" s="18">
        <v>19359.873896469497</v>
      </c>
      <c r="AS8" s="18">
        <v>19292.340090437847</v>
      </c>
      <c r="AT8" s="18">
        <v>19026.069460457642</v>
      </c>
      <c r="AU8" s="18">
        <v>19322.005468009222</v>
      </c>
      <c r="AV8" s="18">
        <v>19534.25504947051</v>
      </c>
      <c r="AW8" s="18">
        <v>19569.590149603078</v>
      </c>
      <c r="AX8" s="18">
        <v>19748.318301302701</v>
      </c>
      <c r="AY8" s="18">
        <v>20364.817900896913</v>
      </c>
      <c r="AZ8" s="18">
        <v>20679.988838767938</v>
      </c>
      <c r="BA8" s="18">
        <v>20246.203204908812</v>
      </c>
      <c r="BB8" s="18">
        <v>20851.235208869512</v>
      </c>
      <c r="BC8" s="19">
        <f t="shared" si="0"/>
        <v>19429.116996282602</v>
      </c>
      <c r="BD8" s="19">
        <f t="shared" si="1"/>
        <v>960.65091276480405</v>
      </c>
      <c r="BE8" s="20"/>
      <c r="BF8" s="16"/>
    </row>
    <row r="9" spans="1:58" x14ac:dyDescent="0.25">
      <c r="A9" s="21" t="s">
        <v>25</v>
      </c>
      <c r="B9" s="16">
        <v>297.54863004610075</v>
      </c>
      <c r="C9" s="16">
        <v>303.22787961289981</v>
      </c>
      <c r="D9" s="16">
        <v>306.38648029222253</v>
      </c>
      <c r="E9" s="16">
        <v>294.04267681979439</v>
      </c>
      <c r="F9" s="16">
        <v>300.19361959877006</v>
      </c>
      <c r="G9" s="16">
        <v>303.72487437183685</v>
      </c>
      <c r="H9" s="16">
        <v>296.73326436857138</v>
      </c>
      <c r="I9" s="16">
        <v>299.29093765015176</v>
      </c>
      <c r="J9" s="16">
        <v>296.93052589006794</v>
      </c>
      <c r="K9" s="16">
        <v>296.9804288659065</v>
      </c>
      <c r="L9" s="16">
        <v>293.5216155128241</v>
      </c>
      <c r="M9" s="16">
        <v>308.83255401097273</v>
      </c>
      <c r="N9" s="16">
        <v>299.69651001008174</v>
      </c>
      <c r="O9" s="16">
        <v>298.30928926261299</v>
      </c>
      <c r="P9" s="16">
        <v>294.4947555439897</v>
      </c>
      <c r="Q9" s="16">
        <v>293.33618090871261</v>
      </c>
      <c r="R9" s="16">
        <v>298.65341445061534</v>
      </c>
      <c r="S9" s="16">
        <v>300.86241106504616</v>
      </c>
      <c r="T9" s="16">
        <v>298.04613174751154</v>
      </c>
      <c r="U9" s="16">
        <v>309.91910096268214</v>
      </c>
      <c r="V9" s="16">
        <v>298.46570294426522</v>
      </c>
      <c r="W9" s="16">
        <v>305.90252412179888</v>
      </c>
      <c r="X9" s="16">
        <v>300.55086354021392</v>
      </c>
      <c r="Y9" s="16">
        <v>299.70566837957477</v>
      </c>
      <c r="Z9" s="16">
        <v>300.04053137114897</v>
      </c>
      <c r="AA9" s="16">
        <v>305.16763468993361</v>
      </c>
      <c r="AB9" s="16">
        <v>312.16094246304726</v>
      </c>
      <c r="AC9" s="16">
        <v>306.38927760907814</v>
      </c>
      <c r="AD9" s="16">
        <v>298.82281966707035</v>
      </c>
      <c r="AE9" s="16">
        <v>308.42327592067727</v>
      </c>
      <c r="AF9" s="16">
        <v>301.24542317012191</v>
      </c>
      <c r="AG9" s="16">
        <v>324.88237488617665</v>
      </c>
      <c r="AH9" s="16">
        <v>306.34779447246154</v>
      </c>
      <c r="AI9" s="16">
        <v>306.25725003593288</v>
      </c>
      <c r="AJ9" s="16">
        <v>311.32809044314376</v>
      </c>
      <c r="AK9" s="16">
        <v>298.50734741518676</v>
      </c>
      <c r="AL9" s="16">
        <v>302.70479022673788</v>
      </c>
      <c r="AM9" s="18">
        <v>299.82214054715729</v>
      </c>
      <c r="AN9" s="18">
        <v>290.83886942236268</v>
      </c>
      <c r="AO9" s="18">
        <v>295.57881463153933</v>
      </c>
      <c r="AP9" s="18">
        <v>302.70479022673788</v>
      </c>
      <c r="AQ9" s="18">
        <v>299.82214054715729</v>
      </c>
      <c r="AR9" s="18">
        <v>296.08077991970328</v>
      </c>
      <c r="AS9" s="18">
        <v>297.14074877076138</v>
      </c>
      <c r="AT9" s="18">
        <v>290.42939743075522</v>
      </c>
      <c r="AU9" s="18">
        <v>292.60322090952815</v>
      </c>
      <c r="AV9" s="18">
        <v>286.51842241792338</v>
      </c>
      <c r="AW9" s="18">
        <v>293.16451985276541</v>
      </c>
      <c r="AX9" s="18">
        <v>290.64578015144411</v>
      </c>
      <c r="AY9" s="18">
        <v>288.55627381742335</v>
      </c>
      <c r="AZ9" s="18">
        <v>294.24655652696674</v>
      </c>
      <c r="BA9" s="18">
        <v>288.82004713196056</v>
      </c>
      <c r="BB9" s="18">
        <v>283.17212840698193</v>
      </c>
      <c r="BC9" s="19">
        <f t="shared" si="0"/>
        <v>299.39204194451145</v>
      </c>
      <c r="BD9" s="19">
        <f t="shared" si="1"/>
        <v>7.2740282707255526</v>
      </c>
      <c r="BE9" s="20">
        <v>317</v>
      </c>
      <c r="BF9" s="18">
        <f t="shared" ref="BF9:BF18" si="2">((BC9-BE9)/BE9)*100</f>
        <v>-5.5545609007850318</v>
      </c>
    </row>
    <row r="10" spans="1:58" x14ac:dyDescent="0.25">
      <c r="A10" s="21" t="s">
        <v>26</v>
      </c>
      <c r="B10" s="16">
        <v>304.6816189494233</v>
      </c>
      <c r="C10" s="16">
        <v>310.64270454478003</v>
      </c>
      <c r="D10" s="16">
        <v>292.79172284836363</v>
      </c>
      <c r="E10" s="16">
        <v>301.66285194416304</v>
      </c>
      <c r="F10" s="16">
        <v>295.32192326592912</v>
      </c>
      <c r="G10" s="16">
        <v>311.57825841857857</v>
      </c>
      <c r="H10" s="16">
        <v>339.1858358973949</v>
      </c>
      <c r="I10" s="16">
        <v>321.08165967846986</v>
      </c>
      <c r="J10" s="16">
        <v>323.85023705559183</v>
      </c>
      <c r="K10" s="16">
        <v>301.99810468717084</v>
      </c>
      <c r="L10" s="16">
        <v>300.47919498830635</v>
      </c>
      <c r="M10" s="16">
        <v>329.27742981580042</v>
      </c>
      <c r="N10" s="16">
        <v>328.88268806369615</v>
      </c>
      <c r="O10" s="16">
        <v>306.55000869941614</v>
      </c>
      <c r="P10" s="16">
        <v>305.087019053647</v>
      </c>
      <c r="Q10" s="16">
        <v>289.82373829686424</v>
      </c>
      <c r="R10" s="16">
        <v>303.7114253062681</v>
      </c>
      <c r="S10" s="16">
        <v>304.66889930793553</v>
      </c>
      <c r="T10" s="16">
        <v>348.76905915649343</v>
      </c>
      <c r="U10" s="16">
        <v>342.14342317872234</v>
      </c>
      <c r="V10" s="16">
        <v>333.80514671985679</v>
      </c>
      <c r="W10" s="16">
        <v>327.23146566851199</v>
      </c>
      <c r="X10" s="16">
        <v>302.55284506523577</v>
      </c>
      <c r="Y10" s="16">
        <v>315.55607598351196</v>
      </c>
      <c r="Z10" s="16">
        <v>317.71796772285404</v>
      </c>
      <c r="AA10" s="16">
        <v>321.18852193528949</v>
      </c>
      <c r="AB10" s="16">
        <v>304.74653846682895</v>
      </c>
      <c r="AC10" s="16">
        <v>328.33645283537305</v>
      </c>
      <c r="AD10" s="16">
        <v>313.6884801215374</v>
      </c>
      <c r="AE10" s="16">
        <v>304.78273881419415</v>
      </c>
      <c r="AF10" s="16">
        <v>314.2352302019587</v>
      </c>
      <c r="AG10" s="16">
        <v>336.71789623739676</v>
      </c>
      <c r="AH10" s="16">
        <v>309.60263603471122</v>
      </c>
      <c r="AI10" s="16">
        <v>335.67201397517192</v>
      </c>
      <c r="AJ10" s="16">
        <v>329.44545432560255</v>
      </c>
      <c r="AK10" s="16">
        <v>310.25062128028804</v>
      </c>
      <c r="AL10" s="16">
        <v>312.28708099163117</v>
      </c>
      <c r="AM10" s="18">
        <v>318.74983301923118</v>
      </c>
      <c r="AN10" s="18">
        <v>292.92657583962847</v>
      </c>
      <c r="AO10" s="18">
        <v>299.92112977376439</v>
      </c>
      <c r="AP10" s="18">
        <v>312.28708099163117</v>
      </c>
      <c r="AQ10" s="18">
        <v>318.74983301923118</v>
      </c>
      <c r="AR10" s="18">
        <v>331.32755720196155</v>
      </c>
      <c r="AS10" s="18">
        <v>304.01455808922026</v>
      </c>
      <c r="AT10" s="18">
        <v>301.30400427964088</v>
      </c>
      <c r="AU10" s="18">
        <v>296.39494129872406</v>
      </c>
      <c r="AV10" s="18">
        <v>304.30202041794342</v>
      </c>
      <c r="AW10" s="18">
        <v>321.2634533264054</v>
      </c>
      <c r="AX10" s="18">
        <v>308.89494709633158</v>
      </c>
      <c r="AY10" s="18">
        <v>292.2012909787033</v>
      </c>
      <c r="AZ10" s="18">
        <v>322.53884217987468</v>
      </c>
      <c r="BA10" s="18">
        <v>303.85029047626273</v>
      </c>
      <c r="BB10" s="18">
        <v>314.52070750810424</v>
      </c>
      <c r="BC10" s="19">
        <f t="shared" si="0"/>
        <v>313.64626481195523</v>
      </c>
      <c r="BD10" s="19">
        <f t="shared" si="1"/>
        <v>14.083312328262654</v>
      </c>
      <c r="BE10" s="20">
        <v>291</v>
      </c>
      <c r="BF10" s="18">
        <f t="shared" si="2"/>
        <v>7.7822215848643417</v>
      </c>
    </row>
    <row r="11" spans="1:58" x14ac:dyDescent="0.25">
      <c r="A11" s="17" t="s">
        <v>27</v>
      </c>
      <c r="B11" s="18">
        <v>1255.4737302793164</v>
      </c>
      <c r="C11" s="18">
        <v>1257.7753946503738</v>
      </c>
      <c r="D11" s="18">
        <v>1281.4458800014095</v>
      </c>
      <c r="E11" s="18">
        <v>1281.1488748251641</v>
      </c>
      <c r="F11" s="18">
        <v>1274.6300992445335</v>
      </c>
      <c r="G11" s="18">
        <v>1316.047736491525</v>
      </c>
      <c r="H11" s="18">
        <v>1309.8902708612418</v>
      </c>
      <c r="I11" s="18">
        <v>1335.8211681751925</v>
      </c>
      <c r="J11" s="18">
        <v>1278.3482376805021</v>
      </c>
      <c r="K11" s="18">
        <v>1260.3926084306877</v>
      </c>
      <c r="L11" s="18">
        <v>1254.6157825905566</v>
      </c>
      <c r="M11" s="18">
        <v>1289.8069195506407</v>
      </c>
      <c r="N11" s="18">
        <v>1283.2101803685573</v>
      </c>
      <c r="O11" s="18">
        <v>1268.6161038563243</v>
      </c>
      <c r="P11" s="18">
        <v>1279.0895260281038</v>
      </c>
      <c r="Q11" s="18">
        <v>1296.4636874683283</v>
      </c>
      <c r="R11" s="18">
        <v>1258.8076465155932</v>
      </c>
      <c r="S11" s="18">
        <v>1263.2334102912366</v>
      </c>
      <c r="T11" s="18">
        <v>1229.0057248386938</v>
      </c>
      <c r="U11" s="18">
        <v>1269.778454296227</v>
      </c>
      <c r="V11" s="18">
        <v>1257.3867514515498</v>
      </c>
      <c r="W11" s="18">
        <v>1251.1428733033172</v>
      </c>
      <c r="X11" s="18">
        <v>1233.3340866385449</v>
      </c>
      <c r="Y11" s="18">
        <v>1225.9263116466425</v>
      </c>
      <c r="Z11" s="18">
        <v>1242.4517505552828</v>
      </c>
      <c r="AA11" s="18">
        <v>1252.9906909353087</v>
      </c>
      <c r="AB11" s="18">
        <v>1252.626195154422</v>
      </c>
      <c r="AC11" s="18">
        <v>1257.3982931589617</v>
      </c>
      <c r="AD11" s="18">
        <v>1260.4401436792555</v>
      </c>
      <c r="AE11" s="18">
        <v>1258.5850523135857</v>
      </c>
      <c r="AF11" s="18">
        <v>1271.7910097457311</v>
      </c>
      <c r="AG11" s="18">
        <v>1302.2192398414404</v>
      </c>
      <c r="AH11" s="18">
        <v>1276.6161778791704</v>
      </c>
      <c r="AI11" s="18">
        <v>1283.8534725441414</v>
      </c>
      <c r="AJ11" s="18">
        <v>1294.3063621644692</v>
      </c>
      <c r="AK11" s="18">
        <v>1265.7561480936101</v>
      </c>
      <c r="AL11" s="18">
        <v>1259.6238499409842</v>
      </c>
      <c r="AM11" s="18">
        <v>1242.9339960542636</v>
      </c>
      <c r="AN11" s="18">
        <v>1241.6206377365543</v>
      </c>
      <c r="AO11" s="18">
        <v>1280.2910207599555</v>
      </c>
      <c r="AP11" s="18">
        <v>1259.6238499409842</v>
      </c>
      <c r="AQ11" s="18">
        <v>1242.9339960542636</v>
      </c>
      <c r="AR11" s="18">
        <v>1266.5463325676978</v>
      </c>
      <c r="AS11" s="18">
        <v>1243.1726775610634</v>
      </c>
      <c r="AT11" s="18">
        <v>1239.8685109149578</v>
      </c>
      <c r="AU11" s="18">
        <v>1239.6307376279592</v>
      </c>
      <c r="AV11" s="18">
        <v>1242.9827244262046</v>
      </c>
      <c r="AW11" s="18">
        <v>1269.3198637067367</v>
      </c>
      <c r="AX11" s="18">
        <v>1265.3098767522206</v>
      </c>
      <c r="AY11" s="18">
        <v>1286.5612255539058</v>
      </c>
      <c r="AZ11" s="18">
        <v>1262.6961340490834</v>
      </c>
      <c r="BA11" s="18">
        <v>1286.1930778431893</v>
      </c>
      <c r="BB11" s="18">
        <v>1273.4773459818789</v>
      </c>
      <c r="BC11" s="19">
        <f t="shared" si="0"/>
        <v>1266.6643745853123</v>
      </c>
      <c r="BD11" s="19">
        <f t="shared" si="1"/>
        <v>22.196401886843208</v>
      </c>
      <c r="BE11" s="20">
        <v>1290</v>
      </c>
      <c r="BF11" s="16">
        <f t="shared" si="2"/>
        <v>-1.8089632104409055</v>
      </c>
    </row>
    <row r="12" spans="1:58" x14ac:dyDescent="0.25">
      <c r="A12" s="21" t="s">
        <v>28</v>
      </c>
      <c r="B12" s="16">
        <v>366.86982518951055</v>
      </c>
      <c r="C12" s="16">
        <v>368.58510911667707</v>
      </c>
      <c r="D12" s="16">
        <v>372.1494865717346</v>
      </c>
      <c r="E12" s="16">
        <v>372.50320283368296</v>
      </c>
      <c r="F12" s="16">
        <v>366.43810134422034</v>
      </c>
      <c r="G12" s="16">
        <v>373.38261797125398</v>
      </c>
      <c r="H12" s="16">
        <v>377.70022377889688</v>
      </c>
      <c r="I12" s="16">
        <v>370.11725815187776</v>
      </c>
      <c r="J12" s="16">
        <v>353.98883871854946</v>
      </c>
      <c r="K12" s="16">
        <v>357.58251576438192</v>
      </c>
      <c r="L12" s="16">
        <v>348.48568885165446</v>
      </c>
      <c r="M12" s="16">
        <v>353.17026454789527</v>
      </c>
      <c r="N12" s="16">
        <v>353.82653021552642</v>
      </c>
      <c r="O12" s="16">
        <v>366.3821305744296</v>
      </c>
      <c r="P12" s="16">
        <v>374.6101260345655</v>
      </c>
      <c r="Q12" s="16">
        <v>384.94685413375441</v>
      </c>
      <c r="R12" s="16">
        <v>352.10760956235049</v>
      </c>
      <c r="S12" s="16">
        <v>360.8778113921685</v>
      </c>
      <c r="T12" s="16">
        <v>328.06080212799242</v>
      </c>
      <c r="U12" s="16">
        <v>337.09204863402027</v>
      </c>
      <c r="V12" s="16">
        <v>344.23352656360669</v>
      </c>
      <c r="W12" s="16">
        <v>336.4595258130156</v>
      </c>
      <c r="X12" s="16">
        <v>339.08054473319726</v>
      </c>
      <c r="Y12" s="16">
        <v>334.82468103068686</v>
      </c>
      <c r="Z12" s="16">
        <v>338.93550717201651</v>
      </c>
      <c r="AA12" s="16">
        <v>347.32644335119051</v>
      </c>
      <c r="AB12" s="16">
        <v>345.04325838467616</v>
      </c>
      <c r="AC12" s="16">
        <v>339.21238516522288</v>
      </c>
      <c r="AD12" s="16">
        <v>351.84507735950865</v>
      </c>
      <c r="AE12" s="16">
        <v>358.29934014912004</v>
      </c>
      <c r="AF12" s="16">
        <v>355.54708866520167</v>
      </c>
      <c r="AG12" s="16">
        <v>366.77419075301236</v>
      </c>
      <c r="AH12" s="16">
        <v>366.00969542426532</v>
      </c>
      <c r="AI12" s="16">
        <v>375.02633658399611</v>
      </c>
      <c r="AJ12" s="16">
        <v>377.18398732002839</v>
      </c>
      <c r="AK12" s="16">
        <v>360.79278414635229</v>
      </c>
      <c r="AL12" s="16">
        <v>351.18589842438206</v>
      </c>
      <c r="AM12" s="16">
        <v>347.73190241561196</v>
      </c>
      <c r="AN12" s="16">
        <v>363.35297600006953</v>
      </c>
      <c r="AO12" s="16">
        <v>378.29435869183504</v>
      </c>
      <c r="AP12" s="16">
        <v>351.18589842438206</v>
      </c>
      <c r="AQ12" s="16">
        <v>347.73190241561196</v>
      </c>
      <c r="AR12" s="16">
        <v>352.64446250881508</v>
      </c>
      <c r="AS12" s="16">
        <v>348.66353930070045</v>
      </c>
      <c r="AT12" s="16">
        <v>356.95015148853827</v>
      </c>
      <c r="AU12" s="16">
        <v>360.51729952875053</v>
      </c>
      <c r="AV12" s="16">
        <v>354.41410034902168</v>
      </c>
      <c r="AW12" s="16">
        <v>358.95379568440171</v>
      </c>
      <c r="AX12" s="16">
        <v>365.28616563582165</v>
      </c>
      <c r="AY12" s="16">
        <v>382.74276269324719</v>
      </c>
      <c r="AZ12" s="16">
        <v>380.96596472677157</v>
      </c>
      <c r="BA12" s="16">
        <v>374.26408036499322</v>
      </c>
      <c r="BB12" s="16">
        <v>369.2373224857846</v>
      </c>
      <c r="BC12" s="22">
        <f t="shared" si="0"/>
        <v>358.86026413715052</v>
      </c>
      <c r="BD12" s="22">
        <f t="shared" si="1"/>
        <v>13.772591917911233</v>
      </c>
      <c r="BE12" s="23">
        <v>393</v>
      </c>
      <c r="BF12" s="16">
        <f t="shared" si="2"/>
        <v>-8.6869556902924874</v>
      </c>
    </row>
    <row r="13" spans="1:58" x14ac:dyDescent="0.25">
      <c r="A13" s="13" t="s">
        <v>29</v>
      </c>
      <c r="B13" s="1">
        <v>21.276760190567419</v>
      </c>
      <c r="C13" s="1">
        <v>21.092359190603386</v>
      </c>
      <c r="D13" s="1">
        <v>21.479369984511578</v>
      </c>
      <c r="E13" s="1">
        <v>21.851013358971329</v>
      </c>
      <c r="F13" s="1">
        <v>21.101966113439765</v>
      </c>
      <c r="G13" s="1">
        <v>21.733496089031668</v>
      </c>
      <c r="H13" s="1">
        <v>21.417988755530967</v>
      </c>
      <c r="I13" s="1">
        <v>21.268351598330483</v>
      </c>
      <c r="J13" s="1">
        <v>19.701685369376456</v>
      </c>
      <c r="K13" s="1">
        <v>19.498542137290283</v>
      </c>
      <c r="L13" s="1">
        <v>19.577337077866506</v>
      </c>
      <c r="M13" s="1">
        <v>19.1588797355598</v>
      </c>
      <c r="N13" s="1">
        <v>19.780912994079646</v>
      </c>
      <c r="O13" s="1">
        <v>21.165571155399075</v>
      </c>
      <c r="P13" s="1">
        <v>22.093769769143528</v>
      </c>
      <c r="Q13" s="1">
        <v>22.653932890556721</v>
      </c>
      <c r="R13" s="1">
        <v>19.341692000313145</v>
      </c>
      <c r="S13" s="1">
        <v>19.863978121646912</v>
      </c>
      <c r="T13" s="1">
        <v>16.898579447459838</v>
      </c>
      <c r="U13" s="1">
        <v>17.016771574037392</v>
      </c>
      <c r="V13" s="1">
        <v>17.706431497112785</v>
      </c>
      <c r="W13" s="1">
        <v>17.394534013835521</v>
      </c>
      <c r="X13" s="1">
        <v>17.72042578086355</v>
      </c>
      <c r="Y13" s="1">
        <v>17.473133743156772</v>
      </c>
      <c r="Z13" s="1">
        <v>18.273379336617911</v>
      </c>
      <c r="AA13" s="1">
        <v>18.395755895551428</v>
      </c>
      <c r="AB13" s="1">
        <v>18.330021848873415</v>
      </c>
      <c r="AC13" s="1">
        <v>17.643396989862346</v>
      </c>
      <c r="AD13" s="1">
        <v>19.984016873982178</v>
      </c>
      <c r="AE13" s="1">
        <v>20.082897978335335</v>
      </c>
      <c r="AF13" s="1">
        <v>20.154737189910666</v>
      </c>
      <c r="AG13" s="1">
        <v>19.998013822061893</v>
      </c>
      <c r="AH13" s="1">
        <v>20.974680041276141</v>
      </c>
      <c r="AI13" s="1">
        <v>21.274361613652765</v>
      </c>
      <c r="AJ13" s="1">
        <v>21.163475745983806</v>
      </c>
      <c r="AK13" s="1">
        <v>20.402680870933928</v>
      </c>
      <c r="AL13" s="1">
        <v>18.772219948016517</v>
      </c>
      <c r="AM13" s="1">
        <v>18.445460871296692</v>
      </c>
      <c r="AN13" s="1">
        <v>20.772595909916998</v>
      </c>
      <c r="AO13" s="1">
        <v>21.884723050780568</v>
      </c>
      <c r="AP13" s="1">
        <v>18.772219948016517</v>
      </c>
      <c r="AQ13" s="1">
        <v>18.445460871296692</v>
      </c>
      <c r="AR13" s="1">
        <v>19.090666775835363</v>
      </c>
      <c r="AS13" s="1">
        <v>18.842093980171565</v>
      </c>
      <c r="AT13" s="1">
        <v>20.34936857578121</v>
      </c>
      <c r="AU13" s="1">
        <v>20.71598446724958</v>
      </c>
      <c r="AV13" s="1">
        <v>20.245444950845659</v>
      </c>
      <c r="AW13" s="1">
        <v>20.288390643650146</v>
      </c>
      <c r="AX13" s="1">
        <v>20.778684318402789</v>
      </c>
      <c r="AY13" s="1">
        <v>22.379087585949346</v>
      </c>
      <c r="AZ13" s="1">
        <v>21.859549053900867</v>
      </c>
      <c r="BA13" s="1">
        <v>21.808011899185573</v>
      </c>
      <c r="BB13" s="1">
        <v>21.092061965990737</v>
      </c>
      <c r="BC13" s="14">
        <f t="shared" si="0"/>
        <v>19.990319351170069</v>
      </c>
      <c r="BD13" s="14">
        <f t="shared" si="1"/>
        <v>1.5196147340132728</v>
      </c>
      <c r="BE13" s="15">
        <v>26</v>
      </c>
      <c r="BF13" s="16">
        <f t="shared" si="2"/>
        <v>-23.114156341653583</v>
      </c>
    </row>
    <row r="14" spans="1:58" x14ac:dyDescent="0.25">
      <c r="A14" s="21" t="s">
        <v>30</v>
      </c>
      <c r="B14" s="16">
        <v>138.79333589465566</v>
      </c>
      <c r="C14" s="16">
        <v>140.00508361512686</v>
      </c>
      <c r="D14" s="16">
        <v>142.78100796229859</v>
      </c>
      <c r="E14" s="16">
        <v>144.80662798805704</v>
      </c>
      <c r="F14" s="16">
        <v>140.72857247611171</v>
      </c>
      <c r="G14" s="16">
        <v>146.04687671638339</v>
      </c>
      <c r="H14" s="16">
        <v>142.84501691797786</v>
      </c>
      <c r="I14" s="16">
        <v>140.0249570974737</v>
      </c>
      <c r="J14" s="16">
        <v>131.82185265552087</v>
      </c>
      <c r="K14" s="16">
        <v>130.86354367360099</v>
      </c>
      <c r="L14" s="16">
        <v>130.55099733496581</v>
      </c>
      <c r="M14" s="16">
        <v>127.99087652279481</v>
      </c>
      <c r="N14" s="16">
        <v>130.39543710155411</v>
      </c>
      <c r="O14" s="16">
        <v>141.06901504114387</v>
      </c>
      <c r="P14" s="16">
        <v>146.15608764202938</v>
      </c>
      <c r="Q14" s="16">
        <v>150.87271586431473</v>
      </c>
      <c r="R14" s="16">
        <v>126.91764754613888</v>
      </c>
      <c r="S14" s="16">
        <v>131.5164912435288</v>
      </c>
      <c r="T14" s="16">
        <v>112.1545191012879</v>
      </c>
      <c r="U14" s="16">
        <v>112.72606896138774</v>
      </c>
      <c r="V14" s="16">
        <v>119.4793124920315</v>
      </c>
      <c r="W14" s="16">
        <v>116.88376473081017</v>
      </c>
      <c r="X14" s="16">
        <v>117.963081956621</v>
      </c>
      <c r="Y14" s="16">
        <v>119.71543873094126</v>
      </c>
      <c r="Z14" s="16">
        <v>120.9681965666646</v>
      </c>
      <c r="AA14" s="16">
        <v>122.11566799474188</v>
      </c>
      <c r="AB14" s="16">
        <v>122.49776449943116</v>
      </c>
      <c r="AC14" s="16">
        <v>117.42703538965</v>
      </c>
      <c r="AD14" s="16">
        <v>133.66913338151383</v>
      </c>
      <c r="AE14" s="16">
        <v>134.9299758555297</v>
      </c>
      <c r="AF14" s="16">
        <v>135.69400405387822</v>
      </c>
      <c r="AG14" s="16">
        <v>131.59841200694342</v>
      </c>
      <c r="AH14" s="16">
        <v>136.801810640664</v>
      </c>
      <c r="AI14" s="16">
        <v>141.0639328691546</v>
      </c>
      <c r="AJ14" s="16">
        <v>140.63386787192786</v>
      </c>
      <c r="AK14" s="16">
        <v>135.34345917723113</v>
      </c>
      <c r="AL14" s="16">
        <v>127.81341267346791</v>
      </c>
      <c r="AM14" s="16">
        <v>123.6821957607109</v>
      </c>
      <c r="AN14" s="16">
        <v>137.68214642367641</v>
      </c>
      <c r="AO14" s="16">
        <v>143.96900928669623</v>
      </c>
      <c r="AP14" s="16">
        <v>127.81341267346791</v>
      </c>
      <c r="AQ14" s="16">
        <v>123.6821957607109</v>
      </c>
      <c r="AR14" s="16">
        <v>125.98635643598833</v>
      </c>
      <c r="AS14" s="16">
        <v>124.94805753925225</v>
      </c>
      <c r="AT14" s="16">
        <v>133.34347262360882</v>
      </c>
      <c r="AU14" s="16">
        <v>136.70373367544389</v>
      </c>
      <c r="AV14" s="16">
        <v>136.75466890736089</v>
      </c>
      <c r="AW14" s="16">
        <v>135.77312017180253</v>
      </c>
      <c r="AX14" s="16">
        <v>138.56883944363381</v>
      </c>
      <c r="AY14" s="16">
        <v>147.39966241521623</v>
      </c>
      <c r="AZ14" s="16">
        <v>145.16023840937959</v>
      </c>
      <c r="BA14" s="16">
        <v>145.02844050109636</v>
      </c>
      <c r="BB14" s="16">
        <v>141.56130043489938</v>
      </c>
      <c r="BC14" s="22">
        <f t="shared" si="0"/>
        <v>133.05135571151885</v>
      </c>
      <c r="BD14" s="22">
        <f t="shared" si="1"/>
        <v>9.7283941200064259</v>
      </c>
      <c r="BE14" s="23">
        <v>163</v>
      </c>
      <c r="BF14" s="16">
        <f t="shared" si="2"/>
        <v>-18.373401403976164</v>
      </c>
    </row>
    <row r="15" spans="1:58" x14ac:dyDescent="0.25">
      <c r="A15" s="13" t="s">
        <v>31</v>
      </c>
      <c r="B15" s="1">
        <v>17.44318158566076</v>
      </c>
      <c r="C15" s="1">
        <v>17.381634198801454</v>
      </c>
      <c r="D15" s="1">
        <v>17.526722208890888</v>
      </c>
      <c r="E15" s="1">
        <v>17.817844831780235</v>
      </c>
      <c r="F15" s="1">
        <v>17.580056479468237</v>
      </c>
      <c r="G15" s="1">
        <v>18.294817973227406</v>
      </c>
      <c r="H15" s="1">
        <v>17.975558196688276</v>
      </c>
      <c r="I15" s="1">
        <v>17.921453711752907</v>
      </c>
      <c r="J15" s="1">
        <v>16.924178873025237</v>
      </c>
      <c r="K15" s="1">
        <v>17.16382216536056</v>
      </c>
      <c r="L15" s="1">
        <v>16.651643604186162</v>
      </c>
      <c r="M15" s="1">
        <v>16.956494399610303</v>
      </c>
      <c r="N15" s="1">
        <v>16.895260736228877</v>
      </c>
      <c r="O15" s="1">
        <v>17.879742645227019</v>
      </c>
      <c r="P15" s="1">
        <v>17.900966511627757</v>
      </c>
      <c r="Q15" s="1">
        <v>18.518475551849804</v>
      </c>
      <c r="R15" s="1">
        <v>16.85265608509377</v>
      </c>
      <c r="S15" s="1">
        <v>17.129827878970993</v>
      </c>
      <c r="T15" s="1">
        <v>15.236164126010534</v>
      </c>
      <c r="U15" s="1">
        <v>16.254283876615162</v>
      </c>
      <c r="V15" s="1">
        <v>16.163001134524556</v>
      </c>
      <c r="W15" s="1">
        <v>15.857463998421446</v>
      </c>
      <c r="X15" s="1">
        <v>16.141914331883953</v>
      </c>
      <c r="Y15" s="1">
        <v>16.038378122921987</v>
      </c>
      <c r="Z15" s="1">
        <v>16.124840999414459</v>
      </c>
      <c r="AA15" s="1">
        <v>16.202863963802322</v>
      </c>
      <c r="AB15" s="1">
        <v>16.152682002599509</v>
      </c>
      <c r="AC15" s="1">
        <v>16.284168617584672</v>
      </c>
      <c r="AD15" s="1">
        <v>17.225532941970584</v>
      </c>
      <c r="AE15" s="1">
        <v>17.380640646313619</v>
      </c>
      <c r="AF15" s="1">
        <v>17.44378980104041</v>
      </c>
      <c r="AG15" s="1">
        <v>17.249088954475354</v>
      </c>
      <c r="AH15" s="1">
        <v>17.303065865056986</v>
      </c>
      <c r="AI15" s="1">
        <v>17.800247847441948</v>
      </c>
      <c r="AJ15" s="1">
        <v>17.731783684180602</v>
      </c>
      <c r="AK15" s="1">
        <v>17.15928160293754</v>
      </c>
      <c r="AL15" s="1">
        <v>16.803618644499771</v>
      </c>
      <c r="AM15" s="1">
        <v>16.637726598844843</v>
      </c>
      <c r="AN15" s="1">
        <v>17.415593366503792</v>
      </c>
      <c r="AO15" s="1">
        <v>18.180877895538554</v>
      </c>
      <c r="AP15" s="1">
        <v>16.803618644499771</v>
      </c>
      <c r="AQ15" s="1">
        <v>16.637726598844843</v>
      </c>
      <c r="AR15" s="1">
        <v>16.977620244008747</v>
      </c>
      <c r="AS15" s="1">
        <v>16.741558293381686</v>
      </c>
      <c r="AT15" s="1">
        <v>17.067717238346209</v>
      </c>
      <c r="AU15" s="1">
        <v>17.386708930095956</v>
      </c>
      <c r="AV15" s="1">
        <v>17.225424919971744</v>
      </c>
      <c r="AW15" s="1">
        <v>17.014640666562414</v>
      </c>
      <c r="AX15" s="1">
        <v>17.637682125389023</v>
      </c>
      <c r="AY15" s="1">
        <v>18.118018032386555</v>
      </c>
      <c r="AZ15" s="1">
        <v>17.844427428846839</v>
      </c>
      <c r="BA15" s="1">
        <v>18.068507767827452</v>
      </c>
      <c r="BB15" s="1">
        <v>17.691375908167032</v>
      </c>
      <c r="BC15" s="14">
        <f t="shared" si="0"/>
        <v>17.147478744497391</v>
      </c>
      <c r="BD15" s="14">
        <f t="shared" si="1"/>
        <v>0.70613559372759382</v>
      </c>
      <c r="BE15" s="15">
        <v>20</v>
      </c>
      <c r="BF15" s="1">
        <f t="shared" si="2"/>
        <v>-14.262606277513044</v>
      </c>
    </row>
    <row r="16" spans="1:58" x14ac:dyDescent="0.25">
      <c r="A16" s="21" t="s">
        <v>32</v>
      </c>
      <c r="B16" s="1">
        <v>120.49227482528809</v>
      </c>
      <c r="C16" s="1">
        <v>122.11932356240368</v>
      </c>
      <c r="D16" s="1">
        <v>125.9773389494845</v>
      </c>
      <c r="E16" s="1">
        <v>127.4705998992698</v>
      </c>
      <c r="F16" s="1">
        <v>123.42867157097551</v>
      </c>
      <c r="G16" s="1">
        <v>124.6855447074994</v>
      </c>
      <c r="H16" s="1">
        <v>127.55171751094237</v>
      </c>
      <c r="I16" s="1">
        <v>123.91184556761091</v>
      </c>
      <c r="J16" s="1">
        <v>121.47744596142843</v>
      </c>
      <c r="K16" s="1">
        <v>122.20656560676431</v>
      </c>
      <c r="L16" s="1">
        <v>120.77976839542245</v>
      </c>
      <c r="M16" s="1">
        <v>119.4517407475623</v>
      </c>
      <c r="N16" s="1">
        <v>116.87831500294571</v>
      </c>
      <c r="O16" s="1">
        <v>121.25297721281729</v>
      </c>
      <c r="P16" s="1">
        <v>125.20247689091455</v>
      </c>
      <c r="Q16" s="1">
        <v>126.75982626984938</v>
      </c>
      <c r="R16" s="1">
        <v>119.33439816155771</v>
      </c>
      <c r="S16" s="1">
        <v>119.23504643521508</v>
      </c>
      <c r="T16" s="1">
        <v>114.49723728270408</v>
      </c>
      <c r="U16" s="1">
        <v>120.23300431872481</v>
      </c>
      <c r="V16" s="1">
        <v>119.47931284673652</v>
      </c>
      <c r="W16" s="1">
        <v>118.50848569584174</v>
      </c>
      <c r="X16" s="1">
        <v>117.18435678739876</v>
      </c>
      <c r="Y16" s="1">
        <v>117.86827155917899</v>
      </c>
      <c r="Z16" s="1">
        <v>120.04748774611942</v>
      </c>
      <c r="AA16" s="1">
        <v>119.68732752015964</v>
      </c>
      <c r="AB16" s="1">
        <v>119.70565351444613</v>
      </c>
      <c r="AC16" s="1">
        <v>117.18744659333146</v>
      </c>
      <c r="AD16" s="1">
        <v>118.88333813790351</v>
      </c>
      <c r="AE16" s="1">
        <v>122.50021623046737</v>
      </c>
      <c r="AF16" s="1">
        <v>119.09944758673859</v>
      </c>
      <c r="AG16" s="1">
        <v>124.32296951667729</v>
      </c>
      <c r="AH16" s="1">
        <v>121.86943821240129</v>
      </c>
      <c r="AI16" s="1">
        <v>125.66749808241535</v>
      </c>
      <c r="AJ16" s="1">
        <v>127.35733792712141</v>
      </c>
      <c r="AK16" s="1">
        <v>122.52995928307003</v>
      </c>
      <c r="AL16" s="1">
        <v>121.00603286979064</v>
      </c>
      <c r="AM16" s="1">
        <v>119.955442619569</v>
      </c>
      <c r="AN16" s="1">
        <v>123.86031616716807</v>
      </c>
      <c r="AO16" s="1">
        <v>128.67947908390505</v>
      </c>
      <c r="AP16" s="1">
        <v>121.00603286979064</v>
      </c>
      <c r="AQ16" s="1">
        <v>119.955442619569</v>
      </c>
      <c r="AR16" s="1">
        <v>123.91243741772709</v>
      </c>
      <c r="AS16" s="1">
        <v>120.5695150655843</v>
      </c>
      <c r="AT16" s="1">
        <v>124.63658469422775</v>
      </c>
      <c r="AU16" s="1">
        <v>125.48621940663571</v>
      </c>
      <c r="AV16" s="1">
        <v>121.40022168194916</v>
      </c>
      <c r="AW16" s="1">
        <v>121.68811480819423</v>
      </c>
      <c r="AX16" s="1">
        <v>124.28967204158465</v>
      </c>
      <c r="AY16" s="1">
        <v>131.93206049652593</v>
      </c>
      <c r="AZ16" s="1">
        <v>127.33377349471441</v>
      </c>
      <c r="BA16" s="1">
        <v>128.46029341386432</v>
      </c>
      <c r="BB16" s="1">
        <v>126.6573760576064</v>
      </c>
      <c r="BC16" s="14">
        <f t="shared" si="0"/>
        <v>122.37120152693956</v>
      </c>
      <c r="BD16" s="14">
        <f t="shared" si="1"/>
        <v>3.5859828299968259</v>
      </c>
      <c r="BE16" s="15">
        <v>125</v>
      </c>
      <c r="BF16" s="1">
        <f t="shared" si="2"/>
        <v>-2.103038778448354</v>
      </c>
    </row>
    <row r="17" spans="1:58" x14ac:dyDescent="0.25">
      <c r="A17" s="13" t="s">
        <v>33</v>
      </c>
      <c r="B17" s="1">
        <v>14.099130936419273</v>
      </c>
      <c r="C17" s="1">
        <v>13.99036666111742</v>
      </c>
      <c r="D17" s="1">
        <v>14.224770621898942</v>
      </c>
      <c r="E17" s="1">
        <v>14.289342766742303</v>
      </c>
      <c r="F17" s="1">
        <v>14.220326830079964</v>
      </c>
      <c r="G17" s="1">
        <v>14.604643826554891</v>
      </c>
      <c r="H17" s="1">
        <v>14.516984529864192</v>
      </c>
      <c r="I17" s="1">
        <v>14.215650251545201</v>
      </c>
      <c r="J17" s="1">
        <v>13.464579828064808</v>
      </c>
      <c r="K17" s="1">
        <v>13.635689008340201</v>
      </c>
      <c r="L17" s="1">
        <v>13.210196968377218</v>
      </c>
      <c r="M17" s="1">
        <v>13.259310514642472</v>
      </c>
      <c r="N17" s="1">
        <v>13.499266307751489</v>
      </c>
      <c r="O17" s="1">
        <v>14.349270207030212</v>
      </c>
      <c r="P17" s="1">
        <v>14.479975382581983</v>
      </c>
      <c r="Q17" s="1">
        <v>14.862054405503113</v>
      </c>
      <c r="R17" s="1">
        <v>13.186092276775085</v>
      </c>
      <c r="S17" s="1">
        <v>13.538067959622067</v>
      </c>
      <c r="T17" s="1">
        <v>11.834915841609895</v>
      </c>
      <c r="U17" s="1">
        <v>12.315788501270605</v>
      </c>
      <c r="V17" s="1">
        <v>12.448018449935377</v>
      </c>
      <c r="W17" s="1">
        <v>12.353867761019648</v>
      </c>
      <c r="X17" s="1">
        <v>12.677943822976628</v>
      </c>
      <c r="Y17" s="1">
        <v>12.578881032606567</v>
      </c>
      <c r="Z17" s="1">
        <v>12.649526232467192</v>
      </c>
      <c r="AA17" s="1">
        <v>12.819785850736293</v>
      </c>
      <c r="AB17" s="1">
        <v>12.658020629382037</v>
      </c>
      <c r="AC17" s="1">
        <v>12.432738111352743</v>
      </c>
      <c r="AD17" s="1">
        <v>13.133405899980323</v>
      </c>
      <c r="AE17" s="1">
        <v>13.666639408294998</v>
      </c>
      <c r="AF17" s="1">
        <v>13.610365652205068</v>
      </c>
      <c r="AG17" s="1">
        <v>13.668983534326495</v>
      </c>
      <c r="AH17" s="1">
        <v>14.070725519876945</v>
      </c>
      <c r="AI17" s="1">
        <v>14.340234102003187</v>
      </c>
      <c r="AJ17" s="1">
        <v>14.503826419935519</v>
      </c>
      <c r="AK17" s="1">
        <v>13.806822196472311</v>
      </c>
      <c r="AL17" s="1">
        <v>13.047118599879195</v>
      </c>
      <c r="AM17" s="1">
        <v>12.751969099099453</v>
      </c>
      <c r="AN17" s="1">
        <v>13.74002420921485</v>
      </c>
      <c r="AO17" s="1">
        <v>14.704004572969895</v>
      </c>
      <c r="AP17" s="1">
        <v>13.047118599879195</v>
      </c>
      <c r="AQ17" s="1">
        <v>12.751969099099453</v>
      </c>
      <c r="AR17" s="1">
        <v>12.932516020739016</v>
      </c>
      <c r="AS17" s="1">
        <v>12.866448629417937</v>
      </c>
      <c r="AT17" s="1">
        <v>13.653719920272973</v>
      </c>
      <c r="AU17" s="1">
        <v>14.040196775029793</v>
      </c>
      <c r="AV17" s="1">
        <v>13.67649008547235</v>
      </c>
      <c r="AW17" s="1">
        <v>13.845678679537848</v>
      </c>
      <c r="AX17" s="1">
        <v>13.930974468153019</v>
      </c>
      <c r="AY17" s="1">
        <v>14.644374734580767</v>
      </c>
      <c r="AZ17" s="1">
        <v>14.602674080421872</v>
      </c>
      <c r="BA17" s="1">
        <v>14.470958154177641</v>
      </c>
      <c r="BB17" s="1">
        <v>14.679218941968152</v>
      </c>
      <c r="BC17" s="14">
        <f t="shared" si="0"/>
        <v>13.596257790929741</v>
      </c>
      <c r="BD17" s="14">
        <f t="shared" si="1"/>
        <v>0.77336635451155322</v>
      </c>
      <c r="BE17" s="15">
        <v>15.2</v>
      </c>
      <c r="BF17" s="1">
        <f t="shared" si="2"/>
        <v>-10.550935585988542</v>
      </c>
    </row>
    <row r="18" spans="1:58" x14ac:dyDescent="0.25">
      <c r="A18" s="13" t="s">
        <v>34</v>
      </c>
      <c r="B18" s="1">
        <v>34.829483180112554</v>
      </c>
      <c r="C18" s="1">
        <v>35.396521797972049</v>
      </c>
      <c r="D18" s="1">
        <v>35.552010222945313</v>
      </c>
      <c r="E18" s="1">
        <v>35.849084300686329</v>
      </c>
      <c r="F18" s="1">
        <v>35.302708239803174</v>
      </c>
      <c r="G18" s="1">
        <v>36.147051676727237</v>
      </c>
      <c r="H18" s="1">
        <v>36.679850997125648</v>
      </c>
      <c r="I18" s="1">
        <v>35.540457017687629</v>
      </c>
      <c r="J18" s="1">
        <v>34.732408369477454</v>
      </c>
      <c r="K18" s="1">
        <v>34.792055243192344</v>
      </c>
      <c r="L18" s="1">
        <v>34.184354022413387</v>
      </c>
      <c r="M18" s="1">
        <v>35.60451412275188</v>
      </c>
      <c r="N18" s="1">
        <v>34.533736502291433</v>
      </c>
      <c r="O18" s="1">
        <v>35.145242271396157</v>
      </c>
      <c r="P18" s="1">
        <v>36.273880029600228</v>
      </c>
      <c r="Q18" s="1">
        <v>36.392267329827661</v>
      </c>
      <c r="R18" s="1">
        <v>34.637507837938848</v>
      </c>
      <c r="S18" s="1">
        <v>35.01649540696625</v>
      </c>
      <c r="T18" s="1">
        <v>33.02443567036638</v>
      </c>
      <c r="U18" s="1">
        <v>34.558505778001091</v>
      </c>
      <c r="V18" s="1">
        <v>34.892922437125293</v>
      </c>
      <c r="W18" s="1">
        <v>34.350739493941418</v>
      </c>
      <c r="X18" s="1">
        <v>34.41353811453785</v>
      </c>
      <c r="Y18" s="1">
        <v>33.644053857387455</v>
      </c>
      <c r="Z18" s="1">
        <v>34.536807439532929</v>
      </c>
      <c r="AA18" s="1">
        <v>34.834233046538195</v>
      </c>
      <c r="AB18" s="1">
        <v>35.155609898364638</v>
      </c>
      <c r="AC18" s="1">
        <v>34.387152131212254</v>
      </c>
      <c r="AD18" s="1">
        <v>34.299153849532445</v>
      </c>
      <c r="AE18" s="1">
        <v>35.260439039356264</v>
      </c>
      <c r="AF18" s="1">
        <v>35.163556635927726</v>
      </c>
      <c r="AG18" s="1">
        <v>35.581458893360967</v>
      </c>
      <c r="AH18" s="1">
        <v>35.165650075422057</v>
      </c>
      <c r="AI18" s="1">
        <v>36.600919255486517</v>
      </c>
      <c r="AJ18" s="1">
        <v>36.379082173352252</v>
      </c>
      <c r="AK18" s="1">
        <v>35.091312590333203</v>
      </c>
      <c r="AL18" s="1">
        <v>35.199878023440846</v>
      </c>
      <c r="AM18" s="1">
        <v>34.729406845064965</v>
      </c>
      <c r="AN18" s="1">
        <v>35.767196463826281</v>
      </c>
      <c r="AO18" s="1">
        <v>36.33942430270838</v>
      </c>
      <c r="AP18" s="1">
        <v>35.199878023440846</v>
      </c>
      <c r="AQ18" s="1">
        <v>34.729406845064965</v>
      </c>
      <c r="AR18" s="1">
        <v>35.787433677222339</v>
      </c>
      <c r="AS18" s="1">
        <v>34.961098199785013</v>
      </c>
      <c r="AT18" s="1">
        <v>34.879259647556921</v>
      </c>
      <c r="AU18" s="1">
        <v>34.688306150130209</v>
      </c>
      <c r="AV18" s="1">
        <v>34.399524520736961</v>
      </c>
      <c r="AW18" s="1">
        <v>34.874854090081655</v>
      </c>
      <c r="AX18" s="1">
        <v>35.481797348245024</v>
      </c>
      <c r="AY18" s="1">
        <v>36.449625636209902</v>
      </c>
      <c r="AZ18" s="1">
        <v>35.465129717048761</v>
      </c>
      <c r="BA18" s="1">
        <v>35.40516004328304</v>
      </c>
      <c r="BB18" s="1">
        <v>35.302613789836379</v>
      </c>
      <c r="BC18" s="14">
        <f t="shared" si="0"/>
        <v>35.162437590044846</v>
      </c>
      <c r="BD18" s="14">
        <f t="shared" si="1"/>
        <v>0.74311564288578491</v>
      </c>
      <c r="BE18" s="15">
        <v>36.6</v>
      </c>
      <c r="BF18" s="1">
        <f t="shared" si="2"/>
        <v>-3.9277661474184584</v>
      </c>
    </row>
    <row r="19" spans="1:58" x14ac:dyDescent="0.25">
      <c r="A19" s="24" t="s">
        <v>35</v>
      </c>
      <c r="B19" s="1">
        <v>4.8510405526143607</v>
      </c>
      <c r="C19" s="1">
        <v>4.88860625818561</v>
      </c>
      <c r="D19" s="1">
        <v>4.9918075729041549</v>
      </c>
      <c r="E19" s="1">
        <v>4.9940902346709972</v>
      </c>
      <c r="F19" s="1">
        <v>4.8762371422125526</v>
      </c>
      <c r="G19" s="1">
        <v>5.0486912401100108</v>
      </c>
      <c r="H19" s="1">
        <v>4.9452913354401815</v>
      </c>
      <c r="I19" s="1">
        <v>4.9615997964674285</v>
      </c>
      <c r="J19" s="1">
        <v>4.6844664088433241</v>
      </c>
      <c r="K19" s="1">
        <v>4.8515119901490529</v>
      </c>
      <c r="L19" s="1">
        <v>4.7821125421142652</v>
      </c>
      <c r="M19" s="1">
        <v>4.6681952666073334</v>
      </c>
      <c r="N19" s="1">
        <v>4.6032284762661853</v>
      </c>
      <c r="O19" s="1">
        <v>4.8185066795875882</v>
      </c>
      <c r="P19" s="1">
        <v>4.9895865579530128</v>
      </c>
      <c r="Q19" s="1">
        <v>5.1427800119823628</v>
      </c>
      <c r="R19" s="1">
        <v>4.7103915583176867</v>
      </c>
      <c r="S19" s="1">
        <v>4.6486472970510153</v>
      </c>
      <c r="T19" s="1">
        <v>4.3729204199735978</v>
      </c>
      <c r="U19" s="1">
        <v>4.446089240221327</v>
      </c>
      <c r="V19" s="1">
        <v>4.6366697921441853</v>
      </c>
      <c r="W19" s="1">
        <v>4.5133203667868385</v>
      </c>
      <c r="X19" s="1">
        <v>4.5659567407168851</v>
      </c>
      <c r="Y19" s="1">
        <v>4.4182993750323982</v>
      </c>
      <c r="Z19" s="1">
        <v>4.5512312870748222</v>
      </c>
      <c r="AA19" s="1">
        <v>4.5521671520072973</v>
      </c>
      <c r="AB19" s="1">
        <v>4.6508106805369129</v>
      </c>
      <c r="AC19" s="1">
        <v>4.6116946146641284</v>
      </c>
      <c r="AD19" s="1">
        <v>4.6407443943799116</v>
      </c>
      <c r="AE19" s="1">
        <v>4.8153702835466419</v>
      </c>
      <c r="AF19" s="1">
        <v>4.8059079747758027</v>
      </c>
      <c r="AG19" s="1">
        <v>4.8174665425706618</v>
      </c>
      <c r="AH19" s="1">
        <v>4.9208066024447676</v>
      </c>
      <c r="AI19" s="1">
        <v>4.9648432309677766</v>
      </c>
      <c r="AJ19" s="1">
        <v>5.0185654446880514</v>
      </c>
      <c r="AK19" s="1">
        <v>4.8438143954861106</v>
      </c>
      <c r="AL19" s="1">
        <v>4.5742549861142923</v>
      </c>
      <c r="AM19" s="1">
        <v>4.5761083321457123</v>
      </c>
      <c r="AN19" s="1">
        <v>4.8366239089488463</v>
      </c>
      <c r="AO19" s="1">
        <v>5.0550495225962191</v>
      </c>
      <c r="AP19" s="1">
        <v>4.5742549861142923</v>
      </c>
      <c r="AQ19" s="1">
        <v>4.5761083321457123</v>
      </c>
      <c r="AR19" s="1">
        <v>4.6164796342791572</v>
      </c>
      <c r="AS19" s="1">
        <v>4.6638444777095218</v>
      </c>
      <c r="AT19" s="1">
        <v>4.7149172804796917</v>
      </c>
      <c r="AU19" s="1">
        <v>4.7271774193421665</v>
      </c>
      <c r="AV19" s="1">
        <v>4.7877994351842794</v>
      </c>
      <c r="AW19" s="1">
        <v>4.8727136239166535</v>
      </c>
      <c r="AX19" s="1">
        <v>4.8924308120387794</v>
      </c>
      <c r="AY19" s="1">
        <v>5.073924060714063</v>
      </c>
      <c r="AZ19" s="1">
        <v>4.9899537164097163</v>
      </c>
      <c r="BA19" s="1">
        <v>4.9892609256586891</v>
      </c>
      <c r="BB19" s="1">
        <v>5.0052943560948346</v>
      </c>
      <c r="BC19" s="14">
        <f t="shared" si="0"/>
        <v>4.7760314201771283</v>
      </c>
      <c r="BD19" s="14">
        <f t="shared" si="1"/>
        <v>0.19005466797429083</v>
      </c>
      <c r="BE19" s="15"/>
      <c r="BF19" s="1"/>
    </row>
    <row r="20" spans="1:58" x14ac:dyDescent="0.25">
      <c r="A20" s="13" t="s">
        <v>36</v>
      </c>
      <c r="B20" s="1">
        <v>23.165177991316106</v>
      </c>
      <c r="C20" s="1">
        <v>23.210605273192463</v>
      </c>
      <c r="D20" s="1">
        <v>22.265266792278201</v>
      </c>
      <c r="E20" s="1">
        <v>22.54911101085905</v>
      </c>
      <c r="F20" s="1">
        <v>23.151392800229619</v>
      </c>
      <c r="G20" s="1">
        <v>23.198485089282332</v>
      </c>
      <c r="H20" s="1">
        <v>22.271283576930955</v>
      </c>
      <c r="I20" s="1">
        <v>23.116259223353708</v>
      </c>
      <c r="J20" s="1">
        <v>21.3708253993358</v>
      </c>
      <c r="K20" s="1">
        <v>22.379887180497757</v>
      </c>
      <c r="L20" s="1">
        <v>20.824650619956852</v>
      </c>
      <c r="M20" s="1">
        <v>21.352131313517077</v>
      </c>
      <c r="N20" s="1">
        <v>21.833578578309066</v>
      </c>
      <c r="O20" s="1">
        <v>21.906633008905686</v>
      </c>
      <c r="P20" s="1">
        <v>22.929568040591647</v>
      </c>
      <c r="Q20" s="1">
        <v>23.872197092542368</v>
      </c>
      <c r="R20" s="1">
        <v>21.462152125372551</v>
      </c>
      <c r="S20" s="1">
        <v>21.445251087210945</v>
      </c>
      <c r="T20" s="1">
        <v>19.091857229032769</v>
      </c>
      <c r="U20" s="1">
        <v>19.967202836609413</v>
      </c>
      <c r="V20" s="1">
        <v>20.08113665645191</v>
      </c>
      <c r="W20" s="1">
        <v>19.816889831549346</v>
      </c>
      <c r="X20" s="1">
        <v>20.735032523520079</v>
      </c>
      <c r="Y20" s="1">
        <v>20.082594155694398</v>
      </c>
      <c r="Z20" s="1">
        <v>19.489159579842969</v>
      </c>
      <c r="AA20" s="1">
        <v>20.294423668769721</v>
      </c>
      <c r="AB20" s="1">
        <v>20.855065756563555</v>
      </c>
      <c r="AC20" s="1">
        <v>19.900280974572254</v>
      </c>
      <c r="AD20" s="1">
        <v>21.587432752388303</v>
      </c>
      <c r="AE20" s="1">
        <v>21.948774962637348</v>
      </c>
      <c r="AF20" s="1">
        <v>21.530943162622329</v>
      </c>
      <c r="AG20" s="1">
        <v>21.609020983554124</v>
      </c>
      <c r="AH20" s="1">
        <v>22.423417026999601</v>
      </c>
      <c r="AI20" s="1">
        <v>22.991438915162846</v>
      </c>
      <c r="AJ20" s="1">
        <v>23.185416755521324</v>
      </c>
      <c r="AK20" s="1">
        <v>22.247297929305272</v>
      </c>
      <c r="AL20" s="1">
        <v>21.17210116980085</v>
      </c>
      <c r="AM20" s="1">
        <v>20.908421312892557</v>
      </c>
      <c r="AN20" s="1">
        <v>22.689561404345049</v>
      </c>
      <c r="AO20" s="1">
        <v>23.779619305765483</v>
      </c>
      <c r="AP20" s="1">
        <v>21.17210116980085</v>
      </c>
      <c r="AQ20" s="1">
        <v>20.908421312892557</v>
      </c>
      <c r="AR20" s="1">
        <v>21.341528242714208</v>
      </c>
      <c r="AS20" s="1">
        <v>21.200936678553497</v>
      </c>
      <c r="AT20" s="1">
        <v>21.687821822912298</v>
      </c>
      <c r="AU20" s="1">
        <v>22.776591650343864</v>
      </c>
      <c r="AV20" s="1">
        <v>21.733122849738002</v>
      </c>
      <c r="AW20" s="1">
        <v>21.866932502153912</v>
      </c>
      <c r="AX20" s="1">
        <v>22.430111752969342</v>
      </c>
      <c r="AY20" s="1">
        <v>24.210985727164324</v>
      </c>
      <c r="AZ20" s="1">
        <v>23.347498353483527</v>
      </c>
      <c r="BA20" s="1">
        <v>24.026315931668307</v>
      </c>
      <c r="BB20" s="1">
        <v>23.065453819038403</v>
      </c>
      <c r="BC20" s="14">
        <f t="shared" si="0"/>
        <v>21.857723903975788</v>
      </c>
      <c r="BD20" s="14">
        <f t="shared" si="1"/>
        <v>1.2353589820835547</v>
      </c>
      <c r="BE20" s="15">
        <v>24.9</v>
      </c>
      <c r="BF20" s="1">
        <f t="shared" ref="BF20:BF25" si="3">((BC20-BE20)/BE20)*100</f>
        <v>-12.217976289253857</v>
      </c>
    </row>
    <row r="21" spans="1:58" x14ac:dyDescent="0.25">
      <c r="A21" s="24" t="s">
        <v>37</v>
      </c>
      <c r="B21" s="1">
        <v>5.703687870056573</v>
      </c>
      <c r="C21" s="1">
        <v>5.4665962681576774</v>
      </c>
      <c r="D21" s="1">
        <v>5.582314640348728</v>
      </c>
      <c r="E21" s="1">
        <v>5.9984422702393019</v>
      </c>
      <c r="F21" s="1">
        <v>5.6991757313801585</v>
      </c>
      <c r="G21" s="1">
        <v>5.6591011201751655</v>
      </c>
      <c r="H21" s="1">
        <v>5.5750553025240546</v>
      </c>
      <c r="I21" s="1">
        <v>5.5710509145648066</v>
      </c>
      <c r="J21" s="1">
        <v>5.1072073213863671</v>
      </c>
      <c r="K21" s="1">
        <v>5.6474562684651062</v>
      </c>
      <c r="L21" s="1">
        <v>5.2301163170965541</v>
      </c>
      <c r="M21" s="1">
        <v>5.1151142403047887</v>
      </c>
      <c r="N21" s="1">
        <v>5.2896225101372716</v>
      </c>
      <c r="O21" s="1">
        <v>5.5175549108053001</v>
      </c>
      <c r="P21" s="1">
        <v>5.9591295430363331</v>
      </c>
      <c r="Q21" s="1">
        <v>6.1977779919302911</v>
      </c>
      <c r="R21" s="1">
        <v>5.5500268194134703</v>
      </c>
      <c r="S21" s="1">
        <v>5.291550776118374</v>
      </c>
      <c r="T21" s="1">
        <v>4.6859536101400829</v>
      </c>
      <c r="U21" s="1">
        <v>4.8380265177854511</v>
      </c>
      <c r="V21" s="1">
        <v>4.7146118969546276</v>
      </c>
      <c r="W21" s="1">
        <v>4.896981421657074</v>
      </c>
      <c r="X21" s="1">
        <v>4.7981371817265828</v>
      </c>
      <c r="Y21" s="1">
        <v>4.9458360357561508</v>
      </c>
      <c r="Z21" s="1">
        <v>5.21353137386643</v>
      </c>
      <c r="AA21" s="1">
        <v>4.9487419808455551</v>
      </c>
      <c r="AB21" s="1">
        <v>5.079365819636477</v>
      </c>
      <c r="AC21" s="1">
        <v>4.9180780020450898</v>
      </c>
      <c r="AD21" s="1">
        <v>5.2545498664839752</v>
      </c>
      <c r="AE21" s="1">
        <v>5.4884859746861938</v>
      </c>
      <c r="AF21" s="1">
        <v>5.3283793560720358</v>
      </c>
      <c r="AG21" s="1">
        <v>5.3672851063354337</v>
      </c>
      <c r="AH21" s="1">
        <v>5.6055781466813102</v>
      </c>
      <c r="AI21" s="1">
        <v>5.799951683072492</v>
      </c>
      <c r="AJ21" s="1">
        <v>5.6461947023115755</v>
      </c>
      <c r="AK21" s="1">
        <v>5.2160549556164435</v>
      </c>
      <c r="AL21" s="1">
        <v>5.1043230919469513</v>
      </c>
      <c r="AM21" s="1">
        <v>5.0508654665281778</v>
      </c>
      <c r="AN21" s="1">
        <v>5.5852134955831207</v>
      </c>
      <c r="AO21" s="1">
        <v>5.6759252130506104</v>
      </c>
      <c r="AP21" s="1">
        <v>5.1043230919469513</v>
      </c>
      <c r="AQ21" s="1">
        <v>5.0508654665281778</v>
      </c>
      <c r="AR21" s="1">
        <v>4.9075214605543342</v>
      </c>
      <c r="AS21" s="1">
        <v>4.8398248837444946</v>
      </c>
      <c r="AT21" s="1">
        <v>5.2591303645330951</v>
      </c>
      <c r="AU21" s="1">
        <v>5.3111666224546719</v>
      </c>
      <c r="AV21" s="1">
        <v>5.3081962525673809</v>
      </c>
      <c r="AW21" s="1">
        <v>5.2563652828056311</v>
      </c>
      <c r="AX21" s="1">
        <v>5.4671553419453547</v>
      </c>
      <c r="AY21" s="1">
        <v>5.71308703188918</v>
      </c>
      <c r="AZ21" s="1">
        <v>5.6896004713062354</v>
      </c>
      <c r="BA21" s="1">
        <v>5.5103436122186018</v>
      </c>
      <c r="BB21" s="1">
        <v>5.8650181536912607</v>
      </c>
      <c r="BC21" s="14">
        <f t="shared" si="0"/>
        <v>5.3510499953039155</v>
      </c>
      <c r="BD21" s="14">
        <f t="shared" si="1"/>
        <v>0.35145893461222455</v>
      </c>
      <c r="BE21" s="15">
        <v>6.19</v>
      </c>
      <c r="BF21" s="1">
        <f t="shared" si="3"/>
        <v>-13.553311869080531</v>
      </c>
    </row>
    <row r="22" spans="1:58" x14ac:dyDescent="0.25">
      <c r="A22" s="24" t="s">
        <v>38</v>
      </c>
      <c r="B22" s="1">
        <v>1.8790549825193879</v>
      </c>
      <c r="C22" s="1">
        <v>1.9975873858506175</v>
      </c>
      <c r="D22" s="1">
        <v>1.9369726324415686</v>
      </c>
      <c r="E22" s="1">
        <v>2.0045238482900429</v>
      </c>
      <c r="F22" s="1">
        <v>1.8824046074810621</v>
      </c>
      <c r="G22" s="1">
        <v>1.9544098281540994</v>
      </c>
      <c r="H22" s="1">
        <v>2.0174466404750224</v>
      </c>
      <c r="I22" s="1">
        <v>1.9733126333192954</v>
      </c>
      <c r="J22" s="1">
        <v>1.7897655359854743</v>
      </c>
      <c r="K22" s="1">
        <v>1.8876393808487306</v>
      </c>
      <c r="L22" s="1">
        <v>1.7782710082226258</v>
      </c>
      <c r="M22" s="1">
        <v>1.8446881954685139</v>
      </c>
      <c r="N22" s="1">
        <v>1.7945825082872995</v>
      </c>
      <c r="O22" s="1">
        <v>1.9854370643211676</v>
      </c>
      <c r="P22" s="1">
        <v>1.9045817422224129</v>
      </c>
      <c r="Q22" s="1">
        <v>2.0291461979779575</v>
      </c>
      <c r="R22" s="1">
        <v>1.8490330546862281</v>
      </c>
      <c r="S22" s="1">
        <v>1.9504259141930933</v>
      </c>
      <c r="T22" s="1">
        <v>1.7017447446466634</v>
      </c>
      <c r="U22" s="1">
        <v>1.7818753769666855</v>
      </c>
      <c r="V22" s="1">
        <v>1.7431782746333664</v>
      </c>
      <c r="W22" s="1">
        <v>1.7311233890748963</v>
      </c>
      <c r="X22" s="1">
        <v>1.7430781173442937</v>
      </c>
      <c r="Y22" s="1">
        <v>1.7737589006791237</v>
      </c>
      <c r="Z22" s="1">
        <v>1.8875294311431312</v>
      </c>
      <c r="AA22" s="1">
        <v>1.7926459388360749</v>
      </c>
      <c r="AB22" s="1">
        <v>1.8002990439586437</v>
      </c>
      <c r="AC22" s="1">
        <v>1.7883802553878936</v>
      </c>
      <c r="AD22" s="1">
        <v>1.8527930699879864</v>
      </c>
      <c r="AE22" s="1">
        <v>1.8871416392775824</v>
      </c>
      <c r="AF22" s="1">
        <v>1.8019213059310975</v>
      </c>
      <c r="AG22" s="1">
        <v>1.9616953834140261</v>
      </c>
      <c r="AH22" s="1">
        <v>1.9288502074146785</v>
      </c>
      <c r="AI22" s="1">
        <v>2.05991565931672</v>
      </c>
      <c r="AJ22" s="1">
        <v>1.9627432418506812</v>
      </c>
      <c r="AK22" s="1">
        <v>1.8972634792280585</v>
      </c>
      <c r="AL22" s="1">
        <v>1.8807370996402792</v>
      </c>
      <c r="AM22" s="1">
        <v>1.7907266250463489</v>
      </c>
      <c r="AN22" s="1">
        <v>1.8645443598941172</v>
      </c>
      <c r="AO22" s="1">
        <v>1.9760301822641044</v>
      </c>
      <c r="AP22" s="1">
        <v>1.8807370996402792</v>
      </c>
      <c r="AQ22" s="1">
        <v>1.7907266250463489</v>
      </c>
      <c r="AR22" s="1">
        <v>1.8269845545558199</v>
      </c>
      <c r="AS22" s="1">
        <v>1.8786931128336288</v>
      </c>
      <c r="AT22" s="1">
        <v>1.8874122500178989</v>
      </c>
      <c r="AU22" s="1">
        <v>1.9045692219073624</v>
      </c>
      <c r="AV22" s="1">
        <v>1.8842632635212062</v>
      </c>
      <c r="AW22" s="1">
        <v>1.9450881830189417</v>
      </c>
      <c r="AX22" s="1">
        <v>1.9294963176444371</v>
      </c>
      <c r="AY22" s="1">
        <v>2.0920784388824192</v>
      </c>
      <c r="AZ22" s="1">
        <v>2.0536485272768972</v>
      </c>
      <c r="BA22" s="1">
        <v>1.9787021575682335</v>
      </c>
      <c r="BB22" s="1">
        <v>1.8136454857503232</v>
      </c>
      <c r="BC22" s="14">
        <f t="shared" si="0"/>
        <v>1.8855340400819784</v>
      </c>
      <c r="BD22" s="14">
        <f t="shared" si="1"/>
        <v>9.2626880286858282E-2</v>
      </c>
      <c r="BE22" s="15">
        <v>2.0699999999999998</v>
      </c>
      <c r="BF22" s="1">
        <f t="shared" si="3"/>
        <v>-8.9113990298561063</v>
      </c>
    </row>
    <row r="23" spans="1:58" x14ac:dyDescent="0.25">
      <c r="A23" s="24" t="s">
        <v>39</v>
      </c>
      <c r="B23" s="1">
        <v>5.7289272802614404</v>
      </c>
      <c r="C23" s="1">
        <v>5.6549426052732104</v>
      </c>
      <c r="D23" s="1">
        <v>5.7821791709720314</v>
      </c>
      <c r="E23" s="1">
        <v>5.8276667858811004</v>
      </c>
      <c r="F23" s="1">
        <v>5.5494935657532363</v>
      </c>
      <c r="G23" s="1">
        <v>5.5054062654464468</v>
      </c>
      <c r="H23" s="1">
        <v>5.7266386521323271</v>
      </c>
      <c r="I23" s="1">
        <v>5.4095877986773431</v>
      </c>
      <c r="J23" s="1">
        <v>5.0104794453416668</v>
      </c>
      <c r="K23" s="1">
        <v>5.3495991242255991</v>
      </c>
      <c r="L23" s="1">
        <v>4.76696630853482</v>
      </c>
      <c r="M23" s="1">
        <v>5.2180817716914483</v>
      </c>
      <c r="N23" s="1">
        <v>5.5151397296167719</v>
      </c>
      <c r="O23" s="1">
        <v>5.3663812830796482</v>
      </c>
      <c r="P23" s="1">
        <v>5.5567879840555534</v>
      </c>
      <c r="Q23" s="1">
        <v>6.0146628432593525</v>
      </c>
      <c r="R23" s="1">
        <v>5.0584830617346261</v>
      </c>
      <c r="S23" s="1">
        <v>5.3864680273841303</v>
      </c>
      <c r="T23" s="1">
        <v>4.2466423418684842</v>
      </c>
      <c r="U23" s="1">
        <v>4.8392392929131551</v>
      </c>
      <c r="V23" s="1">
        <v>4.5767400374275207</v>
      </c>
      <c r="W23" s="1">
        <v>4.5922899518646227</v>
      </c>
      <c r="X23" s="1">
        <v>4.8282458847185472</v>
      </c>
      <c r="Y23" s="1">
        <v>4.8148036398328511</v>
      </c>
      <c r="Z23" s="1">
        <v>4.6214514844667463</v>
      </c>
      <c r="AA23" s="1">
        <v>5.0220207356340119</v>
      </c>
      <c r="AB23" s="1">
        <v>4.6015196129886906</v>
      </c>
      <c r="AC23" s="1">
        <v>4.6700787592076809</v>
      </c>
      <c r="AD23" s="1">
        <v>5.5240058297049384</v>
      </c>
      <c r="AE23" s="1">
        <v>5.5091034088672304</v>
      </c>
      <c r="AF23" s="1">
        <v>5.3434639598528761</v>
      </c>
      <c r="AG23" s="1">
        <v>5.5490919915465327</v>
      </c>
      <c r="AH23" s="1">
        <v>5.536091906749057</v>
      </c>
      <c r="AI23" s="1">
        <v>5.5568700636347907</v>
      </c>
      <c r="AJ23" s="1">
        <v>5.773671363533067</v>
      </c>
      <c r="AK23" s="1">
        <v>5.2178762464906177</v>
      </c>
      <c r="AL23" s="1">
        <v>5.0396012725475625</v>
      </c>
      <c r="AM23" s="1">
        <v>4.9537674362504536</v>
      </c>
      <c r="AN23" s="1">
        <v>5.7608237205266795</v>
      </c>
      <c r="AO23" s="1">
        <v>5.6134550313333511</v>
      </c>
      <c r="AP23" s="1">
        <v>5.0396012725475625</v>
      </c>
      <c r="AQ23" s="1">
        <v>4.9537674362504536</v>
      </c>
      <c r="AR23" s="1">
        <v>4.9271021302119591</v>
      </c>
      <c r="AS23" s="1">
        <v>5.0183237239913216</v>
      </c>
      <c r="AT23" s="1">
        <v>5.6779815311599346</v>
      </c>
      <c r="AU23" s="1">
        <v>5.7357330184983173</v>
      </c>
      <c r="AV23" s="1">
        <v>5.1522025559131919</v>
      </c>
      <c r="AW23" s="1">
        <v>5.4654766733133089</v>
      </c>
      <c r="AX23" s="1">
        <v>5.4596076725624583</v>
      </c>
      <c r="AY23" s="1">
        <v>6.1290349703473561</v>
      </c>
      <c r="AZ23" s="1">
        <v>5.761549469215363</v>
      </c>
      <c r="BA23" s="1">
        <v>5.9256124599813331</v>
      </c>
      <c r="BB23" s="1">
        <v>5.9725385971225258</v>
      </c>
      <c r="BC23" s="14">
        <f t="shared" si="0"/>
        <v>5.3176844752150041</v>
      </c>
      <c r="BD23" s="14">
        <f t="shared" si="1"/>
        <v>0.43777750534645266</v>
      </c>
      <c r="BE23" s="15">
        <v>6.03</v>
      </c>
      <c r="BF23" s="1">
        <f t="shared" si="3"/>
        <v>-11.812861107545542</v>
      </c>
    </row>
    <row r="24" spans="1:58" x14ac:dyDescent="0.25">
      <c r="A24" s="24" t="s">
        <v>40</v>
      </c>
      <c r="B24" s="1">
        <v>0.79780251629099264</v>
      </c>
      <c r="C24" s="1">
        <v>0.80256609820859937</v>
      </c>
      <c r="D24" s="1">
        <v>0.83152995885165115</v>
      </c>
      <c r="E24" s="1">
        <v>0.81013033717402383</v>
      </c>
      <c r="F24" s="1">
        <v>0.8287185832876206</v>
      </c>
      <c r="G24" s="1">
        <v>0.84915607230122458</v>
      </c>
      <c r="H24" s="1">
        <v>0.79749620315098735</v>
      </c>
      <c r="I24" s="1">
        <v>0.8261684257055375</v>
      </c>
      <c r="J24" s="1">
        <v>0.70609007506989696</v>
      </c>
      <c r="K24" s="1">
        <v>0.73964695678441106</v>
      </c>
      <c r="L24" s="1">
        <v>0.71175231121058236</v>
      </c>
      <c r="M24" s="1">
        <v>0.71830836673519438</v>
      </c>
      <c r="N24" s="1">
        <v>0.720884633490396</v>
      </c>
      <c r="O24" s="1">
        <v>0.77807180705774381</v>
      </c>
      <c r="P24" s="1">
        <v>0.82825891059261925</v>
      </c>
      <c r="Q24" s="1">
        <v>0.88074652628854577</v>
      </c>
      <c r="R24" s="1">
        <v>0.7178132104613173</v>
      </c>
      <c r="S24" s="1">
        <v>0.7082447313997583</v>
      </c>
      <c r="T24" s="1">
        <v>0.62728528820740082</v>
      </c>
      <c r="U24" s="1">
        <v>0.64563145311288583</v>
      </c>
      <c r="V24" s="1">
        <v>0.67059469323549237</v>
      </c>
      <c r="W24" s="1">
        <v>0.68020086036586447</v>
      </c>
      <c r="X24" s="1">
        <v>0.66158801535160561</v>
      </c>
      <c r="Y24" s="1">
        <v>0.6765041038100883</v>
      </c>
      <c r="Z24" s="1">
        <v>0.64118379347737542</v>
      </c>
      <c r="AA24" s="1">
        <v>0.69648883715081811</v>
      </c>
      <c r="AB24" s="1">
        <v>0.6328111151880903</v>
      </c>
      <c r="AC24" s="1">
        <v>0.67655010556337369</v>
      </c>
      <c r="AD24" s="1">
        <v>0.7134725466463262</v>
      </c>
      <c r="AE24" s="1">
        <v>0.77527159767512255</v>
      </c>
      <c r="AF24" s="1">
        <v>0.76260460242775385</v>
      </c>
      <c r="AG24" s="1">
        <v>0.76764982018304528</v>
      </c>
      <c r="AH24" s="1">
        <v>0.80636724347178523</v>
      </c>
      <c r="AI24" s="1">
        <v>0.77622471484832156</v>
      </c>
      <c r="AJ24" s="1">
        <v>0.81726566328533001</v>
      </c>
      <c r="AK24" s="1">
        <v>0.76596986749461071</v>
      </c>
      <c r="AL24" s="1">
        <v>0.67038600270664284</v>
      </c>
      <c r="AM24" s="1">
        <v>0.68656406968416395</v>
      </c>
      <c r="AN24" s="1">
        <v>0.77967801556318017</v>
      </c>
      <c r="AO24" s="1">
        <v>0.84323153639439341</v>
      </c>
      <c r="AP24" s="1">
        <v>0.67038600270664284</v>
      </c>
      <c r="AQ24" s="1">
        <v>0.68656406968416395</v>
      </c>
      <c r="AR24" s="1">
        <v>0.71835820903567726</v>
      </c>
      <c r="AS24" s="1">
        <v>0.6721223584382805</v>
      </c>
      <c r="AT24" s="1">
        <v>0.79010270687993589</v>
      </c>
      <c r="AU24" s="1">
        <v>0.76265808377118471</v>
      </c>
      <c r="AV24" s="1">
        <v>0.72866605728705658</v>
      </c>
      <c r="AW24" s="1">
        <v>0.78686605595116665</v>
      </c>
      <c r="AX24" s="1">
        <v>0.77431126430007424</v>
      </c>
      <c r="AY24" s="1">
        <v>0.8582866183570883</v>
      </c>
      <c r="AZ24" s="1">
        <v>0.82590931674464552</v>
      </c>
      <c r="BA24" s="1">
        <v>0.78100415305373705</v>
      </c>
      <c r="BB24" s="1">
        <v>0.89204433454750121</v>
      </c>
      <c r="BC24" s="14">
        <f t="shared" si="0"/>
        <v>0.75045639435211187</v>
      </c>
      <c r="BD24" s="14">
        <f t="shared" si="1"/>
        <v>6.891389070172052E-2</v>
      </c>
      <c r="BE24" s="15">
        <v>0.9</v>
      </c>
      <c r="BF24" s="1">
        <f t="shared" si="3"/>
        <v>-16.615956183098685</v>
      </c>
    </row>
    <row r="25" spans="1:58" x14ac:dyDescent="0.25">
      <c r="A25" s="24" t="s">
        <v>41</v>
      </c>
      <c r="B25" s="1">
        <v>4.6214003499108536</v>
      </c>
      <c r="C25" s="1">
        <v>4.9055697127841382</v>
      </c>
      <c r="D25" s="1">
        <v>4.8282681501668971</v>
      </c>
      <c r="E25" s="1">
        <v>4.7715188283982508</v>
      </c>
      <c r="F25" s="1">
        <v>4.8999332153548529</v>
      </c>
      <c r="G25" s="1">
        <v>4.8995750382328271</v>
      </c>
      <c r="H25" s="1">
        <v>4.8315697987419641</v>
      </c>
      <c r="I25" s="1">
        <v>4.8397356865357439</v>
      </c>
      <c r="J25" s="1">
        <v>4.479687133387265</v>
      </c>
      <c r="K25" s="1">
        <v>4.0803561746688706</v>
      </c>
      <c r="L25" s="1">
        <v>4.3380600454087199</v>
      </c>
      <c r="M25" s="1">
        <v>4.2506284460236943</v>
      </c>
      <c r="N25" s="1">
        <v>4.2114449497782651</v>
      </c>
      <c r="O25" s="1">
        <v>4.7032527752227669</v>
      </c>
      <c r="P25" s="1">
        <v>4.9057421732819808</v>
      </c>
      <c r="Q25" s="1">
        <v>5.1163787967037111</v>
      </c>
      <c r="R25" s="1">
        <v>4.4688285604576476</v>
      </c>
      <c r="S25" s="1">
        <v>4.6607118095506337</v>
      </c>
      <c r="T25" s="1">
        <v>3.8323546402089881</v>
      </c>
      <c r="U25" s="1">
        <v>3.9785055897368595</v>
      </c>
      <c r="V25" s="1">
        <v>3.9083075364448416</v>
      </c>
      <c r="W25" s="1">
        <v>3.8995328473404749</v>
      </c>
      <c r="X25" s="1">
        <v>4.1251987741977496</v>
      </c>
      <c r="Y25" s="1">
        <v>4.1216033697417283</v>
      </c>
      <c r="Z25" s="1">
        <v>4.0463233924851201</v>
      </c>
      <c r="AA25" s="1">
        <v>3.9453995396032351</v>
      </c>
      <c r="AB25" s="1">
        <v>4.1486311005171208</v>
      </c>
      <c r="AC25" s="1">
        <v>3.8639026086367543</v>
      </c>
      <c r="AD25" s="1">
        <v>4.2937993842675315</v>
      </c>
      <c r="AE25" s="1">
        <v>4.6384208969967036</v>
      </c>
      <c r="AF25" s="1">
        <v>4.447820478082936</v>
      </c>
      <c r="AG25" s="1">
        <v>4.4757429638834996</v>
      </c>
      <c r="AH25" s="1">
        <v>4.6499659571655236</v>
      </c>
      <c r="AI25" s="1">
        <v>4.7536462490785443</v>
      </c>
      <c r="AJ25" s="1">
        <v>4.8114687118668886</v>
      </c>
      <c r="AK25" s="1">
        <v>4.6308721218401629</v>
      </c>
      <c r="AL25" s="1">
        <v>4.3056369561796277</v>
      </c>
      <c r="AM25" s="1">
        <v>4.1116165698959257</v>
      </c>
      <c r="AN25" s="1">
        <v>4.6168802665210684</v>
      </c>
      <c r="AO25" s="1">
        <v>4.7585413094921716</v>
      </c>
      <c r="AP25" s="1">
        <v>4.3056369561796277</v>
      </c>
      <c r="AQ25" s="1">
        <v>4.1116165698959257</v>
      </c>
      <c r="AR25" s="1">
        <v>4.5359522988310861</v>
      </c>
      <c r="AS25" s="1">
        <v>4.2046424841923402</v>
      </c>
      <c r="AT25" s="1">
        <v>4.3770883939170737</v>
      </c>
      <c r="AU25" s="1">
        <v>4.5942448958295641</v>
      </c>
      <c r="AV25" s="1">
        <v>4.5832938969757135</v>
      </c>
      <c r="AW25" s="1">
        <v>4.4563653804712846</v>
      </c>
      <c r="AX25" s="1">
        <v>4.6782946970101946</v>
      </c>
      <c r="AY25" s="1">
        <v>4.9193559344251714</v>
      </c>
      <c r="AZ25" s="1">
        <v>4.9758078712689677</v>
      </c>
      <c r="BA25" s="1">
        <v>5.0192000175167681</v>
      </c>
      <c r="BB25" s="1">
        <v>4.9596031139856764</v>
      </c>
      <c r="BC25" s="14">
        <f t="shared" si="0"/>
        <v>4.4886402909300358</v>
      </c>
      <c r="BD25" s="14">
        <f t="shared" si="1"/>
        <v>0.35008511027946898</v>
      </c>
      <c r="BE25" s="15">
        <v>5.22</v>
      </c>
      <c r="BF25" s="1">
        <f t="shared" si="3"/>
        <v>-14.010722395976321</v>
      </c>
    </row>
    <row r="26" spans="1:58" x14ac:dyDescent="0.25">
      <c r="A26" s="24" t="s">
        <v>42</v>
      </c>
      <c r="B26" s="1">
        <v>0.83571953441091407</v>
      </c>
      <c r="C26" s="1">
        <v>0.86334152005581188</v>
      </c>
      <c r="D26" s="1">
        <v>0.88330402733233115</v>
      </c>
      <c r="E26" s="1">
        <v>0.87605308412207494</v>
      </c>
      <c r="F26" s="1">
        <v>0.8134115437106002</v>
      </c>
      <c r="G26" s="1">
        <v>0.86877767685503393</v>
      </c>
      <c r="H26" s="1">
        <v>0.86301665882569745</v>
      </c>
      <c r="I26" s="1">
        <v>0.88052434486034625</v>
      </c>
      <c r="J26" s="1">
        <v>0.77452880243169786</v>
      </c>
      <c r="K26" s="1">
        <v>0.79989467062634123</v>
      </c>
      <c r="L26" s="1">
        <v>0.8238862731022295</v>
      </c>
      <c r="M26" s="1">
        <v>0.75480975996658861</v>
      </c>
      <c r="N26" s="1">
        <v>0.71246083438291774</v>
      </c>
      <c r="O26" s="1">
        <v>0.82524757866833232</v>
      </c>
      <c r="P26" s="1">
        <v>0.88141699688822206</v>
      </c>
      <c r="Q26" s="1">
        <v>0.85521834672553243</v>
      </c>
      <c r="R26" s="1">
        <v>0.79877682979641096</v>
      </c>
      <c r="S26" s="1">
        <v>0.80929740648080173</v>
      </c>
      <c r="T26" s="1">
        <v>0.673064675198212</v>
      </c>
      <c r="U26" s="1">
        <v>0.66319168691276875</v>
      </c>
      <c r="V26" s="1">
        <v>0.69957365842333574</v>
      </c>
      <c r="W26" s="1">
        <v>0.68255178687401941</v>
      </c>
      <c r="X26" s="1">
        <v>0.71545988453498699</v>
      </c>
      <c r="Y26" s="1">
        <v>0.72506640436907899</v>
      </c>
      <c r="Z26" s="1">
        <v>0.77252915432566027</v>
      </c>
      <c r="AA26" s="1">
        <v>0.75860438860727042</v>
      </c>
      <c r="AB26" s="1">
        <v>0.78232937750015608</v>
      </c>
      <c r="AC26" s="1">
        <v>0.72980751918878006</v>
      </c>
      <c r="AD26" s="1">
        <v>0.78121440007894594</v>
      </c>
      <c r="AE26" s="1">
        <v>0.8178217416740533</v>
      </c>
      <c r="AF26" s="1">
        <v>0.81105522406311714</v>
      </c>
      <c r="AG26" s="1">
        <v>0.79802338925749383</v>
      </c>
      <c r="AH26" s="1">
        <v>0.82528402585373617</v>
      </c>
      <c r="AI26" s="1">
        <v>0.87640854016563441</v>
      </c>
      <c r="AJ26" s="1">
        <v>0.87874869030886371</v>
      </c>
      <c r="AK26" s="1">
        <v>0.83251195561905045</v>
      </c>
      <c r="AL26" s="1">
        <v>0.75502461528823617</v>
      </c>
      <c r="AM26" s="1">
        <v>0.74883932787901086</v>
      </c>
      <c r="AN26" s="1">
        <v>0.86581881640882363</v>
      </c>
      <c r="AO26" s="1">
        <v>0.85675634748158025</v>
      </c>
      <c r="AP26" s="1">
        <v>0.75502461528823617</v>
      </c>
      <c r="AQ26" s="1">
        <v>0.74883932787901086</v>
      </c>
      <c r="AR26" s="1">
        <v>0.78250421074182896</v>
      </c>
      <c r="AS26" s="1">
        <v>0.69690086631251269</v>
      </c>
      <c r="AT26" s="1">
        <v>0.80239372714930968</v>
      </c>
      <c r="AU26" s="1">
        <v>0.84103482537933616</v>
      </c>
      <c r="AV26" s="1">
        <v>0.81482021773252955</v>
      </c>
      <c r="AW26" s="1">
        <v>0.81208979851155749</v>
      </c>
      <c r="AX26" s="1">
        <v>0.82193518986773551</v>
      </c>
      <c r="AY26" s="1">
        <v>0.93496539118979494</v>
      </c>
      <c r="AZ26" s="1">
        <v>0.88921447887977345</v>
      </c>
      <c r="BA26" s="1">
        <v>0.88708445569148264</v>
      </c>
      <c r="BB26" s="1">
        <v>0.85277489086881131</v>
      </c>
      <c r="BC26" s="14">
        <f t="shared" si="0"/>
        <v>0.80394251876880396</v>
      </c>
      <c r="BD26" s="14">
        <f t="shared" si="1"/>
        <v>6.4217410912456821E-2</v>
      </c>
      <c r="BE26" s="15"/>
      <c r="BF26" s="1"/>
    </row>
    <row r="27" spans="1:58" x14ac:dyDescent="0.25">
      <c r="A27" s="24" t="s">
        <v>43</v>
      </c>
      <c r="B27" s="1">
        <v>2.1356663990624614</v>
      </c>
      <c r="C27" s="1">
        <v>2.204934059819966</v>
      </c>
      <c r="D27" s="1">
        <v>2.1710073749250482</v>
      </c>
      <c r="E27" s="1">
        <v>2.1742372208144247</v>
      </c>
      <c r="F27" s="1">
        <v>2.2976626732885297</v>
      </c>
      <c r="G27" s="1">
        <v>2.4550360953136434</v>
      </c>
      <c r="H27" s="1">
        <v>2.2894654544790058</v>
      </c>
      <c r="I27" s="1">
        <v>2.3395621396976911</v>
      </c>
      <c r="J27" s="1">
        <v>2.1369205951810071</v>
      </c>
      <c r="K27" s="1">
        <v>1.9959088757441459</v>
      </c>
      <c r="L27" s="1">
        <v>1.9558029199995135</v>
      </c>
      <c r="M27" s="1">
        <v>2.0594816488561194</v>
      </c>
      <c r="N27" s="1">
        <v>2.1055826853207433</v>
      </c>
      <c r="O27" s="1">
        <v>2.2728827383494123</v>
      </c>
      <c r="P27" s="1">
        <v>2.2443416526599904</v>
      </c>
      <c r="Q27" s="1">
        <v>2.4236166791235161</v>
      </c>
      <c r="R27" s="1">
        <v>2.1393813033656373</v>
      </c>
      <c r="S27" s="1">
        <v>2.0560247344730471</v>
      </c>
      <c r="T27" s="1">
        <v>1.7692326158198564</v>
      </c>
      <c r="U27" s="1">
        <v>1.8038775173549977</v>
      </c>
      <c r="V27" s="1">
        <v>1.8607804270668584</v>
      </c>
      <c r="W27" s="1">
        <v>1.8218634045419373</v>
      </c>
      <c r="X27" s="1">
        <v>1.9065714571813732</v>
      </c>
      <c r="Y27" s="1">
        <v>1.9830481818836647</v>
      </c>
      <c r="Z27" s="1">
        <v>1.894678179620974</v>
      </c>
      <c r="AA27" s="1">
        <v>1.9019485351041678</v>
      </c>
      <c r="AB27" s="1">
        <v>1.8762772587965104</v>
      </c>
      <c r="AC27" s="1">
        <v>1.9370984971853307</v>
      </c>
      <c r="AD27" s="1">
        <v>2.0669344062928192</v>
      </c>
      <c r="AE27" s="1">
        <v>2.1123919154575588</v>
      </c>
      <c r="AF27" s="1">
        <v>2.0565285976060026</v>
      </c>
      <c r="AG27" s="1">
        <v>2.0193417760677272</v>
      </c>
      <c r="AH27" s="1">
        <v>2.1156645161171461</v>
      </c>
      <c r="AI27" s="1">
        <v>2.396482842510026</v>
      </c>
      <c r="AJ27" s="1">
        <v>2.2638361254090569</v>
      </c>
      <c r="AK27" s="1">
        <v>2.1495335864252589</v>
      </c>
      <c r="AL27" s="1">
        <v>2.0579994385595657</v>
      </c>
      <c r="AM27" s="1">
        <v>2.1087203679777606</v>
      </c>
      <c r="AN27" s="1">
        <v>2.2573065991942514</v>
      </c>
      <c r="AO27" s="1">
        <v>2.4435654446007415</v>
      </c>
      <c r="AP27" s="1">
        <v>2.0579994385595657</v>
      </c>
      <c r="AQ27" s="1">
        <v>2.1087203679777606</v>
      </c>
      <c r="AR27" s="1">
        <v>2.1382447578816088</v>
      </c>
      <c r="AS27" s="1">
        <v>1.9739726313842372</v>
      </c>
      <c r="AT27" s="1">
        <v>2.1479761142392646</v>
      </c>
      <c r="AU27" s="1">
        <v>2.23624820154668</v>
      </c>
      <c r="AV27" s="1">
        <v>2.2741407121246735</v>
      </c>
      <c r="AW27" s="1">
        <v>2.1827562597643846</v>
      </c>
      <c r="AX27" s="1">
        <v>2.3290319019238499</v>
      </c>
      <c r="AY27" s="1">
        <v>2.4664628070534733</v>
      </c>
      <c r="AZ27" s="1">
        <v>2.3831279537688688</v>
      </c>
      <c r="BA27" s="1">
        <v>2.2743830588774725</v>
      </c>
      <c r="BB27" s="1">
        <v>2.100389722783115</v>
      </c>
      <c r="BC27" s="14">
        <f t="shared" si="0"/>
        <v>2.1308424692289152</v>
      </c>
      <c r="BD27" s="14">
        <f t="shared" si="1"/>
        <v>0.17603681705364507</v>
      </c>
      <c r="BE27" s="15">
        <v>2.5299999999999998</v>
      </c>
      <c r="BF27" s="1">
        <f>((BC27-BE27)/BE27)*100</f>
        <v>-15.776977500833386</v>
      </c>
    </row>
    <row r="28" spans="1:58" x14ac:dyDescent="0.25">
      <c r="A28" s="24" t="s">
        <v>44</v>
      </c>
      <c r="B28" s="1">
        <v>0.27055536044199457</v>
      </c>
      <c r="C28" s="1">
        <v>0.29942725795176928</v>
      </c>
      <c r="D28" s="1">
        <v>0.30454500045093519</v>
      </c>
      <c r="E28" s="1">
        <v>0.27268216908340331</v>
      </c>
      <c r="F28" s="1">
        <v>0.31230063712265876</v>
      </c>
      <c r="G28" s="1">
        <v>0.27371612891408187</v>
      </c>
      <c r="H28" s="1">
        <v>0.28771567793137931</v>
      </c>
      <c r="I28" s="1">
        <v>0.30051729718092274</v>
      </c>
      <c r="J28" s="1">
        <v>0.26026590657821919</v>
      </c>
      <c r="K28" s="1">
        <v>0.27388430653952722</v>
      </c>
      <c r="L28" s="1">
        <v>0.23199439671370758</v>
      </c>
      <c r="M28" s="1">
        <v>0.26569911726050677</v>
      </c>
      <c r="N28" s="1">
        <v>0.27023388924113911</v>
      </c>
      <c r="O28" s="1">
        <v>0.30247112434855078</v>
      </c>
      <c r="P28" s="1">
        <v>0.29953141900803221</v>
      </c>
      <c r="Q28" s="1">
        <v>0.32237698005362825</v>
      </c>
      <c r="R28" s="1">
        <v>0.25739608321666818</v>
      </c>
      <c r="S28" s="1">
        <v>0.2773728444185275</v>
      </c>
      <c r="T28" s="1">
        <v>0.24296619231452204</v>
      </c>
      <c r="U28" s="1">
        <v>0.25083637368244099</v>
      </c>
      <c r="V28" s="1">
        <v>0.23443708270936459</v>
      </c>
      <c r="W28" s="1">
        <v>0.23426974797543346</v>
      </c>
      <c r="X28" s="1">
        <v>0.25051988389702329</v>
      </c>
      <c r="Y28" s="1">
        <v>0.27304363950551924</v>
      </c>
      <c r="Z28" s="1">
        <v>0.21820301019096267</v>
      </c>
      <c r="AA28" s="1">
        <v>0.23455128208316267</v>
      </c>
      <c r="AB28" s="1">
        <v>0.24878390167191392</v>
      </c>
      <c r="AC28" s="1">
        <v>0.23611144460370076</v>
      </c>
      <c r="AD28" s="1">
        <v>0.27851666807989456</v>
      </c>
      <c r="AE28" s="1">
        <v>0.23564957348444424</v>
      </c>
      <c r="AF28" s="1">
        <v>0.28036828733799479</v>
      </c>
      <c r="AG28" s="1">
        <v>0.26207589687226623</v>
      </c>
      <c r="AH28" s="1">
        <v>0.28642222924279442</v>
      </c>
      <c r="AI28" s="1">
        <v>0.28043376320521607</v>
      </c>
      <c r="AJ28" s="1">
        <v>0.31111471352155734</v>
      </c>
      <c r="AK28" s="1">
        <v>0.28731938634182719</v>
      </c>
      <c r="AL28" s="1">
        <v>0.25878701314673419</v>
      </c>
      <c r="AM28" s="1">
        <v>0.27332040909811212</v>
      </c>
      <c r="AN28" s="1">
        <v>0.26490708417998338</v>
      </c>
      <c r="AO28" s="1">
        <v>0.28885832306574566</v>
      </c>
      <c r="AP28" s="1">
        <v>0.25878701314673419</v>
      </c>
      <c r="AQ28" s="1">
        <v>0.27332040909811212</v>
      </c>
      <c r="AR28" s="1">
        <v>0.2505595331254678</v>
      </c>
      <c r="AS28" s="1">
        <v>0.25942078008027591</v>
      </c>
      <c r="AT28" s="1">
        <v>0.26275918795416076</v>
      </c>
      <c r="AU28" s="1">
        <v>0.27512675242870005</v>
      </c>
      <c r="AV28" s="1">
        <v>0.26078127080311619</v>
      </c>
      <c r="AW28" s="1">
        <v>0.24218934518443744</v>
      </c>
      <c r="AX28" s="1">
        <v>0.26518241403032389</v>
      </c>
      <c r="AY28" s="1">
        <v>0.29958051713259648</v>
      </c>
      <c r="AZ28" s="1">
        <v>0.31096474277321462</v>
      </c>
      <c r="BA28" s="1">
        <v>0.31743724787632127</v>
      </c>
      <c r="BB28" s="1">
        <v>0.29813666629094354</v>
      </c>
      <c r="BC28" s="14">
        <f t="shared" si="0"/>
        <v>0.27147976193567308</v>
      </c>
      <c r="BD28" s="14">
        <f t="shared" si="1"/>
        <v>2.5005109614532867E-2</v>
      </c>
      <c r="BE28" s="15">
        <v>0.33</v>
      </c>
      <c r="BF28" s="1">
        <f>((BC28-BE28)/BE28)*100</f>
        <v>-17.733405474038463</v>
      </c>
    </row>
    <row r="29" spans="1:58" x14ac:dyDescent="0.25">
      <c r="A29" s="24" t="s">
        <v>45</v>
      </c>
      <c r="B29" s="1">
        <v>1.7647475997656701</v>
      </c>
      <c r="C29" s="1">
        <v>1.7721289679093526</v>
      </c>
      <c r="D29" s="1">
        <v>1.8208611753605883</v>
      </c>
      <c r="E29" s="1">
        <v>1.9390831695069854</v>
      </c>
      <c r="F29" s="1">
        <v>1.7491866855761473</v>
      </c>
      <c r="G29" s="1">
        <v>1.8998161374042246</v>
      </c>
      <c r="H29" s="1">
        <v>1.7440007490697516</v>
      </c>
      <c r="I29" s="1">
        <v>1.5992295633484217</v>
      </c>
      <c r="J29" s="1">
        <v>1.5560773071671543</v>
      </c>
      <c r="K29" s="1">
        <v>1.7474654236179838</v>
      </c>
      <c r="L29" s="1">
        <v>1.5592956387457118</v>
      </c>
      <c r="M29" s="1">
        <v>1.5983447897307352</v>
      </c>
      <c r="N29" s="1">
        <v>1.6012762086182533</v>
      </c>
      <c r="O29" s="1">
        <v>1.6388562680333854</v>
      </c>
      <c r="P29" s="1">
        <v>1.9354636866681705</v>
      </c>
      <c r="Q29" s="1">
        <v>2.0236240577388962</v>
      </c>
      <c r="R29" s="1">
        <v>1.593450507022667</v>
      </c>
      <c r="S29" s="1">
        <v>1.5357683171413423</v>
      </c>
      <c r="T29" s="1">
        <v>1.4627091585988967</v>
      </c>
      <c r="U29" s="1">
        <v>1.4945605607998971</v>
      </c>
      <c r="V29" s="1">
        <v>1.4832743408188966</v>
      </c>
      <c r="W29" s="1">
        <v>1.5063347134656881</v>
      </c>
      <c r="X29" s="1">
        <v>1.5140750669437557</v>
      </c>
      <c r="Y29" s="1">
        <v>1.5434529276219486</v>
      </c>
      <c r="Z29" s="1">
        <v>1.621371796750152</v>
      </c>
      <c r="AA29" s="1">
        <v>1.4434223033151334</v>
      </c>
      <c r="AB29" s="1">
        <v>1.656814179511235</v>
      </c>
      <c r="AC29" s="1">
        <v>1.4642609215480407</v>
      </c>
      <c r="AD29" s="1">
        <v>1.7378472765658579</v>
      </c>
      <c r="AE29" s="1">
        <v>1.7374385549554245</v>
      </c>
      <c r="AF29" s="1">
        <v>1.593908531355346</v>
      </c>
      <c r="AG29" s="1">
        <v>1.6624069027089552</v>
      </c>
      <c r="AH29" s="1">
        <v>1.754837246336264</v>
      </c>
      <c r="AI29" s="1">
        <v>1.8652895075448301</v>
      </c>
      <c r="AJ29" s="1">
        <v>1.6962283166859373</v>
      </c>
      <c r="AK29" s="1">
        <v>1.7419679062597209</v>
      </c>
      <c r="AL29" s="1">
        <v>1.507589879537294</v>
      </c>
      <c r="AM29" s="1">
        <v>1.4619487758027891</v>
      </c>
      <c r="AN29" s="1">
        <v>1.6938814776159834</v>
      </c>
      <c r="AO29" s="1">
        <v>1.8232397239960061</v>
      </c>
      <c r="AP29" s="1">
        <v>1.507589879537294</v>
      </c>
      <c r="AQ29" s="1">
        <v>1.4619487758027891</v>
      </c>
      <c r="AR29" s="1">
        <v>1.6009728398498519</v>
      </c>
      <c r="AS29" s="1">
        <v>1.5561320955116502</v>
      </c>
      <c r="AT29" s="1">
        <v>1.7578385630820483</v>
      </c>
      <c r="AU29" s="1">
        <v>1.7601904634583356</v>
      </c>
      <c r="AV29" s="1">
        <v>1.5827024919270138</v>
      </c>
      <c r="AW29" s="1">
        <v>1.6592093379114394</v>
      </c>
      <c r="AX29" s="1">
        <v>1.782406529522105</v>
      </c>
      <c r="AY29" s="1">
        <v>1.8856061648323346</v>
      </c>
      <c r="AZ29" s="1">
        <v>1.7823302669474808</v>
      </c>
      <c r="BA29" s="1">
        <v>1.834713082152557</v>
      </c>
      <c r="BB29" s="1">
        <v>1.7700504334665492</v>
      </c>
      <c r="BC29" s="14">
        <f t="shared" si="0"/>
        <v>1.6695703253804706</v>
      </c>
      <c r="BD29" s="14">
        <f t="shared" si="1"/>
        <v>0.14526522559646499</v>
      </c>
      <c r="BE29" s="15">
        <v>2.09</v>
      </c>
      <c r="BF29" s="1">
        <f>((BC29-BE29)/BE29)*100</f>
        <v>-20.11625237414016</v>
      </c>
    </row>
    <row r="30" spans="1:58" x14ac:dyDescent="0.25">
      <c r="A30" s="24" t="s">
        <v>46</v>
      </c>
      <c r="B30" s="1">
        <v>0.24212612505696102</v>
      </c>
      <c r="C30" s="1">
        <v>0.23504698375432445</v>
      </c>
      <c r="D30" s="1">
        <v>0.20150381585723259</v>
      </c>
      <c r="E30" s="1">
        <v>0.19647177091057991</v>
      </c>
      <c r="F30" s="1">
        <v>0.246290315135969</v>
      </c>
      <c r="G30" s="1">
        <v>0.25991196703743935</v>
      </c>
      <c r="H30" s="1">
        <v>0.27672998943804605</v>
      </c>
      <c r="I30" s="1">
        <v>0.25499915028293024</v>
      </c>
      <c r="J30" s="1">
        <v>0.19571327010041936</v>
      </c>
      <c r="K30" s="1">
        <v>0.23033210150950584</v>
      </c>
      <c r="L30" s="1">
        <v>0.20798163663126629</v>
      </c>
      <c r="M30" s="1">
        <v>0.238881597679452</v>
      </c>
      <c r="N30" s="1">
        <v>0.22874514875513755</v>
      </c>
      <c r="O30" s="1">
        <v>0.24697723894900933</v>
      </c>
      <c r="P30" s="1">
        <v>0.26178532292051221</v>
      </c>
      <c r="Q30" s="1">
        <v>0.26015333383355466</v>
      </c>
      <c r="R30" s="1">
        <v>0.21986062314411833</v>
      </c>
      <c r="S30" s="1">
        <v>0.2222146652902896</v>
      </c>
      <c r="T30" s="1">
        <v>0.18148316526645594</v>
      </c>
      <c r="U30" s="1">
        <v>0.19093778558321717</v>
      </c>
      <c r="V30" s="1">
        <v>0.18740371257333285</v>
      </c>
      <c r="W30" s="1">
        <v>0.19183599805048043</v>
      </c>
      <c r="X30" s="1">
        <v>0.20164344347979166</v>
      </c>
      <c r="Y30" s="1">
        <v>0.21401800013409442</v>
      </c>
      <c r="Z30" s="1">
        <v>0.196046847730699</v>
      </c>
      <c r="AA30" s="1">
        <v>0.19548435064127082</v>
      </c>
      <c r="AB30" s="1">
        <v>0.19695192839783066</v>
      </c>
      <c r="AC30" s="1">
        <v>0.19643129400763618</v>
      </c>
      <c r="AD30" s="1">
        <v>0.24108419694325484</v>
      </c>
      <c r="AE30" s="1">
        <v>0.20703190985710529</v>
      </c>
      <c r="AF30" s="1">
        <v>0.20556436908660611</v>
      </c>
      <c r="AG30" s="1">
        <v>0.20967635031477808</v>
      </c>
      <c r="AH30" s="1">
        <v>0.2572036234229727</v>
      </c>
      <c r="AI30" s="1">
        <v>0.22337489402917188</v>
      </c>
      <c r="AJ30" s="1">
        <v>0.22812024156547248</v>
      </c>
      <c r="AK30" s="1">
        <v>0.22829002743197452</v>
      </c>
      <c r="AL30" s="1">
        <v>0.18765157991164064</v>
      </c>
      <c r="AM30" s="1">
        <v>0.19213167034530507</v>
      </c>
      <c r="AN30" s="1">
        <v>0.22253574573787974</v>
      </c>
      <c r="AO30" s="1">
        <v>0.24734125287468076</v>
      </c>
      <c r="AP30" s="1">
        <v>0.18765157991164064</v>
      </c>
      <c r="AQ30" s="1">
        <v>0.19213167034530507</v>
      </c>
      <c r="AR30" s="1">
        <v>0.20486010175801717</v>
      </c>
      <c r="AS30" s="1">
        <v>0.21234967680769848</v>
      </c>
      <c r="AT30" s="1">
        <v>0.2028943007238988</v>
      </c>
      <c r="AU30" s="1">
        <v>0.19470235395851082</v>
      </c>
      <c r="AV30" s="1">
        <v>0.1712906113466405</v>
      </c>
      <c r="AW30" s="1">
        <v>0.21423560755553822</v>
      </c>
      <c r="AX30" s="1">
        <v>0.22100089302169074</v>
      </c>
      <c r="AY30" s="1">
        <v>0.26152672232682223</v>
      </c>
      <c r="AZ30" s="1">
        <v>0.22700257615667471</v>
      </c>
      <c r="BA30" s="1">
        <v>0.25900047137477666</v>
      </c>
      <c r="BB30" s="1">
        <v>0.24930066527845832</v>
      </c>
      <c r="BC30" s="14">
        <f t="shared" si="0"/>
        <v>0.21935688064600126</v>
      </c>
      <c r="BD30" s="14">
        <f t="shared" si="1"/>
        <v>2.5994978583860722E-2</v>
      </c>
      <c r="BE30" s="15">
        <v>0.28000000000000003</v>
      </c>
      <c r="BF30" s="1">
        <f>((BC30-BE30)/BE30)*100</f>
        <v>-21.658256912142416</v>
      </c>
    </row>
    <row r="31" spans="1:58" x14ac:dyDescent="0.25">
      <c r="A31" s="24" t="s">
        <v>47</v>
      </c>
      <c r="B31" s="1">
        <v>3.8835696886031257</v>
      </c>
      <c r="C31" s="1">
        <v>3.7668344369411422</v>
      </c>
      <c r="D31" s="1">
        <v>3.7377756411002681</v>
      </c>
      <c r="E31" s="1">
        <v>3.7703537586498106</v>
      </c>
      <c r="F31" s="1">
        <v>3.541271433446775</v>
      </c>
      <c r="G31" s="1">
        <v>3.970861218953635</v>
      </c>
      <c r="H31" s="1">
        <v>3.8275185026746388</v>
      </c>
      <c r="I31" s="1">
        <v>3.6055964053792935</v>
      </c>
      <c r="J31" s="1">
        <v>3.6159165981570074</v>
      </c>
      <c r="K31" s="1">
        <v>3.5101574787859553</v>
      </c>
      <c r="L31" s="1">
        <v>3.2589280849010338</v>
      </c>
      <c r="M31" s="1">
        <v>3.2738142429452686</v>
      </c>
      <c r="N31" s="1">
        <v>3.4916140142231735</v>
      </c>
      <c r="O31" s="1">
        <v>3.7773131971283034</v>
      </c>
      <c r="P31" s="1">
        <v>3.7578471629259087</v>
      </c>
      <c r="Q31" s="1">
        <v>3.9035967356847121</v>
      </c>
      <c r="R31" s="1">
        <v>3.3526209668198796</v>
      </c>
      <c r="S31" s="1">
        <v>3.4213244316272542</v>
      </c>
      <c r="T31" s="1">
        <v>2.7635409725125188</v>
      </c>
      <c r="U31" s="1">
        <v>2.8054796564280671</v>
      </c>
      <c r="V31" s="1">
        <v>2.9904486438012814</v>
      </c>
      <c r="W31" s="1">
        <v>3.0380220772497624</v>
      </c>
      <c r="X31" s="1">
        <v>3.1083905977911157</v>
      </c>
      <c r="Y31" s="1">
        <v>3.2388047876744031</v>
      </c>
      <c r="Z31" s="1">
        <v>3.2085885411978849</v>
      </c>
      <c r="AA31" s="1">
        <v>3.0269586442493326</v>
      </c>
      <c r="AB31" s="1">
        <v>3.151497638010897</v>
      </c>
      <c r="AC31" s="1">
        <v>2.9402010917098065</v>
      </c>
      <c r="AD31" s="1">
        <v>3.2872086203048849</v>
      </c>
      <c r="AE31" s="1">
        <v>3.4108060122414576</v>
      </c>
      <c r="AF31" s="1">
        <v>3.595765184512024</v>
      </c>
      <c r="AG31" s="1">
        <v>3.2238808191540085</v>
      </c>
      <c r="AH31" s="1">
        <v>3.6565686315841481</v>
      </c>
      <c r="AI31" s="1">
        <v>3.7726194333896435</v>
      </c>
      <c r="AJ31" s="1">
        <v>3.743514532798772</v>
      </c>
      <c r="AK31" s="1">
        <v>3.4316219669747841</v>
      </c>
      <c r="AL31" s="1">
        <v>3.2307479551873359</v>
      </c>
      <c r="AM31" s="1">
        <v>3.1553974763180914</v>
      </c>
      <c r="AN31" s="1">
        <v>3.9423520386902662</v>
      </c>
      <c r="AO31" s="1">
        <v>3.6788230898178034</v>
      </c>
      <c r="AP31" s="1">
        <v>3.2307479551873359</v>
      </c>
      <c r="AQ31" s="1">
        <v>3.1553974763180914</v>
      </c>
      <c r="AR31" s="1">
        <v>2.9093293358747974</v>
      </c>
      <c r="AS31" s="1">
        <v>3.3595882848718994</v>
      </c>
      <c r="AT31" s="1">
        <v>3.5568279712873467</v>
      </c>
      <c r="AU31" s="1">
        <v>3.5198006215141344</v>
      </c>
      <c r="AV31" s="1">
        <v>3.4403776987168131</v>
      </c>
      <c r="AW31" s="1">
        <v>3.3243284640688486</v>
      </c>
      <c r="AX31" s="1">
        <v>3.3830567776290552</v>
      </c>
      <c r="AY31" s="1">
        <v>3.854213059869994</v>
      </c>
      <c r="AZ31" s="1">
        <v>3.9184292244454371</v>
      </c>
      <c r="BA31" s="1">
        <v>3.6349223567166313</v>
      </c>
      <c r="BB31" s="1">
        <v>3.7881770505705057</v>
      </c>
      <c r="BC31" s="14">
        <f t="shared" si="0"/>
        <v>3.4517612959927613</v>
      </c>
      <c r="BD31" s="14">
        <f t="shared" si="1"/>
        <v>0.31683996923157337</v>
      </c>
      <c r="BE31" s="15"/>
      <c r="BF31" s="1"/>
    </row>
    <row r="32" spans="1:58" x14ac:dyDescent="0.25">
      <c r="A32" s="24" t="s">
        <v>48</v>
      </c>
      <c r="B32" s="1">
        <v>1.116607000601388</v>
      </c>
      <c r="C32" s="1">
        <v>1.1135530039389885</v>
      </c>
      <c r="D32" s="1">
        <v>1.1162940201592277</v>
      </c>
      <c r="E32" s="1">
        <v>1.1526966728711663</v>
      </c>
      <c r="F32" s="1">
        <v>1.1900567858910653</v>
      </c>
      <c r="G32" s="1">
        <v>1.1633843844092862</v>
      </c>
      <c r="H32" s="1">
        <v>1.1307047143062838</v>
      </c>
      <c r="I32" s="1">
        <v>1.1258600716060412</v>
      </c>
      <c r="J32" s="1">
        <v>0.9935295226432852</v>
      </c>
      <c r="K32" s="1">
        <v>1.0758346762083326</v>
      </c>
      <c r="L32" s="1">
        <v>1.0852716781150038</v>
      </c>
      <c r="M32" s="1">
        <v>1.0391472918755911</v>
      </c>
      <c r="N32" s="1">
        <v>1.1328732627815155</v>
      </c>
      <c r="O32" s="1">
        <v>1.0617893723834093</v>
      </c>
      <c r="P32" s="1">
        <v>1.1237282771995383</v>
      </c>
      <c r="Q32" s="1">
        <v>1.1772492989178416</v>
      </c>
      <c r="R32" s="1">
        <v>0.98720059250081105</v>
      </c>
      <c r="S32" s="1">
        <v>1.0696068280064588</v>
      </c>
      <c r="T32" s="1">
        <v>0.90097099655888346</v>
      </c>
      <c r="U32" s="1">
        <v>0.95528605229261609</v>
      </c>
      <c r="V32" s="1">
        <v>0.90753315079765351</v>
      </c>
      <c r="W32" s="1">
        <v>0.94343322577880906</v>
      </c>
      <c r="X32" s="1">
        <v>0.9359989068915322</v>
      </c>
      <c r="Y32" s="1">
        <v>0.94584876630053805</v>
      </c>
      <c r="Z32" s="1">
        <v>0.89777884834827715</v>
      </c>
      <c r="AA32" s="1">
        <v>1.0281427570120221</v>
      </c>
      <c r="AB32" s="1">
        <v>1.0583938177888523</v>
      </c>
      <c r="AC32" s="1">
        <v>0.98918727878536372</v>
      </c>
      <c r="AD32" s="1">
        <v>1.0520259119822988</v>
      </c>
      <c r="AE32" s="1">
        <v>1.0640557247371347</v>
      </c>
      <c r="AF32" s="1">
        <v>1.0072515616629134</v>
      </c>
      <c r="AG32" s="1">
        <v>1.0377672615826223</v>
      </c>
      <c r="AH32" s="1">
        <v>1.115384820242896</v>
      </c>
      <c r="AI32" s="1">
        <v>1.1516917687314727</v>
      </c>
      <c r="AJ32" s="1">
        <v>1.1284242282093155</v>
      </c>
      <c r="AK32" s="1">
        <v>1.0971193619613353</v>
      </c>
      <c r="AL32" s="1">
        <v>1.015967766723574</v>
      </c>
      <c r="AM32" s="1">
        <v>0.92793062772760937</v>
      </c>
      <c r="AN32" s="1">
        <v>1.0925186246924314</v>
      </c>
      <c r="AO32" s="1">
        <v>1.0953518297092382</v>
      </c>
      <c r="AP32" s="1">
        <v>1.015967766723574</v>
      </c>
      <c r="AQ32" s="1">
        <v>0.92793062772760937</v>
      </c>
      <c r="AR32" s="1">
        <v>0.98987858577172461</v>
      </c>
      <c r="AS32" s="1">
        <v>0.97755957402505311</v>
      </c>
      <c r="AT32" s="1">
        <v>0.99237313632487889</v>
      </c>
      <c r="AU32" s="1">
        <v>1.0293525586653907</v>
      </c>
      <c r="AV32" s="1">
        <v>1.0690336174740684</v>
      </c>
      <c r="AW32" s="1">
        <v>1.0966492662267653</v>
      </c>
      <c r="AX32" s="1">
        <v>1.0904752956929415</v>
      </c>
      <c r="AY32" s="1">
        <v>1.1189669159230247</v>
      </c>
      <c r="AZ32" s="1">
        <v>1.1546254719343327</v>
      </c>
      <c r="BA32" s="1">
        <v>1.1757936284911357</v>
      </c>
      <c r="BB32" s="1">
        <v>1.1037660431346705</v>
      </c>
      <c r="BC32" s="14">
        <f t="shared" si="0"/>
        <v>1.0555815703971283</v>
      </c>
      <c r="BD32" s="14">
        <f t="shared" si="1"/>
        <v>7.979960579412626E-2</v>
      </c>
      <c r="BE32" s="15"/>
      <c r="BF32" s="1"/>
    </row>
    <row r="33" spans="1:58" x14ac:dyDescent="0.25">
      <c r="A33" s="24" t="s">
        <v>49</v>
      </c>
      <c r="B33" s="1">
        <v>1.5801595829315009</v>
      </c>
      <c r="C33" s="1">
        <v>1.5553950526266294</v>
      </c>
      <c r="D33" s="1">
        <v>1.5701211804968915</v>
      </c>
      <c r="E33" s="1">
        <v>1.7381196942857311</v>
      </c>
      <c r="F33" s="1">
        <v>1.7344820842223254</v>
      </c>
      <c r="G33" s="1">
        <v>1.7341426582731447</v>
      </c>
      <c r="H33" s="1">
        <v>1.6225371557175303</v>
      </c>
      <c r="I33" s="1">
        <v>1.6615112447199425</v>
      </c>
      <c r="J33" s="1">
        <v>1.6374470632201659</v>
      </c>
      <c r="K33" s="1">
        <v>1.5361938348030948</v>
      </c>
      <c r="L33" s="1">
        <v>1.5024066501570204</v>
      </c>
      <c r="M33" s="1">
        <v>1.6013857231177668</v>
      </c>
      <c r="N33" s="1">
        <v>1.6315742538864595</v>
      </c>
      <c r="O33" s="1">
        <v>1.420941007280923</v>
      </c>
      <c r="P33" s="1">
        <v>1.5150823746448274</v>
      </c>
      <c r="Q33" s="1">
        <v>1.612792502337913</v>
      </c>
      <c r="R33" s="1">
        <v>1.459630354275341</v>
      </c>
      <c r="S33" s="1">
        <v>1.6031018889137718</v>
      </c>
      <c r="T33" s="1">
        <v>1.5919828452348859</v>
      </c>
      <c r="U33" s="1">
        <v>1.6915775837971765</v>
      </c>
      <c r="V33" s="1">
        <v>1.7968432978772013</v>
      </c>
      <c r="W33" s="1">
        <v>1.5860273943295082</v>
      </c>
      <c r="X33" s="1">
        <v>1.4649965589605016</v>
      </c>
      <c r="Y33" s="1">
        <v>1.45843238696003</v>
      </c>
      <c r="Z33" s="1">
        <v>1.5496320687592378</v>
      </c>
      <c r="AA33" s="1">
        <v>1.5792780145275511</v>
      </c>
      <c r="AB33" s="1">
        <v>1.8151368498719729</v>
      </c>
      <c r="AC33" s="1">
        <v>1.6752244213304386</v>
      </c>
      <c r="AD33" s="1">
        <v>1.6364390249411347</v>
      </c>
      <c r="AE33" s="1">
        <v>1.6107085054479093</v>
      </c>
      <c r="AF33" s="1">
        <v>1.62554858294233</v>
      </c>
      <c r="AG33" s="1">
        <v>1.6182367692436466</v>
      </c>
      <c r="AH33" s="1">
        <v>1.5616028125763304</v>
      </c>
      <c r="AI33" s="1">
        <v>1.6495702718704124</v>
      </c>
      <c r="AJ33" s="1">
        <v>1.6809809275895928</v>
      </c>
      <c r="AK33" s="1">
        <v>1.495227009204116</v>
      </c>
      <c r="AL33" s="1">
        <v>1.6857773911324208</v>
      </c>
      <c r="AM33" s="1">
        <v>1.6610670597381054</v>
      </c>
      <c r="AN33" s="1">
        <v>1.5460765270957753</v>
      </c>
      <c r="AO33" s="1">
        <v>1.5076926259699477</v>
      </c>
      <c r="AP33" s="1">
        <v>1.6857773911324208</v>
      </c>
      <c r="AQ33" s="1">
        <v>1.6610670597381054</v>
      </c>
      <c r="AR33" s="1">
        <v>1.5334922136187576</v>
      </c>
      <c r="AS33" s="1">
        <v>1.6340883334506899</v>
      </c>
      <c r="AT33" s="1">
        <v>1.4785962428264035</v>
      </c>
      <c r="AU33" s="1">
        <v>1.4911715482680372</v>
      </c>
      <c r="AV33" s="1">
        <v>1.4113158254140812</v>
      </c>
      <c r="AW33" s="1">
        <v>1.527834077335364</v>
      </c>
      <c r="AX33" s="1">
        <v>1.5643032039768217</v>
      </c>
      <c r="AY33" s="1">
        <v>1.5282079335432632</v>
      </c>
      <c r="AZ33" s="1">
        <v>1.4590364704059195</v>
      </c>
      <c r="BA33" s="1">
        <v>1.5183393343705225</v>
      </c>
      <c r="BB33" s="1">
        <v>1.5141265231228058</v>
      </c>
      <c r="BC33" s="14">
        <f t="shared" si="0"/>
        <v>1.5889139508021584</v>
      </c>
      <c r="BD33" s="14">
        <f t="shared" si="1"/>
        <v>9.2272905937842709E-2</v>
      </c>
      <c r="BE33" s="15">
        <v>1.5</v>
      </c>
      <c r="BF33" s="1">
        <f>((BC33-BE33)/BE33)*100</f>
        <v>5.9275967201438906</v>
      </c>
    </row>
    <row r="34" spans="1:58" x14ac:dyDescent="0.25">
      <c r="A34" s="24" t="s">
        <v>50</v>
      </c>
      <c r="B34" s="1">
        <v>1.1064173488006241</v>
      </c>
      <c r="C34" s="1">
        <v>1.1385918125756638</v>
      </c>
      <c r="D34" s="1">
        <v>1.1998197981030692</v>
      </c>
      <c r="E34" s="1">
        <v>1.1811457959292901</v>
      </c>
      <c r="F34" s="1">
        <v>1.1063462990543491</v>
      </c>
      <c r="G34" s="1">
        <v>1.1574915145155233</v>
      </c>
      <c r="H34" s="1">
        <v>1.1007972678604614</v>
      </c>
      <c r="I34" s="1">
        <v>1.0703824745020327</v>
      </c>
      <c r="J34" s="1">
        <v>1.0473065536975441</v>
      </c>
      <c r="K34" s="1">
        <v>1.0122242921348705</v>
      </c>
      <c r="L34" s="1">
        <v>1.0546023198401839</v>
      </c>
      <c r="M34" s="1">
        <v>0.99322892636198601</v>
      </c>
      <c r="N34" s="1">
        <v>1.0152188850621318</v>
      </c>
      <c r="O34" s="1">
        <v>1.1252508164418753</v>
      </c>
      <c r="P34" s="1">
        <v>1.1318696365591703</v>
      </c>
      <c r="Q34" s="1">
        <v>1.2134574882064277</v>
      </c>
      <c r="R34" s="1">
        <v>1.068727846549554</v>
      </c>
      <c r="S34" s="1">
        <v>0.97283576367721836</v>
      </c>
      <c r="T34" s="1">
        <v>0.84287350692343788</v>
      </c>
      <c r="U34" s="1">
        <v>0.86684607822015658</v>
      </c>
      <c r="V34" s="1">
        <v>0.93978116587002203</v>
      </c>
      <c r="W34" s="1">
        <v>0.95689624205391155</v>
      </c>
      <c r="X34" s="1">
        <v>0.9877416916160684</v>
      </c>
      <c r="Y34" s="1">
        <v>0.92141975965984124</v>
      </c>
      <c r="Z34" s="1">
        <v>0.97893057472853506</v>
      </c>
      <c r="AA34" s="1">
        <v>0.95560954468272963</v>
      </c>
      <c r="AB34" s="1">
        <v>0.99913853658015295</v>
      </c>
      <c r="AC34" s="1">
        <v>0.87802767177113561</v>
      </c>
      <c r="AD34" s="1">
        <v>1.0132654440928699</v>
      </c>
      <c r="AE34" s="1">
        <v>1.0130218672026232</v>
      </c>
      <c r="AF34" s="1">
        <v>1.0028323144773361</v>
      </c>
      <c r="AG34" s="1">
        <v>1.0816032155696511</v>
      </c>
      <c r="AH34" s="1">
        <v>1.0930616051245721</v>
      </c>
      <c r="AI34" s="1">
        <v>1.0793616904223935</v>
      </c>
      <c r="AJ34" s="1">
        <v>1.0792833256874681</v>
      </c>
      <c r="AK34" s="1">
        <v>1.0911870050827059</v>
      </c>
      <c r="AL34" s="1">
        <v>0.93935900656740112</v>
      </c>
      <c r="AM34" s="1">
        <v>0.96159065355096651</v>
      </c>
      <c r="AN34" s="1">
        <v>1.0966116178724732</v>
      </c>
      <c r="AO34" s="1">
        <v>1.0815289114322364</v>
      </c>
      <c r="AP34" s="1">
        <v>0.93935900656740112</v>
      </c>
      <c r="AQ34" s="1">
        <v>0.96159065355096651</v>
      </c>
      <c r="AR34" s="1">
        <v>1.0329518509581344</v>
      </c>
      <c r="AS34" s="1">
        <v>0.94033327887994989</v>
      </c>
      <c r="AT34" s="1">
        <v>1.0663861238809611</v>
      </c>
      <c r="AU34" s="1">
        <v>1.1316410359620717</v>
      </c>
      <c r="AV34" s="1">
        <v>0.94956147325107054</v>
      </c>
      <c r="AW34" s="1">
        <v>1.1130084126326629</v>
      </c>
      <c r="AX34" s="1">
        <v>1.0669292110115176</v>
      </c>
      <c r="AY34" s="1">
        <v>1.1392145525325037</v>
      </c>
      <c r="AZ34" s="1">
        <v>1.1223733456592233</v>
      </c>
      <c r="BA34" s="1">
        <v>1.1811934058595728</v>
      </c>
      <c r="BB34" s="1">
        <v>1.1798175935836361</v>
      </c>
      <c r="BC34" s="14">
        <f t="shared" si="0"/>
        <v>1.0449065323281195</v>
      </c>
      <c r="BD34" s="14">
        <f t="shared" si="1"/>
        <v>8.9598191996225068E-2</v>
      </c>
      <c r="BE34" s="15">
        <v>1.19</v>
      </c>
      <c r="BF34" s="1">
        <f>((BC34-BE34)/BE34)*100</f>
        <v>-12.192728375788276</v>
      </c>
    </row>
    <row r="35" spans="1:58" x14ac:dyDescent="0.25">
      <c r="A35" s="25" t="s">
        <v>51</v>
      </c>
      <c r="B35" s="2">
        <v>0.4065422952051807</v>
      </c>
      <c r="C35" s="2">
        <v>0.39722895423610549</v>
      </c>
      <c r="D35" s="2">
        <v>0.35813158995770877</v>
      </c>
      <c r="E35" s="2">
        <v>0.40459995077898309</v>
      </c>
      <c r="F35" s="2">
        <v>0.37536256705346327</v>
      </c>
      <c r="G35" s="2">
        <v>0.41463152983297991</v>
      </c>
      <c r="H35" s="2">
        <v>0.39317663937295022</v>
      </c>
      <c r="I35" s="2">
        <v>0.40508108194143777</v>
      </c>
      <c r="J35" s="2">
        <v>0.4012483177867292</v>
      </c>
      <c r="K35" s="2">
        <v>0.40519100576720968</v>
      </c>
      <c r="L35" s="2">
        <v>0.3819346803417093</v>
      </c>
      <c r="M35" s="2">
        <v>0.39751020639430773</v>
      </c>
      <c r="N35" s="2">
        <v>0.38946007922502701</v>
      </c>
      <c r="O35" s="2">
        <v>0.40368481170271669</v>
      </c>
      <c r="P35" s="2">
        <v>0.41927651798076382</v>
      </c>
      <c r="Q35" s="2">
        <v>0.374685199407918</v>
      </c>
      <c r="R35" s="2">
        <v>0.4152122316951431</v>
      </c>
      <c r="S35" s="2">
        <v>0.37997417498007763</v>
      </c>
      <c r="T35" s="2">
        <v>0.39718030696775281</v>
      </c>
      <c r="U35" s="2">
        <v>0.40078221739905057</v>
      </c>
      <c r="V35" s="2">
        <v>0.42528946526849498</v>
      </c>
      <c r="W35" s="2">
        <v>0.39907150215305853</v>
      </c>
      <c r="X35" s="2">
        <v>0.36526315134878212</v>
      </c>
      <c r="Y35" s="2">
        <v>0.37010724890377528</v>
      </c>
      <c r="Z35" s="2">
        <v>0.40740288771744265</v>
      </c>
      <c r="AA35" s="2">
        <v>0.39237122542489361</v>
      </c>
      <c r="AB35" s="2">
        <v>0.40774816564628774</v>
      </c>
      <c r="AC35" s="2">
        <v>0.3670451803725166</v>
      </c>
      <c r="AD35" s="2">
        <v>0.36378971888687939</v>
      </c>
      <c r="AE35" s="2">
        <v>0.41269529950206429</v>
      </c>
      <c r="AF35" s="2">
        <v>0.42548033095769933</v>
      </c>
      <c r="AG35" s="2">
        <v>0.39536245639386497</v>
      </c>
      <c r="AH35" s="2">
        <v>0.3951902217058989</v>
      </c>
      <c r="AI35" s="2">
        <v>0.39473583473610863</v>
      </c>
      <c r="AJ35" s="2">
        <v>0.40991365388999856</v>
      </c>
      <c r="AK35" s="2">
        <v>0.40555092927190362</v>
      </c>
      <c r="AL35" s="2">
        <v>0.40909686020993119</v>
      </c>
      <c r="AM35" s="2">
        <v>0.37534141014240058</v>
      </c>
      <c r="AN35" s="2">
        <v>0.37555181603898696</v>
      </c>
      <c r="AO35" s="2">
        <v>0.36777991804295634</v>
      </c>
      <c r="AP35" s="2">
        <v>0.40909686020993119</v>
      </c>
      <c r="AQ35" s="2">
        <v>0.37534141014240058</v>
      </c>
      <c r="AR35" s="2">
        <v>0.37704018034329762</v>
      </c>
      <c r="AS35" s="2">
        <v>0.42702915000958247</v>
      </c>
      <c r="AT35" s="2">
        <v>0.40042159243776815</v>
      </c>
      <c r="AU35" s="2">
        <v>0.37467614622970041</v>
      </c>
      <c r="AV35" s="2">
        <v>0.31324818981512509</v>
      </c>
      <c r="AW35" s="2">
        <v>0.41152305034942444</v>
      </c>
      <c r="AX35" s="2">
        <v>0.3733196827404176</v>
      </c>
      <c r="AY35" s="2">
        <v>0.34996078078450327</v>
      </c>
      <c r="AZ35" s="2">
        <v>0.39751287409884928</v>
      </c>
      <c r="BA35" s="2">
        <v>0.42159930340820656</v>
      </c>
      <c r="BB35" s="2">
        <v>0.37189232467676325</v>
      </c>
      <c r="BC35" s="26">
        <f t="shared" si="0"/>
        <v>0.39223289018654955</v>
      </c>
      <c r="BD35" s="26">
        <f t="shared" si="1"/>
        <v>2.1942412675881446E-2</v>
      </c>
      <c r="BE35" s="27">
        <v>0.42</v>
      </c>
      <c r="BF35" s="2">
        <f>((BC35-BE35)/BE35)*100</f>
        <v>-6.6112166222501028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Appendices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Nolwenn</dc:creator>
  <cp:lastModifiedBy>bmoore</cp:lastModifiedBy>
  <cp:lastPrinted>2013-03-04T21:09:47Z</cp:lastPrinted>
  <dcterms:created xsi:type="dcterms:W3CDTF">2012-05-14T14:53:33Z</dcterms:created>
  <dcterms:modified xsi:type="dcterms:W3CDTF">2013-11-15T00:16:22Z</dcterms:modified>
</cp:coreProperties>
</file>