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8915" windowHeight="8220"/>
  </bookViews>
  <sheets>
    <sheet name="Appendic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110" i="1" l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83" i="1"/>
  <c r="N83" i="1" s="1"/>
  <c r="M82" i="1"/>
  <c r="N82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64" i="1"/>
  <c r="N64" i="1" s="1"/>
  <c r="M63" i="1"/>
  <c r="N63" i="1" s="1"/>
  <c r="M62" i="1"/>
  <c r="N62" i="1" s="1"/>
  <c r="M61" i="1"/>
  <c r="N61" i="1" s="1"/>
  <c r="M60" i="1"/>
  <c r="N60" i="1" s="1"/>
  <c r="N56" i="1"/>
  <c r="J56" i="1"/>
  <c r="I56" i="1"/>
  <c r="H56" i="1"/>
  <c r="G56" i="1"/>
  <c r="F56" i="1"/>
  <c r="E56" i="1"/>
  <c r="D56" i="1"/>
  <c r="C56" i="1"/>
  <c r="B56" i="1"/>
  <c r="N49" i="1"/>
  <c r="J49" i="1"/>
  <c r="I49" i="1"/>
  <c r="H49" i="1"/>
  <c r="G49" i="1"/>
  <c r="F49" i="1"/>
  <c r="E49" i="1"/>
  <c r="D49" i="1"/>
  <c r="C49" i="1"/>
  <c r="B49" i="1"/>
  <c r="N42" i="1"/>
  <c r="J42" i="1"/>
  <c r="I42" i="1"/>
  <c r="H42" i="1"/>
  <c r="G42" i="1"/>
  <c r="F42" i="1"/>
  <c r="E42" i="1"/>
  <c r="D42" i="1"/>
  <c r="C42" i="1"/>
  <c r="B42" i="1"/>
  <c r="N36" i="1"/>
  <c r="J36" i="1"/>
  <c r="I36" i="1"/>
  <c r="H36" i="1"/>
  <c r="G36" i="1"/>
  <c r="F36" i="1"/>
  <c r="E36" i="1"/>
  <c r="D36" i="1"/>
  <c r="C36" i="1"/>
  <c r="B36" i="1"/>
  <c r="N29" i="1"/>
  <c r="J29" i="1"/>
  <c r="I29" i="1"/>
  <c r="H29" i="1"/>
  <c r="G29" i="1"/>
  <c r="F29" i="1"/>
  <c r="E29" i="1"/>
  <c r="D29" i="1"/>
  <c r="C29" i="1"/>
  <c r="B29" i="1"/>
  <c r="N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<sst xmlns="http://schemas.openxmlformats.org/spreadsheetml/2006/main" count="289" uniqueCount="268">
  <si>
    <t>Sample</t>
  </si>
  <si>
    <t>FeO*</t>
  </si>
  <si>
    <t>MnO</t>
  </si>
  <si>
    <t>MgO</t>
  </si>
  <si>
    <t>CaO</t>
  </si>
  <si>
    <t>Total</t>
  </si>
  <si>
    <t>7109 av</t>
  </si>
  <si>
    <t>6209 av</t>
  </si>
  <si>
    <t>4809 av</t>
  </si>
  <si>
    <t>4909 av</t>
  </si>
  <si>
    <t>5709b av</t>
  </si>
  <si>
    <t>6309 av</t>
  </si>
  <si>
    <t xml:space="preserve">   Cl    </t>
  </si>
  <si>
    <t>Label</t>
  </si>
  <si>
    <t xml:space="preserve">F </t>
  </si>
  <si>
    <t>O=F</t>
  </si>
  <si>
    <t>Lower zone</t>
  </si>
  <si>
    <t>Pyroxene-rich blok</t>
  </si>
  <si>
    <t>7109Hbl2core</t>
  </si>
  <si>
    <t>7109Hbl2rim</t>
  </si>
  <si>
    <t>7109Hbl4core</t>
  </si>
  <si>
    <t>7109Hbl4rim</t>
  </si>
  <si>
    <t>7109Px1</t>
  </si>
  <si>
    <t>7109Hbl1core</t>
  </si>
  <si>
    <t>7109Hbl1rim</t>
  </si>
  <si>
    <t>7109Hbl9core</t>
  </si>
  <si>
    <t>7109Hbl9rim</t>
  </si>
  <si>
    <t>7109Px5</t>
  </si>
  <si>
    <t>7109Hbl5core</t>
  </si>
  <si>
    <t>7109Hbl5rim</t>
  </si>
  <si>
    <t>7109Hbl5</t>
  </si>
  <si>
    <t>6209Hbl4core</t>
  </si>
  <si>
    <t>6209Hbl4rim</t>
  </si>
  <si>
    <t>6209Hbl10</t>
  </si>
  <si>
    <t>6209Act1</t>
  </si>
  <si>
    <t>4809Hbl3core</t>
  </si>
  <si>
    <t>4809Hbl4core</t>
  </si>
  <si>
    <t>4809Hbl4rim</t>
  </si>
  <si>
    <t>4809Hbl6</t>
  </si>
  <si>
    <t>4809Hbl1core</t>
  </si>
  <si>
    <t>4809Hbl1rim</t>
  </si>
  <si>
    <t>4909Hbl4core</t>
  </si>
  <si>
    <t>4909Hbl4rim</t>
  </si>
  <si>
    <t>4909Hbl7core</t>
  </si>
  <si>
    <t>4909Hbl8core</t>
  </si>
  <si>
    <t>4909Hbl8rim</t>
  </si>
  <si>
    <t>5709bHbl6core</t>
  </si>
  <si>
    <t>5709bHbl6crim</t>
  </si>
  <si>
    <t>5709bHbl1core</t>
  </si>
  <si>
    <t>5709bHbl1rim</t>
  </si>
  <si>
    <t>5709bHbl2core</t>
  </si>
  <si>
    <t>5709bHbl2rim</t>
  </si>
  <si>
    <t>6309Hbl1core</t>
  </si>
  <si>
    <t>6309Hbl1rim</t>
  </si>
  <si>
    <t>6309Hbl3core</t>
  </si>
  <si>
    <t>6309Hbl3rim</t>
  </si>
  <si>
    <t>6309Hbl8core</t>
  </si>
  <si>
    <t>6309Hbl8rim</t>
  </si>
  <si>
    <t>OU data analyzed by Samantha Buck</t>
  </si>
  <si>
    <t>Central zone</t>
  </si>
  <si>
    <r>
      <t>SiO</t>
    </r>
    <r>
      <rPr>
        <b/>
        <vertAlign val="subscript"/>
        <sz val="11"/>
        <color indexed="8"/>
        <rFont val="Arial"/>
        <family val="2"/>
      </rPr>
      <t>2</t>
    </r>
  </si>
  <si>
    <r>
      <t>TiO</t>
    </r>
    <r>
      <rPr>
        <b/>
        <vertAlign val="subscript"/>
        <sz val="11"/>
        <color indexed="8"/>
        <rFont val="Arial"/>
        <family val="2"/>
      </rPr>
      <t>2</t>
    </r>
  </si>
  <si>
    <r>
      <t>Al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O</t>
    </r>
    <r>
      <rPr>
        <b/>
        <vertAlign val="subscript"/>
        <sz val="11"/>
        <color indexed="8"/>
        <rFont val="Arial"/>
        <family val="2"/>
      </rPr>
      <t>3</t>
    </r>
  </si>
  <si>
    <r>
      <t>Na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O</t>
    </r>
  </si>
  <si>
    <r>
      <t>K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O</t>
    </r>
  </si>
  <si>
    <r>
      <t>SiO</t>
    </r>
    <r>
      <rPr>
        <b/>
        <vertAlign val="subscript"/>
        <sz val="12"/>
        <color indexed="8"/>
        <rFont val="Arial"/>
        <family val="2"/>
      </rPr>
      <t>2</t>
    </r>
  </si>
  <si>
    <r>
      <t>TiO</t>
    </r>
    <r>
      <rPr>
        <b/>
        <vertAlign val="subscript"/>
        <sz val="12"/>
        <color indexed="8"/>
        <rFont val="Arial"/>
        <family val="2"/>
      </rPr>
      <t>2</t>
    </r>
  </si>
  <si>
    <r>
      <t>Al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</t>
    </r>
    <r>
      <rPr>
        <b/>
        <vertAlign val="subscript"/>
        <sz val="12"/>
        <color indexed="8"/>
        <rFont val="Arial"/>
        <family val="2"/>
      </rPr>
      <t>3</t>
    </r>
  </si>
  <si>
    <r>
      <t>Na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</t>
    </r>
  </si>
  <si>
    <r>
      <t>K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</t>
    </r>
  </si>
  <si>
    <t>OU data analyzed by Nolwenn Coint</t>
  </si>
  <si>
    <t>UW data analyzed by Susan Swapp</t>
  </si>
  <si>
    <r>
      <t>Cr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O</t>
    </r>
    <r>
      <rPr>
        <b/>
        <vertAlign val="subscript"/>
        <sz val="12"/>
        <color theme="1"/>
        <rFont val="Arial"/>
        <family val="2"/>
      </rPr>
      <t>3</t>
    </r>
  </si>
  <si>
    <t>Western selvage</t>
  </si>
  <si>
    <t xml:space="preserve">WCB5209PX11 </t>
  </si>
  <si>
    <t xml:space="preserve">WCB5209PX12 </t>
  </si>
  <si>
    <t xml:space="preserve">WCB5209PX13 </t>
  </si>
  <si>
    <t xml:space="preserve">WCB5209PX21 </t>
  </si>
  <si>
    <t xml:space="preserve">WCB5209PX22 </t>
  </si>
  <si>
    <t xml:space="preserve">WCB5209PX23 </t>
  </si>
  <si>
    <t xml:space="preserve">WCB5209PX24 </t>
  </si>
  <si>
    <t xml:space="preserve">WCB5209PX-25 </t>
  </si>
  <si>
    <t xml:space="preserve">WCB5209PX26 </t>
  </si>
  <si>
    <t xml:space="preserve">WCB5209PX41 </t>
  </si>
  <si>
    <t xml:space="preserve">WCB5209PX42 </t>
  </si>
  <si>
    <t xml:space="preserve">WCB5209PX43 </t>
  </si>
  <si>
    <t xml:space="preserve">WCB5209PX46 </t>
  </si>
  <si>
    <t xml:space="preserve">WCB5209PX51 </t>
  </si>
  <si>
    <t xml:space="preserve">WCB5209PX52 </t>
  </si>
  <si>
    <t xml:space="preserve">WCB5209PX55 </t>
  </si>
  <si>
    <t xml:space="preserve">WCB5209PX59 </t>
  </si>
  <si>
    <t xml:space="preserve">WCB5209PX71 </t>
  </si>
  <si>
    <t xml:space="preserve">WCB5209PX72 </t>
  </si>
  <si>
    <t xml:space="preserve">WCB5209PX73 </t>
  </si>
  <si>
    <t xml:space="preserve">WCB5209PX74 </t>
  </si>
  <si>
    <t xml:space="preserve">WCB5209PX75 </t>
  </si>
  <si>
    <t xml:space="preserve">WCB5209PX77 </t>
  </si>
  <si>
    <t xml:space="preserve">WCB5209PX78 </t>
  </si>
  <si>
    <t xml:space="preserve">WCB5209PX82 </t>
  </si>
  <si>
    <t xml:space="preserve">WCB5209PX93 </t>
  </si>
  <si>
    <t xml:space="preserve">WCB5209PX121 </t>
  </si>
  <si>
    <t xml:space="preserve">WCB5209PX131 </t>
  </si>
  <si>
    <t xml:space="preserve">WCB5209PX132 </t>
  </si>
  <si>
    <t xml:space="preserve">WCB5209PX133 </t>
  </si>
  <si>
    <t xml:space="preserve">WCB6809PX12 </t>
  </si>
  <si>
    <t xml:space="preserve">WCB6809PX21 </t>
  </si>
  <si>
    <t xml:space="preserve">WCB6809PX52 </t>
  </si>
  <si>
    <t xml:space="preserve">WCB6809PX62 </t>
  </si>
  <si>
    <t xml:space="preserve">WCB6809PX71 </t>
  </si>
  <si>
    <t xml:space="preserve">WCB6809PX73 </t>
  </si>
  <si>
    <t xml:space="preserve">WCB6809PX76 </t>
  </si>
  <si>
    <t xml:space="preserve">WCB6809PX77 </t>
  </si>
  <si>
    <t xml:space="preserve">WCB6809PX78 </t>
  </si>
  <si>
    <t xml:space="preserve">WCB6809PX91 </t>
  </si>
  <si>
    <t xml:space="preserve">WCB6809PX92 </t>
  </si>
  <si>
    <t xml:space="preserve">WCB6809PX93 </t>
  </si>
  <si>
    <t xml:space="preserve">WCB6809PX94 </t>
  </si>
  <si>
    <t xml:space="preserve">WCB6809PX101 </t>
  </si>
  <si>
    <t xml:space="preserve">WCB6809PX102 </t>
  </si>
  <si>
    <t xml:space="preserve">WCB6809PX121 </t>
  </si>
  <si>
    <t xml:space="preserve">WCB6809PX122 </t>
  </si>
  <si>
    <t xml:space="preserve">WCB6809PX131 </t>
  </si>
  <si>
    <t xml:space="preserve">WCB6809PX132 </t>
  </si>
  <si>
    <t xml:space="preserve">WCB6809PX133 </t>
  </si>
  <si>
    <t xml:space="preserve">WCB6809PX134 </t>
  </si>
  <si>
    <t xml:space="preserve">MMB594PX11 </t>
  </si>
  <si>
    <t xml:space="preserve">MMB594PX12 </t>
  </si>
  <si>
    <t xml:space="preserve">MMB594PX13 </t>
  </si>
  <si>
    <t xml:space="preserve">MMB594PX14 </t>
  </si>
  <si>
    <t xml:space="preserve">MMB594PX15 </t>
  </si>
  <si>
    <t xml:space="preserve">MMB594PX21 </t>
  </si>
  <si>
    <t xml:space="preserve">MMB594PX22 </t>
  </si>
  <si>
    <t xml:space="preserve">MMB594PX23 </t>
  </si>
  <si>
    <t xml:space="preserve">MMB594PX23' </t>
  </si>
  <si>
    <t xml:space="preserve">MMB594PX24 </t>
  </si>
  <si>
    <t xml:space="preserve">MMB594PX25 </t>
  </si>
  <si>
    <t xml:space="preserve">MMB594PX31 </t>
  </si>
  <si>
    <t xml:space="preserve">MMB594PX32 </t>
  </si>
  <si>
    <t xml:space="preserve">MMB594PX33 </t>
  </si>
  <si>
    <t xml:space="preserve">MMB594PX34 </t>
  </si>
  <si>
    <t xml:space="preserve">MMB594PX41 </t>
  </si>
  <si>
    <t xml:space="preserve">MMB594PX42 </t>
  </si>
  <si>
    <t xml:space="preserve">MMB594PX53 </t>
  </si>
  <si>
    <t xml:space="preserve">MMB594PX61 </t>
  </si>
  <si>
    <t xml:space="preserve">MMB594PX62 </t>
  </si>
  <si>
    <t xml:space="preserve">MMB594PX63 </t>
  </si>
  <si>
    <t xml:space="preserve">MMB594PX64 </t>
  </si>
  <si>
    <t xml:space="preserve">MMB594PX65 </t>
  </si>
  <si>
    <t xml:space="preserve">MMB594PX81 </t>
  </si>
  <si>
    <t xml:space="preserve">MMB594PX82 </t>
  </si>
  <si>
    <t xml:space="preserve">MMB594PX83 </t>
  </si>
  <si>
    <t xml:space="preserve">MMB594PX84 </t>
  </si>
  <si>
    <t xml:space="preserve">MMB594PX85 </t>
  </si>
  <si>
    <t xml:space="preserve">MMB59PX86 </t>
  </si>
  <si>
    <t xml:space="preserve">MMB594PX87 </t>
  </si>
  <si>
    <t xml:space="preserve">MMB594PX91 </t>
  </si>
  <si>
    <t xml:space="preserve">MMB594PX92 </t>
  </si>
  <si>
    <t xml:space="preserve">MMB594PX93 </t>
  </si>
  <si>
    <t xml:space="preserve">MMB594PX96 </t>
  </si>
  <si>
    <t xml:space="preserve">MMB594PX97 </t>
  </si>
  <si>
    <t xml:space="preserve">WCB5209-A3-31 </t>
  </si>
  <si>
    <t xml:space="preserve">WCB5209-A4-47 </t>
  </si>
  <si>
    <t xml:space="preserve">WCB5209-A5-58 </t>
  </si>
  <si>
    <t xml:space="preserve">WCB5209-A7-79 </t>
  </si>
  <si>
    <t xml:space="preserve">WCB5209-A8-85 </t>
  </si>
  <si>
    <t xml:space="preserve">WCB5209-A9-94 </t>
  </si>
  <si>
    <t xml:space="preserve">WCB6809-A13 </t>
  </si>
  <si>
    <t xml:space="preserve">WCB6809-A14 </t>
  </si>
  <si>
    <t xml:space="preserve">WCB6809-A22 </t>
  </si>
  <si>
    <t xml:space="preserve">WCB6809-A53 </t>
  </si>
  <si>
    <t xml:space="preserve">WCB6809-A54 </t>
  </si>
  <si>
    <t xml:space="preserve">WCB6809-A55 </t>
  </si>
  <si>
    <t xml:space="preserve">WCB6809-A63 </t>
  </si>
  <si>
    <t xml:space="preserve">WCB6809-A64 </t>
  </si>
  <si>
    <t xml:space="preserve">WCB6809-A65 </t>
  </si>
  <si>
    <t xml:space="preserve">WCB6809-A66 </t>
  </si>
  <si>
    <t xml:space="preserve">WCB6809-A712 </t>
  </si>
  <si>
    <t xml:space="preserve">WCB6809-A713 </t>
  </si>
  <si>
    <t xml:space="preserve">WCB6809-A714 </t>
  </si>
  <si>
    <t xml:space="preserve">WCB6809-A74 </t>
  </si>
  <si>
    <t xml:space="preserve">WCB6809-A75 </t>
  </si>
  <si>
    <t xml:space="preserve">WCB6809-A95 </t>
  </si>
  <si>
    <t xml:space="preserve">WCB6809-A96 </t>
  </si>
  <si>
    <t xml:space="preserve">WCB6809-A97 </t>
  </si>
  <si>
    <t xml:space="preserve">WCB6809-A98 </t>
  </si>
  <si>
    <t xml:space="preserve">WCB6809-A103 </t>
  </si>
  <si>
    <t xml:space="preserve">WCB6809-A105 </t>
  </si>
  <si>
    <t xml:space="preserve">WCB6809-A106 </t>
  </si>
  <si>
    <t xml:space="preserve">WCB6809-A123 </t>
  </si>
  <si>
    <t xml:space="preserve">WCB6809-A124 </t>
  </si>
  <si>
    <t xml:space="preserve">WCB6809-A135 </t>
  </si>
  <si>
    <t xml:space="preserve">WCB6809-A136 </t>
  </si>
  <si>
    <t>PX</t>
  </si>
  <si>
    <t>Pyroxene</t>
  </si>
  <si>
    <t>AM</t>
  </si>
  <si>
    <t>Amphibole</t>
  </si>
  <si>
    <t>MMB833A-AM63</t>
  </si>
  <si>
    <t>MMB833A-AM46</t>
  </si>
  <si>
    <t>MMB833A-PX11</t>
  </si>
  <si>
    <t>MMB833A-AM34</t>
  </si>
  <si>
    <t>MMB833A-AM52</t>
  </si>
  <si>
    <t>MMB833A-AM53</t>
  </si>
  <si>
    <t>WCB133AM14</t>
  </si>
  <si>
    <t>WCB133AM44</t>
  </si>
  <si>
    <t>WCB128aAM14</t>
  </si>
  <si>
    <t>WCB128aAM13</t>
  </si>
  <si>
    <t>WCB128aAM55</t>
  </si>
  <si>
    <t>WCB128aAM42</t>
  </si>
  <si>
    <t>WCB128aPx53</t>
  </si>
  <si>
    <t>WCB128aPx12</t>
  </si>
  <si>
    <t>WCB128aPx11</t>
  </si>
  <si>
    <t>WCB128aPx21</t>
  </si>
  <si>
    <t>WCB128aPx22</t>
  </si>
  <si>
    <t>WCB128aPx51</t>
  </si>
  <si>
    <t>WCB128aPx52</t>
  </si>
  <si>
    <t>WCB133PX11</t>
  </si>
  <si>
    <t>WCB133PX12</t>
  </si>
  <si>
    <t>WCB133PX13</t>
  </si>
  <si>
    <t>WCB133PX21</t>
  </si>
  <si>
    <t>WCB133PX41</t>
  </si>
  <si>
    <t>WCB133PX42</t>
  </si>
  <si>
    <t>WCB133PX43</t>
  </si>
  <si>
    <t>WCB133PX61</t>
  </si>
  <si>
    <t>WCB133PX62</t>
  </si>
  <si>
    <t>WCB133PX63</t>
  </si>
  <si>
    <t>WCB128aPx41</t>
  </si>
  <si>
    <t>MMB833A-PX61</t>
  </si>
  <si>
    <t>MMB833A-PX62</t>
  </si>
  <si>
    <t>MMB833A-PX43</t>
  </si>
  <si>
    <t>MMB833A-PX44</t>
  </si>
  <si>
    <t>MMB833A-PX47</t>
  </si>
  <si>
    <t>MMB833A-PX12</t>
  </si>
  <si>
    <t>MMB833A-PX21</t>
  </si>
  <si>
    <t>MMB833A-PX31</t>
  </si>
  <si>
    <t>MMB833A-PX32</t>
  </si>
  <si>
    <t>MMB833A-PX33</t>
  </si>
  <si>
    <t>MMB833A-PX51</t>
  </si>
  <si>
    <t>WCB132AM83</t>
  </si>
  <si>
    <t>WCB132AM53</t>
  </si>
  <si>
    <t>WCB132AM94</t>
  </si>
  <si>
    <t>WCB132AM33</t>
  </si>
  <si>
    <t>WCB132AM34</t>
  </si>
  <si>
    <t>WCB132AM35</t>
  </si>
  <si>
    <t>WCB132AM23</t>
  </si>
  <si>
    <t>WCB132AM24</t>
  </si>
  <si>
    <t>WCB132PX61</t>
  </si>
  <si>
    <t>WCB132PX62</t>
  </si>
  <si>
    <t>WCB132PX63</t>
  </si>
  <si>
    <t>WCB132PX64</t>
  </si>
  <si>
    <t>WCB132PX65</t>
  </si>
  <si>
    <t>WCB132PX81</t>
  </si>
  <si>
    <t>WCB132PX82</t>
  </si>
  <si>
    <t>WCB132PX51</t>
  </si>
  <si>
    <t>WCB132PX52</t>
  </si>
  <si>
    <t>WCB132PX41</t>
  </si>
  <si>
    <t>WCB132PX42</t>
  </si>
  <si>
    <t>WCB132PX43</t>
  </si>
  <si>
    <t>WCB132PX91</t>
  </si>
  <si>
    <t>WCB132PX92</t>
  </si>
  <si>
    <t>WCB132PX31</t>
  </si>
  <si>
    <t>WCB132PX32</t>
  </si>
  <si>
    <t>WCB132PX71</t>
  </si>
  <si>
    <t>WCB132PX72</t>
  </si>
  <si>
    <t>WCB132PX21</t>
  </si>
  <si>
    <t>WCB132PX22</t>
  </si>
  <si>
    <t>WCB132PX11</t>
  </si>
  <si>
    <t>WCB132PX12</t>
  </si>
  <si>
    <t>Supplemental File 1: Electron microprobe data collected for this project. Both amphibole (AM) and pyroxene (PX) data are presented.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</si>
</sst>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4" borderId="0" xfId="0" applyFill="1"/>
    <xf numFmtId="0" fontId="0" fillId="5" borderId="0" xfId="0" applyFill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/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1" fillId="0" borderId="5" xfId="0" applyFont="1" applyBorder="1"/>
    <xf numFmtId="0" fontId="6" fillId="0" borderId="2" xfId="0" applyFont="1" applyBorder="1"/>
    <xf numFmtId="0" fontId="0" fillId="4" borderId="3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1" fillId="4" borderId="4" xfId="0" applyFont="1" applyFill="1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0" fontId="0" fillId="0" borderId="0" xfId="0" applyFill="1"/>
    <xf numFmtId="0" fontId="0" fillId="3" borderId="0" xfId="0" applyFill="1"/>
    <xf numFmtId="0" fontId="6" fillId="0" borderId="1" xfId="0" applyFont="1" applyBorder="1"/>
    <xf numFmtId="2" fontId="6" fillId="0" borderId="1" xfId="0" applyNumberFormat="1" applyFont="1" applyBorder="1" applyAlignment="1">
      <alignment horizontal="right"/>
    </xf>
    <xf numFmtId="0" fontId="10" fillId="0" borderId="1" xfId="0" applyFont="1" applyBorder="1"/>
    <xf numFmtId="2" fontId="6" fillId="0" borderId="6" xfId="0" applyNumberFormat="1" applyFont="1" applyBorder="1" applyAlignment="1">
      <alignment horizontal="right"/>
    </xf>
    <xf numFmtId="0" fontId="10" fillId="0" borderId="6" xfId="0" applyFont="1" applyBorder="1"/>
    <xf numFmtId="2" fontId="6" fillId="0" borderId="7" xfId="0" applyNumberFormat="1" applyFont="1" applyBorder="1" applyAlignment="1">
      <alignment horizontal="right"/>
    </xf>
    <xf numFmtId="0" fontId="0" fillId="3" borderId="3" xfId="0" applyFill="1" applyBorder="1"/>
    <xf numFmtId="2" fontId="0" fillId="0" borderId="3" xfId="0" applyNumberFormat="1" applyBorder="1"/>
    <xf numFmtId="2" fontId="0" fillId="0" borderId="1" xfId="0" applyNumberFormat="1" applyBorder="1" applyAlignment="1">
      <alignment horizontal="center"/>
    </xf>
    <xf numFmtId="2" fontId="0" fillId="3" borderId="3" xfId="0" applyNumberFormat="1" applyFill="1" applyBorder="1" applyAlignment="1">
      <alignment wrapText="1"/>
    </xf>
    <xf numFmtId="2" fontId="0" fillId="3" borderId="4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2" fontId="1" fillId="0" borderId="5" xfId="0" applyNumberFormat="1" applyFont="1" applyFill="1" applyBorder="1" applyAlignment="1">
      <alignment wrapText="1"/>
    </xf>
    <xf numFmtId="0" fontId="0" fillId="3" borderId="8" xfId="0" applyFill="1" applyBorder="1"/>
    <xf numFmtId="2" fontId="0" fillId="3" borderId="8" xfId="0" applyNumberForma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1" fillId="0" borderId="0" xfId="0" applyFont="1"/>
    <xf numFmtId="2" fontId="6" fillId="0" borderId="2" xfId="0" applyNumberFormat="1" applyFont="1" applyBorder="1" applyAlignment="1">
      <alignment horizontal="center"/>
    </xf>
    <xf numFmtId="0" fontId="0" fillId="6" borderId="2" xfId="0" applyFill="1" applyBorder="1"/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Border="1"/>
    <xf numFmtId="0" fontId="0" fillId="6" borderId="4" xfId="0" applyFill="1" applyBorder="1"/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2" fillId="6" borderId="4" xfId="0" applyFont="1" applyFill="1" applyBorder="1"/>
    <xf numFmtId="0" fontId="12" fillId="7" borderId="4" xfId="0" applyFont="1" applyFill="1" applyBorder="1"/>
    <xf numFmtId="0" fontId="12" fillId="0" borderId="4" xfId="0" applyFont="1" applyBorder="1"/>
    <xf numFmtId="2" fontId="0" fillId="8" borderId="3" xfId="0" applyNumberFormat="1" applyFill="1" applyBorder="1"/>
    <xf numFmtId="2" fontId="12" fillId="6" borderId="3" xfId="0" applyNumberFormat="1" applyFont="1" applyFill="1" applyBorder="1" applyAlignment="1">
      <alignment horizontal="center"/>
    </xf>
    <xf numFmtId="2" fontId="12" fillId="7" borderId="3" xfId="0" applyNumberFormat="1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0" fillId="0" borderId="0" xfId="0" applyNumberFormat="1"/>
    <xf numFmtId="1" fontId="0" fillId="8" borderId="3" xfId="0" applyNumberFormat="1" applyFill="1" applyBorder="1"/>
    <xf numFmtId="1" fontId="0" fillId="0" borderId="3" xfId="0" applyNumberFormat="1" applyBorder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1" fontId="12" fillId="7" borderId="3" xfId="0" applyNumberFormat="1" applyFont="1" applyFill="1" applyBorder="1" applyAlignment="1">
      <alignment horizontal="center"/>
    </xf>
    <xf numFmtId="1" fontId="0" fillId="0" borderId="0" xfId="0" applyNumberFormat="1"/>
    <xf numFmtId="166" fontId="0" fillId="8" borderId="3" xfId="0" applyNumberFormat="1" applyFill="1" applyBorder="1"/>
    <xf numFmtId="166" fontId="12" fillId="6" borderId="3" xfId="0" applyNumberFormat="1" applyFont="1" applyFill="1" applyBorder="1" applyAlignment="1">
      <alignment horizontal="center"/>
    </xf>
    <xf numFmtId="166" fontId="12" fillId="7" borderId="3" xfId="0" applyNumberFormat="1" applyFont="1" applyFill="1" applyBorder="1" applyAlignment="1">
      <alignment horizontal="center"/>
    </xf>
    <xf numFmtId="166" fontId="0" fillId="0" borderId="0" xfId="0" applyNumberFormat="1"/>
    <xf numFmtId="164" fontId="0" fillId="8" borderId="3" xfId="0" applyNumberFormat="1" applyFill="1" applyBorder="1"/>
    <xf numFmtId="164" fontId="0" fillId="8" borderId="4" xfId="0" applyNumberFormat="1" applyFill="1" applyBorder="1"/>
    <xf numFmtId="2" fontId="12" fillId="6" borderId="4" xfId="0" applyNumberFormat="1" applyFont="1" applyFill="1" applyBorder="1" applyAlignment="1">
      <alignment horizontal="center"/>
    </xf>
    <xf numFmtId="2" fontId="12" fillId="7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6" fontId="0" fillId="0" borderId="6" xfId="0" applyNumberFormat="1" applyBorder="1"/>
    <xf numFmtId="1" fontId="0" fillId="0" borderId="6" xfId="0" applyNumberFormat="1" applyBorder="1"/>
    <xf numFmtId="2" fontId="0" fillId="0" borderId="6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3" fillId="0" borderId="0" xfId="0" applyFont="1"/>
    <xf numFmtId="0" fontId="11" fillId="0" borderId="0" xfId="0" applyNumberFormat="1" applyFont="1"/>
    <xf numFmtId="0" fontId="14" fillId="0" borderId="0" xfId="0" applyNumberFormat="1" applyFont="1"/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/>
    <xf numFmtId="0" fontId="12" fillId="0" borderId="0" xfId="0" applyFont="1"/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0" xfId="0" applyNumberFormat="1" applyFont="1"/>
    <xf numFmtId="0" fontId="0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2\Coint_Nolwenn\Users\Nolwenn\Documents\TTU\JPet%20paper2\Submitted\Appendix%205-calculations%20DEu-mel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Réf"/>
      <sheetName val="Feuil3"/>
      <sheetName val="Final table"/>
      <sheetName val="Sheet2"/>
    </sheetNames>
    <sheetDataSet>
      <sheetData sheetId="0">
        <row r="25">
          <cell r="B25" t="str">
            <v>Sm</v>
          </cell>
          <cell r="C25" t="str">
            <v>Eu</v>
          </cell>
          <cell r="D25" t="str">
            <v>Gd</v>
          </cell>
        </row>
        <row r="27">
          <cell r="B27">
            <v>0.89</v>
          </cell>
          <cell r="C27">
            <v>1.1998</v>
          </cell>
          <cell r="D27">
            <v>0.99</v>
          </cell>
        </row>
        <row r="28">
          <cell r="B28">
            <v>3.37</v>
          </cell>
          <cell r="C28">
            <v>1.83</v>
          </cell>
          <cell r="D28">
            <v>3.05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94"/>
  <sheetViews>
    <sheetView tabSelected="1" workbookViewId="0">
      <selection activeCell="Q6" sqref="Q6"/>
    </sheetView>
  </sheetViews>
  <sheetFormatPr defaultRowHeight="15" x14ac:dyDescent="0.25"/>
  <cols>
    <col min="1" max="1" width="18.85546875" customWidth="1"/>
    <col min="6" max="6" width="9.5703125" customWidth="1"/>
  </cols>
  <sheetData>
    <row r="1" spans="1:45" ht="15.75" x14ac:dyDescent="0.25">
      <c r="A1" s="90" t="s">
        <v>267</v>
      </c>
    </row>
    <row r="3" spans="1:45" x14ac:dyDescent="0.25">
      <c r="B3" s="4"/>
      <c r="C3" t="s">
        <v>70</v>
      </c>
      <c r="G3" s="5"/>
      <c r="H3" t="s">
        <v>58</v>
      </c>
    </row>
    <row r="4" spans="1:45" x14ac:dyDescent="0.25">
      <c r="B4" s="25"/>
      <c r="C4" s="25"/>
      <c r="D4" s="25"/>
      <c r="E4" s="25"/>
      <c r="F4" s="25"/>
      <c r="G4" s="25"/>
    </row>
    <row r="5" spans="1:45" x14ac:dyDescent="0.25">
      <c r="B5" s="26"/>
      <c r="C5" s="25" t="s">
        <v>71</v>
      </c>
      <c r="D5" s="25"/>
      <c r="E5" s="25"/>
      <c r="F5" s="25"/>
      <c r="G5" s="25"/>
    </row>
    <row r="6" spans="1:45" x14ac:dyDescent="0.25">
      <c r="B6" s="25"/>
      <c r="C6" s="25"/>
      <c r="D6" s="25"/>
      <c r="E6" s="25"/>
      <c r="F6" s="25"/>
      <c r="G6" s="25"/>
    </row>
    <row r="7" spans="1:45" x14ac:dyDescent="0.25">
      <c r="B7" s="43" t="s">
        <v>192</v>
      </c>
      <c r="C7" s="45" t="s">
        <v>193</v>
      </c>
      <c r="E7" s="43" t="s">
        <v>194</v>
      </c>
      <c r="F7" s="44" t="s">
        <v>195</v>
      </c>
    </row>
    <row r="8" spans="1:45" x14ac:dyDescent="0.25">
      <c r="B8" s="43"/>
      <c r="C8" s="45"/>
      <c r="E8" s="43"/>
      <c r="F8" s="44"/>
    </row>
    <row r="9" spans="1:45" ht="18.75" x14ac:dyDescent="0.35">
      <c r="A9" s="12" t="s">
        <v>0</v>
      </c>
      <c r="B9" s="47" t="s">
        <v>65</v>
      </c>
      <c r="C9" s="47" t="s">
        <v>66</v>
      </c>
      <c r="D9" s="47" t="s">
        <v>67</v>
      </c>
      <c r="E9" s="47" t="s">
        <v>1</v>
      </c>
      <c r="F9" s="47" t="s">
        <v>2</v>
      </c>
      <c r="G9" s="47" t="s">
        <v>3</v>
      </c>
      <c r="H9" s="47" t="s">
        <v>4</v>
      </c>
      <c r="I9" s="47" t="s">
        <v>68</v>
      </c>
      <c r="J9" s="47" t="s">
        <v>69</v>
      </c>
      <c r="K9" s="47" t="s">
        <v>72</v>
      </c>
      <c r="L9" s="47" t="s">
        <v>14</v>
      </c>
      <c r="M9" s="47" t="s">
        <v>15</v>
      </c>
      <c r="N9" s="47" t="s">
        <v>5</v>
      </c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3"/>
      <c r="AA9" s="3"/>
      <c r="AB9" s="3"/>
      <c r="AC9" s="3"/>
      <c r="AD9" s="3"/>
      <c r="AE9" s="3"/>
      <c r="AF9" s="3"/>
      <c r="AG9" s="3"/>
      <c r="AH9" s="3"/>
      <c r="AI9" s="1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5">
      <c r="A10" s="8" t="s">
        <v>59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3"/>
      <c r="AA10" s="3"/>
      <c r="AB10" s="3"/>
      <c r="AC10" s="3"/>
      <c r="AD10" s="3"/>
      <c r="AE10" s="3"/>
      <c r="AF10" s="3"/>
      <c r="AG10" s="3"/>
      <c r="AH10" s="3"/>
      <c r="AI10" s="1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5">
      <c r="A11" s="13" t="s">
        <v>18</v>
      </c>
      <c r="B11" s="17">
        <v>46.149775000000005</v>
      </c>
      <c r="C11" s="17">
        <v>1.5643250000000002</v>
      </c>
      <c r="D11" s="17">
        <v>8.2550500000000007</v>
      </c>
      <c r="E11" s="17">
        <v>17.463099999999997</v>
      </c>
      <c r="F11" s="17">
        <v>0.43145</v>
      </c>
      <c r="G11" s="17">
        <v>10.931374999999999</v>
      </c>
      <c r="H11" s="17">
        <v>11.138324999999998</v>
      </c>
      <c r="I11" s="17">
        <v>1.2197</v>
      </c>
      <c r="J11" s="17">
        <v>0.67462500000000003</v>
      </c>
      <c r="K11" s="17"/>
      <c r="L11" s="17"/>
      <c r="M11" s="17"/>
      <c r="N11" s="17">
        <v>97.827725000000001</v>
      </c>
    </row>
    <row r="12" spans="1:45" x14ac:dyDescent="0.25">
      <c r="A12" s="13" t="s">
        <v>19</v>
      </c>
      <c r="B12" s="17">
        <v>46.477533333333326</v>
      </c>
      <c r="C12" s="17">
        <v>0.88939999999999986</v>
      </c>
      <c r="D12" s="17">
        <v>8.0849333333333337</v>
      </c>
      <c r="E12" s="17">
        <v>17.484133333333332</v>
      </c>
      <c r="F12" s="17">
        <v>0.40213333333333329</v>
      </c>
      <c r="G12" s="17">
        <v>11.116633333333333</v>
      </c>
      <c r="H12" s="17">
        <v>11.631433333333334</v>
      </c>
      <c r="I12" s="17">
        <v>0.94276666666666664</v>
      </c>
      <c r="J12" s="17">
        <v>0.72063333333333335</v>
      </c>
      <c r="K12" s="17"/>
      <c r="L12" s="17"/>
      <c r="M12" s="17"/>
      <c r="N12" s="17">
        <v>97.749600000000001</v>
      </c>
    </row>
    <row r="13" spans="1:45" x14ac:dyDescent="0.25">
      <c r="A13" s="13" t="s">
        <v>20</v>
      </c>
      <c r="B13" s="17">
        <v>43.644233333333339</v>
      </c>
      <c r="C13" s="17">
        <v>1.9158999999999999</v>
      </c>
      <c r="D13" s="17">
        <v>9.8635000000000002</v>
      </c>
      <c r="E13" s="17">
        <v>18.364433333333334</v>
      </c>
      <c r="F13" s="17">
        <v>0.3992</v>
      </c>
      <c r="G13" s="17">
        <v>9.9070666666666671</v>
      </c>
      <c r="H13" s="17">
        <v>11.173933333333332</v>
      </c>
      <c r="I13" s="17">
        <v>1.3497000000000001</v>
      </c>
      <c r="J13" s="17">
        <v>0.99506666666666665</v>
      </c>
      <c r="K13" s="17"/>
      <c r="L13" s="17"/>
      <c r="M13" s="17"/>
      <c r="N13" s="17">
        <v>97.613033333333348</v>
      </c>
    </row>
    <row r="14" spans="1:45" x14ac:dyDescent="0.25">
      <c r="A14" s="13" t="s">
        <v>21</v>
      </c>
      <c r="B14" s="17">
        <v>45.3979</v>
      </c>
      <c r="C14" s="17">
        <v>1.1183000000000001</v>
      </c>
      <c r="D14" s="17">
        <v>8.7612500000000004</v>
      </c>
      <c r="E14" s="17">
        <v>17.839749999999999</v>
      </c>
      <c r="F14" s="17">
        <v>0.44120000000000004</v>
      </c>
      <c r="G14" s="17">
        <v>10.67615</v>
      </c>
      <c r="H14" s="17">
        <v>11.2858</v>
      </c>
      <c r="I14" s="17">
        <v>1.1970499999999999</v>
      </c>
      <c r="J14" s="17">
        <v>0.73730000000000007</v>
      </c>
      <c r="K14" s="17"/>
      <c r="L14" s="17"/>
      <c r="M14" s="17"/>
      <c r="N14" s="17">
        <v>97.454700000000003</v>
      </c>
    </row>
    <row r="15" spans="1:45" x14ac:dyDescent="0.25">
      <c r="A15" s="13" t="s">
        <v>22</v>
      </c>
      <c r="B15" s="17">
        <v>53.219650000000001</v>
      </c>
      <c r="C15" s="17">
        <v>0.27439999999999998</v>
      </c>
      <c r="D15" s="17">
        <v>2.7365500000000003</v>
      </c>
      <c r="E15" s="17">
        <v>14.119299999999999</v>
      </c>
      <c r="F15" s="17">
        <v>0.38470000000000004</v>
      </c>
      <c r="G15" s="17">
        <v>14.99765</v>
      </c>
      <c r="H15" s="17">
        <v>12.121700000000001</v>
      </c>
      <c r="I15" s="17">
        <v>0.30064999999999997</v>
      </c>
      <c r="J15" s="17">
        <v>0.16644999999999999</v>
      </c>
      <c r="K15" s="17"/>
      <c r="L15" s="17"/>
      <c r="M15" s="17"/>
      <c r="N15" s="17">
        <v>98.321050000000014</v>
      </c>
    </row>
    <row r="16" spans="1:45" x14ac:dyDescent="0.25">
      <c r="A16" s="13" t="s">
        <v>23</v>
      </c>
      <c r="B16" s="17">
        <v>45.0595</v>
      </c>
      <c r="C16" s="17">
        <v>1.7642500000000001</v>
      </c>
      <c r="D16" s="17">
        <v>9.1912749999999992</v>
      </c>
      <c r="E16" s="17">
        <v>18.098100000000002</v>
      </c>
      <c r="F16" s="17">
        <v>0.41674999999999995</v>
      </c>
      <c r="G16" s="17">
        <v>10.485975</v>
      </c>
      <c r="H16" s="17">
        <v>10.995825</v>
      </c>
      <c r="I16" s="17">
        <v>1.3768750000000001</v>
      </c>
      <c r="J16" s="17">
        <v>0.89449999999999996</v>
      </c>
      <c r="K16" s="17"/>
      <c r="L16" s="17"/>
      <c r="M16" s="17"/>
      <c r="N16" s="17">
        <v>98.283049999999989</v>
      </c>
    </row>
    <row r="17" spans="1:14" x14ac:dyDescent="0.25">
      <c r="A17" s="13" t="s">
        <v>24</v>
      </c>
      <c r="B17" s="17">
        <v>46.58176666666666</v>
      </c>
      <c r="C17" s="17">
        <v>0.87973333333333337</v>
      </c>
      <c r="D17" s="17">
        <v>8.3171000000000017</v>
      </c>
      <c r="E17" s="17">
        <v>17.219800000000003</v>
      </c>
      <c r="F17" s="17">
        <v>0.41053333333333336</v>
      </c>
      <c r="G17" s="17">
        <v>11.197533333333332</v>
      </c>
      <c r="H17" s="17">
        <v>11.400233333333334</v>
      </c>
      <c r="I17" s="17">
        <v>1.0034000000000001</v>
      </c>
      <c r="J17" s="17">
        <v>0.68346666666666656</v>
      </c>
      <c r="K17" s="17"/>
      <c r="L17" s="17"/>
      <c r="M17" s="17"/>
      <c r="N17" s="17">
        <v>97.693566666666655</v>
      </c>
    </row>
    <row r="18" spans="1:14" x14ac:dyDescent="0.25">
      <c r="A18" s="13" t="s">
        <v>25</v>
      </c>
      <c r="B18" s="17">
        <v>45.218674999999998</v>
      </c>
      <c r="C18" s="17">
        <v>1.881175</v>
      </c>
      <c r="D18" s="17">
        <v>8.8536750000000008</v>
      </c>
      <c r="E18" s="17">
        <v>17.5488</v>
      </c>
      <c r="F18" s="17">
        <v>0.42</v>
      </c>
      <c r="G18" s="17">
        <v>10.823575</v>
      </c>
      <c r="H18" s="17">
        <v>11.159225000000001</v>
      </c>
      <c r="I18" s="17">
        <v>1.3156000000000001</v>
      </c>
      <c r="J18" s="17">
        <v>0.81605000000000005</v>
      </c>
      <c r="K18" s="17"/>
      <c r="L18" s="17"/>
      <c r="M18" s="17"/>
      <c r="N18" s="17">
        <v>98.036775000000006</v>
      </c>
    </row>
    <row r="19" spans="1:14" x14ac:dyDescent="0.25">
      <c r="A19" s="13" t="s">
        <v>26</v>
      </c>
      <c r="B19" s="17">
        <v>46.728366666666666</v>
      </c>
      <c r="C19" s="17">
        <v>0.79276666666666662</v>
      </c>
      <c r="D19" s="17">
        <v>7.9702666666666673</v>
      </c>
      <c r="E19" s="17">
        <v>17.462533333333333</v>
      </c>
      <c r="F19" s="17">
        <v>0.43509999999999999</v>
      </c>
      <c r="G19" s="17">
        <v>11.364266666666666</v>
      </c>
      <c r="H19" s="17">
        <v>11.616566666666666</v>
      </c>
      <c r="I19" s="17">
        <v>0.9761333333333333</v>
      </c>
      <c r="J19" s="17">
        <v>0.64493333333333336</v>
      </c>
      <c r="K19" s="17"/>
      <c r="L19" s="17"/>
      <c r="M19" s="17"/>
      <c r="N19" s="17">
        <v>97.990933333333331</v>
      </c>
    </row>
    <row r="20" spans="1:14" x14ac:dyDescent="0.25">
      <c r="A20" s="13" t="s">
        <v>27</v>
      </c>
      <c r="B20" s="17">
        <v>53.577233333333332</v>
      </c>
      <c r="C20" s="17">
        <v>0.21243333333333334</v>
      </c>
      <c r="D20" s="17">
        <v>2.1548333333333338</v>
      </c>
      <c r="E20" s="17">
        <v>14.227366666666667</v>
      </c>
      <c r="F20" s="17">
        <v>0.52943333333333331</v>
      </c>
      <c r="G20" s="17">
        <v>15.233666666666666</v>
      </c>
      <c r="H20" s="17">
        <v>11.660633333333335</v>
      </c>
      <c r="I20" s="17">
        <v>0.31656666666666666</v>
      </c>
      <c r="J20" s="17">
        <v>0.13673333333333335</v>
      </c>
      <c r="K20" s="17"/>
      <c r="L20" s="17"/>
      <c r="M20" s="17"/>
      <c r="N20" s="17">
        <v>98.048900000000003</v>
      </c>
    </row>
    <row r="21" spans="1:14" x14ac:dyDescent="0.25">
      <c r="A21" s="13" t="s">
        <v>28</v>
      </c>
      <c r="B21" s="17">
        <v>44.403025</v>
      </c>
      <c r="C21" s="17">
        <v>1.9109749999999999</v>
      </c>
      <c r="D21" s="17">
        <v>9.1502499999999998</v>
      </c>
      <c r="E21" s="17">
        <v>18.160425</v>
      </c>
      <c r="F21" s="17">
        <v>0.435975</v>
      </c>
      <c r="G21" s="17">
        <v>10.203850000000001</v>
      </c>
      <c r="H21" s="17">
        <v>11.3889</v>
      </c>
      <c r="I21" s="17">
        <v>1.2296499999999999</v>
      </c>
      <c r="J21" s="17">
        <v>0.92012500000000008</v>
      </c>
      <c r="K21" s="17"/>
      <c r="L21" s="17"/>
      <c r="M21" s="17"/>
      <c r="N21" s="17">
        <v>97.803174999999996</v>
      </c>
    </row>
    <row r="22" spans="1:14" x14ac:dyDescent="0.25">
      <c r="A22" s="13" t="s">
        <v>29</v>
      </c>
      <c r="B22" s="17">
        <v>45.589666666666666</v>
      </c>
      <c r="C22" s="17">
        <v>1.2774000000000001</v>
      </c>
      <c r="D22" s="17">
        <v>8.7631000000000014</v>
      </c>
      <c r="E22" s="17">
        <v>17.980833333333333</v>
      </c>
      <c r="F22" s="17">
        <v>0.44483333333333336</v>
      </c>
      <c r="G22" s="17">
        <v>10.649033333333334</v>
      </c>
      <c r="H22" s="17">
        <v>11.284266666666667</v>
      </c>
      <c r="I22" s="17">
        <v>1.1257666666666666</v>
      </c>
      <c r="J22" s="17">
        <v>0.7369</v>
      </c>
      <c r="K22" s="17"/>
      <c r="L22" s="17"/>
      <c r="M22" s="17"/>
      <c r="N22" s="17">
        <v>97.851799999999983</v>
      </c>
    </row>
    <row r="23" spans="1:14" x14ac:dyDescent="0.25">
      <c r="A23" s="13" t="s">
        <v>30</v>
      </c>
      <c r="B23" s="17">
        <v>45.7</v>
      </c>
      <c r="C23" s="17">
        <v>1.0256599999999998</v>
      </c>
      <c r="D23" s="17">
        <v>8.7789199999999994</v>
      </c>
      <c r="E23" s="17">
        <v>17.934820000000002</v>
      </c>
      <c r="F23" s="17">
        <v>0.41404000000000007</v>
      </c>
      <c r="G23" s="17">
        <v>10.714219999999999</v>
      </c>
      <c r="H23" s="17">
        <v>11.585600000000003</v>
      </c>
      <c r="I23" s="17">
        <v>1.0577200000000002</v>
      </c>
      <c r="J23" s="17">
        <v>0.74161999999999995</v>
      </c>
      <c r="K23" s="17"/>
      <c r="L23" s="17"/>
      <c r="M23" s="17"/>
      <c r="N23" s="17">
        <v>97.95259999999999</v>
      </c>
    </row>
    <row r="24" spans="1:14" x14ac:dyDescent="0.25">
      <c r="A24" s="14" t="s">
        <v>6</v>
      </c>
      <c r="B24" s="17">
        <f>AVERAGE(B11:B14,B16:B19,B21:B22:B23)</f>
        <v>45.540949242424247</v>
      </c>
      <c r="C24" s="17">
        <f>AVERAGE(C11:C14,C16:C19,C21:C22:C23)</f>
        <v>1.3654440909090912</v>
      </c>
      <c r="D24" s="17">
        <f>AVERAGE(D11:D14,D16:D19,D21:D22:D23)</f>
        <v>8.7263018181818204</v>
      </c>
      <c r="E24" s="17">
        <f>AVERAGE(E11:E14,E16:E19,E21:E22:E23)</f>
        <v>17.777884393939392</v>
      </c>
      <c r="F24" s="17">
        <f>AVERAGE(F11:F14,F16:F19,F21:F22:F23)</f>
        <v>0.42283772727272723</v>
      </c>
      <c r="G24" s="17">
        <f>AVERAGE(G11:G14,G16:G19,G21:G22:G23)</f>
        <v>10.73360712121212</v>
      </c>
      <c r="H24" s="17">
        <f>AVERAGE(H11:H14,H16:H19,H21:H22:H23)</f>
        <v>11.332737121212121</v>
      </c>
      <c r="I24" s="17">
        <f>AVERAGE(I11:I14,I16:I19,I21:I22:I23)</f>
        <v>1.1631237878787879</v>
      </c>
      <c r="J24" s="17">
        <f>AVERAGE(J11:J14,J16:J19,J21:J22:J23)</f>
        <v>0.77865636363636359</v>
      </c>
      <c r="K24" s="17"/>
      <c r="L24" s="17"/>
      <c r="M24" s="17"/>
      <c r="N24" s="17">
        <f>AVERAGE(N11:N14,N16:N19,N21:N22:N23)</f>
        <v>97.841541666666672</v>
      </c>
    </row>
    <row r="25" spans="1:14" x14ac:dyDescent="0.25">
      <c r="A25" s="15" t="s">
        <v>31</v>
      </c>
      <c r="B25" s="17">
        <v>43.742225000000005</v>
      </c>
      <c r="C25" s="17">
        <v>2.4471500000000002</v>
      </c>
      <c r="D25" s="17">
        <v>9.8343750000000014</v>
      </c>
      <c r="E25" s="17">
        <v>18.133375000000001</v>
      </c>
      <c r="F25" s="17">
        <v>0.35892500000000005</v>
      </c>
      <c r="G25" s="17">
        <v>10.082525</v>
      </c>
      <c r="H25" s="17">
        <v>10.958350000000001</v>
      </c>
      <c r="I25" s="17">
        <v>1.449875</v>
      </c>
      <c r="J25" s="17">
        <v>1.0059</v>
      </c>
      <c r="K25" s="17"/>
      <c r="L25" s="17"/>
      <c r="M25" s="17"/>
      <c r="N25" s="17">
        <v>98.012699999999995</v>
      </c>
    </row>
    <row r="26" spans="1:14" x14ac:dyDescent="0.25">
      <c r="A26" s="15" t="s">
        <v>32</v>
      </c>
      <c r="B26" s="17">
        <v>46.389475000000004</v>
      </c>
      <c r="C26" s="17">
        <v>1.0011000000000001</v>
      </c>
      <c r="D26" s="17">
        <v>8.4062750000000008</v>
      </c>
      <c r="E26" s="17">
        <v>17.555199999999999</v>
      </c>
      <c r="F26" s="17">
        <v>0.40280000000000005</v>
      </c>
      <c r="G26" s="17">
        <v>11.121649999999999</v>
      </c>
      <c r="H26" s="17">
        <v>11.18205</v>
      </c>
      <c r="I26" s="17">
        <v>1.149025</v>
      </c>
      <c r="J26" s="17">
        <v>0.61799999999999999</v>
      </c>
      <c r="K26" s="17"/>
      <c r="L26" s="17"/>
      <c r="M26" s="17"/>
      <c r="N26" s="17">
        <v>97.825575000000015</v>
      </c>
    </row>
    <row r="27" spans="1:14" x14ac:dyDescent="0.25">
      <c r="A27" s="15" t="s">
        <v>33</v>
      </c>
      <c r="B27" s="17">
        <v>44.822400000000002</v>
      </c>
      <c r="C27" s="17">
        <v>1.8944000000000001</v>
      </c>
      <c r="D27" s="17">
        <v>9.2485999999999997</v>
      </c>
      <c r="E27" s="17">
        <v>18.100849999999998</v>
      </c>
      <c r="F27" s="17">
        <v>0.35892500000000005</v>
      </c>
      <c r="G27" s="17">
        <v>10.513574999999999</v>
      </c>
      <c r="H27" s="17">
        <v>11.075900000000001</v>
      </c>
      <c r="I27" s="17">
        <v>1.3653249999999999</v>
      </c>
      <c r="J27" s="17">
        <v>0.78639999999999999</v>
      </c>
      <c r="K27" s="17"/>
      <c r="L27" s="17"/>
      <c r="M27" s="17"/>
      <c r="N27" s="17">
        <v>98.166375000000002</v>
      </c>
    </row>
    <row r="28" spans="1:14" x14ac:dyDescent="0.25">
      <c r="A28" s="15" t="s">
        <v>34</v>
      </c>
      <c r="B28" s="17">
        <v>53.298366666666674</v>
      </c>
      <c r="C28" s="17">
        <v>0.31606666666666672</v>
      </c>
      <c r="D28" s="17">
        <v>2.7179333333333333</v>
      </c>
      <c r="E28" s="17">
        <v>13.041166666666667</v>
      </c>
      <c r="F28" s="17">
        <v>0.34173333333333328</v>
      </c>
      <c r="G28" s="17">
        <v>15.504333333333333</v>
      </c>
      <c r="H28" s="17">
        <v>11.843466666666666</v>
      </c>
      <c r="I28" s="17">
        <v>0.36333333333333334</v>
      </c>
      <c r="J28" s="17">
        <v>0.16336666666666666</v>
      </c>
      <c r="K28" s="17"/>
      <c r="L28" s="17"/>
      <c r="M28" s="17"/>
      <c r="N28" s="17">
        <v>97.589766666666662</v>
      </c>
    </row>
    <row r="29" spans="1:14" x14ac:dyDescent="0.25">
      <c r="A29" s="14" t="s">
        <v>7</v>
      </c>
      <c r="B29" s="17">
        <f>AVERAGE(B25:B27)</f>
        <v>44.984700000000004</v>
      </c>
      <c r="C29" s="17">
        <f t="shared" ref="C29:J29" si="0">AVERAGE(C25:C27)</f>
        <v>1.7808833333333336</v>
      </c>
      <c r="D29" s="17">
        <f t="shared" si="0"/>
        <v>9.1630833333333346</v>
      </c>
      <c r="E29" s="17">
        <f t="shared" si="0"/>
        <v>17.92980833333333</v>
      </c>
      <c r="F29" s="17">
        <f t="shared" si="0"/>
        <v>0.37355000000000005</v>
      </c>
      <c r="G29" s="17">
        <f t="shared" si="0"/>
        <v>10.572583333333332</v>
      </c>
      <c r="H29" s="17">
        <f t="shared" si="0"/>
        <v>11.072100000000001</v>
      </c>
      <c r="I29" s="17">
        <f t="shared" si="0"/>
        <v>1.3214083333333333</v>
      </c>
      <c r="J29" s="17">
        <f t="shared" si="0"/>
        <v>0.80343333333333333</v>
      </c>
      <c r="K29" s="17"/>
      <c r="L29" s="17"/>
      <c r="M29" s="17"/>
      <c r="N29" s="17">
        <f>AVERAGE(N25:N27)</f>
        <v>98.001550000000009</v>
      </c>
    </row>
    <row r="30" spans="1:14" x14ac:dyDescent="0.25">
      <c r="A30" s="15" t="s">
        <v>35</v>
      </c>
      <c r="B30" s="17">
        <v>45.168674999999993</v>
      </c>
      <c r="C30" s="17">
        <v>1.413025</v>
      </c>
      <c r="D30" s="17">
        <v>9.3994750000000007</v>
      </c>
      <c r="E30" s="17">
        <v>17.174624999999999</v>
      </c>
      <c r="F30" s="17">
        <v>0.37119999999999997</v>
      </c>
      <c r="G30" s="17">
        <v>11.017774999999999</v>
      </c>
      <c r="H30" s="17">
        <v>10.962899999999999</v>
      </c>
      <c r="I30" s="17">
        <v>1.1639249999999999</v>
      </c>
      <c r="J30" s="17">
        <v>0.57052499999999995</v>
      </c>
      <c r="K30" s="17"/>
      <c r="L30" s="17"/>
      <c r="M30" s="17"/>
      <c r="N30" s="17">
        <v>97.242125000000016</v>
      </c>
    </row>
    <row r="31" spans="1:14" x14ac:dyDescent="0.25">
      <c r="A31" s="15" t="s">
        <v>36</v>
      </c>
      <c r="B31" s="17">
        <v>45.728700000000003</v>
      </c>
      <c r="C31" s="17">
        <v>2.0564333333333331</v>
      </c>
      <c r="D31" s="17">
        <v>9.0215000000000014</v>
      </c>
      <c r="E31" s="17">
        <v>16.815533333333335</v>
      </c>
      <c r="F31" s="17">
        <v>0.31916666666666665</v>
      </c>
      <c r="G31" s="17">
        <v>11.501300000000001</v>
      </c>
      <c r="H31" s="17">
        <v>10.855400000000001</v>
      </c>
      <c r="I31" s="17">
        <v>1.2711666666666666</v>
      </c>
      <c r="J31" s="17">
        <v>0.67676666666666663</v>
      </c>
      <c r="K31" s="17"/>
      <c r="L31" s="17"/>
      <c r="M31" s="17"/>
      <c r="N31" s="17">
        <v>98.245966666666661</v>
      </c>
    </row>
    <row r="32" spans="1:14" x14ac:dyDescent="0.25">
      <c r="A32" s="15" t="s">
        <v>37</v>
      </c>
      <c r="B32" s="17">
        <v>46.269133333333336</v>
      </c>
      <c r="C32" s="17">
        <v>1.4837</v>
      </c>
      <c r="D32" s="17">
        <v>8.9902333333333342</v>
      </c>
      <c r="E32" s="17">
        <v>16.789199999999997</v>
      </c>
      <c r="F32" s="17">
        <v>0.35576666666666662</v>
      </c>
      <c r="G32" s="17">
        <v>11.687166666666668</v>
      </c>
      <c r="H32" s="17">
        <v>10.904066666666665</v>
      </c>
      <c r="I32" s="17">
        <v>1.1757666666666668</v>
      </c>
      <c r="J32" s="17">
        <v>0.54553333333333331</v>
      </c>
      <c r="K32" s="17"/>
      <c r="L32" s="17"/>
      <c r="M32" s="17"/>
      <c r="N32" s="17">
        <v>98.20056666666666</v>
      </c>
    </row>
    <row r="33" spans="1:14" x14ac:dyDescent="0.25">
      <c r="A33" s="15" t="s">
        <v>38</v>
      </c>
      <c r="B33" s="17">
        <v>46.311666666666667</v>
      </c>
      <c r="C33" s="17">
        <v>1.4265333333333334</v>
      </c>
      <c r="D33" s="17">
        <v>9.3150999999999993</v>
      </c>
      <c r="E33" s="17">
        <v>17.163999999999998</v>
      </c>
      <c r="F33" s="17">
        <v>0.33176666666666671</v>
      </c>
      <c r="G33" s="17">
        <v>11.448466666666667</v>
      </c>
      <c r="H33" s="17">
        <v>11.150333333333334</v>
      </c>
      <c r="I33" s="17">
        <v>1.1311666666666664</v>
      </c>
      <c r="J33" s="17">
        <v>0.5852666666666666</v>
      </c>
      <c r="K33" s="17"/>
      <c r="L33" s="17"/>
      <c r="M33" s="17"/>
      <c r="N33" s="17">
        <v>98.8643</v>
      </c>
    </row>
    <row r="34" spans="1:14" x14ac:dyDescent="0.25">
      <c r="A34" s="15" t="s">
        <v>39</v>
      </c>
      <c r="B34" s="17">
        <v>46.115533333333339</v>
      </c>
      <c r="C34" s="17">
        <v>1.7835666666666665</v>
      </c>
      <c r="D34" s="17">
        <v>8.7873999999999999</v>
      </c>
      <c r="E34" s="17">
        <v>16.962366666666664</v>
      </c>
      <c r="F34" s="17">
        <v>0.34359999999999996</v>
      </c>
      <c r="G34" s="17">
        <v>11.584100000000001</v>
      </c>
      <c r="H34" s="17">
        <v>10.804699999999999</v>
      </c>
      <c r="I34" s="17">
        <v>1.2050000000000001</v>
      </c>
      <c r="J34" s="17">
        <v>0.58830000000000005</v>
      </c>
      <c r="K34" s="17"/>
      <c r="L34" s="17"/>
      <c r="M34" s="17"/>
      <c r="N34" s="17">
        <v>98.174566666666649</v>
      </c>
    </row>
    <row r="35" spans="1:14" x14ac:dyDescent="0.25">
      <c r="A35" s="15" t="s">
        <v>40</v>
      </c>
      <c r="B35" s="17">
        <v>46.166800000000002</v>
      </c>
      <c r="C35" s="17">
        <v>1.1977666666666666</v>
      </c>
      <c r="D35" s="17">
        <v>9.0075333333333329</v>
      </c>
      <c r="E35" s="17">
        <v>16.741500000000002</v>
      </c>
      <c r="F35" s="17">
        <v>0.33153333333333329</v>
      </c>
      <c r="G35" s="17">
        <v>11.479566666666669</v>
      </c>
      <c r="H35" s="17">
        <v>11.2324</v>
      </c>
      <c r="I35" s="17">
        <v>1.0207666666666666</v>
      </c>
      <c r="J35" s="17">
        <v>0.53459999999999996</v>
      </c>
      <c r="K35" s="17"/>
      <c r="L35" s="17"/>
      <c r="M35" s="17"/>
      <c r="N35" s="17">
        <v>97.712466666666671</v>
      </c>
    </row>
    <row r="36" spans="1:14" x14ac:dyDescent="0.25">
      <c r="A36" s="14" t="s">
        <v>8</v>
      </c>
      <c r="B36" s="17">
        <f>AVERAGE(B30:B35)</f>
        <v>45.960084722222227</v>
      </c>
      <c r="C36" s="17">
        <f t="shared" ref="C36:J36" si="1">AVERAGE(C30:C35)</f>
        <v>1.5601708333333333</v>
      </c>
      <c r="D36" s="17">
        <f t="shared" si="1"/>
        <v>9.0868736111111108</v>
      </c>
      <c r="E36" s="17">
        <f t="shared" si="1"/>
        <v>16.941204166666669</v>
      </c>
      <c r="F36" s="17">
        <f t="shared" si="1"/>
        <v>0.34217222222222216</v>
      </c>
      <c r="G36" s="17">
        <f t="shared" si="1"/>
        <v>11.453062500000001</v>
      </c>
      <c r="H36" s="17">
        <f t="shared" si="1"/>
        <v>10.984966666666667</v>
      </c>
      <c r="I36" s="17">
        <f t="shared" si="1"/>
        <v>1.1612986111111112</v>
      </c>
      <c r="J36" s="17">
        <f t="shared" si="1"/>
        <v>0.58349861111111112</v>
      </c>
      <c r="K36" s="17"/>
      <c r="L36" s="17"/>
      <c r="M36" s="17"/>
      <c r="N36" s="17">
        <f>AVERAGE(N30:N35)</f>
        <v>98.073331944444433</v>
      </c>
    </row>
    <row r="37" spans="1:14" x14ac:dyDescent="0.25">
      <c r="A37" s="15" t="s">
        <v>41</v>
      </c>
      <c r="B37" s="17">
        <v>45.437399999999997</v>
      </c>
      <c r="C37" s="17">
        <v>1.8071333333333335</v>
      </c>
      <c r="D37" s="17">
        <v>9.2521000000000004</v>
      </c>
      <c r="E37" s="17">
        <v>16.993633333333332</v>
      </c>
      <c r="F37" s="17">
        <v>0.30833333333333335</v>
      </c>
      <c r="G37" s="17">
        <v>11.5321</v>
      </c>
      <c r="H37" s="17">
        <v>10.678199999999999</v>
      </c>
      <c r="I37" s="17">
        <v>1.2551666666666665</v>
      </c>
      <c r="J37" s="17">
        <v>0.68109999999999993</v>
      </c>
      <c r="K37" s="17"/>
      <c r="L37" s="17"/>
      <c r="M37" s="17"/>
      <c r="N37" s="17">
        <v>97.94516666666668</v>
      </c>
    </row>
    <row r="38" spans="1:14" x14ac:dyDescent="0.25">
      <c r="A38" s="15" t="s">
        <v>42</v>
      </c>
      <c r="B38" s="17">
        <v>46.966300000000011</v>
      </c>
      <c r="C38" s="17">
        <v>1.1529</v>
      </c>
      <c r="D38" s="17">
        <v>8.8284666666666656</v>
      </c>
      <c r="E38" s="17">
        <v>16.451366666666669</v>
      </c>
      <c r="F38" s="17">
        <v>0.33936666666666665</v>
      </c>
      <c r="G38" s="17">
        <v>11.779633333333331</v>
      </c>
      <c r="H38" s="17">
        <v>11.195433333333334</v>
      </c>
      <c r="I38" s="17">
        <v>1.0337666666666667</v>
      </c>
      <c r="J38" s="17">
        <v>0.4786333333333333</v>
      </c>
      <c r="K38" s="17"/>
      <c r="L38" s="17"/>
      <c r="M38" s="17"/>
      <c r="N38" s="17">
        <v>98.225866666666661</v>
      </c>
    </row>
    <row r="39" spans="1:14" x14ac:dyDescent="0.25">
      <c r="A39" s="15" t="s">
        <v>43</v>
      </c>
      <c r="B39" s="17">
        <v>46.459233333333337</v>
      </c>
      <c r="C39" s="17">
        <v>1.3436333333333332</v>
      </c>
      <c r="D39" s="17">
        <v>8.7256666666666671</v>
      </c>
      <c r="E39" s="17">
        <v>16.917666666666666</v>
      </c>
      <c r="F39" s="17">
        <v>0.34800000000000003</v>
      </c>
      <c r="G39" s="17">
        <v>11.557766666666666</v>
      </c>
      <c r="H39" s="17">
        <v>11.0139</v>
      </c>
      <c r="I39" s="17">
        <v>1.0858333333333332</v>
      </c>
      <c r="J39" s="17">
        <v>0.49556666666666666</v>
      </c>
      <c r="K39" s="17"/>
      <c r="L39" s="17"/>
      <c r="M39" s="17"/>
      <c r="N39" s="17">
        <v>97.947266666666678</v>
      </c>
    </row>
    <row r="40" spans="1:14" x14ac:dyDescent="0.25">
      <c r="A40" s="15" t="s">
        <v>44</v>
      </c>
      <c r="B40" s="17">
        <v>46.189149999999998</v>
      </c>
      <c r="C40" s="17">
        <v>1.9699</v>
      </c>
      <c r="D40" s="17">
        <v>8.4831000000000003</v>
      </c>
      <c r="E40" s="17">
        <v>16.933250000000001</v>
      </c>
      <c r="F40" s="17">
        <v>0.35045000000000004</v>
      </c>
      <c r="G40" s="17">
        <v>11.764949999999999</v>
      </c>
      <c r="H40" s="17">
        <v>10.6022</v>
      </c>
      <c r="I40" s="17">
        <v>1.1252499999999999</v>
      </c>
      <c r="J40" s="17">
        <v>0.60075000000000001</v>
      </c>
      <c r="K40" s="17"/>
      <c r="L40" s="17"/>
      <c r="M40" s="17"/>
      <c r="N40" s="17">
        <v>98.018999999999991</v>
      </c>
    </row>
    <row r="41" spans="1:14" x14ac:dyDescent="0.25">
      <c r="A41" s="15" t="s">
        <v>45</v>
      </c>
      <c r="B41" s="17">
        <v>46.23415</v>
      </c>
      <c r="C41" s="17">
        <v>1.2604500000000001</v>
      </c>
      <c r="D41" s="17">
        <v>8.8571500000000007</v>
      </c>
      <c r="E41" s="17">
        <v>17.237549999999999</v>
      </c>
      <c r="F41" s="17">
        <v>0.39080000000000004</v>
      </c>
      <c r="G41" s="17">
        <v>11.48385</v>
      </c>
      <c r="H41" s="17">
        <v>10.51135</v>
      </c>
      <c r="I41" s="17">
        <v>1.0857999999999999</v>
      </c>
      <c r="J41" s="17">
        <v>0.53239999999999998</v>
      </c>
      <c r="K41" s="17"/>
      <c r="L41" s="17"/>
      <c r="M41" s="17"/>
      <c r="N41" s="17">
        <v>97.593499999999992</v>
      </c>
    </row>
    <row r="42" spans="1:14" x14ac:dyDescent="0.25">
      <c r="A42" s="14" t="s">
        <v>9</v>
      </c>
      <c r="B42" s="17">
        <f>AVERAGE(B37:B41)</f>
        <v>46.257246666666674</v>
      </c>
      <c r="C42" s="17">
        <f t="shared" ref="C42:J42" si="2">AVERAGE(C37:C41)</f>
        <v>1.5068033333333333</v>
      </c>
      <c r="D42" s="17">
        <f t="shared" si="2"/>
        <v>8.8292966666666679</v>
      </c>
      <c r="E42" s="17">
        <f t="shared" si="2"/>
        <v>16.906693333333333</v>
      </c>
      <c r="F42" s="17">
        <f t="shared" si="2"/>
        <v>0.34739000000000003</v>
      </c>
      <c r="G42" s="17">
        <f t="shared" si="2"/>
        <v>11.623659999999997</v>
      </c>
      <c r="H42" s="17">
        <f t="shared" si="2"/>
        <v>10.800216666666667</v>
      </c>
      <c r="I42" s="17">
        <f t="shared" si="2"/>
        <v>1.1171633333333335</v>
      </c>
      <c r="J42" s="17">
        <f t="shared" si="2"/>
        <v>0.55769000000000002</v>
      </c>
      <c r="K42" s="17"/>
      <c r="L42" s="17"/>
      <c r="M42" s="17"/>
      <c r="N42" s="17">
        <f>AVERAGE(N37:N41)</f>
        <v>97.946160000000006</v>
      </c>
    </row>
    <row r="43" spans="1:14" x14ac:dyDescent="0.25">
      <c r="A43" s="15" t="s">
        <v>46</v>
      </c>
      <c r="B43" s="17">
        <v>47.644900000000007</v>
      </c>
      <c r="C43" s="17">
        <v>1.3541000000000001</v>
      </c>
      <c r="D43" s="17">
        <v>8.0954999999999995</v>
      </c>
      <c r="E43" s="17">
        <v>15.617333333333333</v>
      </c>
      <c r="F43" s="17">
        <v>0.34373333333333328</v>
      </c>
      <c r="G43" s="17">
        <v>12.910533333333333</v>
      </c>
      <c r="H43" s="17">
        <v>10.873533333333333</v>
      </c>
      <c r="I43" s="17">
        <v>1.0462666666666667</v>
      </c>
      <c r="J43" s="17">
        <v>0.45436666666666664</v>
      </c>
      <c r="K43" s="17"/>
      <c r="L43" s="17"/>
      <c r="M43" s="17"/>
      <c r="N43" s="17">
        <v>98.340266666666665</v>
      </c>
    </row>
    <row r="44" spans="1:14" x14ac:dyDescent="0.25">
      <c r="A44" s="15" t="s">
        <v>47</v>
      </c>
      <c r="B44" s="17">
        <v>48.962800000000001</v>
      </c>
      <c r="C44" s="17">
        <v>0.68459999999999999</v>
      </c>
      <c r="D44" s="17">
        <v>7.6411499999999997</v>
      </c>
      <c r="E44" s="17">
        <v>14.482250000000001</v>
      </c>
      <c r="F44" s="17">
        <v>0.28454999999999997</v>
      </c>
      <c r="G44" s="17">
        <v>13.450849999999999</v>
      </c>
      <c r="H44" s="17">
        <v>11.6248</v>
      </c>
      <c r="I44" s="17">
        <v>0.87684999999999991</v>
      </c>
      <c r="J44" s="17">
        <v>0.32264999999999999</v>
      </c>
      <c r="K44" s="17"/>
      <c r="L44" s="17"/>
      <c r="M44" s="17"/>
      <c r="N44" s="17">
        <v>98.330500000000001</v>
      </c>
    </row>
    <row r="45" spans="1:14" x14ac:dyDescent="0.25">
      <c r="A45" s="15" t="s">
        <v>48</v>
      </c>
      <c r="B45" s="17">
        <v>47.474400000000003</v>
      </c>
      <c r="C45" s="17">
        <v>1.6835666666666667</v>
      </c>
      <c r="D45" s="17">
        <v>7.8400666666666661</v>
      </c>
      <c r="E45" s="17">
        <v>15.243233333333334</v>
      </c>
      <c r="F45" s="17">
        <v>0.31760000000000005</v>
      </c>
      <c r="G45" s="17">
        <v>13.064</v>
      </c>
      <c r="H45" s="17">
        <v>10.887300000000002</v>
      </c>
      <c r="I45" s="17">
        <v>0.95286666666666664</v>
      </c>
      <c r="J45" s="17">
        <v>0.51496666666666668</v>
      </c>
      <c r="K45" s="17"/>
      <c r="L45" s="17"/>
      <c r="M45" s="17"/>
      <c r="N45" s="17">
        <v>97.977999999999994</v>
      </c>
    </row>
    <row r="46" spans="1:14" x14ac:dyDescent="0.25">
      <c r="A46" s="15" t="s">
        <v>49</v>
      </c>
      <c r="B46" s="17">
        <v>48.573333333333331</v>
      </c>
      <c r="C46" s="17">
        <v>0.77749999999999997</v>
      </c>
      <c r="D46" s="17">
        <v>7.5289999999999999</v>
      </c>
      <c r="E46" s="17">
        <v>15.113533333333331</v>
      </c>
      <c r="F46" s="17">
        <v>0.3323666666666667</v>
      </c>
      <c r="G46" s="17">
        <v>13.428066666666666</v>
      </c>
      <c r="H46" s="17">
        <v>11.091833333333334</v>
      </c>
      <c r="I46" s="17">
        <v>0.93676666666666664</v>
      </c>
      <c r="J46" s="17">
        <v>0.35893333333333333</v>
      </c>
      <c r="K46" s="17"/>
      <c r="L46" s="17"/>
      <c r="M46" s="17"/>
      <c r="N46" s="17">
        <v>98.141333333333321</v>
      </c>
    </row>
    <row r="47" spans="1:14" x14ac:dyDescent="0.25">
      <c r="A47" s="15" t="s">
        <v>50</v>
      </c>
      <c r="B47" s="17">
        <v>48.371700000000004</v>
      </c>
      <c r="C47" s="17">
        <v>1.0979333333333334</v>
      </c>
      <c r="D47" s="17">
        <v>7.4496333333333338</v>
      </c>
      <c r="E47" s="17">
        <v>15.191133333333333</v>
      </c>
      <c r="F47" s="17">
        <v>0.32916666666666666</v>
      </c>
      <c r="G47" s="17">
        <v>13.5685</v>
      </c>
      <c r="H47" s="17">
        <v>10.433733333333334</v>
      </c>
      <c r="I47" s="17">
        <v>0.99189999999999989</v>
      </c>
      <c r="J47" s="17">
        <v>0.36246666666666666</v>
      </c>
      <c r="K47" s="17"/>
      <c r="L47" s="17"/>
      <c r="M47" s="17"/>
      <c r="N47" s="17">
        <v>97.796166666666679</v>
      </c>
    </row>
    <row r="48" spans="1:14" x14ac:dyDescent="0.25">
      <c r="A48" s="15" t="s">
        <v>51</v>
      </c>
      <c r="B48" s="17">
        <v>48.387466666666661</v>
      </c>
      <c r="C48" s="17">
        <v>0.99680000000000002</v>
      </c>
      <c r="D48" s="17">
        <v>7.8068</v>
      </c>
      <c r="E48" s="17">
        <v>14.7751</v>
      </c>
      <c r="F48" s="17">
        <v>0.31903333333333334</v>
      </c>
      <c r="G48" s="17">
        <v>13.149566666666667</v>
      </c>
      <c r="H48" s="17">
        <v>11.289566666666667</v>
      </c>
      <c r="I48" s="17">
        <v>0.90553333333333319</v>
      </c>
      <c r="J48" s="17">
        <v>0.37686666666666663</v>
      </c>
      <c r="K48" s="17"/>
      <c r="L48" s="17"/>
      <c r="M48" s="17"/>
      <c r="N48" s="17">
        <v>98.006733333333344</v>
      </c>
    </row>
    <row r="49" spans="1:14" x14ac:dyDescent="0.25">
      <c r="A49" s="14" t="s">
        <v>10</v>
      </c>
      <c r="B49" s="17">
        <f>AVERAGE(B43:B48)</f>
        <v>48.23576666666667</v>
      </c>
      <c r="C49" s="17">
        <f t="shared" ref="C49:J49" si="3">AVERAGE(C43:C48)</f>
        <v>1.0990833333333334</v>
      </c>
      <c r="D49" s="17">
        <f t="shared" si="3"/>
        <v>7.7270250000000003</v>
      </c>
      <c r="E49" s="17">
        <f t="shared" si="3"/>
        <v>15.070430555555554</v>
      </c>
      <c r="F49" s="17">
        <f t="shared" si="3"/>
        <v>0.321075</v>
      </c>
      <c r="G49" s="17">
        <f t="shared" si="3"/>
        <v>13.261919444444445</v>
      </c>
      <c r="H49" s="17">
        <f t="shared" si="3"/>
        <v>11.033461111111114</v>
      </c>
      <c r="I49" s="17">
        <f t="shared" si="3"/>
        <v>0.95169722222222219</v>
      </c>
      <c r="J49" s="17">
        <f t="shared" si="3"/>
        <v>0.39837499999999998</v>
      </c>
      <c r="K49" s="17"/>
      <c r="L49" s="17"/>
      <c r="M49" s="17"/>
      <c r="N49" s="17">
        <f>AVERAGE(N43:N48)</f>
        <v>98.098833333333346</v>
      </c>
    </row>
    <row r="50" spans="1:14" x14ac:dyDescent="0.25">
      <c r="A50" s="15" t="s">
        <v>52</v>
      </c>
      <c r="B50" s="17">
        <v>44.296300000000002</v>
      </c>
      <c r="C50" s="17">
        <v>2.08195</v>
      </c>
      <c r="D50" s="17">
        <v>9.3809249999999995</v>
      </c>
      <c r="E50" s="17">
        <v>18.4223</v>
      </c>
      <c r="F50" s="17">
        <v>0.42752499999999999</v>
      </c>
      <c r="G50" s="17">
        <v>10.07225</v>
      </c>
      <c r="H50" s="17">
        <v>10.842549999999999</v>
      </c>
      <c r="I50" s="17">
        <v>1.4417</v>
      </c>
      <c r="J50" s="17">
        <v>0.87009999999999998</v>
      </c>
      <c r="K50" s="17"/>
      <c r="L50" s="17"/>
      <c r="M50" s="17"/>
      <c r="N50" s="17">
        <v>97.835600000000014</v>
      </c>
    </row>
    <row r="51" spans="1:14" x14ac:dyDescent="0.25">
      <c r="A51" s="15" t="s">
        <v>53</v>
      </c>
      <c r="B51" s="17">
        <v>46.370600000000003</v>
      </c>
      <c r="C51" s="17">
        <v>0.82316666666666671</v>
      </c>
      <c r="D51" s="17">
        <v>8.3192666666666657</v>
      </c>
      <c r="E51" s="17">
        <v>18.046099999999999</v>
      </c>
      <c r="F51" s="17">
        <v>0.44066666666666671</v>
      </c>
      <c r="G51" s="17">
        <v>10.688566666666667</v>
      </c>
      <c r="H51" s="17">
        <v>11.419733333333333</v>
      </c>
      <c r="I51" s="17">
        <v>1.0422333333333331</v>
      </c>
      <c r="J51" s="17">
        <v>0.65813333333333335</v>
      </c>
      <c r="K51" s="17"/>
      <c r="L51" s="17"/>
      <c r="M51" s="17"/>
      <c r="N51" s="17">
        <v>97.808466666666661</v>
      </c>
    </row>
    <row r="52" spans="1:14" x14ac:dyDescent="0.25">
      <c r="A52" s="15" t="s">
        <v>54</v>
      </c>
      <c r="B52" s="17">
        <v>44.600133333333332</v>
      </c>
      <c r="C52" s="17">
        <v>1.9978666666666667</v>
      </c>
      <c r="D52" s="17">
        <v>9.3199666666666658</v>
      </c>
      <c r="E52" s="17">
        <v>17.968100000000003</v>
      </c>
      <c r="F52" s="17">
        <v>0.36916666666666664</v>
      </c>
      <c r="G52" s="17">
        <v>10.547066666666668</v>
      </c>
      <c r="H52" s="17">
        <v>10.780633333333332</v>
      </c>
      <c r="I52" s="17">
        <v>1.4155666666666666</v>
      </c>
      <c r="J52" s="17">
        <v>0.84133333333333338</v>
      </c>
      <c r="K52" s="17"/>
      <c r="L52" s="17"/>
      <c r="M52" s="17"/>
      <c r="N52" s="17">
        <v>97.839833333333331</v>
      </c>
    </row>
    <row r="53" spans="1:14" x14ac:dyDescent="0.25">
      <c r="A53" s="15" t="s">
        <v>55</v>
      </c>
      <c r="B53" s="17">
        <v>46.720499999999994</v>
      </c>
      <c r="C53" s="17">
        <v>0.72977500000000006</v>
      </c>
      <c r="D53" s="17">
        <v>8.0577000000000005</v>
      </c>
      <c r="E53" s="17">
        <v>17.815775000000002</v>
      </c>
      <c r="F53" s="17">
        <v>0.40092499999999998</v>
      </c>
      <c r="G53" s="17">
        <v>11.004300000000001</v>
      </c>
      <c r="H53" s="17">
        <v>11.643000000000001</v>
      </c>
      <c r="I53" s="17">
        <v>0.89587499999999998</v>
      </c>
      <c r="J53" s="17">
        <v>0.71257499999999996</v>
      </c>
      <c r="K53" s="17"/>
      <c r="L53" s="17"/>
      <c r="M53" s="17"/>
      <c r="N53" s="17">
        <v>97.980424999999997</v>
      </c>
    </row>
    <row r="54" spans="1:14" x14ac:dyDescent="0.25">
      <c r="A54" s="15" t="s">
        <v>56</v>
      </c>
      <c r="B54" s="17">
        <v>44.128275000000002</v>
      </c>
      <c r="C54" s="17">
        <v>2.1385250000000005</v>
      </c>
      <c r="D54" s="17">
        <v>9.5149749999999997</v>
      </c>
      <c r="E54" s="17">
        <v>18.298999999999999</v>
      </c>
      <c r="F54" s="17">
        <v>0.42667499999999997</v>
      </c>
      <c r="G54" s="17">
        <v>10.0045</v>
      </c>
      <c r="H54" s="17">
        <v>10.976575</v>
      </c>
      <c r="I54" s="17">
        <v>1.42405</v>
      </c>
      <c r="J54" s="17">
        <v>0.87737500000000002</v>
      </c>
      <c r="K54" s="17"/>
      <c r="L54" s="17"/>
      <c r="M54" s="17"/>
      <c r="N54" s="17">
        <v>97.78994999999999</v>
      </c>
    </row>
    <row r="55" spans="1:14" x14ac:dyDescent="0.25">
      <c r="A55" s="15" t="s">
        <v>57</v>
      </c>
      <c r="B55" s="17">
        <v>46.116000000000007</v>
      </c>
      <c r="C55" s="17">
        <v>0.75369999999999993</v>
      </c>
      <c r="D55" s="17">
        <v>8.5408333333333335</v>
      </c>
      <c r="E55" s="17">
        <v>17.8032</v>
      </c>
      <c r="F55" s="17">
        <v>0.4027</v>
      </c>
      <c r="G55" s="17">
        <v>10.584366666666668</v>
      </c>
      <c r="H55" s="17">
        <v>11.605499999999999</v>
      </c>
      <c r="I55" s="17">
        <v>0.9761333333333333</v>
      </c>
      <c r="J55" s="17">
        <v>0.71936666666666671</v>
      </c>
      <c r="K55" s="17"/>
      <c r="L55" s="17"/>
      <c r="M55" s="17"/>
      <c r="N55" s="17">
        <v>97.501800000000003</v>
      </c>
    </row>
    <row r="56" spans="1:14" x14ac:dyDescent="0.25">
      <c r="A56" s="16" t="s">
        <v>11</v>
      </c>
      <c r="B56" s="18">
        <f>AVERAGE(B50:B55)</f>
        <v>45.371968055555556</v>
      </c>
      <c r="C56" s="18">
        <f t="shared" ref="C56:J56" si="4">AVERAGE(C50:C55)</f>
        <v>1.4208305555555556</v>
      </c>
      <c r="D56" s="18">
        <f t="shared" si="4"/>
        <v>8.8556111111111111</v>
      </c>
      <c r="E56" s="18">
        <f t="shared" si="4"/>
        <v>18.059079166666667</v>
      </c>
      <c r="F56" s="18">
        <f t="shared" si="4"/>
        <v>0.41127638888888884</v>
      </c>
      <c r="G56" s="18">
        <f t="shared" si="4"/>
        <v>10.483508333333335</v>
      </c>
      <c r="H56" s="18">
        <f t="shared" si="4"/>
        <v>11.211331944444444</v>
      </c>
      <c r="I56" s="18">
        <f t="shared" si="4"/>
        <v>1.1992597222222223</v>
      </c>
      <c r="J56" s="18">
        <f t="shared" si="4"/>
        <v>0.77981388888888892</v>
      </c>
      <c r="K56" s="18"/>
      <c r="L56" s="18"/>
      <c r="M56" s="18"/>
      <c r="N56" s="18">
        <f>AVERAGE(N50:N55)</f>
        <v>97.792679166666673</v>
      </c>
    </row>
    <row r="58" spans="1:14" ht="16.5" x14ac:dyDescent="0.3">
      <c r="A58" s="23" t="s">
        <v>13</v>
      </c>
      <c r="B58" s="24" t="s">
        <v>60</v>
      </c>
      <c r="C58" s="24" t="s">
        <v>61</v>
      </c>
      <c r="D58" s="24" t="s">
        <v>62</v>
      </c>
      <c r="E58" s="24" t="s">
        <v>1</v>
      </c>
      <c r="F58" s="24" t="s">
        <v>2</v>
      </c>
      <c r="G58" s="24" t="s">
        <v>3</v>
      </c>
      <c r="H58" s="24" t="s">
        <v>4</v>
      </c>
      <c r="I58" s="24" t="s">
        <v>63</v>
      </c>
      <c r="J58" s="24" t="s">
        <v>64</v>
      </c>
      <c r="K58" s="24"/>
      <c r="L58" s="24" t="s">
        <v>14</v>
      </c>
      <c r="M58" s="24" t="s">
        <v>15</v>
      </c>
      <c r="N58" s="24" t="s">
        <v>5</v>
      </c>
    </row>
    <row r="59" spans="1:14" x14ac:dyDescent="0.25">
      <c r="A59" s="8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</row>
    <row r="60" spans="1:14" x14ac:dyDescent="0.25">
      <c r="A60" s="6" t="s">
        <v>204</v>
      </c>
      <c r="B60" s="19">
        <v>49.051000000000002</v>
      </c>
      <c r="C60" s="19">
        <v>1.4633</v>
      </c>
      <c r="D60" s="19">
        <v>6.7580999999999998</v>
      </c>
      <c r="E60" s="19">
        <v>13.5624</v>
      </c>
      <c r="F60" s="19">
        <v>0.32950000000000002</v>
      </c>
      <c r="G60" s="19">
        <v>13.9254</v>
      </c>
      <c r="H60" s="19">
        <v>11.3142</v>
      </c>
      <c r="I60" s="19">
        <v>0.78480000000000005</v>
      </c>
      <c r="J60" s="19">
        <v>0.4093</v>
      </c>
      <c r="K60" s="19"/>
      <c r="L60" s="19">
        <v>0.49709999999999999</v>
      </c>
      <c r="M60" s="19">
        <f t="shared" ref="M60:M81" si="5">-L60*16/38</f>
        <v>-0.20930526315789474</v>
      </c>
      <c r="N60" s="19">
        <f t="shared" ref="N60:N81" si="6">SUM(B60:M60)</f>
        <v>97.885794736842101</v>
      </c>
    </row>
    <row r="61" spans="1:14" x14ac:dyDescent="0.25">
      <c r="A61" s="6" t="s">
        <v>205</v>
      </c>
      <c r="B61" s="19">
        <v>53.418199999999999</v>
      </c>
      <c r="C61" s="19">
        <v>0.47670000000000001</v>
      </c>
      <c r="D61" s="19">
        <v>3.0438999999999998</v>
      </c>
      <c r="E61" s="19">
        <v>12.181800000000001</v>
      </c>
      <c r="F61" s="19">
        <v>0.2742</v>
      </c>
      <c r="G61" s="19">
        <v>16.439</v>
      </c>
      <c r="H61" s="19">
        <v>11.5578</v>
      </c>
      <c r="I61" s="19">
        <v>0.31850000000000001</v>
      </c>
      <c r="J61" s="19">
        <v>0.1202</v>
      </c>
      <c r="K61" s="19"/>
      <c r="L61" s="19">
        <v>0.28000000000000003</v>
      </c>
      <c r="M61" s="19">
        <f t="shared" si="5"/>
        <v>-0.11789473684210527</v>
      </c>
      <c r="N61" s="19">
        <f t="shared" si="6"/>
        <v>97.992405263157892</v>
      </c>
    </row>
    <row r="62" spans="1:14" x14ac:dyDescent="0.25">
      <c r="A62" s="6" t="s">
        <v>206</v>
      </c>
      <c r="B62" s="19">
        <v>49.226500000000001</v>
      </c>
      <c r="C62" s="19">
        <v>1.4836</v>
      </c>
      <c r="D62" s="19">
        <v>6.4282000000000004</v>
      </c>
      <c r="E62" s="19">
        <v>13.2043</v>
      </c>
      <c r="F62" s="19">
        <v>0.2447</v>
      </c>
      <c r="G62" s="19">
        <v>14.52</v>
      </c>
      <c r="H62" s="19">
        <v>11.025</v>
      </c>
      <c r="I62" s="19">
        <v>0.8417</v>
      </c>
      <c r="J62" s="19">
        <v>0.47960000000000003</v>
      </c>
      <c r="K62" s="19"/>
      <c r="L62" s="19">
        <v>0.1152</v>
      </c>
      <c r="M62" s="19">
        <f t="shared" si="5"/>
        <v>-4.8505263157894739E-2</v>
      </c>
      <c r="N62" s="19">
        <f t="shared" si="6"/>
        <v>97.520294736842118</v>
      </c>
    </row>
    <row r="63" spans="1:14" x14ac:dyDescent="0.25">
      <c r="A63" s="6" t="s">
        <v>207</v>
      </c>
      <c r="B63" s="19">
        <v>49.368200000000002</v>
      </c>
      <c r="C63" s="19">
        <v>1.3894</v>
      </c>
      <c r="D63" s="19">
        <v>6.7808000000000002</v>
      </c>
      <c r="E63" s="19">
        <v>13.1554</v>
      </c>
      <c r="F63" s="19">
        <v>0.23250000000000001</v>
      </c>
      <c r="G63" s="19">
        <v>14.5655</v>
      </c>
      <c r="H63" s="19">
        <v>11.057700000000001</v>
      </c>
      <c r="I63" s="19">
        <v>0.86629999999999996</v>
      </c>
      <c r="J63" s="19">
        <v>0.44219999999999998</v>
      </c>
      <c r="K63" s="19"/>
      <c r="L63" s="19">
        <v>1E-4</v>
      </c>
      <c r="M63" s="19">
        <f t="shared" si="5"/>
        <v>-4.2105263157894738E-5</v>
      </c>
      <c r="N63" s="19">
        <f t="shared" si="6"/>
        <v>97.858057894736845</v>
      </c>
    </row>
    <row r="64" spans="1:14" x14ac:dyDescent="0.25">
      <c r="A64" s="6" t="s">
        <v>208</v>
      </c>
      <c r="B64" s="19">
        <v>48.5732</v>
      </c>
      <c r="C64" s="19">
        <v>1.7534000000000001</v>
      </c>
      <c r="D64" s="19">
        <v>6.8451000000000004</v>
      </c>
      <c r="E64" s="19">
        <v>12.3049</v>
      </c>
      <c r="F64" s="19">
        <v>0.1794</v>
      </c>
      <c r="G64" s="19">
        <v>14.751300000000001</v>
      </c>
      <c r="H64" s="19">
        <v>11.2476</v>
      </c>
      <c r="I64" s="19">
        <v>1.0029999999999999</v>
      </c>
      <c r="J64" s="19">
        <v>0.55289999999999995</v>
      </c>
      <c r="K64" s="19"/>
      <c r="L64" s="19">
        <v>0.56740000000000002</v>
      </c>
      <c r="M64" s="19">
        <f t="shared" si="5"/>
        <v>-0.23890526315789473</v>
      </c>
      <c r="N64" s="19">
        <f t="shared" si="6"/>
        <v>97.539294736842123</v>
      </c>
    </row>
    <row r="65" spans="1:14" x14ac:dyDescent="0.25">
      <c r="A65" s="6" t="s">
        <v>209</v>
      </c>
      <c r="B65" s="19">
        <v>53.2864</v>
      </c>
      <c r="C65" s="19">
        <v>0.22020000000000001</v>
      </c>
      <c r="D65" s="19">
        <v>1.2525999999999999</v>
      </c>
      <c r="E65" s="19">
        <v>9.0929000000000002</v>
      </c>
      <c r="F65" s="19">
        <v>0.34410000000000002</v>
      </c>
      <c r="G65" s="19">
        <v>14.229100000000001</v>
      </c>
      <c r="H65" s="19">
        <v>20.914100000000001</v>
      </c>
      <c r="I65" s="19">
        <v>0.21540000000000001</v>
      </c>
      <c r="J65" s="19">
        <v>1.9599999999999999E-2</v>
      </c>
      <c r="K65" s="19"/>
      <c r="L65" s="19">
        <v>0.51680000000000004</v>
      </c>
      <c r="M65" s="19">
        <f t="shared" si="5"/>
        <v>-0.21760000000000002</v>
      </c>
      <c r="N65" s="19">
        <f t="shared" si="6"/>
        <v>99.87360000000001</v>
      </c>
    </row>
    <row r="66" spans="1:14" x14ac:dyDescent="0.25">
      <c r="A66" s="6" t="s">
        <v>210</v>
      </c>
      <c r="B66" s="19">
        <v>53.256399999999999</v>
      </c>
      <c r="C66" s="19">
        <v>0.28660000000000002</v>
      </c>
      <c r="D66" s="19">
        <v>1.5487</v>
      </c>
      <c r="E66" s="19">
        <v>6.9336000000000002</v>
      </c>
      <c r="F66" s="19">
        <v>0.23369999999999999</v>
      </c>
      <c r="G66" s="19">
        <v>15.1099</v>
      </c>
      <c r="H66" s="19">
        <v>23.110900000000001</v>
      </c>
      <c r="I66" s="19">
        <v>0.13519999999999999</v>
      </c>
      <c r="J66" s="19">
        <v>0</v>
      </c>
      <c r="K66" s="19"/>
      <c r="L66" s="19">
        <v>0.56000000000000005</v>
      </c>
      <c r="M66" s="19">
        <f t="shared" si="5"/>
        <v>-0.23578947368421055</v>
      </c>
      <c r="N66" s="19">
        <f t="shared" si="6"/>
        <v>100.93921052631579</v>
      </c>
    </row>
    <row r="67" spans="1:14" x14ac:dyDescent="0.25">
      <c r="A67" s="6" t="s">
        <v>211</v>
      </c>
      <c r="B67" s="19">
        <v>52.5321</v>
      </c>
      <c r="C67" s="19">
        <v>0.58950000000000002</v>
      </c>
      <c r="D67" s="19">
        <v>3.5539999999999998</v>
      </c>
      <c r="E67" s="19">
        <v>9.4877000000000002</v>
      </c>
      <c r="F67" s="19">
        <v>0.2258</v>
      </c>
      <c r="G67" s="19">
        <v>15.4802</v>
      </c>
      <c r="H67" s="19">
        <v>16.1816</v>
      </c>
      <c r="I67" s="19">
        <v>0.4199</v>
      </c>
      <c r="J67" s="19">
        <v>0.1764</v>
      </c>
      <c r="K67" s="19"/>
      <c r="L67" s="19">
        <v>0.34279999999999999</v>
      </c>
      <c r="M67" s="19">
        <f t="shared" si="5"/>
        <v>-0.14433684210526315</v>
      </c>
      <c r="N67" s="19">
        <f t="shared" si="6"/>
        <v>98.845663157894748</v>
      </c>
    </row>
    <row r="68" spans="1:14" x14ac:dyDescent="0.25">
      <c r="A68" s="6" t="s">
        <v>212</v>
      </c>
      <c r="B68" s="19">
        <v>53.509700000000002</v>
      </c>
      <c r="C68" s="19">
        <v>0.14560000000000001</v>
      </c>
      <c r="D68" s="19">
        <v>0.99519999999999997</v>
      </c>
      <c r="E68" s="19">
        <v>8.3553999999999995</v>
      </c>
      <c r="F68" s="19">
        <v>0.26840000000000003</v>
      </c>
      <c r="G68" s="19">
        <v>14.4733</v>
      </c>
      <c r="H68" s="19">
        <v>22.826899999999998</v>
      </c>
      <c r="I68" s="19">
        <v>0.1918</v>
      </c>
      <c r="J68" s="19">
        <v>5.9999999999999995E-4</v>
      </c>
      <c r="K68" s="19"/>
      <c r="L68" s="19">
        <v>0.47099999999999997</v>
      </c>
      <c r="M68" s="19">
        <f t="shared" si="5"/>
        <v>-0.1983157894736842</v>
      </c>
      <c r="N68" s="19">
        <f t="shared" si="6"/>
        <v>101.03958421052631</v>
      </c>
    </row>
    <row r="69" spans="1:14" x14ac:dyDescent="0.25">
      <c r="A69" s="6" t="s">
        <v>213</v>
      </c>
      <c r="B69" s="19">
        <v>52.221899999999998</v>
      </c>
      <c r="C69" s="19">
        <v>0.50139999999999996</v>
      </c>
      <c r="D69" s="19">
        <v>3.2909000000000002</v>
      </c>
      <c r="E69" s="19">
        <v>8.9849999999999994</v>
      </c>
      <c r="F69" s="19">
        <v>0.2235</v>
      </c>
      <c r="G69" s="19">
        <v>15.4124</v>
      </c>
      <c r="H69" s="19">
        <v>17.589400000000001</v>
      </c>
      <c r="I69" s="19">
        <v>0.45750000000000002</v>
      </c>
      <c r="J69" s="19">
        <v>0.14810000000000001</v>
      </c>
      <c r="K69" s="19"/>
      <c r="L69" s="19">
        <v>0.153</v>
      </c>
      <c r="M69" s="19">
        <f t="shared" si="5"/>
        <v>-6.4421052631578948E-2</v>
      </c>
      <c r="N69" s="19">
        <f t="shared" si="6"/>
        <v>98.918678947368434</v>
      </c>
    </row>
    <row r="70" spans="1:14" x14ac:dyDescent="0.25">
      <c r="A70" s="6" t="s">
        <v>214</v>
      </c>
      <c r="B70" s="19">
        <v>52.956299999999999</v>
      </c>
      <c r="C70" s="19">
        <v>0.28339999999999999</v>
      </c>
      <c r="D70" s="19">
        <v>1.7332000000000001</v>
      </c>
      <c r="E70" s="19">
        <v>8.5015999999999998</v>
      </c>
      <c r="F70" s="19">
        <v>0.27310000000000001</v>
      </c>
      <c r="G70" s="19">
        <v>14.5526</v>
      </c>
      <c r="H70" s="19">
        <v>21.004100000000001</v>
      </c>
      <c r="I70" s="19">
        <v>0.28410000000000002</v>
      </c>
      <c r="J70" s="19">
        <v>4.7100000000000003E-2</v>
      </c>
      <c r="K70" s="19"/>
      <c r="L70" s="19">
        <v>6.2600000000000003E-2</v>
      </c>
      <c r="M70" s="19">
        <f t="shared" si="5"/>
        <v>-2.6357894736842108E-2</v>
      </c>
      <c r="N70" s="19">
        <f t="shared" si="6"/>
        <v>99.671742105263135</v>
      </c>
    </row>
    <row r="71" spans="1:14" x14ac:dyDescent="0.25">
      <c r="A71" s="6" t="s">
        <v>225</v>
      </c>
      <c r="B71" s="19">
        <v>52.733899999999998</v>
      </c>
      <c r="C71" s="19">
        <v>0.36499999999999999</v>
      </c>
      <c r="D71" s="19">
        <v>2.1496</v>
      </c>
      <c r="E71" s="19">
        <v>7.6795999999999998</v>
      </c>
      <c r="F71" s="19">
        <v>0.2384</v>
      </c>
      <c r="G71" s="19">
        <v>15.0181</v>
      </c>
      <c r="H71" s="19">
        <v>20.997800000000002</v>
      </c>
      <c r="I71" s="19">
        <v>0.27910000000000001</v>
      </c>
      <c r="J71" s="19">
        <v>2.4199999999999999E-2</v>
      </c>
      <c r="K71" s="19"/>
      <c r="L71" s="19">
        <v>1E-4</v>
      </c>
      <c r="M71" s="19">
        <f>-L71*16/38</f>
        <v>-4.2105263157894738E-5</v>
      </c>
      <c r="N71" s="19">
        <f>SUM(B71:M71)</f>
        <v>99.485757894736835</v>
      </c>
    </row>
    <row r="72" spans="1:14" x14ac:dyDescent="0.25">
      <c r="A72" s="6" t="s">
        <v>215</v>
      </c>
      <c r="B72" s="19">
        <v>54.238100000000003</v>
      </c>
      <c r="C72" s="19">
        <v>0.1086</v>
      </c>
      <c r="D72" s="19">
        <v>1.3157000000000001</v>
      </c>
      <c r="E72" s="19">
        <v>3.8647999999999998</v>
      </c>
      <c r="F72" s="19">
        <v>0.1206</v>
      </c>
      <c r="G72" s="19">
        <v>17.682099999999998</v>
      </c>
      <c r="H72" s="19">
        <v>22.044899999999998</v>
      </c>
      <c r="I72" s="19">
        <v>0.23319999999999999</v>
      </c>
      <c r="J72" s="19">
        <v>0</v>
      </c>
      <c r="K72" s="19"/>
      <c r="L72" s="19">
        <v>0.1399</v>
      </c>
      <c r="M72" s="19">
        <f t="shared" si="5"/>
        <v>-5.8905263157894738E-2</v>
      </c>
      <c r="N72" s="19">
        <f t="shared" si="6"/>
        <v>99.688994736842105</v>
      </c>
    </row>
    <row r="73" spans="1:14" x14ac:dyDescent="0.25">
      <c r="A73" s="6" t="s">
        <v>216</v>
      </c>
      <c r="B73" s="19">
        <v>51.566299999999998</v>
      </c>
      <c r="C73" s="19">
        <v>0.46089999999999998</v>
      </c>
      <c r="D73" s="19">
        <v>3.3283</v>
      </c>
      <c r="E73" s="19">
        <v>7.4161000000000001</v>
      </c>
      <c r="F73" s="19">
        <v>0.18210000000000001</v>
      </c>
      <c r="G73" s="19">
        <v>15.6549</v>
      </c>
      <c r="H73" s="19">
        <v>20.68</v>
      </c>
      <c r="I73" s="19">
        <v>0.34029999999999999</v>
      </c>
      <c r="J73" s="19">
        <v>0</v>
      </c>
      <c r="K73" s="19"/>
      <c r="L73" s="19">
        <v>0.39589999999999997</v>
      </c>
      <c r="M73" s="19">
        <f t="shared" si="5"/>
        <v>-0.16669473684210526</v>
      </c>
      <c r="N73" s="19">
        <f t="shared" si="6"/>
        <v>99.858105263157896</v>
      </c>
    </row>
    <row r="74" spans="1:14" x14ac:dyDescent="0.25">
      <c r="A74" s="6" t="s">
        <v>217</v>
      </c>
      <c r="B74" s="19">
        <v>52.243699999999997</v>
      </c>
      <c r="C74" s="19">
        <v>0.34289999999999998</v>
      </c>
      <c r="D74" s="19">
        <v>2.2839</v>
      </c>
      <c r="E74" s="19">
        <v>8.0275999999999996</v>
      </c>
      <c r="F74" s="19">
        <v>0.20760000000000001</v>
      </c>
      <c r="G74" s="19">
        <v>14.327</v>
      </c>
      <c r="H74" s="19">
        <v>22.543099999999999</v>
      </c>
      <c r="I74" s="19">
        <v>0.29820000000000002</v>
      </c>
      <c r="J74" s="19">
        <v>2.2000000000000001E-3</v>
      </c>
      <c r="K74" s="19"/>
      <c r="L74" s="19">
        <v>0.1157</v>
      </c>
      <c r="M74" s="19">
        <f t="shared" si="5"/>
        <v>-4.8715789473684212E-2</v>
      </c>
      <c r="N74" s="19">
        <f t="shared" si="6"/>
        <v>100.3431842105263</v>
      </c>
    </row>
    <row r="75" spans="1:14" x14ac:dyDescent="0.25">
      <c r="A75" s="6" t="s">
        <v>218</v>
      </c>
      <c r="B75" s="19">
        <v>52.572400000000002</v>
      </c>
      <c r="C75" s="19">
        <v>0.20880000000000001</v>
      </c>
      <c r="D75" s="19">
        <v>0.96650000000000003</v>
      </c>
      <c r="E75" s="19">
        <v>23.915299999999998</v>
      </c>
      <c r="F75" s="19">
        <v>0.52939999999999998</v>
      </c>
      <c r="G75" s="19">
        <v>21.409400000000002</v>
      </c>
      <c r="H75" s="19">
        <v>1.0971</v>
      </c>
      <c r="I75" s="19">
        <v>3.0200000000000001E-2</v>
      </c>
      <c r="J75" s="19">
        <v>0</v>
      </c>
      <c r="K75" s="19"/>
      <c r="L75" s="19">
        <v>0.2319</v>
      </c>
      <c r="M75" s="19">
        <f t="shared" si="5"/>
        <v>-9.7642105263157891E-2</v>
      </c>
      <c r="N75" s="19">
        <f t="shared" si="6"/>
        <v>100.86335789473682</v>
      </c>
    </row>
    <row r="76" spans="1:14" x14ac:dyDescent="0.25">
      <c r="A76" s="6" t="s">
        <v>219</v>
      </c>
      <c r="B76" s="19">
        <v>53.7483</v>
      </c>
      <c r="C76" s="19">
        <v>0.15040000000000001</v>
      </c>
      <c r="D76" s="19">
        <v>1.1137999999999999</v>
      </c>
      <c r="E76" s="19">
        <v>4.9440999999999997</v>
      </c>
      <c r="F76" s="19">
        <v>0.14030000000000001</v>
      </c>
      <c r="G76" s="19">
        <v>18.0535</v>
      </c>
      <c r="H76" s="19">
        <v>21.486499999999999</v>
      </c>
      <c r="I76" s="19">
        <v>0.1507</v>
      </c>
      <c r="J76" s="19">
        <v>5.9999999999999995E-4</v>
      </c>
      <c r="K76" s="19"/>
      <c r="L76" s="19">
        <v>0.2447</v>
      </c>
      <c r="M76" s="19">
        <f t="shared" si="5"/>
        <v>-0.10303157894736842</v>
      </c>
      <c r="N76" s="19">
        <f t="shared" si="6"/>
        <v>99.929868421052632</v>
      </c>
    </row>
    <row r="77" spans="1:14" x14ac:dyDescent="0.25">
      <c r="A77" s="6" t="s">
        <v>220</v>
      </c>
      <c r="B77" s="19">
        <v>51.514600000000002</v>
      </c>
      <c r="C77" s="19">
        <v>0.27829999999999999</v>
      </c>
      <c r="D77" s="19">
        <v>2.6305999999999998</v>
      </c>
      <c r="E77" s="19">
        <v>10.5496</v>
      </c>
      <c r="F77" s="19">
        <v>0.2409</v>
      </c>
      <c r="G77" s="19">
        <v>14.808</v>
      </c>
      <c r="H77" s="19">
        <v>19.5443</v>
      </c>
      <c r="I77" s="19">
        <v>0.28789999999999999</v>
      </c>
      <c r="J77" s="19">
        <v>6.1000000000000004E-3</v>
      </c>
      <c r="K77" s="19"/>
      <c r="L77" s="19">
        <v>0.1017</v>
      </c>
      <c r="M77" s="19">
        <f t="shared" si="5"/>
        <v>-4.2821052631578947E-2</v>
      </c>
      <c r="N77" s="19">
        <f t="shared" si="6"/>
        <v>99.919178947368394</v>
      </c>
    </row>
    <row r="78" spans="1:14" x14ac:dyDescent="0.25">
      <c r="A78" s="6" t="s">
        <v>221</v>
      </c>
      <c r="B78" s="19">
        <v>52.467399999999998</v>
      </c>
      <c r="C78" s="19">
        <v>0.27779999999999999</v>
      </c>
      <c r="D78" s="19">
        <v>2.5326</v>
      </c>
      <c r="E78" s="19">
        <v>11.443099999999999</v>
      </c>
      <c r="F78" s="19">
        <v>0.25929999999999997</v>
      </c>
      <c r="G78" s="19">
        <v>16.4194</v>
      </c>
      <c r="H78" s="19">
        <v>17.3733</v>
      </c>
      <c r="I78" s="19">
        <v>0.1971</v>
      </c>
      <c r="J78" s="19">
        <v>2.5999999999999999E-3</v>
      </c>
      <c r="K78" s="19"/>
      <c r="L78" s="19">
        <v>0.20949999999999999</v>
      </c>
      <c r="M78" s="19">
        <f t="shared" si="5"/>
        <v>-8.8210526315789475E-2</v>
      </c>
      <c r="N78" s="19">
        <f t="shared" si="6"/>
        <v>101.09388947368421</v>
      </c>
    </row>
    <row r="79" spans="1:14" x14ac:dyDescent="0.25">
      <c r="A79" s="6" t="s">
        <v>222</v>
      </c>
      <c r="B79" s="19">
        <v>54.066200000000002</v>
      </c>
      <c r="C79" s="19">
        <v>0.1026</v>
      </c>
      <c r="D79" s="19">
        <v>1.2968999999999999</v>
      </c>
      <c r="E79" s="19">
        <v>4.6026999999999996</v>
      </c>
      <c r="F79" s="19">
        <v>0.13150000000000001</v>
      </c>
      <c r="G79" s="19">
        <v>17.488399999999999</v>
      </c>
      <c r="H79" s="19">
        <v>22.343599999999999</v>
      </c>
      <c r="I79" s="19">
        <v>0.22989999999999999</v>
      </c>
      <c r="J79" s="19">
        <v>1.1999999999999999E-3</v>
      </c>
      <c r="K79" s="19"/>
      <c r="L79" s="19">
        <v>0.4274</v>
      </c>
      <c r="M79" s="19">
        <f t="shared" si="5"/>
        <v>-0.17995789473684209</v>
      </c>
      <c r="N79" s="19">
        <f t="shared" si="6"/>
        <v>100.51044210526315</v>
      </c>
    </row>
    <row r="80" spans="1:14" x14ac:dyDescent="0.25">
      <c r="A80" s="6" t="s">
        <v>223</v>
      </c>
      <c r="B80" s="19">
        <v>51.629399999999997</v>
      </c>
      <c r="C80" s="19">
        <v>0.36449999999999999</v>
      </c>
      <c r="D80" s="19">
        <v>3.3180000000000001</v>
      </c>
      <c r="E80" s="19">
        <v>8.4692000000000007</v>
      </c>
      <c r="F80" s="19">
        <v>0.2271</v>
      </c>
      <c r="G80" s="19">
        <v>14.9475</v>
      </c>
      <c r="H80" s="19">
        <v>20.890699999999999</v>
      </c>
      <c r="I80" s="19">
        <v>0.32400000000000001</v>
      </c>
      <c r="J80" s="19">
        <v>1.12E-2</v>
      </c>
      <c r="K80" s="19"/>
      <c r="L80" s="19">
        <v>0.17649999999999999</v>
      </c>
      <c r="M80" s="19">
        <f t="shared" si="5"/>
        <v>-7.431578947368421E-2</v>
      </c>
      <c r="N80" s="19">
        <f t="shared" si="6"/>
        <v>100.28378421052631</v>
      </c>
    </row>
    <row r="81" spans="1:14" x14ac:dyDescent="0.25">
      <c r="A81" s="6" t="s">
        <v>224</v>
      </c>
      <c r="B81" s="19">
        <v>52.54</v>
      </c>
      <c r="C81" s="19">
        <v>0.34849999999999998</v>
      </c>
      <c r="D81" s="19">
        <v>2.3123999999999998</v>
      </c>
      <c r="E81" s="19">
        <v>6.5288000000000004</v>
      </c>
      <c r="F81" s="19">
        <v>0.20039999999999999</v>
      </c>
      <c r="G81" s="19">
        <v>15.2393</v>
      </c>
      <c r="H81" s="19">
        <v>22.785399999999999</v>
      </c>
      <c r="I81" s="19">
        <v>0.2419</v>
      </c>
      <c r="J81" s="19">
        <v>3.5000000000000001E-3</v>
      </c>
      <c r="K81" s="19"/>
      <c r="L81" s="19">
        <v>0.47639999999999999</v>
      </c>
      <c r="M81" s="19">
        <f t="shared" si="5"/>
        <v>-0.20058947368421051</v>
      </c>
      <c r="N81" s="19">
        <f t="shared" si="6"/>
        <v>100.47601052631579</v>
      </c>
    </row>
    <row r="82" spans="1:14" x14ac:dyDescent="0.25">
      <c r="A82" s="6" t="s">
        <v>202</v>
      </c>
      <c r="B82" s="19">
        <v>44.691699999999997</v>
      </c>
      <c r="C82" s="19">
        <v>1.9191</v>
      </c>
      <c r="D82" s="19">
        <v>9.7075999999999993</v>
      </c>
      <c r="E82" s="19">
        <v>13.892799999999999</v>
      </c>
      <c r="F82" s="19">
        <v>0.1019</v>
      </c>
      <c r="G82" s="19">
        <v>12.752800000000001</v>
      </c>
      <c r="H82" s="19">
        <v>11.6629</v>
      </c>
      <c r="I82" s="19">
        <v>1.2741</v>
      </c>
      <c r="J82" s="19">
        <v>1.1107</v>
      </c>
      <c r="K82" s="19"/>
      <c r="L82" s="19">
        <v>0.35289999999999999</v>
      </c>
      <c r="M82" s="19">
        <f>-L82*16/38</f>
        <v>-0.14858947368421052</v>
      </c>
      <c r="N82" s="19">
        <f>SUM(B82:M82)</f>
        <v>97.317910526315799</v>
      </c>
    </row>
    <row r="83" spans="1:14" x14ac:dyDescent="0.25">
      <c r="A83" s="6" t="s">
        <v>203</v>
      </c>
      <c r="B83" s="19">
        <v>44.502600000000001</v>
      </c>
      <c r="C83" s="19">
        <v>2.2717000000000001</v>
      </c>
      <c r="D83" s="19">
        <v>10.0381</v>
      </c>
      <c r="E83" s="19">
        <v>14.05</v>
      </c>
      <c r="F83" s="19">
        <v>0.15049999999999999</v>
      </c>
      <c r="G83" s="19">
        <v>12.4274</v>
      </c>
      <c r="H83" s="19">
        <v>11.562900000000001</v>
      </c>
      <c r="I83" s="19">
        <v>1.2809999999999999</v>
      </c>
      <c r="J83" s="19">
        <v>1.1763999999999999</v>
      </c>
      <c r="K83" s="19"/>
      <c r="L83" s="19">
        <v>0.182</v>
      </c>
      <c r="M83" s="19">
        <f>-L83*16/38</f>
        <v>-7.6631578947368426E-2</v>
      </c>
      <c r="N83" s="19">
        <f>SUM(B83:M83)</f>
        <v>97.565968421052645</v>
      </c>
    </row>
    <row r="84" spans="1:14" x14ac:dyDescent="0.25">
      <c r="A84" s="6" t="s">
        <v>196</v>
      </c>
      <c r="B84" s="19">
        <v>50.974299999999999</v>
      </c>
      <c r="C84" s="19">
        <v>0.93089999999999995</v>
      </c>
      <c r="D84" s="19">
        <v>5.7053000000000003</v>
      </c>
      <c r="E84" s="19">
        <v>8.8961000000000006</v>
      </c>
      <c r="F84" s="19">
        <v>0.1173</v>
      </c>
      <c r="G84" s="19">
        <v>17.627199999999998</v>
      </c>
      <c r="H84" s="19">
        <v>12.0616</v>
      </c>
      <c r="I84" s="19">
        <v>0.76780000000000004</v>
      </c>
      <c r="J84" s="19">
        <v>0.3931</v>
      </c>
      <c r="K84" s="19"/>
      <c r="L84" s="19">
        <v>0.52180000000000004</v>
      </c>
      <c r="M84" s="19">
        <f t="shared" ref="M84:M89" si="7">-L84*16/38</f>
        <v>-0.21970526315789476</v>
      </c>
      <c r="N84" s="19">
        <f t="shared" ref="N84:N89" si="8">SUM(B84:M84)</f>
        <v>97.775694736842112</v>
      </c>
    </row>
    <row r="85" spans="1:14" x14ac:dyDescent="0.25">
      <c r="A85" s="6" t="s">
        <v>197</v>
      </c>
      <c r="B85" s="19">
        <v>52.074100000000001</v>
      </c>
      <c r="C85" s="19">
        <v>0.60099999999999998</v>
      </c>
      <c r="D85" s="19">
        <v>4.8030999999999997</v>
      </c>
      <c r="E85" s="19">
        <v>8.8167000000000009</v>
      </c>
      <c r="F85" s="19">
        <v>0.16159999999999999</v>
      </c>
      <c r="G85" s="19">
        <v>18.286100000000001</v>
      </c>
      <c r="H85" s="19">
        <v>11.6112</v>
      </c>
      <c r="I85" s="19">
        <v>0.62980000000000003</v>
      </c>
      <c r="J85" s="19">
        <v>0.2848</v>
      </c>
      <c r="K85" s="19"/>
      <c r="L85" s="19">
        <v>0.1086</v>
      </c>
      <c r="M85" s="19">
        <f t="shared" si="7"/>
        <v>-4.5726315789473684E-2</v>
      </c>
      <c r="N85" s="19">
        <f t="shared" si="8"/>
        <v>97.331273684210529</v>
      </c>
    </row>
    <row r="86" spans="1:14" x14ac:dyDescent="0.25">
      <c r="A86" s="6" t="s">
        <v>198</v>
      </c>
      <c r="B86" s="19">
        <v>51.650700000000001</v>
      </c>
      <c r="C86" s="19">
        <v>0.78990000000000005</v>
      </c>
      <c r="D86" s="19">
        <v>5.1093999999999999</v>
      </c>
      <c r="E86" s="19">
        <v>9.5955999999999992</v>
      </c>
      <c r="F86" s="19">
        <v>0.1749</v>
      </c>
      <c r="G86" s="19">
        <v>17.469200000000001</v>
      </c>
      <c r="H86" s="19">
        <v>11.8185</v>
      </c>
      <c r="I86" s="19">
        <v>0.63339999999999996</v>
      </c>
      <c r="J86" s="19">
        <v>0.30109999999999998</v>
      </c>
      <c r="K86" s="19"/>
      <c r="L86" s="19">
        <v>0.17710000000000001</v>
      </c>
      <c r="M86" s="19">
        <f t="shared" si="7"/>
        <v>-7.4568421052631575E-2</v>
      </c>
      <c r="N86" s="19">
        <f t="shared" si="8"/>
        <v>97.64523157894736</v>
      </c>
    </row>
    <row r="87" spans="1:14" x14ac:dyDescent="0.25">
      <c r="A87" s="6" t="s">
        <v>199</v>
      </c>
      <c r="B87" s="19">
        <v>51.107300000000002</v>
      </c>
      <c r="C87" s="19">
        <v>0.9274</v>
      </c>
      <c r="D87" s="19">
        <v>5.8292000000000002</v>
      </c>
      <c r="E87" s="19">
        <v>9.1904000000000003</v>
      </c>
      <c r="F87" s="19">
        <v>0.125</v>
      </c>
      <c r="G87" s="19">
        <v>17.36</v>
      </c>
      <c r="H87" s="19">
        <v>11.792</v>
      </c>
      <c r="I87" s="19">
        <v>0.77900000000000003</v>
      </c>
      <c r="J87" s="19">
        <v>0.36399999999999999</v>
      </c>
      <c r="K87" s="19"/>
      <c r="L87" s="19">
        <v>0.51100000000000001</v>
      </c>
      <c r="M87" s="19">
        <f t="shared" si="7"/>
        <v>-0.2151578947368421</v>
      </c>
      <c r="N87" s="19">
        <f t="shared" si="8"/>
        <v>97.770142105263147</v>
      </c>
    </row>
    <row r="88" spans="1:14" x14ac:dyDescent="0.25">
      <c r="A88" s="6" t="s">
        <v>200</v>
      </c>
      <c r="B88" s="19">
        <v>50.000300000000003</v>
      </c>
      <c r="C88" s="19">
        <v>1.5661</v>
      </c>
      <c r="D88" s="19">
        <v>6.7168000000000001</v>
      </c>
      <c r="E88" s="19">
        <v>9.2893000000000008</v>
      </c>
      <c r="F88" s="19">
        <v>0.13300000000000001</v>
      </c>
      <c r="G88" s="19">
        <v>17.162299999999998</v>
      </c>
      <c r="H88" s="19">
        <v>11.7872</v>
      </c>
      <c r="I88" s="19">
        <v>0.92969999999999997</v>
      </c>
      <c r="J88" s="19">
        <v>0.4677</v>
      </c>
      <c r="K88" s="19"/>
      <c r="L88" s="19">
        <v>0.25669999999999998</v>
      </c>
      <c r="M88" s="19">
        <f t="shared" si="7"/>
        <v>-0.10808421052631578</v>
      </c>
      <c r="N88" s="19">
        <f t="shared" si="8"/>
        <v>98.201015789473672</v>
      </c>
    </row>
    <row r="89" spans="1:14" x14ac:dyDescent="0.25">
      <c r="A89" s="6" t="s">
        <v>201</v>
      </c>
      <c r="B89" s="19">
        <v>46.7361</v>
      </c>
      <c r="C89" s="19">
        <v>2.4390999999999998</v>
      </c>
      <c r="D89" s="19">
        <v>9.2324999999999999</v>
      </c>
      <c r="E89" s="19">
        <v>10.0855</v>
      </c>
      <c r="F89" s="19">
        <v>0.1454</v>
      </c>
      <c r="G89" s="19">
        <v>15.3596</v>
      </c>
      <c r="H89" s="19">
        <v>11.7234</v>
      </c>
      <c r="I89" s="19">
        <v>1.2262</v>
      </c>
      <c r="J89" s="19">
        <v>0.75729999999999997</v>
      </c>
      <c r="K89" s="19"/>
      <c r="L89" s="19">
        <v>0.21679999999999999</v>
      </c>
      <c r="M89" s="19">
        <f t="shared" si="7"/>
        <v>-9.1284210526315787E-2</v>
      </c>
      <c r="N89" s="19">
        <f t="shared" si="8"/>
        <v>97.830615789473697</v>
      </c>
    </row>
    <row r="90" spans="1:14" x14ac:dyDescent="0.25">
      <c r="A90" s="6" t="s">
        <v>226</v>
      </c>
      <c r="B90" s="19">
        <v>54.081800000000001</v>
      </c>
      <c r="C90" s="19">
        <v>8.43E-2</v>
      </c>
      <c r="D90" s="19">
        <v>0.88280000000000003</v>
      </c>
      <c r="E90" s="19">
        <v>20.662600000000001</v>
      </c>
      <c r="F90" s="19">
        <v>0.51680000000000004</v>
      </c>
      <c r="G90" s="19">
        <v>24.496200000000002</v>
      </c>
      <c r="H90" s="19">
        <v>0.69569999999999999</v>
      </c>
      <c r="I90" s="19">
        <v>1.8499999999999999E-2</v>
      </c>
      <c r="J90" s="19">
        <v>2E-3</v>
      </c>
      <c r="K90" s="19"/>
      <c r="L90" s="19">
        <v>2.5399999999999999E-2</v>
      </c>
      <c r="M90" s="19">
        <f t="shared" ref="M90:M100" si="9">-L90*16/38</f>
        <v>-1.0694736842105262E-2</v>
      </c>
      <c r="N90" s="19">
        <f t="shared" ref="N90:N100" si="10">SUM(B90:M90)</f>
        <v>101.4554052631579</v>
      </c>
    </row>
    <row r="91" spans="1:14" x14ac:dyDescent="0.25">
      <c r="A91" s="6" t="s">
        <v>227</v>
      </c>
      <c r="B91" s="19">
        <v>53.710299999999997</v>
      </c>
      <c r="C91" s="19">
        <v>0.1716</v>
      </c>
      <c r="D91" s="19">
        <v>0.96289999999999998</v>
      </c>
      <c r="E91" s="19">
        <v>6.8628</v>
      </c>
      <c r="F91" s="19">
        <v>0.24229999999999999</v>
      </c>
      <c r="G91" s="19">
        <v>15.5479</v>
      </c>
      <c r="H91" s="19">
        <v>22.6266</v>
      </c>
      <c r="I91" s="19">
        <v>0.1958</v>
      </c>
      <c r="J91" s="19">
        <v>0</v>
      </c>
      <c r="K91" s="19"/>
      <c r="L91" s="19">
        <v>1E-4</v>
      </c>
      <c r="M91" s="19">
        <f t="shared" si="9"/>
        <v>-4.2105263157894738E-5</v>
      </c>
      <c r="N91" s="19">
        <f t="shared" si="10"/>
        <v>100.32025789473684</v>
      </c>
    </row>
    <row r="92" spans="1:14" x14ac:dyDescent="0.25">
      <c r="A92" s="6" t="s">
        <v>228</v>
      </c>
      <c r="B92" s="19">
        <v>53.357300000000002</v>
      </c>
      <c r="C92" s="19">
        <v>0.25919999999999999</v>
      </c>
      <c r="D92" s="19">
        <v>1.2606999999999999</v>
      </c>
      <c r="E92" s="19">
        <v>7.3299000000000003</v>
      </c>
      <c r="F92" s="19">
        <v>0.2611</v>
      </c>
      <c r="G92" s="19">
        <v>15.546900000000001</v>
      </c>
      <c r="H92" s="19">
        <v>22.009499999999999</v>
      </c>
      <c r="I92" s="19">
        <v>0.20349999999999999</v>
      </c>
      <c r="J92" s="19">
        <v>0</v>
      </c>
      <c r="K92" s="19"/>
      <c r="L92" s="19">
        <v>0.28399999999999997</v>
      </c>
      <c r="M92" s="19">
        <f t="shared" si="9"/>
        <v>-0.11957894736842105</v>
      </c>
      <c r="N92" s="19">
        <f t="shared" si="10"/>
        <v>100.39252105263159</v>
      </c>
    </row>
    <row r="93" spans="1:14" x14ac:dyDescent="0.25">
      <c r="A93" s="6" t="s">
        <v>229</v>
      </c>
      <c r="B93" s="19">
        <v>53.6402</v>
      </c>
      <c r="C93" s="19">
        <v>7.9500000000000001E-2</v>
      </c>
      <c r="D93" s="19">
        <v>1.3778999999999999</v>
      </c>
      <c r="E93" s="19">
        <v>19.956299999999999</v>
      </c>
      <c r="F93" s="19">
        <v>0.4551</v>
      </c>
      <c r="G93" s="19">
        <v>24.683399999999999</v>
      </c>
      <c r="H93" s="19">
        <v>0.54169999999999996</v>
      </c>
      <c r="I93" s="19">
        <v>0</v>
      </c>
      <c r="J93" s="19">
        <v>0</v>
      </c>
      <c r="K93" s="19"/>
      <c r="L93" s="19">
        <v>0.1694</v>
      </c>
      <c r="M93" s="19">
        <f t="shared" si="9"/>
        <v>-7.1326315789473682E-2</v>
      </c>
      <c r="N93" s="19">
        <f t="shared" si="10"/>
        <v>100.83217368421052</v>
      </c>
    </row>
    <row r="94" spans="1:14" x14ac:dyDescent="0.25">
      <c r="A94" s="6" t="s">
        <v>230</v>
      </c>
      <c r="B94" s="19">
        <v>54.1783</v>
      </c>
      <c r="C94" s="19">
        <v>4.9000000000000002E-2</v>
      </c>
      <c r="D94" s="19">
        <v>0.8024</v>
      </c>
      <c r="E94" s="19">
        <v>20.271899999999999</v>
      </c>
      <c r="F94" s="19">
        <v>0.49909999999999999</v>
      </c>
      <c r="G94" s="19">
        <v>24.534500000000001</v>
      </c>
      <c r="H94" s="19">
        <v>0.51829999999999998</v>
      </c>
      <c r="I94" s="19">
        <v>1.8E-3</v>
      </c>
      <c r="J94" s="19">
        <v>0</v>
      </c>
      <c r="K94" s="19"/>
      <c r="L94" s="19">
        <v>0.25340000000000001</v>
      </c>
      <c r="M94" s="19">
        <f t="shared" si="9"/>
        <v>-0.10669473684210527</v>
      </c>
      <c r="N94" s="19">
        <f t="shared" si="10"/>
        <v>101.00200526315788</v>
      </c>
    </row>
    <row r="95" spans="1:14" x14ac:dyDescent="0.25">
      <c r="A95" s="6" t="s">
        <v>231</v>
      </c>
      <c r="B95" s="19">
        <v>53.266800000000003</v>
      </c>
      <c r="C95" s="19">
        <v>0.20180000000000001</v>
      </c>
      <c r="D95" s="19">
        <v>1.1185</v>
      </c>
      <c r="E95" s="19">
        <v>7.1978</v>
      </c>
      <c r="F95" s="19">
        <v>0.2762</v>
      </c>
      <c r="G95" s="19">
        <v>14.922499999999999</v>
      </c>
      <c r="H95" s="19">
        <v>22.9879</v>
      </c>
      <c r="I95" s="19">
        <v>0.1767</v>
      </c>
      <c r="J95" s="19">
        <v>0</v>
      </c>
      <c r="K95" s="19"/>
      <c r="L95" s="19">
        <v>7.4300000000000005E-2</v>
      </c>
      <c r="M95" s="19">
        <f t="shared" si="9"/>
        <v>-3.1284210526315789E-2</v>
      </c>
      <c r="N95" s="19">
        <f t="shared" si="10"/>
        <v>100.19121578947367</v>
      </c>
    </row>
    <row r="96" spans="1:14" x14ac:dyDescent="0.25">
      <c r="A96" s="6" t="s">
        <v>232</v>
      </c>
      <c r="B96" s="19">
        <v>54.076500000000003</v>
      </c>
      <c r="C96" s="19">
        <v>0.19550000000000001</v>
      </c>
      <c r="D96" s="19">
        <v>1.5604</v>
      </c>
      <c r="E96" s="19">
        <v>18.774000000000001</v>
      </c>
      <c r="F96" s="19">
        <v>0.45550000000000002</v>
      </c>
      <c r="G96" s="19">
        <v>25.2958</v>
      </c>
      <c r="H96" s="19">
        <v>0.82520000000000004</v>
      </c>
      <c r="I96" s="19">
        <v>8.8999999999999999E-3</v>
      </c>
      <c r="J96" s="19">
        <v>0</v>
      </c>
      <c r="K96" s="19"/>
      <c r="L96" s="19">
        <v>9.4299999999999995E-2</v>
      </c>
      <c r="M96" s="19">
        <f t="shared" si="9"/>
        <v>-3.9705263157894737E-2</v>
      </c>
      <c r="N96" s="19">
        <f t="shared" si="10"/>
        <v>101.24639473684211</v>
      </c>
    </row>
    <row r="97" spans="1:14" x14ac:dyDescent="0.25">
      <c r="A97" s="6" t="s">
        <v>233</v>
      </c>
      <c r="B97" s="19">
        <v>54.370100000000001</v>
      </c>
      <c r="C97" s="19">
        <v>0.12839999999999999</v>
      </c>
      <c r="D97" s="19">
        <v>1.2098</v>
      </c>
      <c r="E97" s="19">
        <v>17.347999999999999</v>
      </c>
      <c r="F97" s="19">
        <v>0.38100000000000001</v>
      </c>
      <c r="G97" s="19">
        <v>26.4847</v>
      </c>
      <c r="H97" s="19">
        <v>1.0106999999999999</v>
      </c>
      <c r="I97" s="19">
        <v>1.5800000000000002E-2</v>
      </c>
      <c r="J97" s="19">
        <v>3.3E-3</v>
      </c>
      <c r="K97" s="19"/>
      <c r="L97" s="19">
        <v>1E-4</v>
      </c>
      <c r="M97" s="19">
        <f t="shared" si="9"/>
        <v>-4.2105263157894738E-5</v>
      </c>
      <c r="N97" s="19">
        <f t="shared" si="10"/>
        <v>100.95185789473683</v>
      </c>
    </row>
    <row r="98" spans="1:14" x14ac:dyDescent="0.25">
      <c r="A98" s="6" t="s">
        <v>234</v>
      </c>
      <c r="B98" s="19">
        <v>54.001399999999997</v>
      </c>
      <c r="C98" s="19">
        <v>0.12470000000000001</v>
      </c>
      <c r="D98" s="19">
        <v>1.1007</v>
      </c>
      <c r="E98" s="19">
        <v>19.081</v>
      </c>
      <c r="F98" s="19">
        <v>0.45660000000000001</v>
      </c>
      <c r="G98" s="19">
        <v>25.458600000000001</v>
      </c>
      <c r="H98" s="19">
        <v>0.46389999999999998</v>
      </c>
      <c r="I98" s="19">
        <v>1.9199999999999998E-2</v>
      </c>
      <c r="J98" s="19">
        <v>0</v>
      </c>
      <c r="K98" s="19"/>
      <c r="L98" s="19">
        <v>0.3654</v>
      </c>
      <c r="M98" s="19">
        <f t="shared" si="9"/>
        <v>-0.15385263157894738</v>
      </c>
      <c r="N98" s="19">
        <f t="shared" si="10"/>
        <v>100.91764736842104</v>
      </c>
    </row>
    <row r="99" spans="1:14" x14ac:dyDescent="0.25">
      <c r="A99" s="6" t="s">
        <v>235</v>
      </c>
      <c r="B99" s="19">
        <v>53.279800000000002</v>
      </c>
      <c r="C99" s="19">
        <v>0.18099999999999999</v>
      </c>
      <c r="D99" s="19">
        <v>1.1738999999999999</v>
      </c>
      <c r="E99" s="19">
        <v>6.4718</v>
      </c>
      <c r="F99" s="19">
        <v>0.192</v>
      </c>
      <c r="G99" s="19">
        <v>15.413</v>
      </c>
      <c r="H99" s="19">
        <v>22.9556</v>
      </c>
      <c r="I99" s="19">
        <v>0.1323</v>
      </c>
      <c r="J99" s="19">
        <v>0</v>
      </c>
      <c r="K99" s="19"/>
      <c r="L99" s="19">
        <v>5.33E-2</v>
      </c>
      <c r="M99" s="19">
        <f t="shared" si="9"/>
        <v>-2.2442105263157895E-2</v>
      </c>
      <c r="N99" s="19">
        <f t="shared" si="10"/>
        <v>99.830257894736846</v>
      </c>
    </row>
    <row r="100" spans="1:14" x14ac:dyDescent="0.25">
      <c r="A100" s="6" t="s">
        <v>236</v>
      </c>
      <c r="B100" s="19">
        <v>54.226100000000002</v>
      </c>
      <c r="C100" s="19">
        <v>8.5400000000000004E-2</v>
      </c>
      <c r="D100" s="19">
        <v>1.1214</v>
      </c>
      <c r="E100" s="19">
        <v>19.636500000000002</v>
      </c>
      <c r="F100" s="19">
        <v>0.47310000000000002</v>
      </c>
      <c r="G100" s="19">
        <v>24.908799999999999</v>
      </c>
      <c r="H100" s="19">
        <v>0.44230000000000003</v>
      </c>
      <c r="I100" s="19">
        <v>0</v>
      </c>
      <c r="J100" s="19">
        <v>1.6000000000000001E-3</v>
      </c>
      <c r="K100" s="19"/>
      <c r="L100" s="19">
        <v>0.26300000000000001</v>
      </c>
      <c r="M100" s="19">
        <f t="shared" si="9"/>
        <v>-0.11073684210526316</v>
      </c>
      <c r="N100" s="19">
        <f t="shared" si="10"/>
        <v>101.04746315789474</v>
      </c>
    </row>
    <row r="101" spans="1:14" x14ac:dyDescent="0.25">
      <c r="A101" s="11" t="s">
        <v>17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x14ac:dyDescent="0.25">
      <c r="A102" s="6" t="s">
        <v>237</v>
      </c>
      <c r="B102" s="19">
        <v>52.019500000000001</v>
      </c>
      <c r="C102" s="19">
        <v>0.63219999999999998</v>
      </c>
      <c r="D102" s="19">
        <v>5.2454999999999998</v>
      </c>
      <c r="E102" s="19">
        <v>7.6231999999999998</v>
      </c>
      <c r="F102" s="19">
        <v>0.10390000000000001</v>
      </c>
      <c r="G102" s="19">
        <v>18.824999999999999</v>
      </c>
      <c r="H102" s="19">
        <v>11.781499999999999</v>
      </c>
      <c r="I102" s="19">
        <v>0.79800000000000004</v>
      </c>
      <c r="J102" s="19">
        <v>0.40589999999999998</v>
      </c>
      <c r="K102" s="19"/>
      <c r="L102" s="19">
        <v>0.12939999999999999</v>
      </c>
      <c r="M102" s="19">
        <f t="shared" ref="M102:M109" si="11">-L102*16/38</f>
        <v>-5.4484210526315781E-2</v>
      </c>
      <c r="N102" s="19">
        <f t="shared" ref="N102:N109" si="12">SUM(B102:M102)</f>
        <v>97.509615789473685</v>
      </c>
    </row>
    <row r="103" spans="1:14" x14ac:dyDescent="0.25">
      <c r="A103" s="6" t="s">
        <v>238</v>
      </c>
      <c r="B103" s="19">
        <v>51.091299999999997</v>
      </c>
      <c r="C103" s="19">
        <v>0.90720000000000001</v>
      </c>
      <c r="D103" s="19">
        <v>6.4157000000000002</v>
      </c>
      <c r="E103" s="19">
        <v>7.9076000000000004</v>
      </c>
      <c r="F103" s="19">
        <v>9.9900000000000003E-2</v>
      </c>
      <c r="G103" s="19">
        <v>18.089400000000001</v>
      </c>
      <c r="H103" s="19">
        <v>11.722300000000001</v>
      </c>
      <c r="I103" s="19">
        <v>0.92700000000000005</v>
      </c>
      <c r="J103" s="19">
        <v>0.45710000000000001</v>
      </c>
      <c r="K103" s="19"/>
      <c r="L103" s="19">
        <v>0.4753</v>
      </c>
      <c r="M103" s="19">
        <f t="shared" si="11"/>
        <v>-0.20012631578947368</v>
      </c>
      <c r="N103" s="19">
        <f t="shared" si="12"/>
        <v>97.892673684210536</v>
      </c>
    </row>
    <row r="104" spans="1:14" x14ac:dyDescent="0.25">
      <c r="A104" s="6" t="s">
        <v>239</v>
      </c>
      <c r="B104" s="19">
        <v>50.811700000000002</v>
      </c>
      <c r="C104" s="19">
        <v>0.88419999999999999</v>
      </c>
      <c r="D104" s="19">
        <v>6.4516</v>
      </c>
      <c r="E104" s="19">
        <v>7.9504999999999999</v>
      </c>
      <c r="F104" s="19">
        <v>9.7100000000000006E-2</v>
      </c>
      <c r="G104" s="19">
        <v>18.192299999999999</v>
      </c>
      <c r="H104" s="19">
        <v>11.7958</v>
      </c>
      <c r="I104" s="19">
        <v>0.97529999999999994</v>
      </c>
      <c r="J104" s="19">
        <v>0.48949999999999999</v>
      </c>
      <c r="K104" s="19"/>
      <c r="L104" s="19">
        <v>0.2382</v>
      </c>
      <c r="M104" s="19">
        <f t="shared" si="11"/>
        <v>-0.10029473684210526</v>
      </c>
      <c r="N104" s="19">
        <f t="shared" si="12"/>
        <v>97.785905263157915</v>
      </c>
    </row>
    <row r="105" spans="1:14" x14ac:dyDescent="0.25">
      <c r="A105" s="6" t="s">
        <v>240</v>
      </c>
      <c r="B105" s="19">
        <v>51.253599999999999</v>
      </c>
      <c r="C105" s="19">
        <v>0.99550000000000005</v>
      </c>
      <c r="D105" s="19">
        <v>6.7130999999999998</v>
      </c>
      <c r="E105" s="19">
        <v>7.6894</v>
      </c>
      <c r="F105" s="19">
        <v>0.109</v>
      </c>
      <c r="G105" s="19">
        <v>18.273</v>
      </c>
      <c r="H105" s="19">
        <v>11.721500000000001</v>
      </c>
      <c r="I105" s="19">
        <v>0.98109999999999997</v>
      </c>
      <c r="J105" s="19">
        <v>0.52949999999999997</v>
      </c>
      <c r="K105" s="19"/>
      <c r="L105" s="19">
        <v>0.1196</v>
      </c>
      <c r="M105" s="19">
        <f t="shared" si="11"/>
        <v>-5.0357894736842101E-2</v>
      </c>
      <c r="N105" s="19">
        <f t="shared" si="12"/>
        <v>98.334942105263153</v>
      </c>
    </row>
    <row r="106" spans="1:14" x14ac:dyDescent="0.25">
      <c r="A106" s="6" t="s">
        <v>241</v>
      </c>
      <c r="B106" s="19">
        <v>50.503799999999998</v>
      </c>
      <c r="C106" s="19">
        <v>0.87580000000000002</v>
      </c>
      <c r="D106" s="19">
        <v>7.0887000000000002</v>
      </c>
      <c r="E106" s="19">
        <v>7.7706999999999997</v>
      </c>
      <c r="F106" s="19">
        <v>8.3799999999999999E-2</v>
      </c>
      <c r="G106" s="19">
        <v>17.914400000000001</v>
      </c>
      <c r="H106" s="19">
        <v>11.7219</v>
      </c>
      <c r="I106" s="19">
        <v>1.0547</v>
      </c>
      <c r="J106" s="19">
        <v>0.58130000000000004</v>
      </c>
      <c r="K106" s="19"/>
      <c r="L106" s="19">
        <v>1E-4</v>
      </c>
      <c r="M106" s="19">
        <f t="shared" si="11"/>
        <v>-4.2105263157894738E-5</v>
      </c>
      <c r="N106" s="19">
        <f t="shared" si="12"/>
        <v>97.595157894736843</v>
      </c>
    </row>
    <row r="107" spans="1:14" x14ac:dyDescent="0.25">
      <c r="A107" s="6" t="s">
        <v>242</v>
      </c>
      <c r="B107" s="19">
        <v>51.342599999999997</v>
      </c>
      <c r="C107" s="19">
        <v>0.85560000000000003</v>
      </c>
      <c r="D107" s="19">
        <v>5.9458000000000002</v>
      </c>
      <c r="E107" s="19">
        <v>7.6745000000000001</v>
      </c>
      <c r="F107" s="19">
        <v>8.2900000000000001E-2</v>
      </c>
      <c r="G107" s="19">
        <v>18.409700000000001</v>
      </c>
      <c r="H107" s="19">
        <v>11.7407</v>
      </c>
      <c r="I107" s="19">
        <v>0.90920000000000001</v>
      </c>
      <c r="J107" s="19">
        <v>0.47639999999999999</v>
      </c>
      <c r="K107" s="19"/>
      <c r="L107" s="19">
        <v>2.9899999999999999E-2</v>
      </c>
      <c r="M107" s="19">
        <f t="shared" si="11"/>
        <v>-1.2589473684210525E-2</v>
      </c>
      <c r="N107" s="19">
        <f t="shared" si="12"/>
        <v>97.454710526315779</v>
      </c>
    </row>
    <row r="108" spans="1:14" x14ac:dyDescent="0.25">
      <c r="A108" s="6" t="s">
        <v>243</v>
      </c>
      <c r="B108" s="19">
        <v>50.698</v>
      </c>
      <c r="C108" s="19">
        <v>0.94889999999999997</v>
      </c>
      <c r="D108" s="19">
        <v>6.9169999999999998</v>
      </c>
      <c r="E108" s="19">
        <v>8.0673999999999992</v>
      </c>
      <c r="F108" s="19">
        <v>9.0499999999999997E-2</v>
      </c>
      <c r="G108" s="19">
        <v>17.792000000000002</v>
      </c>
      <c r="H108" s="19">
        <v>11.892300000000001</v>
      </c>
      <c r="I108" s="19">
        <v>0.94950000000000001</v>
      </c>
      <c r="J108" s="19">
        <v>0.53400000000000003</v>
      </c>
      <c r="K108" s="19"/>
      <c r="L108" s="19">
        <v>0.1094</v>
      </c>
      <c r="M108" s="19">
        <f t="shared" si="11"/>
        <v>-4.6063157894736841E-2</v>
      </c>
      <c r="N108" s="19">
        <f t="shared" si="12"/>
        <v>97.952936842105288</v>
      </c>
    </row>
    <row r="109" spans="1:14" x14ac:dyDescent="0.25">
      <c r="A109" s="6" t="s">
        <v>244</v>
      </c>
      <c r="B109" s="19">
        <v>49.236699999999999</v>
      </c>
      <c r="C109" s="19">
        <v>1.3889</v>
      </c>
      <c r="D109" s="19">
        <v>7.7092000000000001</v>
      </c>
      <c r="E109" s="19">
        <v>8.3655000000000008</v>
      </c>
      <c r="F109" s="19">
        <v>8.3699999999999997E-2</v>
      </c>
      <c r="G109" s="19">
        <v>16.977399999999999</v>
      </c>
      <c r="H109" s="19">
        <v>11.897600000000001</v>
      </c>
      <c r="I109" s="19">
        <v>1.135</v>
      </c>
      <c r="J109" s="19">
        <v>0.67300000000000004</v>
      </c>
      <c r="K109" s="19"/>
      <c r="L109" s="19">
        <v>0.40620000000000001</v>
      </c>
      <c r="M109" s="19">
        <f t="shared" si="11"/>
        <v>-0.17103157894736842</v>
      </c>
      <c r="N109" s="19">
        <f t="shared" si="12"/>
        <v>97.702168421052633</v>
      </c>
    </row>
    <row r="110" spans="1:14" x14ac:dyDescent="0.25">
      <c r="A110" s="6" t="s">
        <v>245</v>
      </c>
      <c r="B110" s="19">
        <v>52.586199999999998</v>
      </c>
      <c r="C110" s="19">
        <v>0.28570000000000001</v>
      </c>
      <c r="D110" s="19">
        <v>2.6566999999999998</v>
      </c>
      <c r="E110" s="19">
        <v>4.6307999999999998</v>
      </c>
      <c r="F110" s="19">
        <v>0.15029999999999999</v>
      </c>
      <c r="G110" s="19">
        <v>15.8483</v>
      </c>
      <c r="H110" s="19">
        <v>22.698499999999999</v>
      </c>
      <c r="I110" s="19">
        <v>0.37980000000000003</v>
      </c>
      <c r="J110" s="19">
        <v>1.5100000000000001E-2</v>
      </c>
      <c r="K110" s="19"/>
      <c r="L110" s="19">
        <v>0.49299999999999999</v>
      </c>
      <c r="M110" s="19">
        <f t="shared" ref="M110:M131" si="13">-L110*16/38</f>
        <v>-0.20757894736842106</v>
      </c>
      <c r="N110" s="19">
        <f t="shared" ref="N110:N131" si="14">SUM(B110:M110)</f>
        <v>99.536821052631581</v>
      </c>
    </row>
    <row r="111" spans="1:14" x14ac:dyDescent="0.25">
      <c r="A111" s="6" t="s">
        <v>246</v>
      </c>
      <c r="B111" s="19">
        <v>53.68</v>
      </c>
      <c r="C111" s="19">
        <v>0.1343</v>
      </c>
      <c r="D111" s="19">
        <v>1.5589999999999999</v>
      </c>
      <c r="E111" s="19">
        <v>4.4412000000000003</v>
      </c>
      <c r="F111" s="19">
        <v>0.13239999999999999</v>
      </c>
      <c r="G111" s="19">
        <v>16.2621</v>
      </c>
      <c r="H111" s="19">
        <v>23.365100000000002</v>
      </c>
      <c r="I111" s="19">
        <v>0.20180000000000001</v>
      </c>
      <c r="J111" s="19">
        <v>2.2000000000000001E-3</v>
      </c>
      <c r="K111" s="19"/>
      <c r="L111" s="19">
        <v>1E-4</v>
      </c>
      <c r="M111" s="19">
        <f t="shared" si="13"/>
        <v>-4.2105263157894738E-5</v>
      </c>
      <c r="N111" s="19">
        <f t="shared" si="14"/>
        <v>99.77815789473685</v>
      </c>
    </row>
    <row r="112" spans="1:14" x14ac:dyDescent="0.25">
      <c r="A112" s="6" t="s">
        <v>247</v>
      </c>
      <c r="B112" s="19">
        <v>54.9039</v>
      </c>
      <c r="C112" s="19">
        <v>0.1356</v>
      </c>
      <c r="D112" s="19">
        <v>1.4534</v>
      </c>
      <c r="E112" s="19">
        <v>15.109400000000001</v>
      </c>
      <c r="F112" s="19">
        <v>0.24079999999999999</v>
      </c>
      <c r="G112" s="19">
        <v>28.323</v>
      </c>
      <c r="H112" s="19">
        <v>0.55810000000000004</v>
      </c>
      <c r="I112" s="19">
        <v>1.5699999999999999E-2</v>
      </c>
      <c r="J112" s="19">
        <v>0</v>
      </c>
      <c r="K112" s="19"/>
      <c r="L112" s="19">
        <v>1E-4</v>
      </c>
      <c r="M112" s="19">
        <f t="shared" si="13"/>
        <v>-4.2105263157894738E-5</v>
      </c>
      <c r="N112" s="19">
        <f t="shared" si="14"/>
        <v>100.73995789473683</v>
      </c>
    </row>
    <row r="113" spans="1:14" x14ac:dyDescent="0.25">
      <c r="A113" s="6" t="s">
        <v>248</v>
      </c>
      <c r="B113" s="19">
        <v>54.011699999999998</v>
      </c>
      <c r="C113" s="19">
        <v>0.15429999999999999</v>
      </c>
      <c r="D113" s="19">
        <v>1.5607</v>
      </c>
      <c r="E113" s="19">
        <v>5.1782000000000004</v>
      </c>
      <c r="F113" s="19">
        <v>0.14099999999999999</v>
      </c>
      <c r="G113" s="19">
        <v>18.7182</v>
      </c>
      <c r="H113" s="19">
        <v>20.468599999999999</v>
      </c>
      <c r="I113" s="19">
        <v>0.1739</v>
      </c>
      <c r="J113" s="19">
        <v>0</v>
      </c>
      <c r="K113" s="19"/>
      <c r="L113" s="19">
        <v>9.5200000000000007E-2</v>
      </c>
      <c r="M113" s="19">
        <f t="shared" si="13"/>
        <v>-4.0084210526315792E-2</v>
      </c>
      <c r="N113" s="19">
        <f t="shared" si="14"/>
        <v>100.46171578947369</v>
      </c>
    </row>
    <row r="114" spans="1:14" x14ac:dyDescent="0.25">
      <c r="A114" s="6" t="s">
        <v>249</v>
      </c>
      <c r="B114" s="19">
        <v>54.585900000000002</v>
      </c>
      <c r="C114" s="19">
        <v>0.1013</v>
      </c>
      <c r="D114" s="19">
        <v>1.7753000000000001</v>
      </c>
      <c r="E114" s="19">
        <v>16.448799999999999</v>
      </c>
      <c r="F114" s="19">
        <v>0.29720000000000002</v>
      </c>
      <c r="G114" s="19">
        <v>27.340699999999998</v>
      </c>
      <c r="H114" s="19">
        <v>0.8024</v>
      </c>
      <c r="I114" s="19">
        <v>3.2199999999999999E-2</v>
      </c>
      <c r="J114" s="19">
        <v>1.06E-2</v>
      </c>
      <c r="K114" s="19"/>
      <c r="L114" s="19">
        <v>0.2082</v>
      </c>
      <c r="M114" s="19">
        <f t="shared" si="13"/>
        <v>-8.7663157894736846E-2</v>
      </c>
      <c r="N114" s="19">
        <f t="shared" si="14"/>
        <v>101.51493684210529</v>
      </c>
    </row>
    <row r="115" spans="1:14" x14ac:dyDescent="0.25">
      <c r="A115" s="6" t="s">
        <v>250</v>
      </c>
      <c r="B115" s="19">
        <v>56.054299999999998</v>
      </c>
      <c r="C115" s="19">
        <v>9.4100000000000003E-2</v>
      </c>
      <c r="D115" s="19">
        <v>0.69850000000000001</v>
      </c>
      <c r="E115" s="19">
        <v>13.324400000000001</v>
      </c>
      <c r="F115" s="19">
        <v>0.22070000000000001</v>
      </c>
      <c r="G115" s="19">
        <v>30.0502</v>
      </c>
      <c r="H115" s="19">
        <v>0.29420000000000002</v>
      </c>
      <c r="I115" s="19">
        <v>1.2999999999999999E-3</v>
      </c>
      <c r="J115" s="19">
        <v>2.7000000000000001E-3</v>
      </c>
      <c r="K115" s="19"/>
      <c r="L115" s="19">
        <v>0.4577</v>
      </c>
      <c r="M115" s="19">
        <f t="shared" si="13"/>
        <v>-0.1927157894736842</v>
      </c>
      <c r="N115" s="19">
        <f t="shared" si="14"/>
        <v>101.00538421052633</v>
      </c>
    </row>
    <row r="116" spans="1:14" x14ac:dyDescent="0.25">
      <c r="A116" s="6" t="s">
        <v>251</v>
      </c>
      <c r="B116" s="19">
        <v>53.628300000000003</v>
      </c>
      <c r="C116" s="19">
        <v>0.1973</v>
      </c>
      <c r="D116" s="19">
        <v>1.6232</v>
      </c>
      <c r="E116" s="19">
        <v>4.1708999999999996</v>
      </c>
      <c r="F116" s="19">
        <v>0.1164</v>
      </c>
      <c r="G116" s="19">
        <v>16.588799999999999</v>
      </c>
      <c r="H116" s="19">
        <v>23.475000000000001</v>
      </c>
      <c r="I116" s="19">
        <v>0.1762</v>
      </c>
      <c r="J116" s="19">
        <v>3.3E-3</v>
      </c>
      <c r="K116" s="19"/>
      <c r="L116" s="19">
        <v>0.61380000000000001</v>
      </c>
      <c r="M116" s="19">
        <f t="shared" si="13"/>
        <v>-0.25844210526315792</v>
      </c>
      <c r="N116" s="19">
        <f t="shared" si="14"/>
        <v>100.33475789473681</v>
      </c>
    </row>
    <row r="117" spans="1:14" x14ac:dyDescent="0.25">
      <c r="A117" s="6" t="s">
        <v>252</v>
      </c>
      <c r="B117" s="19">
        <v>53.755400000000002</v>
      </c>
      <c r="C117" s="19">
        <v>0.10440000000000001</v>
      </c>
      <c r="D117" s="19">
        <v>1.2673000000000001</v>
      </c>
      <c r="E117" s="19">
        <v>6.2141000000000002</v>
      </c>
      <c r="F117" s="19">
        <v>0.14399999999999999</v>
      </c>
      <c r="G117" s="19">
        <v>17.472200000000001</v>
      </c>
      <c r="H117" s="19">
        <v>20.9312</v>
      </c>
      <c r="I117" s="19">
        <v>0.28589999999999999</v>
      </c>
      <c r="J117" s="19">
        <v>0</v>
      </c>
      <c r="K117" s="19"/>
      <c r="L117" s="19">
        <v>9.4799999999999995E-2</v>
      </c>
      <c r="M117" s="19">
        <f t="shared" si="13"/>
        <v>-3.991578947368421E-2</v>
      </c>
      <c r="N117" s="19">
        <f t="shared" si="14"/>
        <v>100.22938421052633</v>
      </c>
    </row>
    <row r="118" spans="1:14" x14ac:dyDescent="0.25">
      <c r="A118" s="6" t="s">
        <v>253</v>
      </c>
      <c r="B118" s="19">
        <v>54.389600000000002</v>
      </c>
      <c r="C118" s="19">
        <v>0.12709999999999999</v>
      </c>
      <c r="D118" s="19">
        <v>1.5235000000000001</v>
      </c>
      <c r="E118" s="19">
        <v>5.2538999999999998</v>
      </c>
      <c r="F118" s="19">
        <v>0.14199999999999999</v>
      </c>
      <c r="G118" s="19">
        <v>17.080200000000001</v>
      </c>
      <c r="H118" s="19">
        <v>21.331199999999999</v>
      </c>
      <c r="I118" s="19">
        <v>0.2828</v>
      </c>
      <c r="J118" s="19">
        <v>1.8E-3</v>
      </c>
      <c r="K118" s="19"/>
      <c r="L118" s="19">
        <v>1E-4</v>
      </c>
      <c r="M118" s="19">
        <f t="shared" si="13"/>
        <v>-4.2105263157894738E-5</v>
      </c>
      <c r="N118" s="19">
        <f t="shared" si="14"/>
        <v>100.13215789473684</v>
      </c>
    </row>
    <row r="119" spans="1:14" x14ac:dyDescent="0.25">
      <c r="A119" s="6" t="s">
        <v>254</v>
      </c>
      <c r="B119" s="19">
        <v>53.766100000000002</v>
      </c>
      <c r="C119" s="19">
        <v>0.1477</v>
      </c>
      <c r="D119" s="19">
        <v>1.5521</v>
      </c>
      <c r="E119" s="19">
        <v>4.8789999999999996</v>
      </c>
      <c r="F119" s="19">
        <v>0.15690000000000001</v>
      </c>
      <c r="G119" s="19">
        <v>16.790099999999999</v>
      </c>
      <c r="H119" s="19">
        <v>21.816299999999998</v>
      </c>
      <c r="I119" s="19">
        <v>0.24970000000000001</v>
      </c>
      <c r="J119" s="19">
        <v>3.8999999999999998E-3</v>
      </c>
      <c r="K119" s="19"/>
      <c r="L119" s="19">
        <v>0.4158</v>
      </c>
      <c r="M119" s="19">
        <f t="shared" si="13"/>
        <v>-0.17507368421052633</v>
      </c>
      <c r="N119" s="19">
        <f t="shared" si="14"/>
        <v>99.602526315789476</v>
      </c>
    </row>
    <row r="120" spans="1:14" x14ac:dyDescent="0.25">
      <c r="A120" s="6" t="s">
        <v>255</v>
      </c>
      <c r="B120" s="19">
        <v>53.628100000000003</v>
      </c>
      <c r="C120" s="19">
        <v>0.1009</v>
      </c>
      <c r="D120" s="19">
        <v>1.5403</v>
      </c>
      <c r="E120" s="19">
        <v>5.0998999999999999</v>
      </c>
      <c r="F120" s="19">
        <v>0.14499999999999999</v>
      </c>
      <c r="G120" s="19">
        <v>17.267199999999999</v>
      </c>
      <c r="H120" s="19">
        <v>21.196400000000001</v>
      </c>
      <c r="I120" s="19">
        <v>0.27210000000000001</v>
      </c>
      <c r="J120" s="19">
        <v>0</v>
      </c>
      <c r="K120" s="19"/>
      <c r="L120" s="19">
        <v>0.23369999999999999</v>
      </c>
      <c r="M120" s="19">
        <f t="shared" si="13"/>
        <v>-9.8400000000000001E-2</v>
      </c>
      <c r="N120" s="19">
        <f t="shared" si="14"/>
        <v>99.385199999999998</v>
      </c>
    </row>
    <row r="121" spans="1:14" x14ac:dyDescent="0.25">
      <c r="A121" s="6" t="s">
        <v>256</v>
      </c>
      <c r="B121" s="19">
        <v>53.789700000000003</v>
      </c>
      <c r="C121" s="19">
        <v>0.182</v>
      </c>
      <c r="D121" s="19">
        <v>1.6265000000000001</v>
      </c>
      <c r="E121" s="19">
        <v>8.0814000000000004</v>
      </c>
      <c r="F121" s="19">
        <v>0.1638</v>
      </c>
      <c r="G121" s="19">
        <v>19.1464</v>
      </c>
      <c r="H121" s="19">
        <v>16.694800000000001</v>
      </c>
      <c r="I121" s="19">
        <v>0.18609999999999999</v>
      </c>
      <c r="J121" s="19">
        <v>5.7999999999999996E-3</v>
      </c>
      <c r="K121" s="19"/>
      <c r="L121" s="19">
        <v>0.25380000000000003</v>
      </c>
      <c r="M121" s="19">
        <f t="shared" si="13"/>
        <v>-0.10686315789473685</v>
      </c>
      <c r="N121" s="19">
        <f t="shared" si="14"/>
        <v>100.02343684210526</v>
      </c>
    </row>
    <row r="122" spans="1:14" x14ac:dyDescent="0.25">
      <c r="A122" s="6" t="s">
        <v>257</v>
      </c>
      <c r="B122" s="19">
        <v>54.645000000000003</v>
      </c>
      <c r="C122" s="19">
        <v>0.21629999999999999</v>
      </c>
      <c r="D122" s="19">
        <v>2.0510999999999999</v>
      </c>
      <c r="E122" s="19">
        <v>15.7943</v>
      </c>
      <c r="F122" s="19">
        <v>0.24110000000000001</v>
      </c>
      <c r="G122" s="19">
        <v>27.497599999999998</v>
      </c>
      <c r="H122" s="19">
        <v>0.8508</v>
      </c>
      <c r="I122" s="19">
        <v>2.81E-2</v>
      </c>
      <c r="J122" s="19">
        <v>4.1000000000000003E-3</v>
      </c>
      <c r="K122" s="19"/>
      <c r="L122" s="19">
        <v>0.17460000000000001</v>
      </c>
      <c r="M122" s="19">
        <f t="shared" si="13"/>
        <v>-7.3515789473684215E-2</v>
      </c>
      <c r="N122" s="19">
        <f t="shared" si="14"/>
        <v>101.42948421052631</v>
      </c>
    </row>
    <row r="123" spans="1:14" x14ac:dyDescent="0.25">
      <c r="A123" s="6" t="s">
        <v>258</v>
      </c>
      <c r="B123" s="19">
        <v>53.992400000000004</v>
      </c>
      <c r="C123" s="19">
        <v>0.12809999999999999</v>
      </c>
      <c r="D123" s="19">
        <v>1.6237999999999999</v>
      </c>
      <c r="E123" s="19">
        <v>5.2347000000000001</v>
      </c>
      <c r="F123" s="19">
        <v>0.15079999999999999</v>
      </c>
      <c r="G123" s="19">
        <v>18.587199999999999</v>
      </c>
      <c r="H123" s="19">
        <v>19.886500000000002</v>
      </c>
      <c r="I123" s="19">
        <v>0.2044</v>
      </c>
      <c r="J123" s="19">
        <v>0</v>
      </c>
      <c r="K123" s="19"/>
      <c r="L123" s="19">
        <v>0.15809999999999999</v>
      </c>
      <c r="M123" s="19">
        <f t="shared" si="13"/>
        <v>-6.6568421052631568E-2</v>
      </c>
      <c r="N123" s="19">
        <f t="shared" si="14"/>
        <v>99.899431578947386</v>
      </c>
    </row>
    <row r="124" spans="1:14" x14ac:dyDescent="0.25">
      <c r="A124" s="6" t="s">
        <v>259</v>
      </c>
      <c r="B124" s="19">
        <v>54.086100000000002</v>
      </c>
      <c r="C124" s="19">
        <v>0.16470000000000001</v>
      </c>
      <c r="D124" s="19">
        <v>0.99350000000000005</v>
      </c>
      <c r="E124" s="19">
        <v>5.7519</v>
      </c>
      <c r="F124" s="19">
        <v>0.1216</v>
      </c>
      <c r="G124" s="19">
        <v>16.429099999999998</v>
      </c>
      <c r="H124" s="19">
        <v>22.559200000000001</v>
      </c>
      <c r="I124" s="19">
        <v>0.214</v>
      </c>
      <c r="J124" s="19">
        <v>0</v>
      </c>
      <c r="K124" s="19"/>
      <c r="L124" s="19">
        <v>0.32990000000000003</v>
      </c>
      <c r="M124" s="19">
        <f t="shared" si="13"/>
        <v>-0.13890526315789475</v>
      </c>
      <c r="N124" s="19">
        <f t="shared" si="14"/>
        <v>100.5110947368421</v>
      </c>
    </row>
    <row r="125" spans="1:14" x14ac:dyDescent="0.25">
      <c r="A125" s="6" t="s">
        <v>260</v>
      </c>
      <c r="B125" s="19">
        <v>53.656100000000002</v>
      </c>
      <c r="C125" s="19">
        <v>0.19589999999999999</v>
      </c>
      <c r="D125" s="19">
        <v>2.2806000000000002</v>
      </c>
      <c r="E125" s="19">
        <v>5.7881</v>
      </c>
      <c r="F125" s="19">
        <v>0.1565</v>
      </c>
      <c r="G125" s="19">
        <v>16.754300000000001</v>
      </c>
      <c r="H125" s="19">
        <v>21.749700000000001</v>
      </c>
      <c r="I125" s="19">
        <v>0.2843</v>
      </c>
      <c r="J125" s="19">
        <v>7.4999999999999997E-3</v>
      </c>
      <c r="K125" s="19"/>
      <c r="L125" s="19">
        <v>0.13780000000000001</v>
      </c>
      <c r="M125" s="19">
        <f t="shared" si="13"/>
        <v>-5.8021052631578952E-2</v>
      </c>
      <c r="N125" s="19">
        <f t="shared" si="14"/>
        <v>100.95277894736843</v>
      </c>
    </row>
    <row r="126" spans="1:14" x14ac:dyDescent="0.25">
      <c r="A126" s="6" t="s">
        <v>261</v>
      </c>
      <c r="B126" s="19">
        <v>55.252400000000002</v>
      </c>
      <c r="C126" s="19">
        <v>0.10100000000000001</v>
      </c>
      <c r="D126" s="19">
        <v>0.75960000000000005</v>
      </c>
      <c r="E126" s="19">
        <v>17.200399999999998</v>
      </c>
      <c r="F126" s="19">
        <v>0.32040000000000002</v>
      </c>
      <c r="G126" s="19">
        <v>27.071300000000001</v>
      </c>
      <c r="H126" s="19">
        <v>0.52490000000000003</v>
      </c>
      <c r="I126" s="19">
        <v>7.3000000000000001E-3</v>
      </c>
      <c r="J126" s="19">
        <v>0</v>
      </c>
      <c r="K126" s="19"/>
      <c r="L126" s="19">
        <v>6.0499999999999998E-2</v>
      </c>
      <c r="M126" s="19">
        <f t="shared" si="13"/>
        <v>-2.5473684210526315E-2</v>
      </c>
      <c r="N126" s="19">
        <f t="shared" si="14"/>
        <v>101.2723263157895</v>
      </c>
    </row>
    <row r="127" spans="1:14" x14ac:dyDescent="0.25">
      <c r="A127" s="6" t="s">
        <v>262</v>
      </c>
      <c r="B127" s="19">
        <v>55.167400000000001</v>
      </c>
      <c r="C127" s="19">
        <v>0.1457</v>
      </c>
      <c r="D127" s="19">
        <v>0.67830000000000001</v>
      </c>
      <c r="E127" s="19">
        <v>17.041399999999999</v>
      </c>
      <c r="F127" s="19">
        <v>0.33489999999999998</v>
      </c>
      <c r="G127" s="19">
        <v>26.994499999999999</v>
      </c>
      <c r="H127" s="19">
        <v>0.94110000000000005</v>
      </c>
      <c r="I127" s="19">
        <v>1.2800000000000001E-2</v>
      </c>
      <c r="J127" s="19">
        <v>0</v>
      </c>
      <c r="K127" s="19"/>
      <c r="L127" s="19">
        <v>0.12139999999999999</v>
      </c>
      <c r="M127" s="19">
        <f t="shared" si="13"/>
        <v>-5.1115789473684205E-2</v>
      </c>
      <c r="N127" s="19">
        <f t="shared" si="14"/>
        <v>101.38638421052632</v>
      </c>
    </row>
    <row r="128" spans="1:14" x14ac:dyDescent="0.25">
      <c r="A128" s="6" t="s">
        <v>263</v>
      </c>
      <c r="B128" s="19">
        <v>53.699399999999997</v>
      </c>
      <c r="C128" s="19">
        <v>0.20430000000000001</v>
      </c>
      <c r="D128" s="19">
        <v>1.5513999999999999</v>
      </c>
      <c r="E128" s="19">
        <v>4.5057</v>
      </c>
      <c r="F128" s="19">
        <v>0.13639999999999999</v>
      </c>
      <c r="G128" s="19">
        <v>16.560099999999998</v>
      </c>
      <c r="H128" s="19">
        <v>23.134499999999999</v>
      </c>
      <c r="I128" s="19">
        <v>0.27839999999999998</v>
      </c>
      <c r="J128" s="19">
        <v>4.0000000000000002E-4</v>
      </c>
      <c r="K128" s="19"/>
      <c r="L128" s="19">
        <v>2.1600000000000001E-2</v>
      </c>
      <c r="M128" s="19">
        <f t="shared" si="13"/>
        <v>-9.0947368421052631E-3</v>
      </c>
      <c r="N128" s="19">
        <f t="shared" si="14"/>
        <v>100.0831052631579</v>
      </c>
    </row>
    <row r="129" spans="1:14" x14ac:dyDescent="0.25">
      <c r="A129" s="6" t="s">
        <v>264</v>
      </c>
      <c r="B129" s="19">
        <v>53.891500000000001</v>
      </c>
      <c r="C129" s="19">
        <v>0.1837</v>
      </c>
      <c r="D129" s="19">
        <v>1.2282999999999999</v>
      </c>
      <c r="E129" s="19">
        <v>5.8634000000000004</v>
      </c>
      <c r="F129" s="19">
        <v>0.13059999999999999</v>
      </c>
      <c r="G129" s="19">
        <v>16.113499999999998</v>
      </c>
      <c r="H129" s="19">
        <v>22.5947</v>
      </c>
      <c r="I129" s="19">
        <v>0.28849999999999998</v>
      </c>
      <c r="J129" s="19">
        <v>0</v>
      </c>
      <c r="K129" s="19"/>
      <c r="L129" s="19">
        <v>0.12790000000000001</v>
      </c>
      <c r="M129" s="19">
        <f t="shared" si="13"/>
        <v>-5.3852631578947374E-2</v>
      </c>
      <c r="N129" s="19">
        <f t="shared" si="14"/>
        <v>100.36824736842105</v>
      </c>
    </row>
    <row r="130" spans="1:14" x14ac:dyDescent="0.25">
      <c r="A130" s="6" t="s">
        <v>265</v>
      </c>
      <c r="B130" s="19">
        <v>53.906599999999997</v>
      </c>
      <c r="C130" s="19">
        <v>0.126</v>
      </c>
      <c r="D130" s="19">
        <v>1.9059999999999999</v>
      </c>
      <c r="E130" s="19">
        <v>4.8545999999999996</v>
      </c>
      <c r="F130" s="19">
        <v>0.11840000000000001</v>
      </c>
      <c r="G130" s="19">
        <v>16.1724</v>
      </c>
      <c r="H130" s="19">
        <v>22.980499999999999</v>
      </c>
      <c r="I130" s="19">
        <v>0.32750000000000001</v>
      </c>
      <c r="J130" s="19">
        <v>1.24E-2</v>
      </c>
      <c r="K130" s="19"/>
      <c r="L130" s="19">
        <v>7.5300000000000006E-2</v>
      </c>
      <c r="M130" s="19">
        <f t="shared" si="13"/>
        <v>-3.1705263157894736E-2</v>
      </c>
      <c r="N130" s="19">
        <f t="shared" si="14"/>
        <v>100.44799473684209</v>
      </c>
    </row>
    <row r="131" spans="1:14" x14ac:dyDescent="0.25">
      <c r="A131" s="7" t="s">
        <v>266</v>
      </c>
      <c r="B131" s="22">
        <v>53.866100000000003</v>
      </c>
      <c r="C131" s="22">
        <v>0.27300000000000002</v>
      </c>
      <c r="D131" s="22">
        <v>1.343</v>
      </c>
      <c r="E131" s="22">
        <v>5.8071000000000002</v>
      </c>
      <c r="F131" s="22">
        <v>0.14249999999999999</v>
      </c>
      <c r="G131" s="22">
        <v>16.171600000000002</v>
      </c>
      <c r="H131" s="22">
        <v>22.65</v>
      </c>
      <c r="I131" s="22">
        <v>0.28389999999999999</v>
      </c>
      <c r="J131" s="22">
        <v>0</v>
      </c>
      <c r="K131" s="22"/>
      <c r="L131" s="22">
        <v>7.4800000000000005E-2</v>
      </c>
      <c r="M131" s="22">
        <f t="shared" si="13"/>
        <v>-3.1494736842105263E-2</v>
      </c>
      <c r="N131" s="22">
        <f t="shared" si="14"/>
        <v>100.58050526315789</v>
      </c>
    </row>
    <row r="133" spans="1:14" ht="18.75" x14ac:dyDescent="0.35">
      <c r="A133" s="27" t="s">
        <v>0</v>
      </c>
      <c r="B133" s="28" t="s">
        <v>65</v>
      </c>
      <c r="C133" s="28" t="s">
        <v>66</v>
      </c>
      <c r="D133" s="28" t="s">
        <v>67</v>
      </c>
      <c r="E133" s="28" t="s">
        <v>1</v>
      </c>
      <c r="F133" s="28" t="s">
        <v>2</v>
      </c>
      <c r="G133" s="28" t="s">
        <v>3</v>
      </c>
      <c r="H133" s="28" t="s">
        <v>4</v>
      </c>
      <c r="I133" s="28" t="s">
        <v>68</v>
      </c>
      <c r="J133" s="28" t="s">
        <v>69</v>
      </c>
      <c r="K133" s="28" t="s">
        <v>72</v>
      </c>
      <c r="L133" s="28" t="s">
        <v>14</v>
      </c>
      <c r="M133" s="29" t="s">
        <v>12</v>
      </c>
      <c r="N133" s="28" t="s">
        <v>5</v>
      </c>
    </row>
    <row r="134" spans="1:14" ht="15.75" x14ac:dyDescent="0.25">
      <c r="A134" s="8" t="s">
        <v>16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1"/>
      <c r="N134" s="32"/>
    </row>
    <row r="135" spans="1:14" x14ac:dyDescent="0.25">
      <c r="A135" s="33" t="s">
        <v>160</v>
      </c>
      <c r="B135" s="17">
        <v>47.078000000000003</v>
      </c>
      <c r="C135" s="17">
        <v>1.5009999999999999</v>
      </c>
      <c r="D135" s="17">
        <v>8.86</v>
      </c>
      <c r="E135" s="17">
        <v>14.848000000000001</v>
      </c>
      <c r="F135" s="17">
        <v>0.219</v>
      </c>
      <c r="G135" s="17">
        <v>12.903</v>
      </c>
      <c r="H135" s="17">
        <v>11.401</v>
      </c>
      <c r="I135" s="17">
        <v>1.1919999999999999</v>
      </c>
      <c r="J135" s="17">
        <v>0.68100000000000005</v>
      </c>
      <c r="K135" s="17">
        <v>3.9E-2</v>
      </c>
      <c r="L135" s="17">
        <v>1.4E-2</v>
      </c>
      <c r="M135" s="17">
        <v>0.04</v>
      </c>
      <c r="N135" s="17">
        <v>98.760999999999996</v>
      </c>
    </row>
    <row r="136" spans="1:14" x14ac:dyDescent="0.25">
      <c r="A136" s="33" t="s">
        <v>161</v>
      </c>
      <c r="B136" s="17">
        <v>45.991</v>
      </c>
      <c r="C136" s="17">
        <v>1.742</v>
      </c>
      <c r="D136" s="17">
        <v>9.8230000000000004</v>
      </c>
      <c r="E136" s="17">
        <v>15.499000000000001</v>
      </c>
      <c r="F136" s="17">
        <v>0.20100000000000001</v>
      </c>
      <c r="G136" s="17">
        <v>11.91</v>
      </c>
      <c r="H136" s="17">
        <v>11.52</v>
      </c>
      <c r="I136" s="17">
        <v>1.238</v>
      </c>
      <c r="J136" s="17">
        <v>1.002</v>
      </c>
      <c r="K136" s="17">
        <v>5.6000000000000001E-2</v>
      </c>
      <c r="L136" s="17">
        <v>7.6999999999999999E-2</v>
      </c>
      <c r="M136" s="17">
        <v>7.8E-2</v>
      </c>
      <c r="N136" s="17">
        <v>99.087000000000003</v>
      </c>
    </row>
    <row r="137" spans="1:14" x14ac:dyDescent="0.25">
      <c r="A137" s="33" t="s">
        <v>162</v>
      </c>
      <c r="B137" s="17">
        <v>45.338999999999999</v>
      </c>
      <c r="C137" s="17">
        <v>1.911</v>
      </c>
      <c r="D137" s="17">
        <v>10.465</v>
      </c>
      <c r="E137" s="17">
        <v>15.193</v>
      </c>
      <c r="F137" s="17">
        <v>0.19600000000000001</v>
      </c>
      <c r="G137" s="17">
        <v>11.791</v>
      </c>
      <c r="H137" s="17">
        <v>12.067</v>
      </c>
      <c r="I137" s="17">
        <v>1.331</v>
      </c>
      <c r="J137" s="17">
        <v>1.0229999999999999</v>
      </c>
      <c r="K137" s="17">
        <v>6.3E-2</v>
      </c>
      <c r="L137" s="17">
        <v>2.1000000000000001E-2</v>
      </c>
      <c r="M137" s="17">
        <v>4.2000000000000003E-2</v>
      </c>
      <c r="N137" s="17">
        <v>99.424000000000007</v>
      </c>
    </row>
    <row r="138" spans="1:14" x14ac:dyDescent="0.25">
      <c r="A138" s="33" t="s">
        <v>163</v>
      </c>
      <c r="B138" s="17">
        <v>44.289000000000001</v>
      </c>
      <c r="C138" s="17">
        <v>2.3570000000000002</v>
      </c>
      <c r="D138" s="17">
        <v>11.423999999999999</v>
      </c>
      <c r="E138" s="17">
        <v>15.156000000000001</v>
      </c>
      <c r="F138" s="17">
        <v>0.17100000000000001</v>
      </c>
      <c r="G138" s="17">
        <v>11.14</v>
      </c>
      <c r="H138" s="17">
        <v>11.861000000000001</v>
      </c>
      <c r="I138" s="17">
        <v>1.409</v>
      </c>
      <c r="J138" s="17">
        <v>1.1759999999999999</v>
      </c>
      <c r="K138" s="17">
        <v>3.7999999999999999E-2</v>
      </c>
      <c r="L138" s="17">
        <v>2.8000000000000001E-2</v>
      </c>
      <c r="M138" s="17">
        <v>5.2999999999999999E-2</v>
      </c>
      <c r="N138" s="17">
        <v>99.078000000000003</v>
      </c>
    </row>
    <row r="139" spans="1:14" x14ac:dyDescent="0.25">
      <c r="A139" s="33" t="s">
        <v>164</v>
      </c>
      <c r="B139" s="17">
        <v>47.948</v>
      </c>
      <c r="C139" s="17">
        <v>1.169</v>
      </c>
      <c r="D139" s="17">
        <v>8.452</v>
      </c>
      <c r="E139" s="17">
        <v>14.648999999999999</v>
      </c>
      <c r="F139" s="17">
        <v>0.19800000000000001</v>
      </c>
      <c r="G139" s="17">
        <v>13.068</v>
      </c>
      <c r="H139" s="17">
        <v>11.813000000000001</v>
      </c>
      <c r="I139" s="17">
        <v>1.0249999999999999</v>
      </c>
      <c r="J139" s="17">
        <v>0.624</v>
      </c>
      <c r="K139" s="17">
        <v>2.4E-2</v>
      </c>
      <c r="L139" s="17">
        <v>2.5000000000000001E-2</v>
      </c>
      <c r="M139" s="17">
        <v>1.2E-2</v>
      </c>
      <c r="N139" s="17">
        <v>98.992999999999995</v>
      </c>
    </row>
    <row r="140" spans="1:14" x14ac:dyDescent="0.25">
      <c r="A140" s="33" t="s">
        <v>165</v>
      </c>
      <c r="B140" s="17">
        <v>44.881</v>
      </c>
      <c r="C140" s="17">
        <v>2.2000000000000002</v>
      </c>
      <c r="D140" s="17">
        <v>10.484999999999999</v>
      </c>
      <c r="E140" s="17">
        <v>15.617000000000001</v>
      </c>
      <c r="F140" s="17">
        <v>0.23100000000000001</v>
      </c>
      <c r="G140" s="17">
        <v>11.22</v>
      </c>
      <c r="H140" s="17">
        <v>11.635999999999999</v>
      </c>
      <c r="I140" s="17">
        <v>1.353</v>
      </c>
      <c r="J140" s="17">
        <v>1.0640000000000001</v>
      </c>
      <c r="K140" s="17">
        <v>4.7E-2</v>
      </c>
      <c r="L140" s="17">
        <v>0</v>
      </c>
      <c r="M140" s="17">
        <v>5.8999999999999997E-2</v>
      </c>
      <c r="N140" s="17">
        <v>98.78</v>
      </c>
    </row>
    <row r="141" spans="1:14" x14ac:dyDescent="0.25">
      <c r="A141" s="38" t="s">
        <v>74</v>
      </c>
      <c r="B141" s="34">
        <v>51.814</v>
      </c>
      <c r="C141" s="34">
        <v>0.32700000000000001</v>
      </c>
      <c r="D141" s="34">
        <v>3.5369999999999999</v>
      </c>
      <c r="E141" s="34">
        <v>6.5279999999999996</v>
      </c>
      <c r="F141" s="34">
        <v>17.126000000000001</v>
      </c>
      <c r="G141" s="34">
        <v>0.23100000000000001</v>
      </c>
      <c r="H141" s="34">
        <v>19.602</v>
      </c>
      <c r="I141" s="34">
        <v>0.16700000000000001</v>
      </c>
      <c r="J141" s="34">
        <v>8.9999999999999993E-3</v>
      </c>
      <c r="K141" s="34">
        <v>0.33200000000000002</v>
      </c>
      <c r="L141" s="42"/>
      <c r="M141" s="42"/>
      <c r="N141" s="34">
        <v>99.673000000000002</v>
      </c>
    </row>
    <row r="142" spans="1:14" x14ac:dyDescent="0.25">
      <c r="A142" s="38" t="s">
        <v>75</v>
      </c>
      <c r="B142" s="34">
        <v>52.771000000000001</v>
      </c>
      <c r="C142" s="34">
        <v>0.23899999999999999</v>
      </c>
      <c r="D142" s="34">
        <v>2.4670000000000001</v>
      </c>
      <c r="E142" s="34">
        <v>7.5330000000000004</v>
      </c>
      <c r="F142" s="34">
        <v>17.527000000000001</v>
      </c>
      <c r="G142" s="34">
        <v>0.22600000000000001</v>
      </c>
      <c r="H142" s="34">
        <v>18.393999999999998</v>
      </c>
      <c r="I142" s="34">
        <v>0.17499999999999999</v>
      </c>
      <c r="J142" s="34">
        <v>1E-3</v>
      </c>
      <c r="K142" s="34">
        <v>0.311</v>
      </c>
      <c r="L142" s="42"/>
      <c r="M142" s="42"/>
      <c r="N142" s="34">
        <v>99.644000000000005</v>
      </c>
    </row>
    <row r="143" spans="1:14" x14ac:dyDescent="0.25">
      <c r="A143" s="38" t="s">
        <v>76</v>
      </c>
      <c r="B143" s="34">
        <v>50.902999999999999</v>
      </c>
      <c r="C143" s="34">
        <v>0.59199999999999997</v>
      </c>
      <c r="D143" s="34">
        <v>5.6260000000000003</v>
      </c>
      <c r="E143" s="34">
        <v>9.6170000000000009</v>
      </c>
      <c r="F143" s="34">
        <v>16.077999999999999</v>
      </c>
      <c r="G143" s="34">
        <v>0.16300000000000001</v>
      </c>
      <c r="H143" s="34">
        <v>12.826000000000001</v>
      </c>
      <c r="I143" s="34">
        <v>0.622</v>
      </c>
      <c r="J143" s="34">
        <v>0.17599999999999999</v>
      </c>
      <c r="K143" s="34">
        <v>0.28100000000000003</v>
      </c>
      <c r="L143" s="42"/>
      <c r="M143" s="42"/>
      <c r="N143" s="34">
        <v>96.884</v>
      </c>
    </row>
    <row r="144" spans="1:14" x14ac:dyDescent="0.25">
      <c r="A144" s="38" t="s">
        <v>77</v>
      </c>
      <c r="B144" s="34">
        <v>52.951999999999998</v>
      </c>
      <c r="C144" s="34">
        <v>0.23400000000000001</v>
      </c>
      <c r="D144" s="34">
        <v>2.0019999999999998</v>
      </c>
      <c r="E144" s="34">
        <v>6.7149999999999999</v>
      </c>
      <c r="F144" s="34">
        <v>17.215</v>
      </c>
      <c r="G144" s="34">
        <v>0.223</v>
      </c>
      <c r="H144" s="34">
        <v>19.181999999999999</v>
      </c>
      <c r="I144" s="34">
        <v>0.16400000000000001</v>
      </c>
      <c r="J144" s="34">
        <v>0</v>
      </c>
      <c r="K144" s="34">
        <v>0.25</v>
      </c>
      <c r="L144" s="42"/>
      <c r="M144" s="42"/>
      <c r="N144" s="34">
        <v>98.936999999999998</v>
      </c>
    </row>
    <row r="145" spans="1:14" x14ac:dyDescent="0.25">
      <c r="A145" s="38" t="s">
        <v>78</v>
      </c>
      <c r="B145" s="34">
        <v>52.567</v>
      </c>
      <c r="C145" s="34">
        <v>0.27100000000000002</v>
      </c>
      <c r="D145" s="34">
        <v>1.575</v>
      </c>
      <c r="E145" s="34">
        <v>9.8420000000000005</v>
      </c>
      <c r="F145" s="34">
        <v>15.446999999999999</v>
      </c>
      <c r="G145" s="34">
        <v>0.26400000000000001</v>
      </c>
      <c r="H145" s="34">
        <v>18.901</v>
      </c>
      <c r="I145" s="34">
        <v>0.20499999999999999</v>
      </c>
      <c r="J145" s="34">
        <v>8.9999999999999993E-3</v>
      </c>
      <c r="K145" s="34">
        <v>9.4E-2</v>
      </c>
      <c r="L145" s="42"/>
      <c r="M145" s="42"/>
      <c r="N145" s="34">
        <v>99.174999999999997</v>
      </c>
    </row>
    <row r="146" spans="1:14" x14ac:dyDescent="0.25">
      <c r="A146" s="38" t="s">
        <v>79</v>
      </c>
      <c r="B146" s="34">
        <v>52.106000000000002</v>
      </c>
      <c r="C146" s="34">
        <v>0.32500000000000001</v>
      </c>
      <c r="D146" s="34">
        <v>3.234</v>
      </c>
      <c r="E146" s="34">
        <v>6.7569999999999997</v>
      </c>
      <c r="F146" s="34">
        <v>16.562000000000001</v>
      </c>
      <c r="G146" s="34">
        <v>0.19700000000000001</v>
      </c>
      <c r="H146" s="34">
        <v>19.701000000000001</v>
      </c>
      <c r="I146" s="34">
        <v>0.184</v>
      </c>
      <c r="J146" s="34">
        <v>0</v>
      </c>
      <c r="K146" s="34">
        <v>0.16900000000000001</v>
      </c>
      <c r="L146" s="42"/>
      <c r="M146" s="42"/>
      <c r="N146" s="34">
        <v>99.234999999999999</v>
      </c>
    </row>
    <row r="147" spans="1:14" x14ac:dyDescent="0.25">
      <c r="A147" s="38" t="s">
        <v>80</v>
      </c>
      <c r="B147" s="34">
        <v>53.244</v>
      </c>
      <c r="C147" s="34">
        <v>0.215</v>
      </c>
      <c r="D147" s="34">
        <v>1.998</v>
      </c>
      <c r="E147" s="34">
        <v>6.2229999999999999</v>
      </c>
      <c r="F147" s="34">
        <v>17.234000000000002</v>
      </c>
      <c r="G147" s="34">
        <v>0.23400000000000001</v>
      </c>
      <c r="H147" s="34">
        <v>20.225000000000001</v>
      </c>
      <c r="I147" s="34">
        <v>0.14599999999999999</v>
      </c>
      <c r="J147" s="34">
        <v>0</v>
      </c>
      <c r="K147" s="34">
        <v>0.189</v>
      </c>
      <c r="L147" s="42"/>
      <c r="M147" s="42"/>
      <c r="N147" s="34">
        <v>99.707999999999998</v>
      </c>
    </row>
    <row r="148" spans="1:14" x14ac:dyDescent="0.25">
      <c r="A148" s="38" t="s">
        <v>81</v>
      </c>
      <c r="B148" s="34">
        <v>51.942</v>
      </c>
      <c r="C148" s="34">
        <v>0.36099999999999999</v>
      </c>
      <c r="D148" s="34">
        <v>2.9830000000000001</v>
      </c>
      <c r="E148" s="34">
        <v>7.69</v>
      </c>
      <c r="F148" s="34">
        <v>16.411999999999999</v>
      </c>
      <c r="G148" s="34">
        <v>0.17899999999999999</v>
      </c>
      <c r="H148" s="34">
        <v>18.902999999999999</v>
      </c>
      <c r="I148" s="34">
        <v>0.217</v>
      </c>
      <c r="J148" s="34">
        <v>0</v>
      </c>
      <c r="K148" s="34">
        <v>0.156</v>
      </c>
      <c r="L148" s="42"/>
      <c r="M148" s="42"/>
      <c r="N148" s="34">
        <v>98.843000000000004</v>
      </c>
    </row>
    <row r="149" spans="1:14" x14ac:dyDescent="0.25">
      <c r="A149" s="38" t="s">
        <v>82</v>
      </c>
      <c r="B149" s="34">
        <v>52.296999999999997</v>
      </c>
      <c r="C149" s="34">
        <v>0.27800000000000002</v>
      </c>
      <c r="D149" s="34">
        <v>1.702</v>
      </c>
      <c r="E149" s="34">
        <v>8.0630000000000006</v>
      </c>
      <c r="F149" s="34">
        <v>14.352</v>
      </c>
      <c r="G149" s="34">
        <v>0.248</v>
      </c>
      <c r="H149" s="34">
        <v>21.777000000000001</v>
      </c>
      <c r="I149" s="34">
        <v>0.22600000000000001</v>
      </c>
      <c r="J149" s="34">
        <v>0</v>
      </c>
      <c r="K149" s="34">
        <v>0.185</v>
      </c>
      <c r="L149" s="42"/>
      <c r="M149" s="42"/>
      <c r="N149" s="34">
        <v>99.128</v>
      </c>
    </row>
    <row r="150" spans="1:14" x14ac:dyDescent="0.25">
      <c r="A150" s="38" t="s">
        <v>83</v>
      </c>
      <c r="B150" s="34">
        <v>53.23</v>
      </c>
      <c r="C150" s="34">
        <v>0.223</v>
      </c>
      <c r="D150" s="34">
        <v>1.8759999999999999</v>
      </c>
      <c r="E150" s="34">
        <v>10.803000000000001</v>
      </c>
      <c r="F150" s="34">
        <v>18.725000000000001</v>
      </c>
      <c r="G150" s="34">
        <v>0.31900000000000001</v>
      </c>
      <c r="H150" s="34">
        <v>14.545999999999999</v>
      </c>
      <c r="I150" s="34">
        <v>0.14599999999999999</v>
      </c>
      <c r="J150" s="34">
        <v>1.2999999999999999E-2</v>
      </c>
      <c r="K150" s="34">
        <v>0.22</v>
      </c>
      <c r="L150" s="42"/>
      <c r="M150" s="42"/>
      <c r="N150" s="34">
        <v>100.101</v>
      </c>
    </row>
    <row r="151" spans="1:14" x14ac:dyDescent="0.25">
      <c r="A151" s="38" t="s">
        <v>84</v>
      </c>
      <c r="B151" s="34">
        <v>52.438000000000002</v>
      </c>
      <c r="C151" s="34">
        <v>0.22900000000000001</v>
      </c>
      <c r="D151" s="34">
        <v>1.712</v>
      </c>
      <c r="E151" s="34">
        <v>7.8419999999999996</v>
      </c>
      <c r="F151" s="34">
        <v>16.934999999999999</v>
      </c>
      <c r="G151" s="34">
        <v>0.27300000000000002</v>
      </c>
      <c r="H151" s="34">
        <v>18.565000000000001</v>
      </c>
      <c r="I151" s="34">
        <v>0.153</v>
      </c>
      <c r="J151" s="34">
        <v>0</v>
      </c>
      <c r="K151" s="34">
        <v>0.111</v>
      </c>
      <c r="L151" s="42"/>
      <c r="M151" s="42"/>
      <c r="N151" s="34">
        <v>98.257999999999996</v>
      </c>
    </row>
    <row r="152" spans="1:14" x14ac:dyDescent="0.25">
      <c r="A152" s="38" t="s">
        <v>85</v>
      </c>
      <c r="B152" s="34">
        <v>51.222000000000001</v>
      </c>
      <c r="C152" s="34">
        <v>0.35499999999999998</v>
      </c>
      <c r="D152" s="34">
        <v>3.0950000000000002</v>
      </c>
      <c r="E152" s="34">
        <v>6.9960000000000004</v>
      </c>
      <c r="F152" s="34">
        <v>14.722</v>
      </c>
      <c r="G152" s="34">
        <v>0.247</v>
      </c>
      <c r="H152" s="34">
        <v>20.859000000000002</v>
      </c>
      <c r="I152" s="34">
        <v>0.442</v>
      </c>
      <c r="J152" s="34">
        <v>0</v>
      </c>
      <c r="K152" s="34">
        <v>0.19700000000000001</v>
      </c>
      <c r="L152" s="42"/>
      <c r="M152" s="42"/>
      <c r="N152" s="34">
        <v>98.135000000000005</v>
      </c>
    </row>
    <row r="153" spans="1:14" x14ac:dyDescent="0.25">
      <c r="A153" s="38" t="s">
        <v>86</v>
      </c>
      <c r="B153" s="34">
        <v>51.576000000000001</v>
      </c>
      <c r="C153" s="34">
        <v>0.41499999999999998</v>
      </c>
      <c r="D153" s="34">
        <v>3.488</v>
      </c>
      <c r="E153" s="34">
        <v>9.7970000000000006</v>
      </c>
      <c r="F153" s="34">
        <v>16.773</v>
      </c>
      <c r="G153" s="34">
        <v>0.23300000000000001</v>
      </c>
      <c r="H153" s="34">
        <v>16.053000000000001</v>
      </c>
      <c r="I153" s="34">
        <v>0.36099999999999999</v>
      </c>
      <c r="J153" s="34">
        <v>0</v>
      </c>
      <c r="K153" s="34">
        <v>0.35699999999999998</v>
      </c>
      <c r="L153" s="42"/>
      <c r="M153" s="42"/>
      <c r="N153" s="34">
        <v>99.052999999999997</v>
      </c>
    </row>
    <row r="154" spans="1:14" x14ac:dyDescent="0.25">
      <c r="A154" s="38" t="s">
        <v>87</v>
      </c>
      <c r="B154" s="34">
        <v>53.84</v>
      </c>
      <c r="C154" s="34">
        <v>6.8000000000000005E-2</v>
      </c>
      <c r="D154" s="34">
        <v>1.44</v>
      </c>
      <c r="E154" s="34">
        <v>3.6240000000000001</v>
      </c>
      <c r="F154" s="34">
        <v>17.91</v>
      </c>
      <c r="G154" s="34">
        <v>0.112</v>
      </c>
      <c r="H154" s="34">
        <v>21.428000000000001</v>
      </c>
      <c r="I154" s="34">
        <v>0.155</v>
      </c>
      <c r="J154" s="34">
        <v>0</v>
      </c>
      <c r="K154" s="34">
        <v>0.60499999999999998</v>
      </c>
      <c r="L154" s="42"/>
      <c r="M154" s="42"/>
      <c r="N154" s="34">
        <v>99.182000000000002</v>
      </c>
    </row>
    <row r="155" spans="1:14" x14ac:dyDescent="0.25">
      <c r="A155" s="38" t="s">
        <v>88</v>
      </c>
      <c r="B155" s="34">
        <v>51.744</v>
      </c>
      <c r="C155" s="34">
        <v>0.28599999999999998</v>
      </c>
      <c r="D155" s="34">
        <v>2.1190000000000002</v>
      </c>
      <c r="E155" s="34">
        <v>8.6150000000000002</v>
      </c>
      <c r="F155" s="34">
        <v>13.832000000000001</v>
      </c>
      <c r="G155" s="34">
        <v>0.25600000000000001</v>
      </c>
      <c r="H155" s="34">
        <v>20.975000000000001</v>
      </c>
      <c r="I155" s="34">
        <v>0.28000000000000003</v>
      </c>
      <c r="J155" s="34">
        <v>2.7E-2</v>
      </c>
      <c r="K155" s="34">
        <v>0.183</v>
      </c>
      <c r="L155" s="42"/>
      <c r="M155" s="42"/>
      <c r="N155" s="34">
        <v>98.316999999999993</v>
      </c>
    </row>
    <row r="156" spans="1:14" x14ac:dyDescent="0.25">
      <c r="A156" s="38" t="s">
        <v>89</v>
      </c>
      <c r="B156" s="34">
        <v>52.027000000000001</v>
      </c>
      <c r="C156" s="34">
        <v>0.19700000000000001</v>
      </c>
      <c r="D156" s="34">
        <v>2.2770000000000001</v>
      </c>
      <c r="E156" s="34">
        <v>7.7240000000000002</v>
      </c>
      <c r="F156" s="34">
        <v>14.000999999999999</v>
      </c>
      <c r="G156" s="34">
        <v>0.29099999999999998</v>
      </c>
      <c r="H156" s="34">
        <v>21.436</v>
      </c>
      <c r="I156" s="34">
        <v>0.48399999999999999</v>
      </c>
      <c r="J156" s="34">
        <v>5.0999999999999997E-2</v>
      </c>
      <c r="K156" s="34">
        <v>0.28399999999999997</v>
      </c>
      <c r="L156" s="42"/>
      <c r="M156" s="42"/>
      <c r="N156" s="34">
        <v>98.772000000000006</v>
      </c>
    </row>
    <row r="157" spans="1:14" x14ac:dyDescent="0.25">
      <c r="A157" s="38" t="s">
        <v>90</v>
      </c>
      <c r="B157" s="34">
        <v>46.601999999999997</v>
      </c>
      <c r="C157" s="34">
        <v>1.377</v>
      </c>
      <c r="D157" s="34">
        <v>8.2430000000000003</v>
      </c>
      <c r="E157" s="34">
        <v>14.215999999999999</v>
      </c>
      <c r="F157" s="34">
        <v>12.739000000000001</v>
      </c>
      <c r="G157" s="34">
        <v>0.17699999999999999</v>
      </c>
      <c r="H157" s="34">
        <v>11.259</v>
      </c>
      <c r="I157" s="34">
        <v>1.048</v>
      </c>
      <c r="J157" s="34">
        <v>0.64500000000000002</v>
      </c>
      <c r="K157" s="34">
        <v>1.2E-2</v>
      </c>
      <c r="L157" s="42"/>
      <c r="M157" s="42"/>
      <c r="N157" s="34">
        <v>96.317999999999998</v>
      </c>
    </row>
    <row r="158" spans="1:14" x14ac:dyDescent="0.25">
      <c r="A158" s="38" t="s">
        <v>91</v>
      </c>
      <c r="B158" s="34">
        <v>52.353999999999999</v>
      </c>
      <c r="C158" s="34">
        <v>0.221</v>
      </c>
      <c r="D158" s="34">
        <v>2.5590000000000002</v>
      </c>
      <c r="E158" s="34">
        <v>5.5830000000000002</v>
      </c>
      <c r="F158" s="34">
        <v>16.937000000000001</v>
      </c>
      <c r="G158" s="34">
        <v>0.193</v>
      </c>
      <c r="H158" s="34">
        <v>19.989999999999998</v>
      </c>
      <c r="I158" s="34">
        <v>0.22500000000000001</v>
      </c>
      <c r="J158" s="34">
        <v>1E-3</v>
      </c>
      <c r="K158" s="34">
        <v>0.83099999999999996</v>
      </c>
      <c r="L158" s="42"/>
      <c r="M158" s="42"/>
      <c r="N158" s="34">
        <v>98.894000000000005</v>
      </c>
    </row>
    <row r="159" spans="1:14" x14ac:dyDescent="0.25">
      <c r="A159" s="38" t="s">
        <v>92</v>
      </c>
      <c r="B159" s="34">
        <v>51.515999999999998</v>
      </c>
      <c r="C159" s="34">
        <v>0.36899999999999999</v>
      </c>
      <c r="D159" s="34">
        <v>3.1139999999999999</v>
      </c>
      <c r="E159" s="34">
        <v>6.8170000000000002</v>
      </c>
      <c r="F159" s="34">
        <v>15.961</v>
      </c>
      <c r="G159" s="34">
        <v>0.24</v>
      </c>
      <c r="H159" s="34">
        <v>20.373000000000001</v>
      </c>
      <c r="I159" s="34">
        <v>0.255</v>
      </c>
      <c r="J159" s="34">
        <v>2E-3</v>
      </c>
      <c r="K159" s="34">
        <v>0.18099999999999999</v>
      </c>
      <c r="L159" s="42"/>
      <c r="M159" s="42"/>
      <c r="N159" s="34">
        <v>98.828000000000003</v>
      </c>
    </row>
    <row r="160" spans="1:14" x14ac:dyDescent="0.25">
      <c r="A160" s="38" t="s">
        <v>93</v>
      </c>
      <c r="B160" s="34">
        <v>52.723999999999997</v>
      </c>
      <c r="C160" s="34">
        <v>0.23</v>
      </c>
      <c r="D160" s="34">
        <v>2.335</v>
      </c>
      <c r="E160" s="34">
        <v>10.462</v>
      </c>
      <c r="F160" s="34">
        <v>16.541</v>
      </c>
      <c r="G160" s="34">
        <v>0.28399999999999997</v>
      </c>
      <c r="H160" s="34">
        <v>16.352</v>
      </c>
      <c r="I160" s="34">
        <v>0.28599999999999998</v>
      </c>
      <c r="J160" s="34">
        <v>5.0000000000000001E-3</v>
      </c>
      <c r="K160" s="34">
        <v>0.21199999999999999</v>
      </c>
      <c r="L160" s="42"/>
      <c r="M160" s="42"/>
      <c r="N160" s="34">
        <v>99.430999999999997</v>
      </c>
    </row>
    <row r="161" spans="1:14" x14ac:dyDescent="0.25">
      <c r="A161" s="38" t="s">
        <v>94</v>
      </c>
      <c r="B161" s="34">
        <v>51.698999999999998</v>
      </c>
      <c r="C161" s="34">
        <v>0.28100000000000003</v>
      </c>
      <c r="D161" s="34">
        <v>2.6280000000000001</v>
      </c>
      <c r="E161" s="34">
        <v>5.4850000000000003</v>
      </c>
      <c r="F161" s="34">
        <v>15.112</v>
      </c>
      <c r="G161" s="34">
        <v>0.23200000000000001</v>
      </c>
      <c r="H161" s="34">
        <v>22.651</v>
      </c>
      <c r="I161" s="34">
        <v>0.245</v>
      </c>
      <c r="J161" s="34">
        <v>0</v>
      </c>
      <c r="K161" s="34">
        <v>0.27900000000000003</v>
      </c>
      <c r="L161" s="42"/>
      <c r="M161" s="42"/>
      <c r="N161" s="34">
        <v>98.611999999999995</v>
      </c>
    </row>
    <row r="162" spans="1:14" x14ac:dyDescent="0.25">
      <c r="A162" s="38" t="s">
        <v>95</v>
      </c>
      <c r="B162" s="34">
        <v>51.978999999999999</v>
      </c>
      <c r="C162" s="34">
        <v>0.28499999999999998</v>
      </c>
      <c r="D162" s="34">
        <v>2.5169999999999999</v>
      </c>
      <c r="E162" s="34">
        <v>7.8120000000000003</v>
      </c>
      <c r="F162" s="34">
        <v>14.384</v>
      </c>
      <c r="G162" s="34">
        <v>0.25600000000000001</v>
      </c>
      <c r="H162" s="34">
        <v>20.268000000000001</v>
      </c>
      <c r="I162" s="34">
        <v>0.33</v>
      </c>
      <c r="J162" s="34">
        <v>3.1E-2</v>
      </c>
      <c r="K162" s="34">
        <v>0.17100000000000001</v>
      </c>
      <c r="L162" s="42"/>
      <c r="M162" s="42"/>
      <c r="N162" s="34">
        <v>98.033000000000001</v>
      </c>
    </row>
    <row r="163" spans="1:14" x14ac:dyDescent="0.25">
      <c r="A163" s="38" t="s">
        <v>96</v>
      </c>
      <c r="B163" s="34">
        <v>52.79</v>
      </c>
      <c r="C163" s="34">
        <v>0.23400000000000001</v>
      </c>
      <c r="D163" s="34">
        <v>1.772</v>
      </c>
      <c r="E163" s="34">
        <v>7.9340000000000002</v>
      </c>
      <c r="F163" s="34">
        <v>16.091999999999999</v>
      </c>
      <c r="G163" s="34">
        <v>0.20899999999999999</v>
      </c>
      <c r="H163" s="34">
        <v>19.895</v>
      </c>
      <c r="I163" s="34">
        <v>0.23300000000000001</v>
      </c>
      <c r="J163" s="34">
        <v>0</v>
      </c>
      <c r="K163" s="34">
        <v>0.10100000000000001</v>
      </c>
      <c r="L163" s="42"/>
      <c r="M163" s="42"/>
      <c r="N163" s="34">
        <v>99.26</v>
      </c>
    </row>
    <row r="164" spans="1:14" x14ac:dyDescent="0.25">
      <c r="A164" s="38" t="s">
        <v>97</v>
      </c>
      <c r="B164" s="34">
        <v>52.587000000000003</v>
      </c>
      <c r="C164" s="34">
        <v>0.25</v>
      </c>
      <c r="D164" s="34">
        <v>1.71</v>
      </c>
      <c r="E164" s="34">
        <v>7.78</v>
      </c>
      <c r="F164" s="34">
        <v>14.582000000000001</v>
      </c>
      <c r="G164" s="34">
        <v>0.28699999999999998</v>
      </c>
      <c r="H164" s="34">
        <v>20.617000000000001</v>
      </c>
      <c r="I164" s="34">
        <v>0.24399999999999999</v>
      </c>
      <c r="J164" s="34">
        <v>1.4999999999999999E-2</v>
      </c>
      <c r="K164" s="34">
        <v>0.13</v>
      </c>
      <c r="L164" s="42"/>
      <c r="M164" s="42"/>
      <c r="N164" s="34">
        <v>98.201999999999998</v>
      </c>
    </row>
    <row r="165" spans="1:14" x14ac:dyDescent="0.25">
      <c r="A165" s="38" t="s">
        <v>98</v>
      </c>
      <c r="B165" s="34">
        <v>51.951999999999998</v>
      </c>
      <c r="C165" s="34">
        <v>0.36799999999999999</v>
      </c>
      <c r="D165" s="34">
        <v>2.5910000000000002</v>
      </c>
      <c r="E165" s="34">
        <v>8.3930000000000007</v>
      </c>
      <c r="F165" s="34">
        <v>16.131</v>
      </c>
      <c r="G165" s="34">
        <v>0.27500000000000002</v>
      </c>
      <c r="H165" s="34">
        <v>19.004999999999999</v>
      </c>
      <c r="I165" s="34">
        <v>0.23</v>
      </c>
      <c r="J165" s="34">
        <v>0</v>
      </c>
      <c r="K165" s="34">
        <v>0.159</v>
      </c>
      <c r="L165" s="42"/>
      <c r="M165" s="42"/>
      <c r="N165" s="34">
        <v>99.103999999999999</v>
      </c>
    </row>
    <row r="166" spans="1:14" x14ac:dyDescent="0.25">
      <c r="A166" s="38" t="s">
        <v>99</v>
      </c>
      <c r="B166" s="34">
        <v>52.182000000000002</v>
      </c>
      <c r="C166" s="34">
        <v>0.28499999999999998</v>
      </c>
      <c r="D166" s="34">
        <v>2.3740000000000001</v>
      </c>
      <c r="E166" s="34">
        <v>8.6890000000000001</v>
      </c>
      <c r="F166" s="34">
        <v>15.433</v>
      </c>
      <c r="G166" s="34">
        <v>0.25800000000000001</v>
      </c>
      <c r="H166" s="34">
        <v>19.152000000000001</v>
      </c>
      <c r="I166" s="34">
        <v>0.34899999999999998</v>
      </c>
      <c r="J166" s="34">
        <v>1.6E-2</v>
      </c>
      <c r="K166" s="34">
        <v>0.27500000000000002</v>
      </c>
      <c r="L166" s="42"/>
      <c r="M166" s="42"/>
      <c r="N166" s="34">
        <v>99.013000000000005</v>
      </c>
    </row>
    <row r="167" spans="1:14" x14ac:dyDescent="0.25">
      <c r="A167" s="38" t="s">
        <v>100</v>
      </c>
      <c r="B167" s="34">
        <v>53.372999999999998</v>
      </c>
      <c r="C167" s="34">
        <v>0.13600000000000001</v>
      </c>
      <c r="D167" s="34">
        <v>1.917</v>
      </c>
      <c r="E167" s="34">
        <v>4.0579999999999998</v>
      </c>
      <c r="F167" s="34">
        <v>17.664000000000001</v>
      </c>
      <c r="G167" s="34">
        <v>0.128</v>
      </c>
      <c r="H167" s="34">
        <v>21.599</v>
      </c>
      <c r="I167" s="34">
        <v>0.192</v>
      </c>
      <c r="J167" s="34">
        <v>0.01</v>
      </c>
      <c r="K167" s="34">
        <v>0.46200000000000002</v>
      </c>
      <c r="L167" s="42"/>
      <c r="M167" s="42"/>
      <c r="N167" s="34">
        <v>99.539000000000001</v>
      </c>
    </row>
    <row r="168" spans="1:14" x14ac:dyDescent="0.25">
      <c r="A168" s="38" t="s">
        <v>101</v>
      </c>
      <c r="B168" s="34">
        <v>53.158999999999999</v>
      </c>
      <c r="C168" s="34">
        <v>0.11899999999999999</v>
      </c>
      <c r="D168" s="34">
        <v>1.9650000000000001</v>
      </c>
      <c r="E168" s="34">
        <v>4.1959999999999997</v>
      </c>
      <c r="F168" s="34">
        <v>16.265000000000001</v>
      </c>
      <c r="G168" s="34">
        <v>0.16400000000000001</v>
      </c>
      <c r="H168" s="34">
        <v>22.841000000000001</v>
      </c>
      <c r="I168" s="34">
        <v>0.217</v>
      </c>
      <c r="J168" s="34">
        <v>0</v>
      </c>
      <c r="K168" s="34">
        <v>0.46300000000000002</v>
      </c>
      <c r="L168" s="42"/>
      <c r="M168" s="42"/>
      <c r="N168" s="34">
        <v>99.388999999999996</v>
      </c>
    </row>
    <row r="169" spans="1:14" x14ac:dyDescent="0.25">
      <c r="A169" s="38" t="s">
        <v>102</v>
      </c>
      <c r="B169" s="34">
        <v>51.387</v>
      </c>
      <c r="C169" s="34">
        <v>0.28799999999999998</v>
      </c>
      <c r="D169" s="34">
        <v>4.0380000000000003</v>
      </c>
      <c r="E169" s="34">
        <v>6.8129999999999997</v>
      </c>
      <c r="F169" s="34">
        <v>15.253</v>
      </c>
      <c r="G169" s="34">
        <v>0.20499999999999999</v>
      </c>
      <c r="H169" s="34">
        <v>20.198</v>
      </c>
      <c r="I169" s="34">
        <v>0.39400000000000002</v>
      </c>
      <c r="J169" s="34">
        <v>1E-3</v>
      </c>
      <c r="K169" s="34">
        <v>0.27500000000000002</v>
      </c>
      <c r="L169" s="42"/>
      <c r="M169" s="42"/>
      <c r="N169" s="34">
        <v>98.852000000000004</v>
      </c>
    </row>
    <row r="170" spans="1:14" x14ac:dyDescent="0.25">
      <c r="A170" s="38" t="s">
        <v>103</v>
      </c>
      <c r="B170" s="34">
        <v>52.743000000000002</v>
      </c>
      <c r="C170" s="34">
        <v>0.151</v>
      </c>
      <c r="D170" s="34">
        <v>1.3580000000000001</v>
      </c>
      <c r="E170" s="34">
        <v>8.3840000000000003</v>
      </c>
      <c r="F170" s="34">
        <v>14.032</v>
      </c>
      <c r="G170" s="34">
        <v>0.28899999999999998</v>
      </c>
      <c r="H170" s="34">
        <v>22.126000000000001</v>
      </c>
      <c r="I170" s="34">
        <v>0.251</v>
      </c>
      <c r="J170" s="34">
        <v>0</v>
      </c>
      <c r="K170" s="34">
        <v>0.159</v>
      </c>
      <c r="L170" s="42"/>
      <c r="M170" s="42"/>
      <c r="N170" s="34">
        <v>99.492999999999995</v>
      </c>
    </row>
    <row r="171" spans="1:14" x14ac:dyDescent="0.25">
      <c r="A171" s="40" t="s">
        <v>166</v>
      </c>
      <c r="B171" s="17">
        <v>47.393000000000001</v>
      </c>
      <c r="C171" s="17">
        <v>1.4910000000000001</v>
      </c>
      <c r="D171" s="17">
        <v>8.9019999999999992</v>
      </c>
      <c r="E171" s="17">
        <v>15.728</v>
      </c>
      <c r="F171" s="17">
        <v>0.28499999999999998</v>
      </c>
      <c r="G171" s="17">
        <v>12.086</v>
      </c>
      <c r="H171" s="17">
        <v>11.592000000000001</v>
      </c>
      <c r="I171" s="17">
        <v>1.1779999999999999</v>
      </c>
      <c r="J171" s="17">
        <v>0.872</v>
      </c>
      <c r="K171" s="17">
        <v>0.06</v>
      </c>
      <c r="L171" s="17">
        <v>9.4E-2</v>
      </c>
      <c r="M171" s="17">
        <v>8.1000000000000003E-2</v>
      </c>
      <c r="N171" s="17">
        <v>99.703999999999994</v>
      </c>
    </row>
    <row r="172" spans="1:14" x14ac:dyDescent="0.25">
      <c r="A172" s="40" t="s">
        <v>167</v>
      </c>
      <c r="B172" s="17">
        <v>46.371000000000002</v>
      </c>
      <c r="C172" s="17">
        <v>1.343</v>
      </c>
      <c r="D172" s="17">
        <v>9.4209999999999994</v>
      </c>
      <c r="E172" s="17">
        <v>16.170999999999999</v>
      </c>
      <c r="F172" s="17">
        <v>0.27100000000000002</v>
      </c>
      <c r="G172" s="17">
        <v>12.028</v>
      </c>
      <c r="H172" s="17">
        <v>11.605</v>
      </c>
      <c r="I172" s="17">
        <v>1.2110000000000001</v>
      </c>
      <c r="J172" s="17">
        <v>0.84399999999999997</v>
      </c>
      <c r="K172" s="17">
        <v>4.9000000000000002E-2</v>
      </c>
      <c r="L172" s="17">
        <v>1.4E-2</v>
      </c>
      <c r="M172" s="17">
        <v>9.4E-2</v>
      </c>
      <c r="N172" s="17">
        <v>99.394999999999996</v>
      </c>
    </row>
    <row r="173" spans="1:14" x14ac:dyDescent="0.25">
      <c r="A173" s="40" t="s">
        <v>168</v>
      </c>
      <c r="B173" s="17">
        <v>50.293999999999997</v>
      </c>
      <c r="C173" s="17">
        <v>0.63800000000000001</v>
      </c>
      <c r="D173" s="17">
        <v>7.0620000000000003</v>
      </c>
      <c r="E173" s="17">
        <v>15.236000000000001</v>
      </c>
      <c r="F173" s="17">
        <v>0.24299999999999999</v>
      </c>
      <c r="G173" s="17">
        <v>13.42</v>
      </c>
      <c r="H173" s="17">
        <v>11.944000000000001</v>
      </c>
      <c r="I173" s="17">
        <v>0.82</v>
      </c>
      <c r="J173" s="17">
        <v>0.502</v>
      </c>
      <c r="K173" s="17">
        <v>5.6000000000000001E-2</v>
      </c>
      <c r="L173" s="17">
        <v>0</v>
      </c>
      <c r="M173" s="17">
        <v>6.7000000000000004E-2</v>
      </c>
      <c r="N173" s="17">
        <v>100.267</v>
      </c>
    </row>
    <row r="174" spans="1:14" x14ac:dyDescent="0.25">
      <c r="A174" s="40" t="s">
        <v>169</v>
      </c>
      <c r="B174" s="17">
        <v>49</v>
      </c>
      <c r="C174" s="17">
        <v>0.56799999999999995</v>
      </c>
      <c r="D174" s="17">
        <v>6.1929999999999996</v>
      </c>
      <c r="E174" s="17">
        <v>14.872999999999999</v>
      </c>
      <c r="F174" s="17">
        <v>0.29899999999999999</v>
      </c>
      <c r="G174" s="17">
        <v>13.804</v>
      </c>
      <c r="H174" s="17">
        <v>11.555999999999999</v>
      </c>
      <c r="I174" s="17">
        <v>0.71499999999999997</v>
      </c>
      <c r="J174" s="17">
        <v>0.40799999999999997</v>
      </c>
      <c r="K174" s="17">
        <v>6.3E-2</v>
      </c>
      <c r="L174" s="17">
        <v>4.4999999999999998E-2</v>
      </c>
      <c r="M174" s="17">
        <v>2.4E-2</v>
      </c>
      <c r="N174" s="17">
        <v>97.524000000000001</v>
      </c>
    </row>
    <row r="175" spans="1:14" x14ac:dyDescent="0.25">
      <c r="A175" s="40" t="s">
        <v>170</v>
      </c>
      <c r="B175" s="17">
        <v>45.762999999999998</v>
      </c>
      <c r="C175" s="17">
        <v>1.456</v>
      </c>
      <c r="D175" s="17">
        <v>9.2910000000000004</v>
      </c>
      <c r="E175" s="17">
        <v>16.138000000000002</v>
      </c>
      <c r="F175" s="17">
        <v>0.23499999999999999</v>
      </c>
      <c r="G175" s="17">
        <v>11.827999999999999</v>
      </c>
      <c r="H175" s="17">
        <v>11.656000000000001</v>
      </c>
      <c r="I175" s="17">
        <v>1.2430000000000001</v>
      </c>
      <c r="J175" s="17">
        <v>0.90600000000000003</v>
      </c>
      <c r="K175" s="17">
        <v>6.0999999999999999E-2</v>
      </c>
      <c r="L175" s="17">
        <v>5.8999999999999997E-2</v>
      </c>
      <c r="M175" s="17">
        <v>8.6999999999999994E-2</v>
      </c>
      <c r="N175" s="17">
        <v>98.677999999999997</v>
      </c>
    </row>
    <row r="176" spans="1:14" x14ac:dyDescent="0.25">
      <c r="A176" s="40" t="s">
        <v>171</v>
      </c>
      <c r="B176" s="17">
        <v>46.527999999999999</v>
      </c>
      <c r="C176" s="17">
        <v>0.88200000000000001</v>
      </c>
      <c r="D176" s="17">
        <v>7.8869999999999996</v>
      </c>
      <c r="E176" s="17">
        <v>15.847</v>
      </c>
      <c r="F176" s="17">
        <v>0.25800000000000001</v>
      </c>
      <c r="G176" s="17">
        <v>12.816000000000001</v>
      </c>
      <c r="H176" s="17">
        <v>11.218</v>
      </c>
      <c r="I176" s="17">
        <v>0.93500000000000005</v>
      </c>
      <c r="J176" s="17">
        <v>0.64200000000000002</v>
      </c>
      <c r="K176" s="17">
        <v>1.7000000000000001E-2</v>
      </c>
      <c r="L176" s="17">
        <v>1.4E-2</v>
      </c>
      <c r="M176" s="17">
        <v>7.9000000000000001E-2</v>
      </c>
      <c r="N176" s="17">
        <v>97.099000000000004</v>
      </c>
    </row>
    <row r="177" spans="1:14" x14ac:dyDescent="0.25">
      <c r="A177" s="40" t="s">
        <v>172</v>
      </c>
      <c r="B177" s="17">
        <v>45.548000000000002</v>
      </c>
      <c r="C177" s="17">
        <v>1.6160000000000001</v>
      </c>
      <c r="D177" s="17">
        <v>9.0950000000000006</v>
      </c>
      <c r="E177" s="17">
        <v>15.968999999999999</v>
      </c>
      <c r="F177" s="17">
        <v>0.26200000000000001</v>
      </c>
      <c r="G177" s="17">
        <v>12.127000000000001</v>
      </c>
      <c r="H177" s="17">
        <v>11.507</v>
      </c>
      <c r="I177" s="17">
        <v>1.25</v>
      </c>
      <c r="J177" s="17">
        <v>0.86799999999999999</v>
      </c>
      <c r="K177" s="17">
        <v>4.9000000000000002E-2</v>
      </c>
      <c r="L177" s="17">
        <v>7.2999999999999995E-2</v>
      </c>
      <c r="M177" s="17">
        <v>0.109</v>
      </c>
      <c r="N177" s="17">
        <v>98.417000000000002</v>
      </c>
    </row>
    <row r="178" spans="1:14" x14ac:dyDescent="0.25">
      <c r="A178" s="40" t="s">
        <v>173</v>
      </c>
      <c r="B178" s="17">
        <v>46.963999999999999</v>
      </c>
      <c r="C178" s="17">
        <v>1.4950000000000001</v>
      </c>
      <c r="D178" s="17">
        <v>8.7170000000000005</v>
      </c>
      <c r="E178" s="17">
        <v>15.634</v>
      </c>
      <c r="F178" s="17">
        <v>0.24</v>
      </c>
      <c r="G178" s="17">
        <v>12.456</v>
      </c>
      <c r="H178" s="17">
        <v>11.712999999999999</v>
      </c>
      <c r="I178" s="17">
        <v>1.1739999999999999</v>
      </c>
      <c r="J178" s="17">
        <v>0.80800000000000005</v>
      </c>
      <c r="K178" s="17">
        <v>4.2999999999999997E-2</v>
      </c>
      <c r="L178" s="17">
        <v>4.9000000000000002E-2</v>
      </c>
      <c r="M178" s="17">
        <v>0.09</v>
      </c>
      <c r="N178" s="17">
        <v>99.341999999999999</v>
      </c>
    </row>
    <row r="179" spans="1:14" x14ac:dyDescent="0.25">
      <c r="A179" s="40" t="s">
        <v>174</v>
      </c>
      <c r="B179" s="17">
        <v>47.064999999999998</v>
      </c>
      <c r="C179" s="17">
        <v>1.615</v>
      </c>
      <c r="D179" s="17">
        <v>8.907</v>
      </c>
      <c r="E179" s="17">
        <v>16.042000000000002</v>
      </c>
      <c r="F179" s="17">
        <v>0.23400000000000001</v>
      </c>
      <c r="G179" s="17">
        <v>12.397</v>
      </c>
      <c r="H179" s="17">
        <v>11.571</v>
      </c>
      <c r="I179" s="17">
        <v>1.236</v>
      </c>
      <c r="J179" s="17">
        <v>0.79300000000000004</v>
      </c>
      <c r="K179" s="17">
        <v>7.9000000000000001E-2</v>
      </c>
      <c r="L179" s="17">
        <v>0.01</v>
      </c>
      <c r="M179" s="17">
        <v>9.0999999999999998E-2</v>
      </c>
      <c r="N179" s="17">
        <v>100.015</v>
      </c>
    </row>
    <row r="180" spans="1:14" x14ac:dyDescent="0.25">
      <c r="A180" s="40" t="s">
        <v>175</v>
      </c>
      <c r="B180" s="17">
        <v>44.679000000000002</v>
      </c>
      <c r="C180" s="17">
        <v>1.514</v>
      </c>
      <c r="D180" s="17">
        <v>9.423</v>
      </c>
      <c r="E180" s="17">
        <v>15.818</v>
      </c>
      <c r="F180" s="17">
        <v>0.23100000000000001</v>
      </c>
      <c r="G180" s="17">
        <v>12.07</v>
      </c>
      <c r="H180" s="17">
        <v>11.461</v>
      </c>
      <c r="I180" s="17">
        <v>1.2170000000000001</v>
      </c>
      <c r="J180" s="17">
        <v>0.86699999999999999</v>
      </c>
      <c r="K180" s="17">
        <v>1.2999999999999999E-2</v>
      </c>
      <c r="L180" s="17">
        <v>7.5999999999999998E-2</v>
      </c>
      <c r="M180" s="17">
        <v>7.1999999999999995E-2</v>
      </c>
      <c r="N180" s="17">
        <v>97.393000000000001</v>
      </c>
    </row>
    <row r="181" spans="1:14" x14ac:dyDescent="0.25">
      <c r="A181" s="40" t="s">
        <v>176</v>
      </c>
      <c r="B181" s="17">
        <v>46.164000000000001</v>
      </c>
      <c r="C181" s="17">
        <v>1.5049999999999999</v>
      </c>
      <c r="D181" s="17">
        <v>9.6180000000000003</v>
      </c>
      <c r="E181" s="17">
        <v>16.184000000000001</v>
      </c>
      <c r="F181" s="17">
        <v>0.252</v>
      </c>
      <c r="G181" s="17">
        <v>11.801</v>
      </c>
      <c r="H181" s="17">
        <v>11.664</v>
      </c>
      <c r="I181" s="17">
        <v>1.1739999999999999</v>
      </c>
      <c r="J181" s="17">
        <v>0.95699999999999996</v>
      </c>
      <c r="K181" s="17">
        <v>6.5000000000000002E-2</v>
      </c>
      <c r="L181" s="17">
        <v>0.08</v>
      </c>
      <c r="M181" s="17">
        <v>0.121</v>
      </c>
      <c r="N181" s="17">
        <v>99.524000000000001</v>
      </c>
    </row>
    <row r="182" spans="1:14" x14ac:dyDescent="0.25">
      <c r="A182" s="40" t="s">
        <v>177</v>
      </c>
      <c r="B182" s="17">
        <v>45.078000000000003</v>
      </c>
      <c r="C182" s="17">
        <v>1.514</v>
      </c>
      <c r="D182" s="17">
        <v>9.7959999999999994</v>
      </c>
      <c r="E182" s="17">
        <v>16.413</v>
      </c>
      <c r="F182" s="17">
        <v>0.314</v>
      </c>
      <c r="G182" s="17">
        <v>11.606999999999999</v>
      </c>
      <c r="H182" s="17">
        <v>11.676</v>
      </c>
      <c r="I182" s="17">
        <v>1.232</v>
      </c>
      <c r="J182" s="17">
        <v>1.0880000000000001</v>
      </c>
      <c r="K182" s="17">
        <v>0.04</v>
      </c>
      <c r="L182" s="17">
        <v>0</v>
      </c>
      <c r="M182" s="17">
        <v>0.14000000000000001</v>
      </c>
      <c r="N182" s="17">
        <v>98.866</v>
      </c>
    </row>
    <row r="183" spans="1:14" x14ac:dyDescent="0.25">
      <c r="A183" s="40" t="s">
        <v>178</v>
      </c>
      <c r="B183" s="17">
        <v>45.656999999999996</v>
      </c>
      <c r="C183" s="17">
        <v>1.3939999999999999</v>
      </c>
      <c r="D183" s="17">
        <v>9.9</v>
      </c>
      <c r="E183" s="17">
        <v>16.48</v>
      </c>
      <c r="F183" s="17">
        <v>0.32800000000000001</v>
      </c>
      <c r="G183" s="17">
        <v>11.519</v>
      </c>
      <c r="H183" s="17">
        <v>11.672000000000001</v>
      </c>
      <c r="I183" s="17">
        <v>1.2569999999999999</v>
      </c>
      <c r="J183" s="17">
        <v>0.96499999999999997</v>
      </c>
      <c r="K183" s="17">
        <v>3.9E-2</v>
      </c>
      <c r="L183" s="17">
        <v>3.1E-2</v>
      </c>
      <c r="M183" s="17">
        <v>0.114</v>
      </c>
      <c r="N183" s="17">
        <v>99.316999999999993</v>
      </c>
    </row>
    <row r="184" spans="1:14" x14ac:dyDescent="0.25">
      <c r="A184" s="40" t="s">
        <v>179</v>
      </c>
      <c r="B184" s="17">
        <v>47.137999999999998</v>
      </c>
      <c r="C184" s="17">
        <v>1.7549999999999999</v>
      </c>
      <c r="D184" s="17">
        <v>8.2829999999999995</v>
      </c>
      <c r="E184" s="17">
        <v>14.231</v>
      </c>
      <c r="F184" s="17">
        <v>0.156</v>
      </c>
      <c r="G184" s="17">
        <v>13.164999999999999</v>
      </c>
      <c r="H184" s="17">
        <v>11.904999999999999</v>
      </c>
      <c r="I184" s="17">
        <v>1.2430000000000001</v>
      </c>
      <c r="J184" s="17">
        <v>0.81799999999999995</v>
      </c>
      <c r="K184" s="17">
        <v>0.159</v>
      </c>
      <c r="L184" s="17">
        <v>7.0000000000000007E-2</v>
      </c>
      <c r="M184" s="17">
        <v>9.2999999999999999E-2</v>
      </c>
      <c r="N184" s="17">
        <v>98.965999999999994</v>
      </c>
    </row>
    <row r="185" spans="1:14" x14ac:dyDescent="0.25">
      <c r="A185" s="40" t="s">
        <v>180</v>
      </c>
      <c r="B185" s="17">
        <v>47.792000000000002</v>
      </c>
      <c r="C185" s="17">
        <v>0.55900000000000005</v>
      </c>
      <c r="D185" s="17">
        <v>6.7729999999999997</v>
      </c>
      <c r="E185" s="17">
        <v>13.916</v>
      </c>
      <c r="F185" s="17">
        <v>0.20599999999999999</v>
      </c>
      <c r="G185" s="17">
        <v>14.401999999999999</v>
      </c>
      <c r="H185" s="17">
        <v>11.898</v>
      </c>
      <c r="I185" s="17">
        <v>0.84299999999999997</v>
      </c>
      <c r="J185" s="17">
        <v>0.47599999999999998</v>
      </c>
      <c r="K185" s="17">
        <v>6.8000000000000005E-2</v>
      </c>
      <c r="L185" s="17">
        <v>0</v>
      </c>
      <c r="M185" s="17">
        <v>0.02</v>
      </c>
      <c r="N185" s="17">
        <v>96.947999999999993</v>
      </c>
    </row>
    <row r="186" spans="1:14" x14ac:dyDescent="0.25">
      <c r="A186" s="40" t="s">
        <v>181</v>
      </c>
      <c r="B186" s="17">
        <v>44.046999999999997</v>
      </c>
      <c r="C186" s="17">
        <v>1.4830000000000001</v>
      </c>
      <c r="D186" s="17">
        <v>9.0820000000000007</v>
      </c>
      <c r="E186" s="17">
        <v>15.856999999999999</v>
      </c>
      <c r="F186" s="17">
        <v>0.22700000000000001</v>
      </c>
      <c r="G186" s="17">
        <v>12.259</v>
      </c>
      <c r="H186" s="17">
        <v>11.618</v>
      </c>
      <c r="I186" s="17">
        <v>1.234</v>
      </c>
      <c r="J186" s="17">
        <v>0.97099999999999997</v>
      </c>
      <c r="K186" s="17">
        <v>5.1999999999999998E-2</v>
      </c>
      <c r="L186" s="17">
        <v>3.0000000000000001E-3</v>
      </c>
      <c r="M186" s="17">
        <v>9.9000000000000005E-2</v>
      </c>
      <c r="N186" s="17">
        <v>96.909000000000006</v>
      </c>
    </row>
    <row r="187" spans="1:14" x14ac:dyDescent="0.25">
      <c r="A187" s="40" t="s">
        <v>182</v>
      </c>
      <c r="B187" s="17">
        <v>44.466000000000001</v>
      </c>
      <c r="C187" s="17">
        <v>1.421</v>
      </c>
      <c r="D187" s="17">
        <v>9.1549999999999994</v>
      </c>
      <c r="E187" s="17">
        <v>16.106999999999999</v>
      </c>
      <c r="F187" s="17">
        <v>0.28000000000000003</v>
      </c>
      <c r="G187" s="17">
        <v>12.331</v>
      </c>
      <c r="H187" s="17">
        <v>11.385</v>
      </c>
      <c r="I187" s="17">
        <v>1.327</v>
      </c>
      <c r="J187" s="17">
        <v>0.89200000000000002</v>
      </c>
      <c r="K187" s="17">
        <v>7.0000000000000001E-3</v>
      </c>
      <c r="L187" s="17">
        <v>0.09</v>
      </c>
      <c r="M187" s="17">
        <v>0.11700000000000001</v>
      </c>
      <c r="N187" s="17">
        <v>97.513999999999996</v>
      </c>
    </row>
    <row r="188" spans="1:14" x14ac:dyDescent="0.25">
      <c r="A188" s="40" t="s">
        <v>183</v>
      </c>
      <c r="B188" s="17">
        <v>43.893999999999998</v>
      </c>
      <c r="C188" s="17">
        <v>1.6459999999999999</v>
      </c>
      <c r="D188" s="17">
        <v>8.8140000000000001</v>
      </c>
      <c r="E188" s="17">
        <v>15.903</v>
      </c>
      <c r="F188" s="17">
        <v>0.28999999999999998</v>
      </c>
      <c r="G188" s="17">
        <v>11.965999999999999</v>
      </c>
      <c r="H188" s="17">
        <v>11.385</v>
      </c>
      <c r="I188" s="17">
        <v>1.2809999999999999</v>
      </c>
      <c r="J188" s="17">
        <v>0.80100000000000005</v>
      </c>
      <c r="K188" s="17">
        <v>5.1999999999999998E-2</v>
      </c>
      <c r="L188" s="17">
        <v>3.1E-2</v>
      </c>
      <c r="M188" s="17">
        <v>0.11</v>
      </c>
      <c r="N188" s="17">
        <v>96.135000000000005</v>
      </c>
    </row>
    <row r="189" spans="1:14" x14ac:dyDescent="0.25">
      <c r="A189" s="40" t="s">
        <v>184</v>
      </c>
      <c r="B189" s="17">
        <v>46.311999999999998</v>
      </c>
      <c r="C189" s="17">
        <v>0.99099999999999999</v>
      </c>
      <c r="D189" s="17">
        <v>8.5809999999999995</v>
      </c>
      <c r="E189" s="17">
        <v>15.93</v>
      </c>
      <c r="F189" s="17">
        <v>0.31</v>
      </c>
      <c r="G189" s="17">
        <v>12.394</v>
      </c>
      <c r="H189" s="17">
        <v>11.492000000000001</v>
      </c>
      <c r="I189" s="17">
        <v>1.1279999999999999</v>
      </c>
      <c r="J189" s="17">
        <v>0.77800000000000002</v>
      </c>
      <c r="K189" s="17">
        <v>1.4E-2</v>
      </c>
      <c r="L189" s="17">
        <v>0</v>
      </c>
      <c r="M189" s="17">
        <v>7.5999999999999998E-2</v>
      </c>
      <c r="N189" s="17">
        <v>97.989000000000004</v>
      </c>
    </row>
    <row r="190" spans="1:14" x14ac:dyDescent="0.25">
      <c r="A190" s="40" t="s">
        <v>185</v>
      </c>
      <c r="B190" s="17">
        <v>52.04</v>
      </c>
      <c r="C190" s="17">
        <v>0.49</v>
      </c>
      <c r="D190" s="17">
        <v>4.6959999999999997</v>
      </c>
      <c r="E190" s="17">
        <v>14.427</v>
      </c>
      <c r="F190" s="17">
        <v>0.27600000000000002</v>
      </c>
      <c r="G190" s="17">
        <v>14.765000000000001</v>
      </c>
      <c r="H190" s="17">
        <v>11.778</v>
      </c>
      <c r="I190" s="17">
        <v>0.57499999999999996</v>
      </c>
      <c r="J190" s="17">
        <v>0.29199999999999998</v>
      </c>
      <c r="K190" s="17">
        <v>8.6999999999999994E-2</v>
      </c>
      <c r="L190" s="17">
        <v>7.6999999999999999E-2</v>
      </c>
      <c r="M190" s="17">
        <v>5.6000000000000001E-2</v>
      </c>
      <c r="N190" s="17">
        <v>99.513999999999996</v>
      </c>
    </row>
    <row r="191" spans="1:14" x14ac:dyDescent="0.25">
      <c r="A191" s="40" t="s">
        <v>186</v>
      </c>
      <c r="B191" s="17">
        <v>46.326999999999998</v>
      </c>
      <c r="C191" s="17">
        <v>1.4850000000000001</v>
      </c>
      <c r="D191" s="17">
        <v>9.2750000000000004</v>
      </c>
      <c r="E191" s="17">
        <v>15.680999999999999</v>
      </c>
      <c r="F191" s="17">
        <v>0.20699999999999999</v>
      </c>
      <c r="G191" s="17">
        <v>12.576000000000001</v>
      </c>
      <c r="H191" s="17">
        <v>11.503</v>
      </c>
      <c r="I191" s="17">
        <v>1.3109999999999999</v>
      </c>
      <c r="J191" s="17">
        <v>0.90700000000000003</v>
      </c>
      <c r="K191" s="17">
        <v>2.9000000000000001E-2</v>
      </c>
      <c r="L191" s="17">
        <v>2.8000000000000001E-2</v>
      </c>
      <c r="M191" s="17">
        <v>0.11700000000000001</v>
      </c>
      <c r="N191" s="17">
        <v>99.408000000000001</v>
      </c>
    </row>
    <row r="192" spans="1:14" x14ac:dyDescent="0.25">
      <c r="A192" s="40" t="s">
        <v>187</v>
      </c>
      <c r="B192" s="17">
        <v>45.350999999999999</v>
      </c>
      <c r="C192" s="17">
        <v>1.514</v>
      </c>
      <c r="D192" s="17">
        <v>9.3629999999999995</v>
      </c>
      <c r="E192" s="17">
        <v>16.350999999999999</v>
      </c>
      <c r="F192" s="17">
        <v>0.29299999999999998</v>
      </c>
      <c r="G192" s="17">
        <v>11.968999999999999</v>
      </c>
      <c r="H192" s="17">
        <v>11.395</v>
      </c>
      <c r="I192" s="17">
        <v>1.2430000000000001</v>
      </c>
      <c r="J192" s="17">
        <v>0.92600000000000005</v>
      </c>
      <c r="K192" s="17">
        <v>5.5E-2</v>
      </c>
      <c r="L192" s="17">
        <v>0</v>
      </c>
      <c r="M192" s="17">
        <v>7.8E-2</v>
      </c>
      <c r="N192" s="17">
        <v>98.52</v>
      </c>
    </row>
    <row r="193" spans="1:14" x14ac:dyDescent="0.25">
      <c r="A193" s="40" t="s">
        <v>188</v>
      </c>
      <c r="B193" s="17">
        <v>49.98</v>
      </c>
      <c r="C193" s="17">
        <v>0.53600000000000003</v>
      </c>
      <c r="D193" s="17">
        <v>4.7389999999999999</v>
      </c>
      <c r="E193" s="17">
        <v>14.435</v>
      </c>
      <c r="F193" s="17">
        <v>0.28799999999999998</v>
      </c>
      <c r="G193" s="17">
        <v>14.741</v>
      </c>
      <c r="H193" s="17">
        <v>11.510999999999999</v>
      </c>
      <c r="I193" s="17">
        <v>0.58099999999999996</v>
      </c>
      <c r="J193" s="17">
        <v>0.30099999999999999</v>
      </c>
      <c r="K193" s="17">
        <v>0.05</v>
      </c>
      <c r="L193" s="17">
        <v>1.0999999999999999E-2</v>
      </c>
      <c r="M193" s="17">
        <v>4.9000000000000002E-2</v>
      </c>
      <c r="N193" s="17">
        <v>97.206000000000003</v>
      </c>
    </row>
    <row r="194" spans="1:14" x14ac:dyDescent="0.25">
      <c r="A194" s="40" t="s">
        <v>189</v>
      </c>
      <c r="B194" s="17">
        <v>46.002000000000002</v>
      </c>
      <c r="C194" s="17">
        <v>1.252</v>
      </c>
      <c r="D194" s="17">
        <v>8.7899999999999991</v>
      </c>
      <c r="E194" s="17">
        <v>15.923999999999999</v>
      </c>
      <c r="F194" s="17">
        <v>0.27800000000000002</v>
      </c>
      <c r="G194" s="17">
        <v>12.164999999999999</v>
      </c>
      <c r="H194" s="17">
        <v>11.760999999999999</v>
      </c>
      <c r="I194" s="17">
        <v>1.085</v>
      </c>
      <c r="J194" s="17">
        <v>0.77100000000000002</v>
      </c>
      <c r="K194" s="17">
        <v>5.8000000000000003E-2</v>
      </c>
      <c r="L194" s="17">
        <v>7.6999999999999999E-2</v>
      </c>
      <c r="M194" s="17">
        <v>0.06</v>
      </c>
      <c r="N194" s="17">
        <v>98.177000000000007</v>
      </c>
    </row>
    <row r="195" spans="1:14" x14ac:dyDescent="0.25">
      <c r="A195" s="40" t="s">
        <v>190</v>
      </c>
      <c r="B195" s="17">
        <v>45.825000000000003</v>
      </c>
      <c r="C195" s="17">
        <v>1.84</v>
      </c>
      <c r="D195" s="17">
        <v>9.2590000000000003</v>
      </c>
      <c r="E195" s="17">
        <v>16.047000000000001</v>
      </c>
      <c r="F195" s="17">
        <v>0.26100000000000001</v>
      </c>
      <c r="G195" s="17">
        <v>12.141999999999999</v>
      </c>
      <c r="H195" s="17">
        <v>11.404999999999999</v>
      </c>
      <c r="I195" s="17">
        <v>1.3620000000000001</v>
      </c>
      <c r="J195" s="17">
        <v>0.90400000000000003</v>
      </c>
      <c r="K195" s="17">
        <v>6.0999999999999999E-2</v>
      </c>
      <c r="L195" s="17">
        <v>3.7999999999999999E-2</v>
      </c>
      <c r="M195" s="17">
        <v>7.8E-2</v>
      </c>
      <c r="N195" s="17">
        <v>99.188000000000002</v>
      </c>
    </row>
    <row r="196" spans="1:14" x14ac:dyDescent="0.25">
      <c r="A196" s="40" t="s">
        <v>191</v>
      </c>
      <c r="B196" s="17">
        <v>45.497999999999998</v>
      </c>
      <c r="C196" s="17">
        <v>0.92900000000000005</v>
      </c>
      <c r="D196" s="17">
        <v>8.2959999999999994</v>
      </c>
      <c r="E196" s="17">
        <v>15.734999999999999</v>
      </c>
      <c r="F196" s="17">
        <v>0.22800000000000001</v>
      </c>
      <c r="G196" s="17">
        <v>12.592000000000001</v>
      </c>
      <c r="H196" s="17">
        <v>11.583</v>
      </c>
      <c r="I196" s="17">
        <v>1.0449999999999999</v>
      </c>
      <c r="J196" s="17">
        <v>0.75700000000000001</v>
      </c>
      <c r="K196" s="17">
        <v>0</v>
      </c>
      <c r="L196" s="17">
        <v>7.2999999999999995E-2</v>
      </c>
      <c r="M196" s="17">
        <v>7.0999999999999994E-2</v>
      </c>
      <c r="N196" s="17">
        <v>96.76</v>
      </c>
    </row>
    <row r="197" spans="1:14" x14ac:dyDescent="0.25">
      <c r="A197" s="41" t="s">
        <v>104</v>
      </c>
      <c r="B197" s="17">
        <v>52.57</v>
      </c>
      <c r="C197" s="17">
        <v>0.16600000000000001</v>
      </c>
      <c r="D197" s="17">
        <v>1.1719999999999999</v>
      </c>
      <c r="E197" s="17">
        <v>9.9809999999999999</v>
      </c>
      <c r="F197" s="17">
        <v>13.282999999999999</v>
      </c>
      <c r="G197" s="17">
        <v>0.29899999999999999</v>
      </c>
      <c r="H197" s="17">
        <v>22.030999999999999</v>
      </c>
      <c r="I197" s="17">
        <v>0.27</v>
      </c>
      <c r="J197" s="17">
        <v>0</v>
      </c>
      <c r="K197" s="17">
        <v>4.1000000000000002E-2</v>
      </c>
      <c r="L197" s="17"/>
      <c r="M197" s="17"/>
      <c r="N197" s="17">
        <v>99.813000000000002</v>
      </c>
    </row>
    <row r="198" spans="1:14" x14ac:dyDescent="0.25">
      <c r="A198" s="41" t="s">
        <v>105</v>
      </c>
      <c r="B198" s="17">
        <v>51.628999999999998</v>
      </c>
      <c r="C198" s="17">
        <v>0.192</v>
      </c>
      <c r="D198" s="17">
        <v>1.27</v>
      </c>
      <c r="E198" s="17">
        <v>10.92</v>
      </c>
      <c r="F198" s="17">
        <v>13.118</v>
      </c>
      <c r="G198" s="17">
        <v>0.378</v>
      </c>
      <c r="H198" s="17">
        <v>21.03</v>
      </c>
      <c r="I198" s="17">
        <v>0.22500000000000001</v>
      </c>
      <c r="J198" s="17">
        <v>0</v>
      </c>
      <c r="K198" s="17">
        <v>7.2999999999999995E-2</v>
      </c>
      <c r="L198" s="17"/>
      <c r="M198" s="17"/>
      <c r="N198" s="17">
        <v>98.834999999999994</v>
      </c>
    </row>
    <row r="199" spans="1:14" x14ac:dyDescent="0.25">
      <c r="A199" s="41" t="s">
        <v>106</v>
      </c>
      <c r="B199" s="17">
        <v>51.649000000000001</v>
      </c>
      <c r="C199" s="17">
        <v>0.40600000000000003</v>
      </c>
      <c r="D199" s="17">
        <v>1.98</v>
      </c>
      <c r="E199" s="17">
        <v>11.093</v>
      </c>
      <c r="F199" s="17">
        <v>13.971</v>
      </c>
      <c r="G199" s="17">
        <v>0.34300000000000003</v>
      </c>
      <c r="H199" s="17">
        <v>19.215</v>
      </c>
      <c r="I199" s="17">
        <v>0.25600000000000001</v>
      </c>
      <c r="J199" s="17">
        <v>1.2E-2</v>
      </c>
      <c r="K199" s="17">
        <v>7.2999999999999995E-2</v>
      </c>
      <c r="L199" s="17"/>
      <c r="M199" s="17"/>
      <c r="N199" s="17">
        <v>98.998000000000005</v>
      </c>
    </row>
    <row r="200" spans="1:14" x14ac:dyDescent="0.25">
      <c r="A200" s="41" t="s">
        <v>107</v>
      </c>
      <c r="B200" s="17">
        <v>52.433</v>
      </c>
      <c r="C200" s="17">
        <v>0.192</v>
      </c>
      <c r="D200" s="17">
        <v>1.3919999999999999</v>
      </c>
      <c r="E200" s="17">
        <v>10.705</v>
      </c>
      <c r="F200" s="17">
        <v>13.257999999999999</v>
      </c>
      <c r="G200" s="17">
        <v>0.41199999999999998</v>
      </c>
      <c r="H200" s="17">
        <v>20.437999999999999</v>
      </c>
      <c r="I200" s="17">
        <v>0.316</v>
      </c>
      <c r="J200" s="17">
        <v>1.9E-2</v>
      </c>
      <c r="K200" s="17">
        <v>5.8000000000000003E-2</v>
      </c>
      <c r="L200" s="17"/>
      <c r="M200" s="17"/>
      <c r="N200" s="17">
        <v>99.222999999999999</v>
      </c>
    </row>
    <row r="201" spans="1:14" x14ac:dyDescent="0.25">
      <c r="A201" s="41" t="s">
        <v>108</v>
      </c>
      <c r="B201" s="17">
        <v>52.191000000000003</v>
      </c>
      <c r="C201" s="17">
        <v>0.26200000000000001</v>
      </c>
      <c r="D201" s="17">
        <v>2.105</v>
      </c>
      <c r="E201" s="17">
        <v>9.7140000000000004</v>
      </c>
      <c r="F201" s="17">
        <v>13.564</v>
      </c>
      <c r="G201" s="17">
        <v>0.27300000000000002</v>
      </c>
      <c r="H201" s="17">
        <v>19.835999999999999</v>
      </c>
      <c r="I201" s="17">
        <v>0.39600000000000002</v>
      </c>
      <c r="J201" s="17">
        <v>0.111</v>
      </c>
      <c r="K201" s="17">
        <v>7.9000000000000001E-2</v>
      </c>
      <c r="L201" s="17"/>
      <c r="M201" s="17"/>
      <c r="N201" s="17">
        <v>98.531000000000006</v>
      </c>
    </row>
    <row r="202" spans="1:14" x14ac:dyDescent="0.25">
      <c r="A202" s="41" t="s">
        <v>109</v>
      </c>
      <c r="B202" s="17">
        <v>51.694000000000003</v>
      </c>
      <c r="C202" s="17">
        <v>0.26200000000000001</v>
      </c>
      <c r="D202" s="17">
        <v>1.615</v>
      </c>
      <c r="E202" s="17">
        <v>12.265000000000001</v>
      </c>
      <c r="F202" s="17">
        <v>14.686</v>
      </c>
      <c r="G202" s="17">
        <v>0.38900000000000001</v>
      </c>
      <c r="H202" s="17">
        <v>17.48</v>
      </c>
      <c r="I202" s="17">
        <v>0.23599999999999999</v>
      </c>
      <c r="J202" s="17">
        <v>2.5999999999999999E-2</v>
      </c>
      <c r="K202" s="17">
        <v>0.122</v>
      </c>
      <c r="L202" s="17"/>
      <c r="M202" s="17"/>
      <c r="N202" s="17">
        <v>98.775000000000006</v>
      </c>
    </row>
    <row r="203" spans="1:14" x14ac:dyDescent="0.25">
      <c r="A203" s="41" t="s">
        <v>110</v>
      </c>
      <c r="B203" s="17">
        <v>51.292999999999999</v>
      </c>
      <c r="C203" s="17">
        <v>0.46600000000000003</v>
      </c>
      <c r="D203" s="17">
        <v>2.0649999999999999</v>
      </c>
      <c r="E203" s="17">
        <v>9.7449999999999992</v>
      </c>
      <c r="F203" s="17">
        <v>14.108000000000001</v>
      </c>
      <c r="G203" s="17">
        <v>0.27400000000000002</v>
      </c>
      <c r="H203" s="17">
        <v>20.172000000000001</v>
      </c>
      <c r="I203" s="17">
        <v>0.23300000000000001</v>
      </c>
      <c r="J203" s="17">
        <v>8.0000000000000002E-3</v>
      </c>
      <c r="K203" s="17">
        <v>0.14699999999999999</v>
      </c>
      <c r="L203" s="17"/>
      <c r="M203" s="17"/>
      <c r="N203" s="17">
        <v>98.510999999999996</v>
      </c>
    </row>
    <row r="204" spans="1:14" x14ac:dyDescent="0.25">
      <c r="A204" s="41" t="s">
        <v>111</v>
      </c>
      <c r="B204" s="17">
        <v>51.777000000000001</v>
      </c>
      <c r="C204" s="17">
        <v>0.28999999999999998</v>
      </c>
      <c r="D204" s="17">
        <v>1.6180000000000001</v>
      </c>
      <c r="E204" s="17">
        <v>11.413</v>
      </c>
      <c r="F204" s="17">
        <v>13.305</v>
      </c>
      <c r="G204" s="17">
        <v>0.372</v>
      </c>
      <c r="H204" s="17">
        <v>20.001000000000001</v>
      </c>
      <c r="I204" s="17">
        <v>0.316</v>
      </c>
      <c r="J204" s="17">
        <v>1.0999999999999999E-2</v>
      </c>
      <c r="K204" s="17">
        <v>1.7000000000000001E-2</v>
      </c>
      <c r="L204" s="17"/>
      <c r="M204" s="17"/>
      <c r="N204" s="17">
        <v>99.12</v>
      </c>
    </row>
    <row r="205" spans="1:14" x14ac:dyDescent="0.25">
      <c r="A205" s="41" t="s">
        <v>112</v>
      </c>
      <c r="B205" s="17">
        <v>51.732999999999997</v>
      </c>
      <c r="C205" s="17">
        <v>0.27500000000000002</v>
      </c>
      <c r="D205" s="17">
        <v>1.6</v>
      </c>
      <c r="E205" s="17">
        <v>10.292999999999999</v>
      </c>
      <c r="F205" s="17">
        <v>12.696999999999999</v>
      </c>
      <c r="G205" s="17">
        <v>0.39100000000000001</v>
      </c>
      <c r="H205" s="17">
        <v>21.654</v>
      </c>
      <c r="I205" s="17">
        <v>0.34599999999999997</v>
      </c>
      <c r="J205" s="17">
        <v>0</v>
      </c>
      <c r="K205" s="17">
        <v>5.8000000000000003E-2</v>
      </c>
      <c r="L205" s="17"/>
      <c r="M205" s="17"/>
      <c r="N205" s="17">
        <v>99.046999999999997</v>
      </c>
    </row>
    <row r="206" spans="1:14" x14ac:dyDescent="0.25">
      <c r="A206" s="41" t="s">
        <v>113</v>
      </c>
      <c r="B206" s="17">
        <v>50.716999999999999</v>
      </c>
      <c r="C206" s="17">
        <v>2.1309999999999998</v>
      </c>
      <c r="D206" s="17">
        <v>1.577</v>
      </c>
      <c r="E206" s="17">
        <v>11.148999999999999</v>
      </c>
      <c r="F206" s="17">
        <v>13.66</v>
      </c>
      <c r="G206" s="17">
        <v>0.27300000000000002</v>
      </c>
      <c r="H206" s="17">
        <v>20.111000000000001</v>
      </c>
      <c r="I206" s="17">
        <v>0.28599999999999998</v>
      </c>
      <c r="J206" s="17">
        <v>5.0000000000000001E-3</v>
      </c>
      <c r="K206" s="17">
        <v>7.0999999999999994E-2</v>
      </c>
      <c r="L206" s="17"/>
      <c r="M206" s="17"/>
      <c r="N206" s="17">
        <v>99.98</v>
      </c>
    </row>
    <row r="207" spans="1:14" x14ac:dyDescent="0.25">
      <c r="A207" s="41" t="s">
        <v>114</v>
      </c>
      <c r="B207" s="17">
        <v>51.249000000000002</v>
      </c>
      <c r="C207" s="17">
        <v>0.41299999999999998</v>
      </c>
      <c r="D207" s="17">
        <v>1.954</v>
      </c>
      <c r="E207" s="17">
        <v>9.6679999999999993</v>
      </c>
      <c r="F207" s="17">
        <v>13.304</v>
      </c>
      <c r="G207" s="17">
        <v>0.33400000000000002</v>
      </c>
      <c r="H207" s="17">
        <v>21.510999999999999</v>
      </c>
      <c r="I207" s="17">
        <v>0.30399999999999999</v>
      </c>
      <c r="J207" s="17">
        <v>1E-3</v>
      </c>
      <c r="K207" s="17">
        <v>6.8000000000000005E-2</v>
      </c>
      <c r="L207" s="17"/>
      <c r="M207" s="17"/>
      <c r="N207" s="17">
        <v>98.805999999999997</v>
      </c>
    </row>
    <row r="208" spans="1:14" x14ac:dyDescent="0.25">
      <c r="A208" s="41" t="s">
        <v>115</v>
      </c>
      <c r="B208" s="17">
        <v>52.38</v>
      </c>
      <c r="C208" s="17">
        <v>0.14299999999999999</v>
      </c>
      <c r="D208" s="17">
        <v>1.23</v>
      </c>
      <c r="E208" s="17">
        <v>11.252000000000001</v>
      </c>
      <c r="F208" s="17">
        <v>13.436999999999999</v>
      </c>
      <c r="G208" s="17">
        <v>0.378</v>
      </c>
      <c r="H208" s="17">
        <v>20.716999999999999</v>
      </c>
      <c r="I208" s="17">
        <v>0.29499999999999998</v>
      </c>
      <c r="J208" s="17">
        <v>0</v>
      </c>
      <c r="K208" s="17">
        <v>0.04</v>
      </c>
      <c r="L208" s="17"/>
      <c r="M208" s="17"/>
      <c r="N208" s="17">
        <v>99.872</v>
      </c>
    </row>
    <row r="209" spans="1:14" x14ac:dyDescent="0.25">
      <c r="A209" s="41" t="s">
        <v>116</v>
      </c>
      <c r="B209" s="17">
        <v>48.771999999999998</v>
      </c>
      <c r="C209" s="17">
        <v>0.45700000000000002</v>
      </c>
      <c r="D209" s="17">
        <v>6.86</v>
      </c>
      <c r="E209" s="17">
        <v>15.096</v>
      </c>
      <c r="F209" s="17">
        <v>13.57</v>
      </c>
      <c r="G209" s="17">
        <v>0.36099999999999999</v>
      </c>
      <c r="H209" s="17">
        <v>11.016999999999999</v>
      </c>
      <c r="I209" s="17">
        <v>0.873</v>
      </c>
      <c r="J209" s="17">
        <v>0.45600000000000002</v>
      </c>
      <c r="K209" s="17">
        <v>5.7000000000000002E-2</v>
      </c>
      <c r="L209" s="17"/>
      <c r="M209" s="17"/>
      <c r="N209" s="17">
        <v>97.519000000000005</v>
      </c>
    </row>
    <row r="210" spans="1:14" x14ac:dyDescent="0.25">
      <c r="A210" s="41" t="s">
        <v>117</v>
      </c>
      <c r="B210" s="17">
        <v>52.366999999999997</v>
      </c>
      <c r="C210" s="17">
        <v>0.22900000000000001</v>
      </c>
      <c r="D210" s="17">
        <v>1.36</v>
      </c>
      <c r="E210" s="17">
        <v>8.5519999999999996</v>
      </c>
      <c r="F210" s="17">
        <v>14.138999999999999</v>
      </c>
      <c r="G210" s="17">
        <v>0.30199999999999999</v>
      </c>
      <c r="H210" s="17">
        <v>21.484999999999999</v>
      </c>
      <c r="I210" s="17">
        <v>0.28599999999999998</v>
      </c>
      <c r="J210" s="17">
        <v>0</v>
      </c>
      <c r="K210" s="17">
        <v>0.24399999999999999</v>
      </c>
      <c r="L210" s="17"/>
      <c r="M210" s="17"/>
      <c r="N210" s="17">
        <v>98.963999999999999</v>
      </c>
    </row>
    <row r="211" spans="1:14" x14ac:dyDescent="0.25">
      <c r="A211" s="41" t="s">
        <v>118</v>
      </c>
      <c r="B211" s="17">
        <v>51.901000000000003</v>
      </c>
      <c r="C211" s="17">
        <v>0.185</v>
      </c>
      <c r="D211" s="17">
        <v>1.32</v>
      </c>
      <c r="E211" s="17">
        <v>11.4</v>
      </c>
      <c r="F211" s="17">
        <v>13.081</v>
      </c>
      <c r="G211" s="17">
        <v>0.52900000000000003</v>
      </c>
      <c r="H211" s="17">
        <v>20.175000000000001</v>
      </c>
      <c r="I211" s="17">
        <v>0.32100000000000001</v>
      </c>
      <c r="J211" s="17">
        <v>1.4E-2</v>
      </c>
      <c r="K211" s="17">
        <v>0.48799999999999999</v>
      </c>
      <c r="L211" s="17"/>
      <c r="M211" s="17"/>
      <c r="N211" s="17">
        <v>99.414000000000001</v>
      </c>
    </row>
    <row r="212" spans="1:14" x14ac:dyDescent="0.25">
      <c r="A212" s="41" t="s">
        <v>119</v>
      </c>
      <c r="B212" s="17">
        <v>51.521999999999998</v>
      </c>
      <c r="C212" s="17">
        <v>0.28599999999999998</v>
      </c>
      <c r="D212" s="17">
        <v>1.794</v>
      </c>
      <c r="E212" s="17">
        <v>8.5579999999999998</v>
      </c>
      <c r="F212" s="17">
        <v>13.596</v>
      </c>
      <c r="G212" s="17">
        <v>0.26200000000000001</v>
      </c>
      <c r="H212" s="17">
        <v>22.151</v>
      </c>
      <c r="I212" s="17">
        <v>0.27400000000000002</v>
      </c>
      <c r="J212" s="17">
        <v>0</v>
      </c>
      <c r="K212" s="17">
        <v>7.5999999999999998E-2</v>
      </c>
      <c r="L212" s="17"/>
      <c r="M212" s="17"/>
      <c r="N212" s="17">
        <v>98.519000000000005</v>
      </c>
    </row>
    <row r="213" spans="1:14" x14ac:dyDescent="0.25">
      <c r="A213" s="41" t="s">
        <v>120</v>
      </c>
      <c r="B213" s="17">
        <v>51.984999999999999</v>
      </c>
      <c r="C213" s="17">
        <v>0.157</v>
      </c>
      <c r="D213" s="17">
        <v>1.2849999999999999</v>
      </c>
      <c r="E213" s="17">
        <v>9.7170000000000005</v>
      </c>
      <c r="F213" s="17">
        <v>13.249000000000001</v>
      </c>
      <c r="G213" s="17">
        <v>0.38</v>
      </c>
      <c r="H213" s="17">
        <v>21.56</v>
      </c>
      <c r="I213" s="17">
        <v>0.30099999999999999</v>
      </c>
      <c r="J213" s="17">
        <v>0</v>
      </c>
      <c r="K213" s="17">
        <v>2.3E-2</v>
      </c>
      <c r="L213" s="17"/>
      <c r="M213" s="17"/>
      <c r="N213" s="17">
        <v>98.656999999999996</v>
      </c>
    </row>
    <row r="214" spans="1:14" x14ac:dyDescent="0.25">
      <c r="A214" s="41" t="s">
        <v>121</v>
      </c>
      <c r="B214" s="17">
        <v>52.293999999999997</v>
      </c>
      <c r="C214" s="17">
        <v>0.23200000000000001</v>
      </c>
      <c r="D214" s="17">
        <v>2.0449999999999999</v>
      </c>
      <c r="E214" s="17">
        <v>8.7710000000000008</v>
      </c>
      <c r="F214" s="17">
        <v>14.345000000000001</v>
      </c>
      <c r="G214" s="17">
        <v>0.219</v>
      </c>
      <c r="H214" s="17">
        <v>20.945</v>
      </c>
      <c r="I214" s="17">
        <v>0.35599999999999998</v>
      </c>
      <c r="J214" s="17">
        <v>0.01</v>
      </c>
      <c r="K214" s="17">
        <v>0.19600000000000001</v>
      </c>
      <c r="L214" s="17"/>
      <c r="M214" s="17"/>
      <c r="N214" s="17">
        <v>99.412999999999997</v>
      </c>
    </row>
    <row r="215" spans="1:14" x14ac:dyDescent="0.25">
      <c r="A215" s="41" t="s">
        <v>122</v>
      </c>
      <c r="B215" s="17">
        <v>52.701000000000001</v>
      </c>
      <c r="C215" s="17">
        <v>0.14699999999999999</v>
      </c>
      <c r="D215" s="17">
        <v>1.649</v>
      </c>
      <c r="E215" s="17">
        <v>8.218</v>
      </c>
      <c r="F215" s="17">
        <v>14.843</v>
      </c>
      <c r="G215" s="17">
        <v>0.28399999999999997</v>
      </c>
      <c r="H215" s="17">
        <v>21.042999999999999</v>
      </c>
      <c r="I215" s="17">
        <v>0.317</v>
      </c>
      <c r="J215" s="17">
        <v>0</v>
      </c>
      <c r="K215" s="17">
        <v>0.50600000000000001</v>
      </c>
      <c r="L215" s="17"/>
      <c r="M215" s="17"/>
      <c r="N215" s="17">
        <v>99.707999999999998</v>
      </c>
    </row>
    <row r="216" spans="1:14" x14ac:dyDescent="0.25">
      <c r="A216" s="41" t="s">
        <v>123</v>
      </c>
      <c r="B216" s="17">
        <v>52.09</v>
      </c>
      <c r="C216" s="17">
        <v>0.11600000000000001</v>
      </c>
      <c r="D216" s="17">
        <v>1.8149999999999999</v>
      </c>
      <c r="E216" s="17">
        <v>6.9429999999999996</v>
      </c>
      <c r="F216" s="17">
        <v>14.26</v>
      </c>
      <c r="G216" s="17">
        <v>0.24299999999999999</v>
      </c>
      <c r="H216" s="17">
        <v>21.945</v>
      </c>
      <c r="I216" s="17">
        <v>0.36199999999999999</v>
      </c>
      <c r="J216" s="17">
        <v>0</v>
      </c>
      <c r="K216" s="17">
        <v>0.75700000000000001</v>
      </c>
      <c r="L216" s="17"/>
      <c r="M216" s="17"/>
      <c r="N216" s="17">
        <v>98.531000000000006</v>
      </c>
    </row>
    <row r="217" spans="1:14" x14ac:dyDescent="0.25">
      <c r="A217" s="41" t="s">
        <v>124</v>
      </c>
      <c r="B217" s="17">
        <v>52.506999999999998</v>
      </c>
      <c r="C217" s="17">
        <v>0.187</v>
      </c>
      <c r="D217" s="17">
        <v>1.319</v>
      </c>
      <c r="E217" s="17">
        <v>10.468</v>
      </c>
      <c r="F217" s="17">
        <v>13.115</v>
      </c>
      <c r="G217" s="17">
        <v>0.45</v>
      </c>
      <c r="H217" s="17">
        <v>21.844999999999999</v>
      </c>
      <c r="I217" s="17">
        <v>0.30499999999999999</v>
      </c>
      <c r="J217" s="17">
        <v>1E-3</v>
      </c>
      <c r="K217" s="17">
        <v>0.02</v>
      </c>
      <c r="L217" s="17"/>
      <c r="M217" s="17"/>
      <c r="N217" s="17">
        <v>100.217</v>
      </c>
    </row>
    <row r="218" spans="1:14" x14ac:dyDescent="0.25">
      <c r="A218" s="39" t="s">
        <v>73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1:14" x14ac:dyDescent="0.25">
      <c r="A219" s="41" t="s">
        <v>125</v>
      </c>
      <c r="B219" s="17">
        <v>51.692999999999998</v>
      </c>
      <c r="C219" s="17">
        <v>0.47399999999999998</v>
      </c>
      <c r="D219" s="17">
        <v>2.8929999999999998</v>
      </c>
      <c r="E219" s="17">
        <v>6.8979999999999997</v>
      </c>
      <c r="F219" s="17">
        <v>15.023999999999999</v>
      </c>
      <c r="G219" s="17">
        <v>0.223</v>
      </c>
      <c r="H219" s="17">
        <v>21.812000000000001</v>
      </c>
      <c r="I219" s="17">
        <v>0.28899999999999998</v>
      </c>
      <c r="J219" s="17">
        <v>1.4E-2</v>
      </c>
      <c r="K219" s="17">
        <v>8.5000000000000006E-2</v>
      </c>
      <c r="L219" s="17"/>
      <c r="M219" s="17"/>
      <c r="N219" s="17">
        <v>99.405000000000001</v>
      </c>
    </row>
    <row r="220" spans="1:14" x14ac:dyDescent="0.25">
      <c r="A220" s="41" t="s">
        <v>126</v>
      </c>
      <c r="B220" s="17">
        <v>52.292999999999999</v>
      </c>
      <c r="C220" s="17">
        <v>0.249</v>
      </c>
      <c r="D220" s="17">
        <v>2.1970000000000001</v>
      </c>
      <c r="E220" s="17">
        <v>6.8460000000000001</v>
      </c>
      <c r="F220" s="17">
        <v>15.212</v>
      </c>
      <c r="G220" s="17">
        <v>0.255</v>
      </c>
      <c r="H220" s="17">
        <v>22.169</v>
      </c>
      <c r="I220" s="17">
        <v>0.27</v>
      </c>
      <c r="J220" s="17">
        <v>2E-3</v>
      </c>
      <c r="K220" s="17">
        <v>9.7000000000000003E-2</v>
      </c>
      <c r="L220" s="17"/>
      <c r="M220" s="17"/>
      <c r="N220" s="17">
        <v>99.59</v>
      </c>
    </row>
    <row r="221" spans="1:14" x14ac:dyDescent="0.25">
      <c r="A221" s="41" t="s">
        <v>127</v>
      </c>
      <c r="B221" s="17">
        <v>52.322000000000003</v>
      </c>
      <c r="C221" s="17">
        <v>0.28000000000000003</v>
      </c>
      <c r="D221" s="17">
        <v>1.8740000000000001</v>
      </c>
      <c r="E221" s="17">
        <v>7.7190000000000003</v>
      </c>
      <c r="F221" s="17">
        <v>14.446999999999999</v>
      </c>
      <c r="G221" s="17">
        <v>0.248</v>
      </c>
      <c r="H221" s="17">
        <v>22.541</v>
      </c>
      <c r="I221" s="17">
        <v>0.29199999999999998</v>
      </c>
      <c r="J221" s="17">
        <v>0</v>
      </c>
      <c r="K221" s="17">
        <v>5.5E-2</v>
      </c>
      <c r="L221" s="17"/>
      <c r="M221" s="17"/>
      <c r="N221" s="17">
        <v>99.778000000000006</v>
      </c>
    </row>
    <row r="222" spans="1:14" x14ac:dyDescent="0.25">
      <c r="A222" s="41" t="s">
        <v>128</v>
      </c>
      <c r="B222" s="17">
        <v>51.094999999999999</v>
      </c>
      <c r="C222" s="17">
        <v>0.28799999999999998</v>
      </c>
      <c r="D222" s="17">
        <v>2.673</v>
      </c>
      <c r="E222" s="17">
        <v>11.688000000000001</v>
      </c>
      <c r="F222" s="17">
        <v>14.090999999999999</v>
      </c>
      <c r="G222" s="17">
        <v>0.34399999999999997</v>
      </c>
      <c r="H222" s="17">
        <v>19.516999999999999</v>
      </c>
      <c r="I222" s="17">
        <v>0.318</v>
      </c>
      <c r="J222" s="17">
        <v>4.0000000000000001E-3</v>
      </c>
      <c r="K222" s="17">
        <v>0.19800000000000001</v>
      </c>
      <c r="L222" s="17"/>
      <c r="M222" s="17"/>
      <c r="N222" s="17">
        <v>100.21599999999999</v>
      </c>
    </row>
    <row r="223" spans="1:14" x14ac:dyDescent="0.25">
      <c r="A223" s="41" t="s">
        <v>129</v>
      </c>
      <c r="B223" s="17">
        <v>52.526000000000003</v>
      </c>
      <c r="C223" s="17">
        <v>0.16900000000000001</v>
      </c>
      <c r="D223" s="17">
        <v>1.085</v>
      </c>
      <c r="E223" s="17">
        <v>9.2590000000000003</v>
      </c>
      <c r="F223" s="17">
        <v>14.082000000000001</v>
      </c>
      <c r="G223" s="17">
        <v>0.32200000000000001</v>
      </c>
      <c r="H223" s="17">
        <v>21.89</v>
      </c>
      <c r="I223" s="17">
        <v>0.29399999999999998</v>
      </c>
      <c r="J223" s="17">
        <v>6.0000000000000001E-3</v>
      </c>
      <c r="K223" s="17">
        <v>4.4999999999999998E-2</v>
      </c>
      <c r="L223" s="17"/>
      <c r="M223" s="17"/>
      <c r="N223" s="17">
        <v>99.677999999999997</v>
      </c>
    </row>
    <row r="224" spans="1:14" x14ac:dyDescent="0.25">
      <c r="A224" s="41" t="s">
        <v>130</v>
      </c>
      <c r="B224" s="17">
        <v>51.286999999999999</v>
      </c>
      <c r="C224" s="17">
        <v>0.436</v>
      </c>
      <c r="D224" s="17">
        <v>1.4950000000000001</v>
      </c>
      <c r="E224" s="17">
        <v>10.375999999999999</v>
      </c>
      <c r="F224" s="17">
        <v>12.93</v>
      </c>
      <c r="G224" s="17">
        <v>0.28399999999999997</v>
      </c>
      <c r="H224" s="17">
        <v>22.128</v>
      </c>
      <c r="I224" s="17">
        <v>0.35899999999999999</v>
      </c>
      <c r="J224" s="17">
        <v>0</v>
      </c>
      <c r="K224" s="17">
        <v>6.3E-2</v>
      </c>
      <c r="L224" s="17"/>
      <c r="M224" s="17"/>
      <c r="N224" s="17">
        <v>99.358000000000004</v>
      </c>
    </row>
    <row r="225" spans="1:14" x14ac:dyDescent="0.25">
      <c r="A225" s="41" t="s">
        <v>131</v>
      </c>
      <c r="B225" s="17">
        <v>51.786999999999999</v>
      </c>
      <c r="C225" s="17">
        <v>0.34799999999999998</v>
      </c>
      <c r="D225" s="17">
        <v>1.6639999999999999</v>
      </c>
      <c r="E225" s="17">
        <v>10.16</v>
      </c>
      <c r="F225" s="17">
        <v>13.266999999999999</v>
      </c>
      <c r="G225" s="17">
        <v>0.35</v>
      </c>
      <c r="H225" s="17">
        <v>21.558</v>
      </c>
      <c r="I225" s="17">
        <v>0.33900000000000002</v>
      </c>
      <c r="J225" s="17">
        <v>1E-3</v>
      </c>
      <c r="K225" s="17">
        <v>7.1999999999999995E-2</v>
      </c>
      <c r="L225" s="17"/>
      <c r="M225" s="17"/>
      <c r="N225" s="17">
        <v>99.546000000000006</v>
      </c>
    </row>
    <row r="226" spans="1:14" x14ac:dyDescent="0.25">
      <c r="A226" s="41" t="s">
        <v>132</v>
      </c>
      <c r="B226" s="17">
        <v>52.850999999999999</v>
      </c>
      <c r="C226" s="17">
        <v>0.30299999999999999</v>
      </c>
      <c r="D226" s="17">
        <v>1.3180000000000001</v>
      </c>
      <c r="E226" s="17">
        <v>10.196</v>
      </c>
      <c r="F226" s="17">
        <v>14.102</v>
      </c>
      <c r="G226" s="17">
        <v>0.29499999999999998</v>
      </c>
      <c r="H226" s="17">
        <v>20.992000000000001</v>
      </c>
      <c r="I226" s="17">
        <v>0.26500000000000001</v>
      </c>
      <c r="J226" s="17">
        <v>0</v>
      </c>
      <c r="K226" s="17">
        <v>3.4000000000000002E-2</v>
      </c>
      <c r="L226" s="17"/>
      <c r="M226" s="17"/>
      <c r="N226" s="17">
        <v>100.35599999999999</v>
      </c>
    </row>
    <row r="227" spans="1:14" x14ac:dyDescent="0.25">
      <c r="A227" s="41" t="s">
        <v>133</v>
      </c>
      <c r="B227" s="17">
        <v>51.823999999999998</v>
      </c>
      <c r="C227" s="17">
        <v>0.32100000000000001</v>
      </c>
      <c r="D227" s="17">
        <v>1.696</v>
      </c>
      <c r="E227" s="17">
        <v>10.050000000000001</v>
      </c>
      <c r="F227" s="17">
        <v>13.164999999999999</v>
      </c>
      <c r="G227" s="17">
        <v>0.34899999999999998</v>
      </c>
      <c r="H227" s="17">
        <v>21.782</v>
      </c>
      <c r="I227" s="17">
        <v>0.35899999999999999</v>
      </c>
      <c r="J227" s="17">
        <v>3.0000000000000001E-3</v>
      </c>
      <c r="K227" s="17">
        <v>2.9000000000000001E-2</v>
      </c>
      <c r="L227" s="17"/>
      <c r="M227" s="17"/>
      <c r="N227" s="17">
        <v>99.578000000000003</v>
      </c>
    </row>
    <row r="228" spans="1:14" x14ac:dyDescent="0.25">
      <c r="A228" s="41" t="s">
        <v>134</v>
      </c>
      <c r="B228" s="17">
        <v>51.152000000000001</v>
      </c>
      <c r="C228" s="17">
        <v>0.442</v>
      </c>
      <c r="D228" s="17">
        <v>1.7769999999999999</v>
      </c>
      <c r="E228" s="17">
        <v>9.3000000000000007</v>
      </c>
      <c r="F228" s="17">
        <v>13.58</v>
      </c>
      <c r="G228" s="17">
        <v>0.30299999999999999</v>
      </c>
      <c r="H228" s="17">
        <v>21.797000000000001</v>
      </c>
      <c r="I228" s="17">
        <v>0.34399999999999997</v>
      </c>
      <c r="J228" s="17">
        <v>8.9999999999999993E-3</v>
      </c>
      <c r="K228" s="17">
        <v>0.10299999999999999</v>
      </c>
      <c r="L228" s="17"/>
      <c r="M228" s="17"/>
      <c r="N228" s="17">
        <v>98.807000000000002</v>
      </c>
    </row>
    <row r="229" spans="1:14" x14ac:dyDescent="0.25">
      <c r="A229" s="41" t="s">
        <v>135</v>
      </c>
      <c r="B229" s="17">
        <v>52.12</v>
      </c>
      <c r="C229" s="17">
        <v>0.19700000000000001</v>
      </c>
      <c r="D229" s="17">
        <v>1.0669999999999999</v>
      </c>
      <c r="E229" s="17">
        <v>9.5440000000000005</v>
      </c>
      <c r="F229" s="17">
        <v>13.631</v>
      </c>
      <c r="G229" s="17">
        <v>0.31</v>
      </c>
      <c r="H229" s="17">
        <v>21.797999999999998</v>
      </c>
      <c r="I229" s="17">
        <v>0.33100000000000002</v>
      </c>
      <c r="J229" s="17">
        <v>1E-3</v>
      </c>
      <c r="K229" s="17">
        <v>2.5999999999999999E-2</v>
      </c>
      <c r="L229" s="17"/>
      <c r="M229" s="17"/>
      <c r="N229" s="17">
        <v>99.025000000000006</v>
      </c>
    </row>
    <row r="230" spans="1:14" x14ac:dyDescent="0.25">
      <c r="A230" s="41" t="s">
        <v>136</v>
      </c>
      <c r="B230" s="17">
        <v>51.642000000000003</v>
      </c>
      <c r="C230" s="17">
        <v>0.27800000000000002</v>
      </c>
      <c r="D230" s="17">
        <v>1.454</v>
      </c>
      <c r="E230" s="17">
        <v>12.268000000000001</v>
      </c>
      <c r="F230" s="17">
        <v>15.739000000000001</v>
      </c>
      <c r="G230" s="17">
        <v>0.36299999999999999</v>
      </c>
      <c r="H230" s="17">
        <v>16.652999999999999</v>
      </c>
      <c r="I230" s="17">
        <v>0.23100000000000001</v>
      </c>
      <c r="J230" s="17">
        <v>0</v>
      </c>
      <c r="K230" s="17">
        <v>0</v>
      </c>
      <c r="L230" s="17"/>
      <c r="M230" s="17"/>
      <c r="N230" s="17">
        <v>98.628</v>
      </c>
    </row>
    <row r="231" spans="1:14" x14ac:dyDescent="0.25">
      <c r="A231" s="36" t="s">
        <v>137</v>
      </c>
      <c r="B231" s="17">
        <v>52.063000000000002</v>
      </c>
      <c r="C231" s="17">
        <v>0.36099999999999999</v>
      </c>
      <c r="D231" s="17">
        <v>1.9259999999999999</v>
      </c>
      <c r="E231" s="17">
        <v>9.1199999999999992</v>
      </c>
      <c r="F231" s="17">
        <v>13.689</v>
      </c>
      <c r="G231" s="17">
        <v>0.23499999999999999</v>
      </c>
      <c r="H231" s="17">
        <v>21.954999999999998</v>
      </c>
      <c r="I231" s="17">
        <v>0.33800000000000002</v>
      </c>
      <c r="J231" s="17">
        <v>2E-3</v>
      </c>
      <c r="K231" s="17">
        <v>0.20200000000000001</v>
      </c>
      <c r="L231" s="17"/>
      <c r="M231" s="17"/>
      <c r="N231" s="17">
        <v>99.891000000000005</v>
      </c>
    </row>
    <row r="232" spans="1:14" x14ac:dyDescent="0.25">
      <c r="A232" s="36" t="s">
        <v>138</v>
      </c>
      <c r="B232" s="17">
        <v>51.250999999999998</v>
      </c>
      <c r="C232" s="17">
        <v>0.38800000000000001</v>
      </c>
      <c r="D232" s="17">
        <v>1.587</v>
      </c>
      <c r="E232" s="17">
        <v>13.452999999999999</v>
      </c>
      <c r="F232" s="17">
        <v>15.28</v>
      </c>
      <c r="G232" s="17">
        <v>0.39500000000000002</v>
      </c>
      <c r="H232" s="17">
        <v>15.984</v>
      </c>
      <c r="I232" s="17">
        <v>0.26500000000000001</v>
      </c>
      <c r="J232" s="17">
        <v>3.0000000000000001E-3</v>
      </c>
      <c r="K232" s="17">
        <v>2.8000000000000001E-2</v>
      </c>
      <c r="L232" s="17"/>
      <c r="M232" s="17"/>
      <c r="N232" s="17">
        <v>98.634</v>
      </c>
    </row>
    <row r="233" spans="1:14" x14ac:dyDescent="0.25">
      <c r="A233" s="36" t="s">
        <v>139</v>
      </c>
      <c r="B233" s="17">
        <v>51.779000000000003</v>
      </c>
      <c r="C233" s="17">
        <v>0.41599999999999998</v>
      </c>
      <c r="D233" s="17">
        <v>1.792</v>
      </c>
      <c r="E233" s="17">
        <v>9.5380000000000003</v>
      </c>
      <c r="F233" s="17">
        <v>13.561999999999999</v>
      </c>
      <c r="G233" s="17">
        <v>0.33600000000000002</v>
      </c>
      <c r="H233" s="17">
        <v>21.614999999999998</v>
      </c>
      <c r="I233" s="17">
        <v>0.33400000000000002</v>
      </c>
      <c r="J233" s="17">
        <v>3.0000000000000001E-3</v>
      </c>
      <c r="K233" s="17">
        <v>6.7000000000000004E-2</v>
      </c>
      <c r="L233" s="17"/>
      <c r="M233" s="17"/>
      <c r="N233" s="17">
        <v>99.441999999999993</v>
      </c>
    </row>
    <row r="234" spans="1:14" x14ac:dyDescent="0.25">
      <c r="A234" s="36" t="s">
        <v>140</v>
      </c>
      <c r="B234" s="17">
        <v>51.49</v>
      </c>
      <c r="C234" s="17">
        <v>0.38500000000000001</v>
      </c>
      <c r="D234" s="17">
        <v>2.117</v>
      </c>
      <c r="E234" s="17">
        <v>9.5960000000000001</v>
      </c>
      <c r="F234" s="17">
        <v>13.484999999999999</v>
      </c>
      <c r="G234" s="17">
        <v>0.31</v>
      </c>
      <c r="H234" s="17">
        <v>21.437999999999999</v>
      </c>
      <c r="I234" s="17">
        <v>0.33600000000000002</v>
      </c>
      <c r="J234" s="17">
        <v>4.0000000000000001E-3</v>
      </c>
      <c r="K234" s="17">
        <v>0.10199999999999999</v>
      </c>
      <c r="L234" s="17"/>
      <c r="M234" s="17"/>
      <c r="N234" s="17">
        <v>99.263000000000005</v>
      </c>
    </row>
    <row r="235" spans="1:14" x14ac:dyDescent="0.25">
      <c r="A235" s="36" t="s">
        <v>141</v>
      </c>
      <c r="B235" s="17">
        <v>52.843000000000004</v>
      </c>
      <c r="C235" s="17">
        <v>0.183</v>
      </c>
      <c r="D235" s="17">
        <v>0.95099999999999996</v>
      </c>
      <c r="E235" s="17">
        <v>10.143000000000001</v>
      </c>
      <c r="F235" s="17">
        <v>13.868</v>
      </c>
      <c r="G235" s="17">
        <v>0.307</v>
      </c>
      <c r="H235" s="17">
        <v>21.172000000000001</v>
      </c>
      <c r="I235" s="17">
        <v>0.28399999999999997</v>
      </c>
      <c r="J235" s="17">
        <v>0</v>
      </c>
      <c r="K235" s="17">
        <v>2E-3</v>
      </c>
      <c r="L235" s="17"/>
      <c r="M235" s="17"/>
      <c r="N235" s="17">
        <v>99.753</v>
      </c>
    </row>
    <row r="236" spans="1:14" x14ac:dyDescent="0.25">
      <c r="A236" s="36" t="s">
        <v>142</v>
      </c>
      <c r="B236" s="17">
        <v>51.493000000000002</v>
      </c>
      <c r="C236" s="17">
        <v>0.46300000000000002</v>
      </c>
      <c r="D236" s="17">
        <v>2.2149999999999999</v>
      </c>
      <c r="E236" s="17">
        <v>9.5980000000000008</v>
      </c>
      <c r="F236" s="17">
        <v>13.561</v>
      </c>
      <c r="G236" s="17">
        <v>0.312</v>
      </c>
      <c r="H236" s="17">
        <v>21.734999999999999</v>
      </c>
      <c r="I236" s="17">
        <v>0.315</v>
      </c>
      <c r="J236" s="17">
        <v>6.0000000000000001E-3</v>
      </c>
      <c r="K236" s="17">
        <v>0.16300000000000001</v>
      </c>
      <c r="L236" s="17"/>
      <c r="M236" s="17"/>
      <c r="N236" s="17">
        <v>99.861000000000004</v>
      </c>
    </row>
    <row r="237" spans="1:14" x14ac:dyDescent="0.25">
      <c r="A237" s="36" t="s">
        <v>143</v>
      </c>
      <c r="B237" s="17">
        <v>52.384999999999998</v>
      </c>
      <c r="C237" s="17">
        <v>0.28599999999999998</v>
      </c>
      <c r="D237" s="17">
        <v>1.929</v>
      </c>
      <c r="E237" s="17">
        <v>6.6479999999999997</v>
      </c>
      <c r="F237" s="17">
        <v>14.991</v>
      </c>
      <c r="G237" s="17">
        <v>0.248</v>
      </c>
      <c r="H237" s="17">
        <v>22.481000000000002</v>
      </c>
      <c r="I237" s="17">
        <v>0.26700000000000002</v>
      </c>
      <c r="J237" s="17">
        <v>0</v>
      </c>
      <c r="K237" s="17">
        <v>0.216</v>
      </c>
      <c r="L237" s="17"/>
      <c r="M237" s="17"/>
      <c r="N237" s="17">
        <v>99.450999999999993</v>
      </c>
    </row>
    <row r="238" spans="1:14" x14ac:dyDescent="0.25">
      <c r="A238" s="36" t="s">
        <v>144</v>
      </c>
      <c r="B238" s="17">
        <v>52.188000000000002</v>
      </c>
      <c r="C238" s="17">
        <v>0.151</v>
      </c>
      <c r="D238" s="17">
        <v>1.71</v>
      </c>
      <c r="E238" s="17">
        <v>5.4349999999999996</v>
      </c>
      <c r="F238" s="17">
        <v>15.936</v>
      </c>
      <c r="G238" s="17">
        <v>0.161</v>
      </c>
      <c r="H238" s="17">
        <v>22.745000000000001</v>
      </c>
      <c r="I238" s="17">
        <v>0.20399999999999999</v>
      </c>
      <c r="J238" s="17">
        <v>0</v>
      </c>
      <c r="K238" s="17">
        <v>0.34899999999999998</v>
      </c>
      <c r="L238" s="17"/>
      <c r="M238" s="17"/>
      <c r="N238" s="17">
        <v>98.879000000000005</v>
      </c>
    </row>
    <row r="239" spans="1:14" x14ac:dyDescent="0.25">
      <c r="A239" s="36" t="s">
        <v>145</v>
      </c>
      <c r="B239" s="17">
        <v>52.784999999999997</v>
      </c>
      <c r="C239" s="17">
        <v>0.17</v>
      </c>
      <c r="D239" s="17">
        <v>1.5329999999999999</v>
      </c>
      <c r="E239" s="17">
        <v>7.8090000000000002</v>
      </c>
      <c r="F239" s="17">
        <v>14.789</v>
      </c>
      <c r="G239" s="17">
        <v>0.24099999999999999</v>
      </c>
      <c r="H239" s="17">
        <v>21.992999999999999</v>
      </c>
      <c r="I239" s="17">
        <v>0.32200000000000001</v>
      </c>
      <c r="J239" s="17">
        <v>6.0000000000000001E-3</v>
      </c>
      <c r="K239" s="17">
        <v>0.35799999999999998</v>
      </c>
      <c r="L239" s="17"/>
      <c r="M239" s="17"/>
      <c r="N239" s="17">
        <v>100.006</v>
      </c>
    </row>
    <row r="240" spans="1:14" x14ac:dyDescent="0.25">
      <c r="A240" s="36" t="s">
        <v>146</v>
      </c>
      <c r="B240" s="17">
        <v>52.902999999999999</v>
      </c>
      <c r="C240" s="17">
        <v>0.13600000000000001</v>
      </c>
      <c r="D240" s="17">
        <v>1.7609999999999999</v>
      </c>
      <c r="E240" s="17">
        <v>9.4949999999999992</v>
      </c>
      <c r="F240" s="17">
        <v>17.753</v>
      </c>
      <c r="G240" s="17">
        <v>0.17199999999999999</v>
      </c>
      <c r="H240" s="17">
        <v>16.963999999999999</v>
      </c>
      <c r="I240" s="17">
        <v>0.17399999999999999</v>
      </c>
      <c r="J240" s="17">
        <v>5.0000000000000001E-3</v>
      </c>
      <c r="K240" s="17">
        <v>0.31</v>
      </c>
      <c r="L240" s="17"/>
      <c r="M240" s="17"/>
      <c r="N240" s="17">
        <v>99.673000000000002</v>
      </c>
    </row>
    <row r="241" spans="1:14" x14ac:dyDescent="0.25">
      <c r="A241" s="36" t="s">
        <v>147</v>
      </c>
      <c r="B241" s="17">
        <v>52.512</v>
      </c>
      <c r="C241" s="17">
        <v>9.2999999999999999E-2</v>
      </c>
      <c r="D241" s="17">
        <v>1.7</v>
      </c>
      <c r="E241" s="17">
        <v>9.6129999999999995</v>
      </c>
      <c r="F241" s="17">
        <v>16.068000000000001</v>
      </c>
      <c r="G241" s="17">
        <v>0.25800000000000001</v>
      </c>
      <c r="H241" s="17">
        <v>18.762</v>
      </c>
      <c r="I241" s="17">
        <v>0.24399999999999999</v>
      </c>
      <c r="J241" s="17">
        <v>0</v>
      </c>
      <c r="K241" s="17">
        <v>0.33100000000000002</v>
      </c>
      <c r="L241" s="17"/>
      <c r="M241" s="17"/>
      <c r="N241" s="17">
        <v>99.581000000000003</v>
      </c>
    </row>
    <row r="242" spans="1:14" x14ac:dyDescent="0.25">
      <c r="A242" s="36" t="s">
        <v>148</v>
      </c>
      <c r="B242" s="17">
        <v>53.253</v>
      </c>
      <c r="C242" s="17">
        <v>0.23400000000000001</v>
      </c>
      <c r="D242" s="17">
        <v>1.5960000000000001</v>
      </c>
      <c r="E242" s="17">
        <v>8.0739999999999998</v>
      </c>
      <c r="F242" s="17">
        <v>16.466000000000001</v>
      </c>
      <c r="G242" s="17">
        <v>0.20100000000000001</v>
      </c>
      <c r="H242" s="17">
        <v>20.183</v>
      </c>
      <c r="I242" s="17">
        <v>0.22900000000000001</v>
      </c>
      <c r="J242" s="17">
        <v>0.01</v>
      </c>
      <c r="K242" s="17">
        <v>0.14499999999999999</v>
      </c>
      <c r="L242" s="17"/>
      <c r="M242" s="17"/>
      <c r="N242" s="17">
        <v>100.39100000000001</v>
      </c>
    </row>
    <row r="243" spans="1:14" x14ac:dyDescent="0.25">
      <c r="A243" s="36" t="s">
        <v>149</v>
      </c>
      <c r="B243" s="17">
        <v>52.152000000000001</v>
      </c>
      <c r="C243" s="17">
        <v>0.36599999999999999</v>
      </c>
      <c r="D243" s="17">
        <v>2.113</v>
      </c>
      <c r="E243" s="17">
        <v>11.429</v>
      </c>
      <c r="F243" s="17">
        <v>16.471</v>
      </c>
      <c r="G243" s="17">
        <v>0.308</v>
      </c>
      <c r="H243" s="17">
        <v>16.719000000000001</v>
      </c>
      <c r="I243" s="17">
        <v>0.222</v>
      </c>
      <c r="J243" s="17">
        <v>0</v>
      </c>
      <c r="K243" s="17">
        <v>0.17699999999999999</v>
      </c>
      <c r="L243" s="17"/>
      <c r="M243" s="17"/>
      <c r="N243" s="17">
        <v>99.956999999999994</v>
      </c>
    </row>
    <row r="244" spans="1:14" x14ac:dyDescent="0.25">
      <c r="A244" s="36" t="s">
        <v>150</v>
      </c>
      <c r="B244" s="17">
        <v>51.872999999999998</v>
      </c>
      <c r="C244" s="17">
        <v>0.45400000000000001</v>
      </c>
      <c r="D244" s="17">
        <v>1.776</v>
      </c>
      <c r="E244" s="17">
        <v>9.7989999999999995</v>
      </c>
      <c r="F244" s="17">
        <v>13.536</v>
      </c>
      <c r="G244" s="17">
        <v>0.37</v>
      </c>
      <c r="H244" s="17">
        <v>21.693999999999999</v>
      </c>
      <c r="I244" s="17">
        <v>0.309</v>
      </c>
      <c r="J244" s="17">
        <v>0</v>
      </c>
      <c r="K244" s="17">
        <v>3.2000000000000001E-2</v>
      </c>
      <c r="L244" s="17"/>
      <c r="M244" s="17"/>
      <c r="N244" s="17">
        <v>99.843000000000004</v>
      </c>
    </row>
    <row r="245" spans="1:14" x14ac:dyDescent="0.25">
      <c r="A245" s="36" t="s">
        <v>151</v>
      </c>
      <c r="B245" s="17">
        <v>51.156999999999996</v>
      </c>
      <c r="C245" s="17">
        <v>0.45300000000000001</v>
      </c>
      <c r="D245" s="17">
        <v>1.984</v>
      </c>
      <c r="E245" s="17">
        <v>10.178000000000001</v>
      </c>
      <c r="F245" s="17">
        <v>13.548</v>
      </c>
      <c r="G245" s="17">
        <v>0.32600000000000001</v>
      </c>
      <c r="H245" s="17">
        <v>20.878</v>
      </c>
      <c r="I245" s="17">
        <v>0.34399999999999997</v>
      </c>
      <c r="J245" s="17">
        <v>7.0000000000000001E-3</v>
      </c>
      <c r="K245" s="17">
        <v>6.4000000000000001E-2</v>
      </c>
      <c r="L245" s="17"/>
      <c r="M245" s="17"/>
      <c r="N245" s="17">
        <v>98.938999999999993</v>
      </c>
    </row>
    <row r="246" spans="1:14" x14ac:dyDescent="0.25">
      <c r="A246" s="36" t="s">
        <v>152</v>
      </c>
      <c r="B246" s="17">
        <v>51.781999999999996</v>
      </c>
      <c r="C246" s="17">
        <v>0.372</v>
      </c>
      <c r="D246" s="17">
        <v>1.819</v>
      </c>
      <c r="E246" s="17">
        <v>10.231999999999999</v>
      </c>
      <c r="F246" s="17">
        <v>13.371</v>
      </c>
      <c r="G246" s="17">
        <v>0.36099999999999999</v>
      </c>
      <c r="H246" s="17">
        <v>21.66</v>
      </c>
      <c r="I246" s="17">
        <v>0.35</v>
      </c>
      <c r="J246" s="17">
        <v>2.1000000000000001E-2</v>
      </c>
      <c r="K246" s="17">
        <v>2.7E-2</v>
      </c>
      <c r="L246" s="17"/>
      <c r="M246" s="17"/>
      <c r="N246" s="17">
        <v>99.995000000000005</v>
      </c>
    </row>
    <row r="247" spans="1:14" x14ac:dyDescent="0.25">
      <c r="A247" s="36" t="s">
        <v>153</v>
      </c>
      <c r="B247" s="17">
        <v>52.325000000000003</v>
      </c>
      <c r="C247" s="17">
        <v>0.154</v>
      </c>
      <c r="D247" s="17">
        <v>1.9790000000000001</v>
      </c>
      <c r="E247" s="17">
        <v>8.8480000000000008</v>
      </c>
      <c r="F247" s="17">
        <v>14.875</v>
      </c>
      <c r="G247" s="17">
        <v>0.26</v>
      </c>
      <c r="H247" s="17">
        <v>20.765000000000001</v>
      </c>
      <c r="I247" s="17">
        <v>0.29099999999999998</v>
      </c>
      <c r="J247" s="17">
        <v>3.0000000000000001E-3</v>
      </c>
      <c r="K247" s="17">
        <v>0.32500000000000001</v>
      </c>
      <c r="L247" s="17"/>
      <c r="M247" s="17"/>
      <c r="N247" s="17">
        <v>99.825000000000003</v>
      </c>
    </row>
    <row r="248" spans="1:14" x14ac:dyDescent="0.25">
      <c r="A248" s="36" t="s">
        <v>154</v>
      </c>
      <c r="B248" s="17">
        <v>52.73</v>
      </c>
      <c r="C248" s="17">
        <v>0.193</v>
      </c>
      <c r="D248" s="17">
        <v>2.1659999999999999</v>
      </c>
      <c r="E248" s="17">
        <v>6.3780000000000001</v>
      </c>
      <c r="F248" s="17">
        <v>16.091999999999999</v>
      </c>
      <c r="G248" s="17">
        <v>0.13400000000000001</v>
      </c>
      <c r="H248" s="17">
        <v>21.236000000000001</v>
      </c>
      <c r="I248" s="17">
        <v>0.36</v>
      </c>
      <c r="J248" s="17">
        <v>2.7E-2</v>
      </c>
      <c r="K248" s="17">
        <v>0.376</v>
      </c>
      <c r="L248" s="17"/>
      <c r="M248" s="17"/>
      <c r="N248" s="17">
        <v>99.691999999999993</v>
      </c>
    </row>
    <row r="249" spans="1:14" x14ac:dyDescent="0.25">
      <c r="A249" s="36" t="s">
        <v>155</v>
      </c>
      <c r="B249" s="17">
        <v>52.3</v>
      </c>
      <c r="C249" s="17">
        <v>0.34</v>
      </c>
      <c r="D249" s="17">
        <v>1.5389999999999999</v>
      </c>
      <c r="E249" s="17">
        <v>9.6880000000000006</v>
      </c>
      <c r="F249" s="17">
        <v>14.218</v>
      </c>
      <c r="G249" s="17">
        <v>0.30299999999999999</v>
      </c>
      <c r="H249" s="17">
        <v>21.481000000000002</v>
      </c>
      <c r="I249" s="17">
        <v>0.27</v>
      </c>
      <c r="J249" s="17">
        <v>7.0000000000000001E-3</v>
      </c>
      <c r="K249" s="17">
        <v>4.7E-2</v>
      </c>
      <c r="L249" s="17"/>
      <c r="M249" s="17"/>
      <c r="N249" s="17">
        <v>100.193</v>
      </c>
    </row>
    <row r="250" spans="1:14" x14ac:dyDescent="0.25">
      <c r="A250" s="36" t="s">
        <v>156</v>
      </c>
      <c r="B250" s="17">
        <v>51.564999999999998</v>
      </c>
      <c r="C250" s="17">
        <v>0.308</v>
      </c>
      <c r="D250" s="17">
        <v>1.542</v>
      </c>
      <c r="E250" s="17">
        <v>17.492999999999999</v>
      </c>
      <c r="F250" s="17">
        <v>16.449000000000002</v>
      </c>
      <c r="G250" s="17">
        <v>0.504</v>
      </c>
      <c r="H250" s="17">
        <v>11.954000000000001</v>
      </c>
      <c r="I250" s="17">
        <v>0.19</v>
      </c>
      <c r="J250" s="17">
        <v>4.0000000000000001E-3</v>
      </c>
      <c r="K250" s="17">
        <v>7.3999999999999996E-2</v>
      </c>
      <c r="L250" s="17"/>
      <c r="M250" s="17"/>
      <c r="N250" s="17">
        <v>100.083</v>
      </c>
    </row>
    <row r="251" spans="1:14" x14ac:dyDescent="0.25">
      <c r="A251" s="36" t="s">
        <v>157</v>
      </c>
      <c r="B251" s="17">
        <v>51.252000000000002</v>
      </c>
      <c r="C251" s="17">
        <v>0.42699999999999999</v>
      </c>
      <c r="D251" s="17">
        <v>1.95</v>
      </c>
      <c r="E251" s="17">
        <v>10.356999999999999</v>
      </c>
      <c r="F251" s="17">
        <v>13.597</v>
      </c>
      <c r="G251" s="17">
        <v>0.34</v>
      </c>
      <c r="H251" s="17">
        <v>21.07</v>
      </c>
      <c r="I251" s="17">
        <v>0.31900000000000001</v>
      </c>
      <c r="J251" s="17">
        <v>0</v>
      </c>
      <c r="K251" s="17">
        <v>4.7E-2</v>
      </c>
      <c r="L251" s="17"/>
      <c r="M251" s="17"/>
      <c r="N251" s="17">
        <v>99.358999999999995</v>
      </c>
    </row>
    <row r="252" spans="1:14" x14ac:dyDescent="0.25">
      <c r="A252" s="36" t="s">
        <v>158</v>
      </c>
      <c r="B252" s="17">
        <v>51.865000000000002</v>
      </c>
      <c r="C252" s="17">
        <v>0.314</v>
      </c>
      <c r="D252" s="17">
        <v>2.3319999999999999</v>
      </c>
      <c r="E252" s="17">
        <v>9.6460000000000008</v>
      </c>
      <c r="F252" s="17">
        <v>13.468999999999999</v>
      </c>
      <c r="G252" s="17">
        <v>0.28699999999999998</v>
      </c>
      <c r="H252" s="17">
        <v>21.803999999999998</v>
      </c>
      <c r="I252" s="17">
        <v>0.376</v>
      </c>
      <c r="J252" s="17">
        <v>0</v>
      </c>
      <c r="K252" s="17">
        <v>0.27900000000000003</v>
      </c>
      <c r="L252" s="17"/>
      <c r="M252" s="17"/>
      <c r="N252" s="17">
        <v>100.372</v>
      </c>
    </row>
    <row r="253" spans="1:14" x14ac:dyDescent="0.25">
      <c r="A253" s="37" t="s">
        <v>159</v>
      </c>
      <c r="B253" s="18">
        <v>51.851999999999997</v>
      </c>
      <c r="C253" s="18">
        <v>0.40100000000000002</v>
      </c>
      <c r="D253" s="18">
        <v>2.1190000000000002</v>
      </c>
      <c r="E253" s="18">
        <v>10.16</v>
      </c>
      <c r="F253" s="18">
        <v>13.571</v>
      </c>
      <c r="G253" s="18">
        <v>0.34399999999999997</v>
      </c>
      <c r="H253" s="18">
        <v>21.699000000000002</v>
      </c>
      <c r="I253" s="18">
        <v>0.40400000000000003</v>
      </c>
      <c r="J253" s="18">
        <v>1E-3</v>
      </c>
      <c r="K253" s="18">
        <v>0.29199999999999998</v>
      </c>
      <c r="L253" s="18"/>
      <c r="M253" s="18"/>
      <c r="N253" s="18">
        <v>100.843</v>
      </c>
    </row>
    <row r="256" spans="1:14" x14ac:dyDescent="0.25">
      <c r="A256" s="110"/>
    </row>
    <row r="258" spans="1:58" x14ac:dyDescent="0.25">
      <c r="A258" s="48"/>
      <c r="B258" s="49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1"/>
      <c r="BD258" s="51"/>
      <c r="BE258" s="51"/>
      <c r="BF258" s="51"/>
    </row>
    <row r="259" spans="1:58" x14ac:dyDescent="0.25">
      <c r="A259" s="52"/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5"/>
      <c r="BD259" s="55"/>
      <c r="BE259" s="56"/>
      <c r="BF259" s="57"/>
    </row>
    <row r="260" spans="1:58" x14ac:dyDescent="0.25">
      <c r="A260" s="58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59"/>
      <c r="BD260" s="59"/>
      <c r="BE260" s="60"/>
      <c r="BF260" s="61"/>
    </row>
    <row r="261" spans="1:58" x14ac:dyDescent="0.25">
      <c r="A261" s="63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5"/>
      <c r="BD261" s="65"/>
      <c r="BE261" s="66"/>
      <c r="BF261" s="61"/>
    </row>
    <row r="262" spans="1:58" x14ac:dyDescent="0.25">
      <c r="A262" s="68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5"/>
      <c r="BD262" s="65"/>
      <c r="BE262" s="66"/>
      <c r="BF262" s="64"/>
    </row>
    <row r="263" spans="1:58" x14ac:dyDescent="0.25">
      <c r="A263" s="68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5"/>
      <c r="BD263" s="65"/>
      <c r="BE263" s="66"/>
      <c r="BF263" s="64"/>
    </row>
    <row r="264" spans="1:58" x14ac:dyDescent="0.25">
      <c r="A264" s="63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5"/>
      <c r="BD264" s="65"/>
      <c r="BE264" s="66"/>
      <c r="BF264" s="61"/>
    </row>
    <row r="265" spans="1:58" x14ac:dyDescent="0.25">
      <c r="A265" s="68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9"/>
      <c r="BD265" s="69"/>
      <c r="BE265" s="70"/>
      <c r="BF265" s="61"/>
    </row>
    <row r="266" spans="1:58" x14ac:dyDescent="0.25">
      <c r="A266" s="58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59"/>
      <c r="BD266" s="59"/>
      <c r="BE266" s="60"/>
      <c r="BF266" s="61"/>
    </row>
    <row r="267" spans="1:58" x14ac:dyDescent="0.25">
      <c r="A267" s="68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9"/>
      <c r="BD267" s="69"/>
      <c r="BE267" s="70"/>
      <c r="BF267" s="61"/>
    </row>
    <row r="268" spans="1:58" x14ac:dyDescent="0.25">
      <c r="A268" s="5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59"/>
      <c r="BD268" s="59"/>
      <c r="BE268" s="60"/>
      <c r="BF268" s="17"/>
    </row>
    <row r="269" spans="1:58" x14ac:dyDescent="0.25">
      <c r="A269" s="68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59"/>
      <c r="BD269" s="59"/>
      <c r="BE269" s="60"/>
      <c r="BF269" s="17"/>
    </row>
    <row r="270" spans="1:58" x14ac:dyDescent="0.25">
      <c r="A270" s="58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59"/>
      <c r="BD270" s="59"/>
      <c r="BE270" s="60"/>
      <c r="BF270" s="17"/>
    </row>
    <row r="271" spans="1:58" x14ac:dyDescent="0.25">
      <c r="A271" s="58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59"/>
      <c r="BD271" s="59"/>
      <c r="BE271" s="60"/>
      <c r="BF271" s="17"/>
    </row>
    <row r="272" spans="1:58" x14ac:dyDescent="0.25">
      <c r="A272" s="72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59"/>
      <c r="BD272" s="59"/>
      <c r="BE272" s="60"/>
      <c r="BF272" s="17"/>
    </row>
    <row r="273" spans="1:58" x14ac:dyDescent="0.25">
      <c r="A273" s="58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59"/>
      <c r="BD273" s="59"/>
      <c r="BE273" s="60"/>
      <c r="BF273" s="17"/>
    </row>
    <row r="274" spans="1:58" x14ac:dyDescent="0.25">
      <c r="A274" s="72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59"/>
      <c r="BD274" s="59"/>
      <c r="BE274" s="60"/>
      <c r="BF274" s="17"/>
    </row>
    <row r="275" spans="1:58" x14ac:dyDescent="0.25">
      <c r="A275" s="72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59"/>
      <c r="BD275" s="59"/>
      <c r="BE275" s="60"/>
      <c r="BF275" s="17"/>
    </row>
    <row r="276" spans="1:58" x14ac:dyDescent="0.25">
      <c r="A276" s="72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59"/>
      <c r="BD276" s="59"/>
      <c r="BE276" s="60"/>
      <c r="BF276" s="17"/>
    </row>
    <row r="277" spans="1:58" x14ac:dyDescent="0.25">
      <c r="A277" s="72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59"/>
      <c r="BD277" s="59"/>
      <c r="BE277" s="60"/>
      <c r="BF277" s="17"/>
    </row>
    <row r="278" spans="1:58" x14ac:dyDescent="0.25">
      <c r="A278" s="72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59"/>
      <c r="BD278" s="59"/>
      <c r="BE278" s="60"/>
      <c r="BF278" s="17"/>
    </row>
    <row r="279" spans="1:58" x14ac:dyDescent="0.25">
      <c r="A279" s="72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59"/>
      <c r="BD279" s="59"/>
      <c r="BE279" s="60"/>
      <c r="BF279" s="17"/>
    </row>
    <row r="280" spans="1:58" x14ac:dyDescent="0.25">
      <c r="A280" s="72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59"/>
      <c r="BD280" s="59"/>
      <c r="BE280" s="60"/>
      <c r="BF280" s="17"/>
    </row>
    <row r="281" spans="1:58" x14ac:dyDescent="0.25">
      <c r="A281" s="72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59"/>
      <c r="BD281" s="59"/>
      <c r="BE281" s="60"/>
      <c r="BF281" s="17"/>
    </row>
    <row r="282" spans="1:58" x14ac:dyDescent="0.25">
      <c r="A282" s="72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59"/>
      <c r="BD282" s="59"/>
      <c r="BE282" s="60"/>
      <c r="BF282" s="17"/>
    </row>
    <row r="283" spans="1:58" x14ac:dyDescent="0.25">
      <c r="A283" s="72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59"/>
      <c r="BD283" s="59"/>
      <c r="BE283" s="60"/>
      <c r="BF283" s="17"/>
    </row>
    <row r="284" spans="1:58" x14ac:dyDescent="0.25">
      <c r="A284" s="72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59"/>
      <c r="BD284" s="59"/>
      <c r="BE284" s="60"/>
      <c r="BF284" s="17"/>
    </row>
    <row r="285" spans="1:58" x14ac:dyDescent="0.25">
      <c r="A285" s="72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59"/>
      <c r="BD285" s="59"/>
      <c r="BE285" s="60"/>
      <c r="BF285" s="17"/>
    </row>
    <row r="286" spans="1:58" x14ac:dyDescent="0.25">
      <c r="A286" s="72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59"/>
      <c r="BD286" s="59"/>
      <c r="BE286" s="60"/>
      <c r="BF286" s="17"/>
    </row>
    <row r="287" spans="1:58" x14ac:dyDescent="0.25">
      <c r="A287" s="72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59"/>
      <c r="BD287" s="59"/>
      <c r="BE287" s="60"/>
      <c r="BF287" s="17"/>
    </row>
    <row r="288" spans="1:58" x14ac:dyDescent="0.25">
      <c r="A288" s="7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74"/>
      <c r="BD288" s="74"/>
      <c r="BE288" s="75"/>
      <c r="BF288" s="18"/>
    </row>
    <row r="292" spans="1:29" ht="15.75" x14ac:dyDescent="0.25">
      <c r="A292" s="90"/>
      <c r="B292" s="71"/>
      <c r="C292" s="71"/>
      <c r="D292" s="67"/>
      <c r="E292" s="67"/>
      <c r="F292" s="67"/>
      <c r="G292" s="67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x14ac:dyDescent="0.25">
      <c r="B293" s="71"/>
      <c r="C293" s="71"/>
      <c r="D293" s="67"/>
      <c r="E293" s="67"/>
      <c r="F293" s="67"/>
      <c r="G293" s="67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x14ac:dyDescent="0.2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</row>
    <row r="295" spans="1:29" ht="15.75" x14ac:dyDescent="0.25">
      <c r="A295" s="77"/>
      <c r="B295" s="78"/>
      <c r="C295" s="78"/>
      <c r="D295" s="79"/>
      <c r="E295" s="79"/>
      <c r="F295" s="79"/>
      <c r="G295" s="7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</row>
    <row r="296" spans="1:29" x14ac:dyDescent="0.25">
      <c r="A296" s="11"/>
      <c r="B296" s="81"/>
      <c r="C296" s="81"/>
      <c r="D296" s="82"/>
      <c r="E296" s="82"/>
      <c r="F296" s="82"/>
      <c r="G296" s="82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</row>
    <row r="297" spans="1:29" x14ac:dyDescent="0.25">
      <c r="A297" s="42"/>
      <c r="B297" s="61"/>
      <c r="C297" s="61"/>
      <c r="D297" s="64"/>
      <c r="E297" s="64"/>
      <c r="F297" s="64"/>
      <c r="G297" s="64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x14ac:dyDescent="0.25">
      <c r="A298" s="42"/>
      <c r="B298" s="61"/>
      <c r="C298" s="61"/>
      <c r="D298" s="64"/>
      <c r="E298" s="64"/>
      <c r="F298" s="64"/>
      <c r="G298" s="64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x14ac:dyDescent="0.25">
      <c r="A299" s="42"/>
      <c r="B299" s="61"/>
      <c r="C299" s="61"/>
      <c r="D299" s="64"/>
      <c r="E299" s="64"/>
      <c r="F299" s="64"/>
      <c r="G299" s="64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x14ac:dyDescent="0.25">
      <c r="A300" s="42"/>
      <c r="B300" s="61"/>
      <c r="C300" s="61"/>
      <c r="D300" s="64"/>
      <c r="E300" s="64"/>
      <c r="F300" s="64"/>
      <c r="G300" s="64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x14ac:dyDescent="0.25">
      <c r="A301" s="42"/>
      <c r="B301" s="61"/>
      <c r="C301" s="61"/>
      <c r="D301" s="64"/>
      <c r="E301" s="64"/>
      <c r="F301" s="64"/>
      <c r="G301" s="64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x14ac:dyDescent="0.25">
      <c r="A302" s="42"/>
      <c r="B302" s="61"/>
      <c r="C302" s="61"/>
      <c r="D302" s="64"/>
      <c r="E302" s="64"/>
      <c r="F302" s="64"/>
      <c r="G302" s="64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x14ac:dyDescent="0.25">
      <c r="A303" s="42"/>
      <c r="B303" s="61"/>
      <c r="C303" s="61"/>
      <c r="D303" s="64"/>
      <c r="E303" s="64"/>
      <c r="F303" s="64"/>
      <c r="G303" s="64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x14ac:dyDescent="0.25">
      <c r="A304" s="42"/>
      <c r="B304" s="61"/>
      <c r="C304" s="61"/>
      <c r="D304" s="64"/>
      <c r="E304" s="64"/>
      <c r="F304" s="64"/>
      <c r="G304" s="64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x14ac:dyDescent="0.25">
      <c r="A305" s="42"/>
      <c r="B305" s="61"/>
      <c r="C305" s="61"/>
      <c r="D305" s="64"/>
      <c r="E305" s="64"/>
      <c r="F305" s="64"/>
      <c r="G305" s="64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x14ac:dyDescent="0.25">
      <c r="A306" s="42"/>
      <c r="B306" s="61"/>
      <c r="C306" s="61"/>
      <c r="D306" s="64"/>
      <c r="E306" s="64"/>
      <c r="F306" s="64"/>
      <c r="G306" s="64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x14ac:dyDescent="0.25">
      <c r="A307" s="42"/>
      <c r="B307" s="61"/>
      <c r="C307" s="61"/>
      <c r="D307" s="64"/>
      <c r="E307" s="64"/>
      <c r="F307" s="64"/>
      <c r="G307" s="64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x14ac:dyDescent="0.25">
      <c r="A308" s="42"/>
      <c r="B308" s="61"/>
      <c r="C308" s="61"/>
      <c r="D308" s="64"/>
      <c r="E308" s="64"/>
      <c r="F308" s="64"/>
      <c r="G308" s="64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x14ac:dyDescent="0.25">
      <c r="A309" s="42"/>
      <c r="B309" s="61"/>
      <c r="C309" s="61"/>
      <c r="D309" s="64"/>
      <c r="E309" s="64"/>
      <c r="F309" s="64"/>
      <c r="G309" s="64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x14ac:dyDescent="0.25">
      <c r="A310" s="42"/>
      <c r="B310" s="61"/>
      <c r="C310" s="61"/>
      <c r="D310" s="64"/>
      <c r="E310" s="64"/>
      <c r="F310" s="64"/>
      <c r="G310" s="64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x14ac:dyDescent="0.25">
      <c r="A311" s="42"/>
      <c r="B311" s="61"/>
      <c r="C311" s="61"/>
      <c r="D311" s="64"/>
      <c r="E311" s="64"/>
      <c r="F311" s="64"/>
      <c r="G311" s="64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x14ac:dyDescent="0.25">
      <c r="A312" s="42"/>
      <c r="B312" s="61"/>
      <c r="C312" s="61"/>
      <c r="D312" s="64"/>
      <c r="E312" s="64"/>
      <c r="F312" s="64"/>
      <c r="G312" s="64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x14ac:dyDescent="0.25">
      <c r="A313" s="42"/>
      <c r="B313" s="61"/>
      <c r="C313" s="61"/>
      <c r="D313" s="64"/>
      <c r="E313" s="64"/>
      <c r="F313" s="64"/>
      <c r="G313" s="64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x14ac:dyDescent="0.25">
      <c r="A314" s="42"/>
      <c r="B314" s="61"/>
      <c r="C314" s="61"/>
      <c r="D314" s="64"/>
      <c r="E314" s="64"/>
      <c r="F314" s="64"/>
      <c r="G314" s="64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x14ac:dyDescent="0.25">
      <c r="A315" s="42"/>
      <c r="B315" s="61"/>
      <c r="C315" s="61"/>
      <c r="D315" s="64"/>
      <c r="E315" s="64"/>
      <c r="F315" s="64"/>
      <c r="G315" s="64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x14ac:dyDescent="0.25">
      <c r="A316" s="42"/>
      <c r="B316" s="61"/>
      <c r="C316" s="61"/>
      <c r="D316" s="64"/>
      <c r="E316" s="64"/>
      <c r="F316" s="64"/>
      <c r="G316" s="64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x14ac:dyDescent="0.25">
      <c r="A317" s="42"/>
      <c r="B317" s="61"/>
      <c r="C317" s="61"/>
      <c r="D317" s="64"/>
      <c r="E317" s="64"/>
      <c r="F317" s="64"/>
      <c r="G317" s="64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x14ac:dyDescent="0.25">
      <c r="A318" s="42"/>
      <c r="B318" s="61"/>
      <c r="C318" s="61"/>
      <c r="D318" s="64"/>
      <c r="E318" s="64"/>
      <c r="F318" s="64"/>
      <c r="G318" s="64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x14ac:dyDescent="0.25">
      <c r="A319" s="42"/>
      <c r="B319" s="61"/>
      <c r="C319" s="61"/>
      <c r="D319" s="64"/>
      <c r="E319" s="64"/>
      <c r="F319" s="64"/>
      <c r="G319" s="64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x14ac:dyDescent="0.25">
      <c r="A320" s="42"/>
      <c r="B320" s="61"/>
      <c r="C320" s="61"/>
      <c r="D320" s="64"/>
      <c r="E320" s="64"/>
      <c r="F320" s="64"/>
      <c r="G320" s="64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x14ac:dyDescent="0.25">
      <c r="A321" s="42"/>
      <c r="B321" s="61"/>
      <c r="C321" s="61"/>
      <c r="D321" s="64"/>
      <c r="E321" s="64"/>
      <c r="F321" s="64"/>
      <c r="G321" s="64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x14ac:dyDescent="0.25">
      <c r="A322" s="42"/>
      <c r="B322" s="61"/>
      <c r="C322" s="61"/>
      <c r="D322" s="64"/>
      <c r="E322" s="64"/>
      <c r="F322" s="64"/>
      <c r="G322" s="64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x14ac:dyDescent="0.25">
      <c r="A323" s="42"/>
      <c r="B323" s="61"/>
      <c r="C323" s="61"/>
      <c r="D323" s="64"/>
      <c r="E323" s="64"/>
      <c r="F323" s="64"/>
      <c r="G323" s="64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x14ac:dyDescent="0.25">
      <c r="A324" s="42"/>
      <c r="B324" s="61"/>
      <c r="C324" s="61"/>
      <c r="D324" s="64"/>
      <c r="E324" s="64"/>
      <c r="F324" s="64"/>
      <c r="G324" s="64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x14ac:dyDescent="0.25">
      <c r="A325" s="42"/>
      <c r="B325" s="61"/>
      <c r="C325" s="61"/>
      <c r="D325" s="64"/>
      <c r="E325" s="64"/>
      <c r="F325" s="64"/>
      <c r="G325" s="64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x14ac:dyDescent="0.25">
      <c r="A326" s="42"/>
      <c r="B326" s="61"/>
      <c r="C326" s="61"/>
      <c r="D326" s="64"/>
      <c r="E326" s="64"/>
      <c r="F326" s="64"/>
      <c r="G326" s="64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x14ac:dyDescent="0.25">
      <c r="A327" s="42"/>
      <c r="B327" s="61"/>
      <c r="C327" s="61"/>
      <c r="D327" s="64"/>
      <c r="E327" s="64"/>
      <c r="F327" s="64"/>
      <c r="G327" s="64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x14ac:dyDescent="0.25">
      <c r="A328" s="42"/>
      <c r="B328" s="61"/>
      <c r="C328" s="61"/>
      <c r="D328" s="64"/>
      <c r="E328" s="64"/>
      <c r="F328" s="64"/>
      <c r="G328" s="64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x14ac:dyDescent="0.25">
      <c r="A329" s="42"/>
      <c r="B329" s="61"/>
      <c r="C329" s="61"/>
      <c r="D329" s="64"/>
      <c r="E329" s="64"/>
      <c r="F329" s="64"/>
      <c r="G329" s="64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x14ac:dyDescent="0.25">
      <c r="A330" s="42"/>
      <c r="B330" s="61"/>
      <c r="C330" s="61"/>
      <c r="D330" s="64"/>
      <c r="E330" s="64"/>
      <c r="F330" s="64"/>
      <c r="G330" s="64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x14ac:dyDescent="0.25">
      <c r="A331" s="42"/>
      <c r="B331" s="61"/>
      <c r="C331" s="61"/>
      <c r="D331" s="64"/>
      <c r="E331" s="64"/>
      <c r="F331" s="64"/>
      <c r="G331" s="64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x14ac:dyDescent="0.25">
      <c r="A332" s="42"/>
      <c r="B332" s="61"/>
      <c r="C332" s="61"/>
      <c r="D332" s="64"/>
      <c r="E332" s="64"/>
      <c r="F332" s="64"/>
      <c r="G332" s="64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x14ac:dyDescent="0.25">
      <c r="A333" s="42"/>
      <c r="B333" s="61"/>
      <c r="C333" s="61"/>
      <c r="D333" s="64"/>
      <c r="E333" s="64"/>
      <c r="F333" s="64"/>
      <c r="G333" s="64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x14ac:dyDescent="0.25">
      <c r="A334" s="42"/>
      <c r="B334" s="61"/>
      <c r="C334" s="61"/>
      <c r="D334" s="64"/>
      <c r="E334" s="64"/>
      <c r="F334" s="64"/>
      <c r="G334" s="64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x14ac:dyDescent="0.25">
      <c r="A335" s="42"/>
      <c r="B335" s="61"/>
      <c r="C335" s="61"/>
      <c r="D335" s="64"/>
      <c r="E335" s="64"/>
      <c r="F335" s="64"/>
      <c r="G335" s="64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x14ac:dyDescent="0.25">
      <c r="A336" s="42"/>
      <c r="B336" s="61"/>
      <c r="C336" s="61"/>
      <c r="D336" s="64"/>
      <c r="E336" s="64"/>
      <c r="F336" s="64"/>
      <c r="G336" s="64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x14ac:dyDescent="0.25">
      <c r="A337" s="42"/>
      <c r="B337" s="61"/>
      <c r="C337" s="61"/>
      <c r="D337" s="64"/>
      <c r="E337" s="64"/>
      <c r="F337" s="64"/>
      <c r="G337" s="64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x14ac:dyDescent="0.25">
      <c r="A338" s="42"/>
      <c r="B338" s="61"/>
      <c r="C338" s="61"/>
      <c r="D338" s="64"/>
      <c r="E338" s="64"/>
      <c r="F338" s="64"/>
      <c r="G338" s="64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x14ac:dyDescent="0.25">
      <c r="A339" s="42"/>
      <c r="B339" s="61"/>
      <c r="C339" s="61"/>
      <c r="D339" s="64"/>
      <c r="E339" s="64"/>
      <c r="F339" s="64"/>
      <c r="G339" s="64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x14ac:dyDescent="0.25">
      <c r="A340" s="42"/>
      <c r="B340" s="61"/>
      <c r="C340" s="61"/>
      <c r="D340" s="64"/>
      <c r="E340" s="64"/>
      <c r="F340" s="64"/>
      <c r="G340" s="64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x14ac:dyDescent="0.25">
      <c r="A341" s="42"/>
      <c r="B341" s="61"/>
      <c r="C341" s="61"/>
      <c r="D341" s="64"/>
      <c r="E341" s="64"/>
      <c r="F341" s="64"/>
      <c r="G341" s="64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x14ac:dyDescent="0.25">
      <c r="A342" s="42"/>
      <c r="B342" s="61"/>
      <c r="C342" s="61"/>
      <c r="D342" s="64"/>
      <c r="E342" s="64"/>
      <c r="F342" s="64"/>
      <c r="G342" s="64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x14ac:dyDescent="0.25">
      <c r="A343" s="42"/>
      <c r="B343" s="61"/>
      <c r="C343" s="61"/>
      <c r="D343" s="64"/>
      <c r="E343" s="64"/>
      <c r="F343" s="64"/>
      <c r="G343" s="64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x14ac:dyDescent="0.25">
      <c r="A344" s="42"/>
      <c r="B344" s="61"/>
      <c r="C344" s="61"/>
      <c r="D344" s="64"/>
      <c r="E344" s="64"/>
      <c r="F344" s="64"/>
      <c r="G344" s="64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x14ac:dyDescent="0.25">
      <c r="A345" s="42"/>
      <c r="B345" s="61"/>
      <c r="C345" s="61"/>
      <c r="D345" s="64"/>
      <c r="E345" s="64"/>
      <c r="F345" s="64"/>
      <c r="G345" s="64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x14ac:dyDescent="0.25">
      <c r="A346" s="42"/>
      <c r="B346" s="61"/>
      <c r="C346" s="61"/>
      <c r="D346" s="64"/>
      <c r="E346" s="64"/>
      <c r="F346" s="64"/>
      <c r="G346" s="64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x14ac:dyDescent="0.25">
      <c r="A347" s="42"/>
      <c r="B347" s="61"/>
      <c r="C347" s="61"/>
      <c r="D347" s="64"/>
      <c r="E347" s="64"/>
      <c r="F347" s="64"/>
      <c r="G347" s="64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x14ac:dyDescent="0.25">
      <c r="A348" s="42"/>
      <c r="B348" s="61"/>
      <c r="C348" s="61"/>
      <c r="D348" s="64"/>
      <c r="E348" s="64"/>
      <c r="F348" s="64"/>
      <c r="G348" s="64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x14ac:dyDescent="0.25">
      <c r="A349" s="42"/>
      <c r="B349" s="61"/>
      <c r="C349" s="61"/>
      <c r="D349" s="64"/>
      <c r="E349" s="64"/>
      <c r="F349" s="64"/>
      <c r="G349" s="64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x14ac:dyDescent="0.25">
      <c r="A350" s="42"/>
      <c r="B350" s="61"/>
      <c r="C350" s="61"/>
      <c r="D350" s="64"/>
      <c r="E350" s="64"/>
      <c r="F350" s="64"/>
      <c r="G350" s="64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x14ac:dyDescent="0.25">
      <c r="A351" s="42"/>
      <c r="B351" s="61"/>
      <c r="C351" s="61"/>
      <c r="D351" s="64"/>
      <c r="E351" s="64"/>
      <c r="F351" s="64"/>
      <c r="G351" s="64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x14ac:dyDescent="0.25">
      <c r="A352" s="42"/>
      <c r="B352" s="61"/>
      <c r="C352" s="61"/>
      <c r="D352" s="64"/>
      <c r="E352" s="64"/>
      <c r="F352" s="64"/>
      <c r="G352" s="64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x14ac:dyDescent="0.25">
      <c r="A353" s="42"/>
      <c r="B353" s="61"/>
      <c r="C353" s="61"/>
      <c r="D353" s="64"/>
      <c r="E353" s="64"/>
      <c r="F353" s="64"/>
      <c r="G353" s="64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x14ac:dyDescent="0.25">
      <c r="A354" s="42"/>
      <c r="B354" s="61"/>
      <c r="C354" s="61"/>
      <c r="D354" s="64"/>
      <c r="E354" s="64"/>
      <c r="F354" s="64"/>
      <c r="G354" s="64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x14ac:dyDescent="0.25">
      <c r="A355" s="42"/>
      <c r="B355" s="61"/>
      <c r="C355" s="61"/>
      <c r="D355" s="64"/>
      <c r="E355" s="64"/>
      <c r="F355" s="64"/>
      <c r="G355" s="64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x14ac:dyDescent="0.25">
      <c r="A356" s="42"/>
      <c r="B356" s="61"/>
      <c r="C356" s="61"/>
      <c r="D356" s="64"/>
      <c r="E356" s="64"/>
      <c r="F356" s="64"/>
      <c r="G356" s="64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x14ac:dyDescent="0.25">
      <c r="A357" s="42"/>
      <c r="B357" s="61"/>
      <c r="C357" s="61"/>
      <c r="D357" s="64"/>
      <c r="E357" s="64"/>
      <c r="F357" s="64"/>
      <c r="G357" s="64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x14ac:dyDescent="0.25">
      <c r="A358" s="42"/>
      <c r="B358" s="61"/>
      <c r="C358" s="61"/>
      <c r="D358" s="64"/>
      <c r="E358" s="64"/>
      <c r="F358" s="64"/>
      <c r="G358" s="64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x14ac:dyDescent="0.25">
      <c r="A359" s="42"/>
      <c r="B359" s="61"/>
      <c r="C359" s="61"/>
      <c r="D359" s="64"/>
      <c r="E359" s="64"/>
      <c r="F359" s="64"/>
      <c r="G359" s="64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x14ac:dyDescent="0.25">
      <c r="A360" s="42"/>
      <c r="B360" s="61"/>
      <c r="C360" s="61"/>
      <c r="D360" s="64"/>
      <c r="E360" s="64"/>
      <c r="F360" s="64"/>
      <c r="G360" s="64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x14ac:dyDescent="0.25">
      <c r="A361" s="42"/>
      <c r="B361" s="61"/>
      <c r="C361" s="61"/>
      <c r="D361" s="64"/>
      <c r="E361" s="64"/>
      <c r="F361" s="64"/>
      <c r="G361" s="64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x14ac:dyDescent="0.25">
      <c r="A362" s="42"/>
      <c r="B362" s="61"/>
      <c r="C362" s="61"/>
      <c r="D362" s="64"/>
      <c r="E362" s="64"/>
      <c r="F362" s="64"/>
      <c r="G362" s="64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x14ac:dyDescent="0.25">
      <c r="A363" s="42"/>
      <c r="B363" s="61"/>
      <c r="C363" s="61"/>
      <c r="D363" s="64"/>
      <c r="E363" s="64"/>
      <c r="F363" s="64"/>
      <c r="G363" s="64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x14ac:dyDescent="0.25">
      <c r="A364" s="42"/>
      <c r="B364" s="61"/>
      <c r="C364" s="61"/>
      <c r="D364" s="64"/>
      <c r="E364" s="64"/>
      <c r="F364" s="64"/>
      <c r="G364" s="64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x14ac:dyDescent="0.25">
      <c r="A365" s="42"/>
      <c r="B365" s="61"/>
      <c r="C365" s="61"/>
      <c r="D365" s="64"/>
      <c r="E365" s="64"/>
      <c r="F365" s="64"/>
      <c r="G365" s="64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x14ac:dyDescent="0.25">
      <c r="A366" s="42"/>
      <c r="B366" s="61"/>
      <c r="C366" s="61"/>
      <c r="D366" s="64"/>
      <c r="E366" s="64"/>
      <c r="F366" s="64"/>
      <c r="G366" s="64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x14ac:dyDescent="0.25">
      <c r="A367" s="42"/>
      <c r="B367" s="61"/>
      <c r="C367" s="61"/>
      <c r="D367" s="64"/>
      <c r="E367" s="64"/>
      <c r="F367" s="64"/>
      <c r="G367" s="64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x14ac:dyDescent="0.25">
      <c r="A368" s="42"/>
      <c r="B368" s="61"/>
      <c r="C368" s="61"/>
      <c r="D368" s="64"/>
      <c r="E368" s="64"/>
      <c r="F368" s="64"/>
      <c r="G368" s="64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x14ac:dyDescent="0.25">
      <c r="A369" s="42"/>
      <c r="B369" s="61"/>
      <c r="C369" s="61"/>
      <c r="D369" s="64"/>
      <c r="E369" s="64"/>
      <c r="F369" s="64"/>
      <c r="G369" s="64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x14ac:dyDescent="0.25">
      <c r="A370" s="42"/>
      <c r="B370" s="61"/>
      <c r="C370" s="61"/>
      <c r="D370" s="64"/>
      <c r="E370" s="64"/>
      <c r="F370" s="64"/>
      <c r="G370" s="64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x14ac:dyDescent="0.25">
      <c r="A371" s="42"/>
      <c r="B371" s="61"/>
      <c r="C371" s="61"/>
      <c r="D371" s="64"/>
      <c r="E371" s="64"/>
      <c r="F371" s="64"/>
      <c r="G371" s="64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x14ac:dyDescent="0.25">
      <c r="A372" s="42"/>
      <c r="B372" s="61"/>
      <c r="C372" s="61"/>
      <c r="D372" s="64"/>
      <c r="E372" s="64"/>
      <c r="F372" s="64"/>
      <c r="G372" s="64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x14ac:dyDescent="0.25">
      <c r="A373" s="42"/>
      <c r="B373" s="61"/>
      <c r="C373" s="61"/>
      <c r="D373" s="64"/>
      <c r="E373" s="64"/>
      <c r="F373" s="64"/>
      <c r="G373" s="64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x14ac:dyDescent="0.25">
      <c r="A374" s="42"/>
      <c r="B374" s="61"/>
      <c r="C374" s="61"/>
      <c r="D374" s="64"/>
      <c r="E374" s="64"/>
      <c r="F374" s="64"/>
      <c r="G374" s="64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x14ac:dyDescent="0.25">
      <c r="A375" s="42"/>
      <c r="B375" s="61"/>
      <c r="C375" s="61"/>
      <c r="D375" s="64"/>
      <c r="E375" s="64"/>
      <c r="F375" s="64"/>
      <c r="G375" s="64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x14ac:dyDescent="0.25">
      <c r="A376" s="42"/>
      <c r="B376" s="61"/>
      <c r="C376" s="61"/>
      <c r="D376" s="64"/>
      <c r="E376" s="64"/>
      <c r="F376" s="64"/>
      <c r="G376" s="64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x14ac:dyDescent="0.25">
      <c r="A377" s="42"/>
      <c r="B377" s="61"/>
      <c r="C377" s="61"/>
      <c r="D377" s="64"/>
      <c r="E377" s="64"/>
      <c r="F377" s="64"/>
      <c r="G377" s="64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x14ac:dyDescent="0.25">
      <c r="A378" s="42"/>
      <c r="B378" s="61"/>
      <c r="C378" s="61"/>
      <c r="D378" s="64"/>
      <c r="E378" s="64"/>
      <c r="F378" s="64"/>
      <c r="G378" s="64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x14ac:dyDescent="0.25">
      <c r="A379" s="42"/>
      <c r="B379" s="61"/>
      <c r="C379" s="61"/>
      <c r="D379" s="64"/>
      <c r="E379" s="64"/>
      <c r="F379" s="64"/>
      <c r="G379" s="64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x14ac:dyDescent="0.25">
      <c r="A380" s="42"/>
      <c r="B380" s="61"/>
      <c r="C380" s="61"/>
      <c r="D380" s="64"/>
      <c r="E380" s="64"/>
      <c r="F380" s="64"/>
      <c r="G380" s="64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x14ac:dyDescent="0.25">
      <c r="A381" s="42"/>
      <c r="B381" s="61"/>
      <c r="C381" s="61"/>
      <c r="D381" s="64"/>
      <c r="E381" s="64"/>
      <c r="F381" s="64"/>
      <c r="G381" s="64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x14ac:dyDescent="0.25">
      <c r="A382" s="42"/>
      <c r="B382" s="61"/>
      <c r="C382" s="61"/>
      <c r="D382" s="64"/>
      <c r="E382" s="64"/>
      <c r="F382" s="64"/>
      <c r="G382" s="64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x14ac:dyDescent="0.25">
      <c r="A383" s="42"/>
      <c r="B383" s="61"/>
      <c r="C383" s="61"/>
      <c r="D383" s="64"/>
      <c r="E383" s="64"/>
      <c r="F383" s="64"/>
      <c r="G383" s="64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x14ac:dyDescent="0.25">
      <c r="A384" s="42"/>
      <c r="B384" s="61"/>
      <c r="C384" s="61"/>
      <c r="D384" s="64"/>
      <c r="E384" s="64"/>
      <c r="F384" s="64"/>
      <c r="G384" s="64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x14ac:dyDescent="0.25">
      <c r="A385" s="42"/>
      <c r="B385" s="61"/>
      <c r="C385" s="61"/>
      <c r="D385" s="64"/>
      <c r="E385" s="64"/>
      <c r="F385" s="64"/>
      <c r="G385" s="64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x14ac:dyDescent="0.25">
      <c r="A386" s="42"/>
      <c r="B386" s="61"/>
      <c r="C386" s="61"/>
      <c r="D386" s="64"/>
      <c r="E386" s="64"/>
      <c r="F386" s="64"/>
      <c r="G386" s="64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x14ac:dyDescent="0.25">
      <c r="A387" s="42"/>
      <c r="B387" s="61"/>
      <c r="C387" s="61"/>
      <c r="D387" s="64"/>
      <c r="E387" s="64"/>
      <c r="F387" s="64"/>
      <c r="G387" s="64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x14ac:dyDescent="0.25">
      <c r="A388" s="42"/>
      <c r="B388" s="61"/>
      <c r="C388" s="61"/>
      <c r="D388" s="64"/>
      <c r="E388" s="64"/>
      <c r="F388" s="64"/>
      <c r="G388" s="64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x14ac:dyDescent="0.25">
      <c r="A389" s="42"/>
      <c r="B389" s="61"/>
      <c r="C389" s="61"/>
      <c r="D389" s="64"/>
      <c r="E389" s="64"/>
      <c r="F389" s="64"/>
      <c r="G389" s="64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x14ac:dyDescent="0.25">
      <c r="A390" s="42"/>
      <c r="B390" s="61"/>
      <c r="C390" s="61"/>
      <c r="D390" s="64"/>
      <c r="E390" s="64"/>
      <c r="F390" s="64"/>
      <c r="G390" s="64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x14ac:dyDescent="0.25">
      <c r="A391" s="42"/>
      <c r="B391" s="61"/>
      <c r="C391" s="61"/>
      <c r="D391" s="64"/>
      <c r="E391" s="64"/>
      <c r="F391" s="64"/>
      <c r="G391" s="64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x14ac:dyDescent="0.25">
      <c r="A392" s="42"/>
      <c r="B392" s="61"/>
      <c r="C392" s="61"/>
      <c r="D392" s="64"/>
      <c r="E392" s="64"/>
      <c r="F392" s="64"/>
      <c r="G392" s="64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x14ac:dyDescent="0.25">
      <c r="A393" s="42"/>
      <c r="B393" s="61"/>
      <c r="C393" s="61"/>
      <c r="D393" s="64"/>
      <c r="E393" s="64"/>
      <c r="F393" s="64"/>
      <c r="G393" s="64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x14ac:dyDescent="0.25">
      <c r="A394" s="42"/>
      <c r="B394" s="61"/>
      <c r="C394" s="61"/>
      <c r="D394" s="64"/>
      <c r="E394" s="64"/>
      <c r="F394" s="64"/>
      <c r="G394" s="64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x14ac:dyDescent="0.25">
      <c r="A395" s="42"/>
      <c r="B395" s="61"/>
      <c r="C395" s="61"/>
      <c r="D395" s="64"/>
      <c r="E395" s="64"/>
      <c r="F395" s="64"/>
      <c r="G395" s="64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x14ac:dyDescent="0.25">
      <c r="A396" s="42"/>
      <c r="B396" s="61"/>
      <c r="C396" s="61"/>
      <c r="D396" s="64"/>
      <c r="E396" s="64"/>
      <c r="F396" s="64"/>
      <c r="G396" s="64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x14ac:dyDescent="0.25">
      <c r="A397" s="42"/>
      <c r="B397" s="61"/>
      <c r="C397" s="61"/>
      <c r="D397" s="64"/>
      <c r="E397" s="64"/>
      <c r="F397" s="64"/>
      <c r="G397" s="64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x14ac:dyDescent="0.25">
      <c r="A398" s="42"/>
      <c r="B398" s="61"/>
      <c r="C398" s="61"/>
      <c r="D398" s="64"/>
      <c r="E398" s="64"/>
      <c r="F398" s="64"/>
      <c r="G398" s="64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x14ac:dyDescent="0.25">
      <c r="A399" s="42"/>
      <c r="B399" s="61"/>
      <c r="C399" s="61"/>
      <c r="D399" s="64"/>
      <c r="E399" s="64"/>
      <c r="F399" s="64"/>
      <c r="G399" s="64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x14ac:dyDescent="0.25">
      <c r="A400" s="42"/>
      <c r="B400" s="61"/>
      <c r="C400" s="61"/>
      <c r="D400" s="64"/>
      <c r="E400" s="64"/>
      <c r="F400" s="64"/>
      <c r="G400" s="64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x14ac:dyDescent="0.25">
      <c r="A401" s="42"/>
      <c r="B401" s="61"/>
      <c r="C401" s="61"/>
      <c r="D401" s="64"/>
      <c r="E401" s="64"/>
      <c r="F401" s="64"/>
      <c r="G401" s="64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x14ac:dyDescent="0.25">
      <c r="A402" s="42"/>
      <c r="B402" s="61"/>
      <c r="C402" s="61"/>
      <c r="D402" s="64"/>
      <c r="E402" s="64"/>
      <c r="F402" s="64"/>
      <c r="G402" s="64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x14ac:dyDescent="0.25">
      <c r="A403" s="42"/>
      <c r="B403" s="61"/>
      <c r="C403" s="61"/>
      <c r="D403" s="64"/>
      <c r="E403" s="64"/>
      <c r="F403" s="64"/>
      <c r="G403" s="64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x14ac:dyDescent="0.25">
      <c r="A404" s="42"/>
      <c r="B404" s="61"/>
      <c r="C404" s="61"/>
      <c r="D404" s="64"/>
      <c r="E404" s="64"/>
      <c r="F404" s="64"/>
      <c r="G404" s="64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x14ac:dyDescent="0.25">
      <c r="A405" s="42"/>
      <c r="B405" s="61"/>
      <c r="C405" s="61"/>
      <c r="D405" s="64"/>
      <c r="E405" s="64"/>
      <c r="F405" s="64"/>
      <c r="G405" s="64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x14ac:dyDescent="0.25">
      <c r="A406" s="42"/>
      <c r="B406" s="61"/>
      <c r="C406" s="61"/>
      <c r="D406" s="64"/>
      <c r="E406" s="64"/>
      <c r="F406" s="64"/>
      <c r="G406" s="64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x14ac:dyDescent="0.25">
      <c r="A407" s="42"/>
      <c r="B407" s="61"/>
      <c r="C407" s="61"/>
      <c r="D407" s="64"/>
      <c r="E407" s="64"/>
      <c r="F407" s="64"/>
      <c r="G407" s="64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x14ac:dyDescent="0.25">
      <c r="A408" s="42"/>
      <c r="B408" s="61"/>
      <c r="C408" s="61"/>
      <c r="D408" s="64"/>
      <c r="E408" s="64"/>
      <c r="F408" s="64"/>
      <c r="G408" s="64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x14ac:dyDescent="0.25">
      <c r="A409" s="42"/>
      <c r="B409" s="61"/>
      <c r="C409" s="61"/>
      <c r="D409" s="64"/>
      <c r="E409" s="64"/>
      <c r="F409" s="64"/>
      <c r="G409" s="64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x14ac:dyDescent="0.25">
      <c r="A410" s="42"/>
      <c r="B410" s="61"/>
      <c r="C410" s="61"/>
      <c r="D410" s="64"/>
      <c r="E410" s="64"/>
      <c r="F410" s="64"/>
      <c r="G410" s="64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x14ac:dyDescent="0.25">
      <c r="A411" s="42"/>
      <c r="B411" s="61"/>
      <c r="C411" s="61"/>
      <c r="D411" s="64"/>
      <c r="E411" s="64"/>
      <c r="F411" s="64"/>
      <c r="G411" s="64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x14ac:dyDescent="0.25">
      <c r="A412" s="42"/>
      <c r="B412" s="61"/>
      <c r="C412" s="61"/>
      <c r="D412" s="64"/>
      <c r="E412" s="64"/>
      <c r="F412" s="64"/>
      <c r="G412" s="64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x14ac:dyDescent="0.25">
      <c r="A413" s="42"/>
      <c r="B413" s="61"/>
      <c r="C413" s="61"/>
      <c r="D413" s="64"/>
      <c r="E413" s="64"/>
      <c r="F413" s="64"/>
      <c r="G413" s="64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x14ac:dyDescent="0.25">
      <c r="A414" s="42"/>
      <c r="B414" s="61"/>
      <c r="C414" s="61"/>
      <c r="D414" s="64"/>
      <c r="E414" s="64"/>
      <c r="F414" s="64"/>
      <c r="G414" s="64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x14ac:dyDescent="0.25">
      <c r="A415" s="42"/>
      <c r="B415" s="61"/>
      <c r="C415" s="61"/>
      <c r="D415" s="64"/>
      <c r="E415" s="64"/>
      <c r="F415" s="64"/>
      <c r="G415" s="64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x14ac:dyDescent="0.25">
      <c r="A416" s="42"/>
      <c r="B416" s="61"/>
      <c r="C416" s="61"/>
      <c r="D416" s="64"/>
      <c r="E416" s="64"/>
      <c r="F416" s="64"/>
      <c r="G416" s="64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x14ac:dyDescent="0.25">
      <c r="A417" s="42"/>
      <c r="B417" s="61"/>
      <c r="C417" s="61"/>
      <c r="D417" s="64"/>
      <c r="E417" s="64"/>
      <c r="F417" s="64"/>
      <c r="G417" s="64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x14ac:dyDescent="0.25">
      <c r="A418" s="42"/>
      <c r="B418" s="61"/>
      <c r="C418" s="61"/>
      <c r="D418" s="64"/>
      <c r="E418" s="64"/>
      <c r="F418" s="64"/>
      <c r="G418" s="64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x14ac:dyDescent="0.25">
      <c r="A419" s="42"/>
      <c r="B419" s="61"/>
      <c r="C419" s="61"/>
      <c r="D419" s="64"/>
      <c r="E419" s="64"/>
      <c r="F419" s="64"/>
      <c r="G419" s="64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x14ac:dyDescent="0.25">
      <c r="A420" s="42"/>
      <c r="B420" s="61"/>
      <c r="C420" s="61"/>
      <c r="D420" s="64"/>
      <c r="E420" s="64"/>
      <c r="F420" s="64"/>
      <c r="G420" s="64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x14ac:dyDescent="0.25">
      <c r="A421" s="42"/>
      <c r="B421" s="61"/>
      <c r="C421" s="61"/>
      <c r="D421" s="64"/>
      <c r="E421" s="64"/>
      <c r="F421" s="64"/>
      <c r="G421" s="64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x14ac:dyDescent="0.25">
      <c r="A422" s="42"/>
      <c r="B422" s="61"/>
      <c r="C422" s="61"/>
      <c r="D422" s="64"/>
      <c r="E422" s="64"/>
      <c r="F422" s="64"/>
      <c r="G422" s="64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x14ac:dyDescent="0.25">
      <c r="A423" s="42"/>
      <c r="B423" s="61"/>
      <c r="C423" s="61"/>
      <c r="D423" s="64"/>
      <c r="E423" s="64"/>
      <c r="F423" s="64"/>
      <c r="G423" s="64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x14ac:dyDescent="0.25">
      <c r="A424" s="42"/>
      <c r="B424" s="61"/>
      <c r="C424" s="61"/>
      <c r="D424" s="64"/>
      <c r="E424" s="64"/>
      <c r="F424" s="64"/>
      <c r="G424" s="64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x14ac:dyDescent="0.25">
      <c r="A425" s="42"/>
      <c r="B425" s="61"/>
      <c r="C425" s="61"/>
      <c r="D425" s="64"/>
      <c r="E425" s="64"/>
      <c r="F425" s="64"/>
      <c r="G425" s="64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x14ac:dyDescent="0.25">
      <c r="A426" s="42"/>
      <c r="B426" s="61"/>
      <c r="C426" s="61"/>
      <c r="D426" s="64"/>
      <c r="E426" s="64"/>
      <c r="F426" s="64"/>
      <c r="G426" s="64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x14ac:dyDescent="0.25">
      <c r="A427" s="42"/>
      <c r="B427" s="61"/>
      <c r="C427" s="61"/>
      <c r="D427" s="64"/>
      <c r="E427" s="64"/>
      <c r="F427" s="64"/>
      <c r="G427" s="64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x14ac:dyDescent="0.25">
      <c r="A428" s="42"/>
      <c r="B428" s="61"/>
      <c r="C428" s="61"/>
      <c r="D428" s="64"/>
      <c r="E428" s="64"/>
      <c r="F428" s="64"/>
      <c r="G428" s="64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x14ac:dyDescent="0.25">
      <c r="A429" s="42"/>
      <c r="B429" s="61"/>
      <c r="C429" s="61"/>
      <c r="D429" s="64"/>
      <c r="E429" s="64"/>
      <c r="F429" s="64"/>
      <c r="G429" s="64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x14ac:dyDescent="0.25">
      <c r="A430" s="42"/>
      <c r="B430" s="61"/>
      <c r="C430" s="61"/>
      <c r="D430" s="64"/>
      <c r="E430" s="64"/>
      <c r="F430" s="64"/>
      <c r="G430" s="64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 x14ac:dyDescent="0.25">
      <c r="A431" s="42"/>
      <c r="B431" s="61"/>
      <c r="C431" s="61"/>
      <c r="D431" s="64"/>
      <c r="E431" s="64"/>
      <c r="F431" s="64"/>
      <c r="G431" s="64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spans="1:29" x14ac:dyDescent="0.25">
      <c r="A432" s="42"/>
      <c r="B432" s="61"/>
      <c r="C432" s="61"/>
      <c r="D432" s="64"/>
      <c r="E432" s="64"/>
      <c r="F432" s="64"/>
      <c r="G432" s="64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spans="1:29" x14ac:dyDescent="0.25">
      <c r="A433" s="42"/>
      <c r="B433" s="61"/>
      <c r="C433" s="61"/>
      <c r="D433" s="64"/>
      <c r="E433" s="64"/>
      <c r="F433" s="64"/>
      <c r="G433" s="64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spans="1:29" x14ac:dyDescent="0.25">
      <c r="A434" s="42"/>
      <c r="B434" s="61"/>
      <c r="C434" s="61"/>
      <c r="D434" s="64"/>
      <c r="E434" s="64"/>
      <c r="F434" s="64"/>
      <c r="G434" s="64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spans="1:29" x14ac:dyDescent="0.25">
      <c r="A435" s="42"/>
      <c r="B435" s="61"/>
      <c r="C435" s="61"/>
      <c r="D435" s="64"/>
      <c r="E435" s="64"/>
      <c r="F435" s="64"/>
      <c r="G435" s="64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spans="1:29" x14ac:dyDescent="0.25">
      <c r="A436" s="42"/>
      <c r="B436" s="61"/>
      <c r="C436" s="61"/>
      <c r="D436" s="64"/>
      <c r="E436" s="64"/>
      <c r="F436" s="64"/>
      <c r="G436" s="64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spans="1:29" x14ac:dyDescent="0.25">
      <c r="A437" s="42"/>
      <c r="B437" s="61"/>
      <c r="C437" s="61"/>
      <c r="D437" s="64"/>
      <c r="E437" s="64"/>
      <c r="F437" s="64"/>
      <c r="G437" s="64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spans="1:29" x14ac:dyDescent="0.25">
      <c r="A438" s="42"/>
      <c r="B438" s="61"/>
      <c r="C438" s="61"/>
      <c r="D438" s="64"/>
      <c r="E438" s="64"/>
      <c r="F438" s="64"/>
      <c r="G438" s="64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spans="1:29" x14ac:dyDescent="0.25">
      <c r="A439" s="42"/>
      <c r="B439" s="61"/>
      <c r="C439" s="61"/>
      <c r="D439" s="64"/>
      <c r="E439" s="64"/>
      <c r="F439" s="64"/>
      <c r="G439" s="64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spans="1:29" x14ac:dyDescent="0.25">
      <c r="A440" s="42"/>
      <c r="B440" s="61"/>
      <c r="C440" s="61"/>
      <c r="D440" s="64"/>
      <c r="E440" s="64"/>
      <c r="F440" s="64"/>
      <c r="G440" s="64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spans="1:29" x14ac:dyDescent="0.25">
      <c r="A441" s="42"/>
      <c r="B441" s="61"/>
      <c r="C441" s="61"/>
      <c r="D441" s="64"/>
      <c r="E441" s="64"/>
      <c r="F441" s="64"/>
      <c r="G441" s="64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spans="1:29" x14ac:dyDescent="0.25">
      <c r="A442" s="42"/>
      <c r="B442" s="61"/>
      <c r="C442" s="61"/>
      <c r="D442" s="64"/>
      <c r="E442" s="64"/>
      <c r="F442" s="64"/>
      <c r="G442" s="64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spans="1:29" x14ac:dyDescent="0.25">
      <c r="A443" s="42"/>
      <c r="B443" s="61"/>
      <c r="C443" s="61"/>
      <c r="D443" s="64"/>
      <c r="E443" s="64"/>
      <c r="F443" s="64"/>
      <c r="G443" s="64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spans="1:29" x14ac:dyDescent="0.25">
      <c r="A444" s="11"/>
      <c r="B444" s="84"/>
      <c r="C444" s="84"/>
      <c r="D444" s="85"/>
      <c r="E444" s="85"/>
      <c r="F444" s="85"/>
      <c r="G444" s="85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</row>
    <row r="445" spans="1:29" x14ac:dyDescent="0.25">
      <c r="A445" s="42"/>
      <c r="B445" s="61"/>
      <c r="C445" s="61"/>
      <c r="D445" s="64"/>
      <c r="E445" s="64"/>
      <c r="F445" s="64"/>
      <c r="G445" s="64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spans="1:29" x14ac:dyDescent="0.25">
      <c r="A446" s="42"/>
      <c r="B446" s="61"/>
      <c r="C446" s="61"/>
      <c r="D446" s="64"/>
      <c r="E446" s="64"/>
      <c r="F446" s="64"/>
      <c r="G446" s="64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spans="1:29" x14ac:dyDescent="0.25">
      <c r="A447" s="42"/>
      <c r="B447" s="61"/>
      <c r="C447" s="61"/>
      <c r="D447" s="64"/>
      <c r="E447" s="64"/>
      <c r="F447" s="64"/>
      <c r="G447" s="64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spans="1:29" x14ac:dyDescent="0.25">
      <c r="A448" s="42"/>
      <c r="B448" s="61"/>
      <c r="C448" s="61"/>
      <c r="D448" s="64"/>
      <c r="E448" s="64"/>
      <c r="F448" s="64"/>
      <c r="G448" s="64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spans="1:29" x14ac:dyDescent="0.25">
      <c r="A449" s="42"/>
      <c r="B449" s="61"/>
      <c r="C449" s="61"/>
      <c r="D449" s="64"/>
      <c r="E449" s="64"/>
      <c r="F449" s="64"/>
      <c r="G449" s="64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spans="1:29" x14ac:dyDescent="0.25">
      <c r="A450" s="42"/>
      <c r="B450" s="61"/>
      <c r="C450" s="61"/>
      <c r="D450" s="64"/>
      <c r="E450" s="64"/>
      <c r="F450" s="64"/>
      <c r="G450" s="64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spans="1:29" x14ac:dyDescent="0.25">
      <c r="A451" s="42"/>
      <c r="B451" s="61"/>
      <c r="C451" s="61"/>
      <c r="D451" s="64"/>
      <c r="E451" s="64"/>
      <c r="F451" s="64"/>
      <c r="G451" s="64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spans="1:29" x14ac:dyDescent="0.25">
      <c r="A452" s="42"/>
      <c r="B452" s="61"/>
      <c r="C452" s="61"/>
      <c r="D452" s="64"/>
      <c r="E452" s="64"/>
      <c r="F452" s="64"/>
      <c r="G452" s="64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spans="1:29" x14ac:dyDescent="0.25">
      <c r="A453" s="42"/>
      <c r="B453" s="61"/>
      <c r="C453" s="61"/>
      <c r="D453" s="64"/>
      <c r="E453" s="64"/>
      <c r="F453" s="64"/>
      <c r="G453" s="64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spans="1:29" x14ac:dyDescent="0.25">
      <c r="A454" s="42"/>
      <c r="B454" s="61"/>
      <c r="C454" s="61"/>
      <c r="D454" s="64"/>
      <c r="E454" s="64"/>
      <c r="F454" s="64"/>
      <c r="G454" s="64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spans="1:29" x14ac:dyDescent="0.25">
      <c r="A455" s="42"/>
      <c r="B455" s="61"/>
      <c r="C455" s="61"/>
      <c r="D455" s="64"/>
      <c r="E455" s="64"/>
      <c r="F455" s="64"/>
      <c r="G455" s="64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spans="1:29" x14ac:dyDescent="0.25">
      <c r="A456" s="42"/>
      <c r="B456" s="61"/>
      <c r="C456" s="61"/>
      <c r="D456" s="64"/>
      <c r="E456" s="64"/>
      <c r="F456" s="64"/>
      <c r="G456" s="64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spans="1:29" x14ac:dyDescent="0.25">
      <c r="A457" s="42"/>
      <c r="B457" s="61"/>
      <c r="C457" s="61"/>
      <c r="D457" s="64"/>
      <c r="E457" s="64"/>
      <c r="F457" s="64"/>
      <c r="G457" s="64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spans="1:29" x14ac:dyDescent="0.25">
      <c r="A458" s="42"/>
      <c r="B458" s="61"/>
      <c r="C458" s="61"/>
      <c r="D458" s="64"/>
      <c r="E458" s="64"/>
      <c r="F458" s="64"/>
      <c r="G458" s="64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 x14ac:dyDescent="0.25">
      <c r="A459" s="42"/>
      <c r="B459" s="61"/>
      <c r="C459" s="61"/>
      <c r="D459" s="64"/>
      <c r="E459" s="64"/>
      <c r="F459" s="64"/>
      <c r="G459" s="64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spans="1:29" x14ac:dyDescent="0.25">
      <c r="A460" s="42"/>
      <c r="B460" s="61"/>
      <c r="C460" s="61"/>
      <c r="D460" s="64"/>
      <c r="E460" s="64"/>
      <c r="F460" s="64"/>
      <c r="G460" s="64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spans="1:29" x14ac:dyDescent="0.25">
      <c r="A461" s="42"/>
      <c r="B461" s="61"/>
      <c r="C461" s="61"/>
      <c r="D461" s="64"/>
      <c r="E461" s="64"/>
      <c r="F461" s="64"/>
      <c r="G461" s="64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spans="1:29" x14ac:dyDescent="0.25">
      <c r="A462" s="42"/>
      <c r="B462" s="61"/>
      <c r="C462" s="61"/>
      <c r="D462" s="64"/>
      <c r="E462" s="64"/>
      <c r="F462" s="64"/>
      <c r="G462" s="64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spans="1:29" x14ac:dyDescent="0.25">
      <c r="A463" s="42"/>
      <c r="B463" s="61"/>
      <c r="C463" s="61"/>
      <c r="D463" s="64"/>
      <c r="E463" s="64"/>
      <c r="F463" s="64"/>
      <c r="G463" s="64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spans="1:29" x14ac:dyDescent="0.25">
      <c r="A464" s="42"/>
      <c r="B464" s="61"/>
      <c r="C464" s="61"/>
      <c r="D464" s="64"/>
      <c r="E464" s="64"/>
      <c r="F464" s="64"/>
      <c r="G464" s="64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spans="1:29" x14ac:dyDescent="0.25">
      <c r="A465" s="42"/>
      <c r="B465" s="61"/>
      <c r="C465" s="61"/>
      <c r="D465" s="64"/>
      <c r="E465" s="64"/>
      <c r="F465" s="64"/>
      <c r="G465" s="64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spans="1:29" x14ac:dyDescent="0.25">
      <c r="A466" s="42"/>
      <c r="B466" s="61"/>
      <c r="C466" s="61"/>
      <c r="D466" s="64"/>
      <c r="E466" s="64"/>
      <c r="F466" s="64"/>
      <c r="G466" s="64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spans="1:29" x14ac:dyDescent="0.25">
      <c r="A467" s="42"/>
      <c r="B467" s="61"/>
      <c r="C467" s="61"/>
      <c r="D467" s="64"/>
      <c r="E467" s="64"/>
      <c r="F467" s="64"/>
      <c r="G467" s="64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spans="1:29" x14ac:dyDescent="0.25">
      <c r="A468" s="42"/>
      <c r="B468" s="61"/>
      <c r="C468" s="61"/>
      <c r="D468" s="64"/>
      <c r="E468" s="64"/>
      <c r="F468" s="64"/>
      <c r="G468" s="64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spans="1:29" x14ac:dyDescent="0.25">
      <c r="A469" s="42"/>
      <c r="B469" s="61"/>
      <c r="C469" s="61"/>
      <c r="D469" s="64"/>
      <c r="E469" s="64"/>
      <c r="F469" s="64"/>
      <c r="G469" s="64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spans="1:29" x14ac:dyDescent="0.25">
      <c r="A470" s="42"/>
      <c r="B470" s="61"/>
      <c r="C470" s="61"/>
      <c r="D470" s="64"/>
      <c r="E470" s="64"/>
      <c r="F470" s="64"/>
      <c r="G470" s="64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spans="1:29" x14ac:dyDescent="0.25">
      <c r="A471" s="42"/>
      <c r="B471" s="61"/>
      <c r="C471" s="61"/>
      <c r="D471" s="64"/>
      <c r="E471" s="64"/>
      <c r="F471" s="64"/>
      <c r="G471" s="64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spans="1:29" x14ac:dyDescent="0.25">
      <c r="A472" s="42"/>
      <c r="B472" s="61"/>
      <c r="C472" s="61"/>
      <c r="D472" s="64"/>
      <c r="E472" s="64"/>
      <c r="F472" s="64"/>
      <c r="G472" s="64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spans="1:29" x14ac:dyDescent="0.25">
      <c r="A473" s="42"/>
      <c r="B473" s="61"/>
      <c r="C473" s="61"/>
      <c r="D473" s="64"/>
      <c r="E473" s="64"/>
      <c r="F473" s="64"/>
      <c r="G473" s="64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spans="1:29" x14ac:dyDescent="0.25">
      <c r="A474" s="42"/>
      <c r="B474" s="61"/>
      <c r="C474" s="61"/>
      <c r="D474" s="64"/>
      <c r="E474" s="64"/>
      <c r="F474" s="64"/>
      <c r="G474" s="64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spans="1:29" x14ac:dyDescent="0.25">
      <c r="A475" s="42"/>
      <c r="B475" s="61"/>
      <c r="C475" s="61"/>
      <c r="D475" s="64"/>
      <c r="E475" s="64"/>
      <c r="F475" s="64"/>
      <c r="G475" s="64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spans="1:29" x14ac:dyDescent="0.25">
      <c r="A476" s="42"/>
      <c r="B476" s="61"/>
      <c r="C476" s="61"/>
      <c r="D476" s="64"/>
      <c r="E476" s="64"/>
      <c r="F476" s="64"/>
      <c r="G476" s="64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spans="1:29" x14ac:dyDescent="0.25">
      <c r="A477" s="42"/>
      <c r="B477" s="61"/>
      <c r="C477" s="61"/>
      <c r="D477" s="64"/>
      <c r="E477" s="64"/>
      <c r="F477" s="64"/>
      <c r="G477" s="64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spans="1:29" x14ac:dyDescent="0.25">
      <c r="A478" s="42"/>
      <c r="B478" s="61"/>
      <c r="C478" s="61"/>
      <c r="D478" s="64"/>
      <c r="E478" s="64"/>
      <c r="F478" s="64"/>
      <c r="G478" s="64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spans="1:29" x14ac:dyDescent="0.25">
      <c r="A479" s="42"/>
      <c r="B479" s="61"/>
      <c r="C479" s="61"/>
      <c r="D479" s="64"/>
      <c r="E479" s="64"/>
      <c r="F479" s="64"/>
      <c r="G479" s="64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spans="1:29" x14ac:dyDescent="0.25">
      <c r="A480" s="42"/>
      <c r="B480" s="61"/>
      <c r="C480" s="61"/>
      <c r="D480" s="64"/>
      <c r="E480" s="64"/>
      <c r="F480" s="64"/>
      <c r="G480" s="64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spans="1:29" x14ac:dyDescent="0.25">
      <c r="A481" s="42"/>
      <c r="B481" s="61"/>
      <c r="C481" s="61"/>
      <c r="D481" s="64"/>
      <c r="E481" s="64"/>
      <c r="F481" s="64"/>
      <c r="G481" s="64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spans="1:29" x14ac:dyDescent="0.25">
      <c r="A482" s="42"/>
      <c r="B482" s="61"/>
      <c r="C482" s="61"/>
      <c r="D482" s="64"/>
      <c r="E482" s="64"/>
      <c r="F482" s="64"/>
      <c r="G482" s="64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spans="1:29" x14ac:dyDescent="0.25">
      <c r="A483" s="42"/>
      <c r="B483" s="61"/>
      <c r="C483" s="61"/>
      <c r="D483" s="64"/>
      <c r="E483" s="64"/>
      <c r="F483" s="64"/>
      <c r="G483" s="64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spans="1:29" x14ac:dyDescent="0.25">
      <c r="A484" s="42"/>
      <c r="B484" s="61"/>
      <c r="C484" s="61"/>
      <c r="D484" s="64"/>
      <c r="E484" s="64"/>
      <c r="F484" s="64"/>
      <c r="G484" s="64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spans="1:29" x14ac:dyDescent="0.25">
      <c r="A485" s="11"/>
      <c r="B485" s="81"/>
      <c r="C485" s="81"/>
      <c r="D485" s="82"/>
      <c r="E485" s="82"/>
      <c r="F485" s="82"/>
      <c r="G485" s="82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</row>
    <row r="486" spans="1:29" x14ac:dyDescent="0.25">
      <c r="A486" s="42"/>
      <c r="B486" s="61"/>
      <c r="C486" s="61"/>
      <c r="D486" s="64"/>
      <c r="E486" s="64"/>
      <c r="F486" s="64"/>
      <c r="G486" s="64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spans="1:29" x14ac:dyDescent="0.25">
      <c r="A487" s="42"/>
      <c r="B487" s="61"/>
      <c r="C487" s="61"/>
      <c r="D487" s="64"/>
      <c r="E487" s="64"/>
      <c r="F487" s="64"/>
      <c r="G487" s="64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spans="1:29" x14ac:dyDescent="0.25">
      <c r="A488" s="42"/>
      <c r="B488" s="61"/>
      <c r="C488" s="61"/>
      <c r="D488" s="64"/>
      <c r="E488" s="64"/>
      <c r="F488" s="64"/>
      <c r="G488" s="64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spans="1:29" x14ac:dyDescent="0.25">
      <c r="A489" s="42"/>
      <c r="B489" s="61"/>
      <c r="C489" s="61"/>
      <c r="D489" s="64"/>
      <c r="E489" s="64"/>
      <c r="F489" s="64"/>
      <c r="G489" s="64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spans="1:29" x14ac:dyDescent="0.25">
      <c r="A490" s="42"/>
      <c r="B490" s="61"/>
      <c r="C490" s="61"/>
      <c r="D490" s="64"/>
      <c r="E490" s="64"/>
      <c r="F490" s="64"/>
      <c r="G490" s="64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spans="1:29" x14ac:dyDescent="0.25">
      <c r="A491" s="42"/>
      <c r="B491" s="61"/>
      <c r="C491" s="61"/>
      <c r="D491" s="64"/>
      <c r="E491" s="64"/>
      <c r="F491" s="64"/>
      <c r="G491" s="64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spans="1:29" x14ac:dyDescent="0.25">
      <c r="A492" s="42"/>
      <c r="B492" s="61"/>
      <c r="C492" s="61"/>
      <c r="D492" s="64"/>
      <c r="E492" s="64"/>
      <c r="F492" s="64"/>
      <c r="G492" s="64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:29" x14ac:dyDescent="0.25">
      <c r="A493" s="42"/>
      <c r="B493" s="61"/>
      <c r="C493" s="61"/>
      <c r="D493" s="64"/>
      <c r="E493" s="64"/>
      <c r="F493" s="64"/>
      <c r="G493" s="64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spans="1:29" x14ac:dyDescent="0.25">
      <c r="A494" s="42"/>
      <c r="B494" s="61"/>
      <c r="C494" s="61"/>
      <c r="D494" s="64"/>
      <c r="E494" s="64"/>
      <c r="F494" s="64"/>
      <c r="G494" s="64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spans="1:29" x14ac:dyDescent="0.25">
      <c r="A495" s="42"/>
      <c r="B495" s="61"/>
      <c r="C495" s="61"/>
      <c r="D495" s="64"/>
      <c r="E495" s="64"/>
      <c r="F495" s="64"/>
      <c r="G495" s="64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spans="1:29" x14ac:dyDescent="0.25">
      <c r="A496" s="42"/>
      <c r="B496" s="61"/>
      <c r="C496" s="61"/>
      <c r="D496" s="64"/>
      <c r="E496" s="64"/>
      <c r="F496" s="64"/>
      <c r="G496" s="64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spans="1:29" x14ac:dyDescent="0.25">
      <c r="A497" s="42"/>
      <c r="B497" s="61"/>
      <c r="C497" s="61"/>
      <c r="D497" s="64"/>
      <c r="E497" s="64"/>
      <c r="F497" s="64"/>
      <c r="G497" s="64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spans="1:29" x14ac:dyDescent="0.25">
      <c r="A498" s="42"/>
      <c r="B498" s="61"/>
      <c r="C498" s="61"/>
      <c r="D498" s="64"/>
      <c r="E498" s="64"/>
      <c r="F498" s="64"/>
      <c r="G498" s="64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spans="1:29" x14ac:dyDescent="0.25">
      <c r="A499" s="42"/>
      <c r="B499" s="61"/>
      <c r="C499" s="61"/>
      <c r="D499" s="64"/>
      <c r="E499" s="64"/>
      <c r="F499" s="64"/>
      <c r="G499" s="64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spans="1:29" x14ac:dyDescent="0.25">
      <c r="A500" s="42"/>
      <c r="B500" s="61"/>
      <c r="C500" s="61"/>
      <c r="D500" s="64"/>
      <c r="E500" s="64"/>
      <c r="F500" s="64"/>
      <c r="G500" s="64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spans="1:29" x14ac:dyDescent="0.25">
      <c r="A501" s="42"/>
      <c r="B501" s="61"/>
      <c r="C501" s="61"/>
      <c r="D501" s="64"/>
      <c r="E501" s="64"/>
      <c r="F501" s="64"/>
      <c r="G501" s="64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:29" x14ac:dyDescent="0.25">
      <c r="A502" s="42"/>
      <c r="B502" s="61"/>
      <c r="C502" s="61"/>
      <c r="D502" s="64"/>
      <c r="E502" s="64"/>
      <c r="F502" s="64"/>
      <c r="G502" s="64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:29" x14ac:dyDescent="0.25">
      <c r="A503" s="42"/>
      <c r="B503" s="61"/>
      <c r="C503" s="61"/>
      <c r="D503" s="64"/>
      <c r="E503" s="64"/>
      <c r="F503" s="64"/>
      <c r="G503" s="64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:29" x14ac:dyDescent="0.25">
      <c r="A504" s="42"/>
      <c r="B504" s="61"/>
      <c r="C504" s="61"/>
      <c r="D504" s="64"/>
      <c r="E504" s="64"/>
      <c r="F504" s="64"/>
      <c r="G504" s="64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:29" x14ac:dyDescent="0.25">
      <c r="A505" s="42"/>
      <c r="B505" s="61"/>
      <c r="C505" s="61"/>
      <c r="D505" s="64"/>
      <c r="E505" s="64"/>
      <c r="F505" s="64"/>
      <c r="G505" s="64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:29" x14ac:dyDescent="0.25">
      <c r="A506" s="42"/>
      <c r="B506" s="61"/>
      <c r="C506" s="61"/>
      <c r="D506" s="64"/>
      <c r="E506" s="64"/>
      <c r="F506" s="64"/>
      <c r="G506" s="64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:29" x14ac:dyDescent="0.25">
      <c r="A507" s="42"/>
      <c r="B507" s="61"/>
      <c r="C507" s="61"/>
      <c r="D507" s="64"/>
      <c r="E507" s="64"/>
      <c r="F507" s="64"/>
      <c r="G507" s="64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:29" x14ac:dyDescent="0.25">
      <c r="A508" s="42"/>
      <c r="B508" s="61"/>
      <c r="C508" s="61"/>
      <c r="D508" s="64"/>
      <c r="E508" s="64"/>
      <c r="F508" s="64"/>
      <c r="G508" s="64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:29" x14ac:dyDescent="0.25">
      <c r="A509" s="42"/>
      <c r="B509" s="61"/>
      <c r="C509" s="61"/>
      <c r="D509" s="64"/>
      <c r="E509" s="64"/>
      <c r="F509" s="64"/>
      <c r="G509" s="64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:29" x14ac:dyDescent="0.25">
      <c r="A510" s="42"/>
      <c r="B510" s="61"/>
      <c r="C510" s="61"/>
      <c r="D510" s="64"/>
      <c r="E510" s="64"/>
      <c r="F510" s="64"/>
      <c r="G510" s="64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:29" x14ac:dyDescent="0.25">
      <c r="A511" s="42"/>
      <c r="B511" s="61"/>
      <c r="C511" s="61"/>
      <c r="D511" s="64"/>
      <c r="E511" s="64"/>
      <c r="F511" s="64"/>
      <c r="G511" s="64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:29" x14ac:dyDescent="0.25">
      <c r="A512" s="42"/>
      <c r="B512" s="61"/>
      <c r="C512" s="61"/>
      <c r="D512" s="64"/>
      <c r="E512" s="64"/>
      <c r="F512" s="64"/>
      <c r="G512" s="64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:29" x14ac:dyDescent="0.25">
      <c r="A513" s="42"/>
      <c r="B513" s="61"/>
      <c r="C513" s="61"/>
      <c r="D513" s="64"/>
      <c r="E513" s="64"/>
      <c r="F513" s="64"/>
      <c r="G513" s="64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:29" x14ac:dyDescent="0.25">
      <c r="A514" s="42"/>
      <c r="B514" s="61"/>
      <c r="C514" s="61"/>
      <c r="D514" s="64"/>
      <c r="E514" s="64"/>
      <c r="F514" s="64"/>
      <c r="G514" s="64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:29" x14ac:dyDescent="0.25">
      <c r="A515" s="42"/>
      <c r="B515" s="61"/>
      <c r="C515" s="61"/>
      <c r="D515" s="64"/>
      <c r="E515" s="64"/>
      <c r="F515" s="64"/>
      <c r="G515" s="64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:29" x14ac:dyDescent="0.25">
      <c r="A516" s="42"/>
      <c r="B516" s="61"/>
      <c r="C516" s="61"/>
      <c r="D516" s="64"/>
      <c r="E516" s="64"/>
      <c r="F516" s="64"/>
      <c r="G516" s="64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:29" x14ac:dyDescent="0.25">
      <c r="A517" s="42"/>
      <c r="B517" s="61"/>
      <c r="C517" s="61"/>
      <c r="D517" s="64"/>
      <c r="E517" s="64"/>
      <c r="F517" s="64"/>
      <c r="G517" s="64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:29" x14ac:dyDescent="0.25">
      <c r="A518" s="42"/>
      <c r="B518" s="61"/>
      <c r="C518" s="61"/>
      <c r="D518" s="64"/>
      <c r="E518" s="64"/>
      <c r="F518" s="64"/>
      <c r="G518" s="64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:29" x14ac:dyDescent="0.25">
      <c r="A519" s="42"/>
      <c r="B519" s="61"/>
      <c r="C519" s="61"/>
      <c r="D519" s="64"/>
      <c r="E519" s="64"/>
      <c r="F519" s="64"/>
      <c r="G519" s="64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:29" x14ac:dyDescent="0.25">
      <c r="A520" s="42"/>
      <c r="B520" s="61"/>
      <c r="C520" s="61"/>
      <c r="D520" s="64"/>
      <c r="E520" s="64"/>
      <c r="F520" s="64"/>
      <c r="G520" s="64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:29" x14ac:dyDescent="0.25">
      <c r="A521" s="42"/>
      <c r="B521" s="61"/>
      <c r="C521" s="61"/>
      <c r="D521" s="64"/>
      <c r="E521" s="64"/>
      <c r="F521" s="64"/>
      <c r="G521" s="64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:29" x14ac:dyDescent="0.25">
      <c r="A522" s="42"/>
      <c r="B522" s="61"/>
      <c r="C522" s="61"/>
      <c r="D522" s="64"/>
      <c r="E522" s="64"/>
      <c r="F522" s="64"/>
      <c r="G522" s="64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 x14ac:dyDescent="0.25">
      <c r="A523" s="42"/>
      <c r="B523" s="61"/>
      <c r="C523" s="61"/>
      <c r="D523" s="64"/>
      <c r="E523" s="64"/>
      <c r="F523" s="64"/>
      <c r="G523" s="64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:29" x14ac:dyDescent="0.25">
      <c r="A524" s="42"/>
      <c r="B524" s="61"/>
      <c r="C524" s="61"/>
      <c r="D524" s="64"/>
      <c r="E524" s="64"/>
      <c r="F524" s="64"/>
      <c r="G524" s="64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:29" x14ac:dyDescent="0.25">
      <c r="A525" s="42"/>
      <c r="B525" s="61"/>
      <c r="C525" s="61"/>
      <c r="D525" s="64"/>
      <c r="E525" s="64"/>
      <c r="F525" s="64"/>
      <c r="G525" s="64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:29" x14ac:dyDescent="0.25">
      <c r="A526" s="42"/>
      <c r="B526" s="61"/>
      <c r="C526" s="61"/>
      <c r="D526" s="64"/>
      <c r="E526" s="64"/>
      <c r="F526" s="64"/>
      <c r="G526" s="64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:29" x14ac:dyDescent="0.25">
      <c r="A527" s="42"/>
      <c r="B527" s="61"/>
      <c r="C527" s="61"/>
      <c r="D527" s="64"/>
      <c r="E527" s="64"/>
      <c r="F527" s="64"/>
      <c r="G527" s="64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:29" x14ac:dyDescent="0.25">
      <c r="A528" s="42"/>
      <c r="B528" s="61"/>
      <c r="C528" s="61"/>
      <c r="D528" s="64"/>
      <c r="E528" s="64"/>
      <c r="F528" s="64"/>
      <c r="G528" s="64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:29" x14ac:dyDescent="0.25">
      <c r="A529" s="42"/>
      <c r="B529" s="61"/>
      <c r="C529" s="61"/>
      <c r="D529" s="64"/>
      <c r="E529" s="64"/>
      <c r="F529" s="64"/>
      <c r="G529" s="64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:29" x14ac:dyDescent="0.25">
      <c r="A530" s="42"/>
      <c r="B530" s="61"/>
      <c r="C530" s="61"/>
      <c r="D530" s="64"/>
      <c r="E530" s="64"/>
      <c r="F530" s="64"/>
      <c r="G530" s="64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:29" x14ac:dyDescent="0.25">
      <c r="A531" s="42"/>
      <c r="B531" s="61"/>
      <c r="C531" s="61"/>
      <c r="D531" s="64"/>
      <c r="E531" s="64"/>
      <c r="F531" s="64"/>
      <c r="G531" s="64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:29" x14ac:dyDescent="0.25">
      <c r="A532" s="42"/>
      <c r="B532" s="61"/>
      <c r="C532" s="61"/>
      <c r="D532" s="64"/>
      <c r="E532" s="64"/>
      <c r="F532" s="64"/>
      <c r="G532" s="64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:29" x14ac:dyDescent="0.25">
      <c r="A533" s="42"/>
      <c r="B533" s="61"/>
      <c r="C533" s="61"/>
      <c r="D533" s="64"/>
      <c r="E533" s="64"/>
      <c r="F533" s="64"/>
      <c r="G533" s="64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:29" x14ac:dyDescent="0.25">
      <c r="A534" s="42"/>
      <c r="B534" s="61"/>
      <c r="C534" s="61"/>
      <c r="D534" s="64"/>
      <c r="E534" s="64"/>
      <c r="F534" s="64"/>
      <c r="G534" s="64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:29" x14ac:dyDescent="0.25">
      <c r="A535" s="42"/>
      <c r="B535" s="61"/>
      <c r="C535" s="61"/>
      <c r="D535" s="64"/>
      <c r="E535" s="64"/>
      <c r="F535" s="64"/>
      <c r="G535" s="64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:29" x14ac:dyDescent="0.25">
      <c r="A536" s="42"/>
      <c r="B536" s="61"/>
      <c r="C536" s="61"/>
      <c r="D536" s="64"/>
      <c r="E536" s="64"/>
      <c r="F536" s="64"/>
      <c r="G536" s="64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:29" x14ac:dyDescent="0.25">
      <c r="A537" s="42"/>
      <c r="B537" s="61"/>
      <c r="C537" s="61"/>
      <c r="D537" s="64"/>
      <c r="E537" s="64"/>
      <c r="F537" s="64"/>
      <c r="G537" s="64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:29" x14ac:dyDescent="0.25">
      <c r="A538" s="42"/>
      <c r="B538" s="61"/>
      <c r="C538" s="61"/>
      <c r="D538" s="64"/>
      <c r="E538" s="64"/>
      <c r="F538" s="64"/>
      <c r="G538" s="64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:29" x14ac:dyDescent="0.25">
      <c r="A539" s="42"/>
      <c r="B539" s="61"/>
      <c r="C539" s="61"/>
      <c r="D539" s="64"/>
      <c r="E539" s="64"/>
      <c r="F539" s="64"/>
      <c r="G539" s="64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:29" x14ac:dyDescent="0.25">
      <c r="A540" s="42"/>
      <c r="B540" s="61"/>
      <c r="C540" s="61"/>
      <c r="D540" s="64"/>
      <c r="E540" s="64"/>
      <c r="F540" s="64"/>
      <c r="G540" s="64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:29" x14ac:dyDescent="0.25">
      <c r="A541" s="42"/>
      <c r="B541" s="61"/>
      <c r="C541" s="61"/>
      <c r="D541" s="64"/>
      <c r="E541" s="64"/>
      <c r="F541" s="64"/>
      <c r="G541" s="64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:29" x14ac:dyDescent="0.25">
      <c r="A542" s="42"/>
      <c r="B542" s="61"/>
      <c r="C542" s="61"/>
      <c r="D542" s="64"/>
      <c r="E542" s="64"/>
      <c r="F542" s="64"/>
      <c r="G542" s="64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:29" x14ac:dyDescent="0.25">
      <c r="A543" s="42"/>
      <c r="B543" s="61"/>
      <c r="C543" s="61"/>
      <c r="D543" s="64"/>
      <c r="E543" s="64"/>
      <c r="F543" s="64"/>
      <c r="G543" s="64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:29" x14ac:dyDescent="0.25">
      <c r="A544" s="42"/>
      <c r="B544" s="61"/>
      <c r="C544" s="61"/>
      <c r="D544" s="64"/>
      <c r="E544" s="64"/>
      <c r="F544" s="64"/>
      <c r="G544" s="64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:29" x14ac:dyDescent="0.25">
      <c r="A545" s="42"/>
      <c r="B545" s="61"/>
      <c r="C545" s="61"/>
      <c r="D545" s="64"/>
      <c r="E545" s="64"/>
      <c r="F545" s="64"/>
      <c r="G545" s="64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:29" x14ac:dyDescent="0.25">
      <c r="A546" s="42"/>
      <c r="B546" s="61"/>
      <c r="C546" s="61"/>
      <c r="D546" s="64"/>
      <c r="E546" s="64"/>
      <c r="F546" s="64"/>
      <c r="G546" s="64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9" x14ac:dyDescent="0.25">
      <c r="A547" s="42"/>
      <c r="B547" s="61"/>
      <c r="C547" s="61"/>
      <c r="D547" s="64"/>
      <c r="E547" s="64"/>
      <c r="F547" s="64"/>
      <c r="G547" s="64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:29" x14ac:dyDescent="0.25">
      <c r="A548" s="42"/>
      <c r="B548" s="61"/>
      <c r="C548" s="61"/>
      <c r="D548" s="64"/>
      <c r="E548" s="64"/>
      <c r="F548" s="64"/>
      <c r="G548" s="64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:29" x14ac:dyDescent="0.25">
      <c r="A549" s="42"/>
      <c r="B549" s="61"/>
      <c r="C549" s="61"/>
      <c r="D549" s="64"/>
      <c r="E549" s="64"/>
      <c r="F549" s="64"/>
      <c r="G549" s="64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:29" x14ac:dyDescent="0.25">
      <c r="A550" s="42"/>
      <c r="B550" s="61"/>
      <c r="C550" s="61"/>
      <c r="D550" s="64"/>
      <c r="E550" s="64"/>
      <c r="F550" s="64"/>
      <c r="G550" s="64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:29" x14ac:dyDescent="0.25">
      <c r="A551" s="42"/>
      <c r="B551" s="61"/>
      <c r="C551" s="61"/>
      <c r="D551" s="64"/>
      <c r="E551" s="64"/>
      <c r="F551" s="64"/>
      <c r="G551" s="64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:29" x14ac:dyDescent="0.25">
      <c r="A552" s="42"/>
      <c r="B552" s="61"/>
      <c r="C552" s="61"/>
      <c r="D552" s="64"/>
      <c r="E552" s="64"/>
      <c r="F552" s="64"/>
      <c r="G552" s="64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:29" x14ac:dyDescent="0.25">
      <c r="A553" s="42"/>
      <c r="B553" s="61"/>
      <c r="C553" s="61"/>
      <c r="D553" s="64"/>
      <c r="E553" s="64"/>
      <c r="F553" s="64"/>
      <c r="G553" s="64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:29" x14ac:dyDescent="0.25">
      <c r="A554" s="42"/>
      <c r="B554" s="61"/>
      <c r="C554" s="61"/>
      <c r="D554" s="64"/>
      <c r="E554" s="64"/>
      <c r="F554" s="64"/>
      <c r="G554" s="64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:29" x14ac:dyDescent="0.25">
      <c r="A555" s="42"/>
      <c r="B555" s="61"/>
      <c r="C555" s="61"/>
      <c r="D555" s="64"/>
      <c r="E555" s="64"/>
      <c r="F555" s="64"/>
      <c r="G555" s="64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:29" x14ac:dyDescent="0.25">
      <c r="A556" s="42"/>
      <c r="B556" s="61"/>
      <c r="C556" s="61"/>
      <c r="D556" s="64"/>
      <c r="E556" s="64"/>
      <c r="F556" s="64"/>
      <c r="G556" s="64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:29" x14ac:dyDescent="0.25">
      <c r="A557" s="42"/>
      <c r="B557" s="61"/>
      <c r="C557" s="61"/>
      <c r="D557" s="64"/>
      <c r="E557" s="64"/>
      <c r="F557" s="64"/>
      <c r="G557" s="64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:29" x14ac:dyDescent="0.25">
      <c r="A558" s="42"/>
      <c r="B558" s="61"/>
      <c r="C558" s="61"/>
      <c r="D558" s="64"/>
      <c r="E558" s="64"/>
      <c r="F558" s="64"/>
      <c r="G558" s="64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:29" x14ac:dyDescent="0.25">
      <c r="A559" s="42"/>
      <c r="B559" s="61"/>
      <c r="C559" s="61"/>
      <c r="D559" s="64"/>
      <c r="E559" s="64"/>
      <c r="F559" s="64"/>
      <c r="G559" s="64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:29" x14ac:dyDescent="0.25">
      <c r="A560" s="42"/>
      <c r="B560" s="61"/>
      <c r="C560" s="61"/>
      <c r="D560" s="64"/>
      <c r="E560" s="64"/>
      <c r="F560" s="64"/>
      <c r="G560" s="64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:29" x14ac:dyDescent="0.25">
      <c r="A561" s="42"/>
      <c r="B561" s="61"/>
      <c r="C561" s="61"/>
      <c r="D561" s="64"/>
      <c r="E561" s="64"/>
      <c r="F561" s="64"/>
      <c r="G561" s="64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:29" x14ac:dyDescent="0.25">
      <c r="A562" s="42"/>
      <c r="B562" s="61"/>
      <c r="C562" s="61"/>
      <c r="D562" s="64"/>
      <c r="E562" s="64"/>
      <c r="F562" s="64"/>
      <c r="G562" s="64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:29" x14ac:dyDescent="0.25">
      <c r="A563" s="42"/>
      <c r="B563" s="61"/>
      <c r="C563" s="61"/>
      <c r="D563" s="64"/>
      <c r="E563" s="64"/>
      <c r="F563" s="64"/>
      <c r="G563" s="64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:29" x14ac:dyDescent="0.25">
      <c r="A564" s="42"/>
      <c r="B564" s="61"/>
      <c r="C564" s="61"/>
      <c r="D564" s="64"/>
      <c r="E564" s="64"/>
      <c r="F564" s="64"/>
      <c r="G564" s="64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:29" x14ac:dyDescent="0.25">
      <c r="A565" s="42"/>
      <c r="B565" s="61"/>
      <c r="C565" s="61"/>
      <c r="D565" s="64"/>
      <c r="E565" s="64"/>
      <c r="F565" s="64"/>
      <c r="G565" s="64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:29" x14ac:dyDescent="0.25">
      <c r="A566" s="42"/>
      <c r="B566" s="61"/>
      <c r="C566" s="61"/>
      <c r="D566" s="64"/>
      <c r="E566" s="64"/>
      <c r="F566" s="64"/>
      <c r="G566" s="64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:29" x14ac:dyDescent="0.25">
      <c r="A567" s="42"/>
      <c r="B567" s="61"/>
      <c r="C567" s="61"/>
      <c r="D567" s="64"/>
      <c r="E567" s="64"/>
      <c r="F567" s="64"/>
      <c r="G567" s="64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9" x14ac:dyDescent="0.25">
      <c r="A568" s="42"/>
      <c r="B568" s="61"/>
      <c r="C568" s="61"/>
      <c r="D568" s="64"/>
      <c r="E568" s="64"/>
      <c r="F568" s="64"/>
      <c r="G568" s="64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9" x14ac:dyDescent="0.25">
      <c r="A569" s="42"/>
      <c r="B569" s="61"/>
      <c r="C569" s="61"/>
      <c r="D569" s="64"/>
      <c r="E569" s="64"/>
      <c r="F569" s="64"/>
      <c r="G569" s="64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:29" x14ac:dyDescent="0.25">
      <c r="A570" s="42"/>
      <c r="B570" s="61"/>
      <c r="C570" s="61"/>
      <c r="D570" s="64"/>
      <c r="E570" s="64"/>
      <c r="F570" s="64"/>
      <c r="G570" s="64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:29" x14ac:dyDescent="0.25">
      <c r="A571" s="42"/>
      <c r="B571" s="61"/>
      <c r="C571" s="61"/>
      <c r="D571" s="64"/>
      <c r="E571" s="64"/>
      <c r="F571" s="64"/>
      <c r="G571" s="64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:29" x14ac:dyDescent="0.25">
      <c r="A572" s="42"/>
      <c r="B572" s="61"/>
      <c r="C572" s="61"/>
      <c r="D572" s="64"/>
      <c r="E572" s="64"/>
      <c r="F572" s="64"/>
      <c r="G572" s="64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:29" x14ac:dyDescent="0.25">
      <c r="A573" s="42"/>
      <c r="B573" s="61"/>
      <c r="C573" s="61"/>
      <c r="D573" s="64"/>
      <c r="E573" s="64"/>
      <c r="F573" s="64"/>
      <c r="G573" s="64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:29" x14ac:dyDescent="0.25">
      <c r="A574" s="42"/>
      <c r="B574" s="61"/>
      <c r="C574" s="61"/>
      <c r="D574" s="64"/>
      <c r="E574" s="64"/>
      <c r="F574" s="64"/>
      <c r="G574" s="64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:29" x14ac:dyDescent="0.25">
      <c r="A575" s="42"/>
      <c r="B575" s="61"/>
      <c r="C575" s="61"/>
      <c r="D575" s="64"/>
      <c r="E575" s="64"/>
      <c r="F575" s="64"/>
      <c r="G575" s="64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:29" x14ac:dyDescent="0.25">
      <c r="A576" s="42"/>
      <c r="B576" s="61"/>
      <c r="C576" s="61"/>
      <c r="D576" s="64"/>
      <c r="E576" s="64"/>
      <c r="F576" s="64"/>
      <c r="G576" s="64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:29" x14ac:dyDescent="0.25">
      <c r="A577" s="42"/>
      <c r="B577" s="61"/>
      <c r="C577" s="61"/>
      <c r="D577" s="64"/>
      <c r="E577" s="64"/>
      <c r="F577" s="64"/>
      <c r="G577" s="64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:29" x14ac:dyDescent="0.25">
      <c r="A578" s="42"/>
      <c r="B578" s="61"/>
      <c r="C578" s="61"/>
      <c r="D578" s="64"/>
      <c r="E578" s="64"/>
      <c r="F578" s="64"/>
      <c r="G578" s="64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:29" x14ac:dyDescent="0.25">
      <c r="A579" s="42"/>
      <c r="B579" s="61"/>
      <c r="C579" s="61"/>
      <c r="D579" s="64"/>
      <c r="E579" s="64"/>
      <c r="F579" s="64"/>
      <c r="G579" s="64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9" x14ac:dyDescent="0.25">
      <c r="A580" s="42"/>
      <c r="B580" s="61"/>
      <c r="C580" s="61"/>
      <c r="D580" s="64"/>
      <c r="E580" s="64"/>
      <c r="F580" s="64"/>
      <c r="G580" s="64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9" x14ac:dyDescent="0.25">
      <c r="A581" s="42"/>
      <c r="B581" s="61"/>
      <c r="C581" s="61"/>
      <c r="D581" s="64"/>
      <c r="E581" s="64"/>
      <c r="F581" s="64"/>
      <c r="G581" s="64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:29" x14ac:dyDescent="0.25">
      <c r="A582" s="42"/>
      <c r="B582" s="61"/>
      <c r="C582" s="61"/>
      <c r="D582" s="64"/>
      <c r="E582" s="64"/>
      <c r="F582" s="64"/>
      <c r="G582" s="64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:29" x14ac:dyDescent="0.25">
      <c r="A583" s="42"/>
      <c r="B583" s="61"/>
      <c r="C583" s="61"/>
      <c r="D583" s="64"/>
      <c r="E583" s="64"/>
      <c r="F583" s="64"/>
      <c r="G583" s="64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:29" x14ac:dyDescent="0.25">
      <c r="A584" s="42"/>
      <c r="B584" s="61"/>
      <c r="C584" s="61"/>
      <c r="D584" s="64"/>
      <c r="E584" s="64"/>
      <c r="F584" s="64"/>
      <c r="G584" s="64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:29" x14ac:dyDescent="0.25">
      <c r="A585" s="42"/>
      <c r="B585" s="61"/>
      <c r="C585" s="61"/>
      <c r="D585" s="64"/>
      <c r="E585" s="64"/>
      <c r="F585" s="64"/>
      <c r="G585" s="64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:29" x14ac:dyDescent="0.25">
      <c r="A586" s="42"/>
      <c r="B586" s="61"/>
      <c r="C586" s="61"/>
      <c r="D586" s="64"/>
      <c r="E586" s="64"/>
      <c r="F586" s="64"/>
      <c r="G586" s="64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:29" x14ac:dyDescent="0.25">
      <c r="A587" s="42"/>
      <c r="B587" s="61"/>
      <c r="C587" s="61"/>
      <c r="D587" s="64"/>
      <c r="E587" s="64"/>
      <c r="F587" s="64"/>
      <c r="G587" s="64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:29" x14ac:dyDescent="0.25">
      <c r="A588" s="42"/>
      <c r="B588" s="61"/>
      <c r="C588" s="61"/>
      <c r="D588" s="64"/>
      <c r="E588" s="64"/>
      <c r="F588" s="64"/>
      <c r="G588" s="64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:29" x14ac:dyDescent="0.25">
      <c r="A589" s="42"/>
      <c r="B589" s="61"/>
      <c r="C589" s="61"/>
      <c r="D589" s="64"/>
      <c r="E589" s="64"/>
      <c r="F589" s="64"/>
      <c r="G589" s="64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:29" x14ac:dyDescent="0.25">
      <c r="A590" s="42"/>
      <c r="B590" s="61"/>
      <c r="C590" s="61"/>
      <c r="D590" s="64"/>
      <c r="E590" s="64"/>
      <c r="F590" s="64"/>
      <c r="G590" s="64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:29" x14ac:dyDescent="0.25">
      <c r="A591" s="42"/>
      <c r="B591" s="61"/>
      <c r="C591" s="61"/>
      <c r="D591" s="64"/>
      <c r="E591" s="64"/>
      <c r="F591" s="64"/>
      <c r="G591" s="64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:29" x14ac:dyDescent="0.25">
      <c r="A592" s="42"/>
      <c r="B592" s="61"/>
      <c r="C592" s="61"/>
      <c r="D592" s="64"/>
      <c r="E592" s="64"/>
      <c r="F592" s="64"/>
      <c r="G592" s="64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:29" x14ac:dyDescent="0.25">
      <c r="A593" s="11"/>
      <c r="B593" s="81"/>
      <c r="C593" s="81"/>
      <c r="D593" s="82"/>
      <c r="E593" s="82"/>
      <c r="F593" s="82"/>
      <c r="G593" s="82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</row>
    <row r="594" spans="1:29" x14ac:dyDescent="0.25">
      <c r="A594" s="42"/>
      <c r="B594" s="61"/>
      <c r="C594" s="61"/>
      <c r="D594" s="64"/>
      <c r="E594" s="64"/>
      <c r="F594" s="64"/>
      <c r="G594" s="64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:29" x14ac:dyDescent="0.25">
      <c r="A595" s="42"/>
      <c r="B595" s="61"/>
      <c r="C595" s="61"/>
      <c r="D595" s="64"/>
      <c r="E595" s="64"/>
      <c r="F595" s="64"/>
      <c r="G595" s="64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9" x14ac:dyDescent="0.25">
      <c r="A596" s="42"/>
      <c r="B596" s="61"/>
      <c r="C596" s="61"/>
      <c r="D596" s="64"/>
      <c r="E596" s="64"/>
      <c r="F596" s="64"/>
      <c r="G596" s="64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:29" x14ac:dyDescent="0.25">
      <c r="A597" s="42"/>
      <c r="B597" s="61"/>
      <c r="C597" s="61"/>
      <c r="D597" s="64"/>
      <c r="E597" s="64"/>
      <c r="F597" s="64"/>
      <c r="G597" s="64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9" x14ac:dyDescent="0.25">
      <c r="A598" s="42"/>
      <c r="B598" s="61"/>
      <c r="C598" s="61"/>
      <c r="D598" s="64"/>
      <c r="E598" s="64"/>
      <c r="F598" s="64"/>
      <c r="G598" s="64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:29" x14ac:dyDescent="0.25">
      <c r="A599" s="42"/>
      <c r="B599" s="61"/>
      <c r="C599" s="61"/>
      <c r="D599" s="64"/>
      <c r="E599" s="64"/>
      <c r="F599" s="64"/>
      <c r="G599" s="64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:29" x14ac:dyDescent="0.25">
      <c r="A600" s="42"/>
      <c r="B600" s="61"/>
      <c r="C600" s="61"/>
      <c r="D600" s="64"/>
      <c r="E600" s="64"/>
      <c r="F600" s="64"/>
      <c r="G600" s="64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9" x14ac:dyDescent="0.25">
      <c r="A601" s="42"/>
      <c r="B601" s="61"/>
      <c r="C601" s="61"/>
      <c r="D601" s="64"/>
      <c r="E601" s="64"/>
      <c r="F601" s="64"/>
      <c r="G601" s="64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:29" x14ac:dyDescent="0.25">
      <c r="A602" s="42"/>
      <c r="B602" s="61"/>
      <c r="C602" s="61"/>
      <c r="D602" s="64"/>
      <c r="E602" s="64"/>
      <c r="F602" s="64"/>
      <c r="G602" s="64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9" x14ac:dyDescent="0.25">
      <c r="A603" s="42"/>
      <c r="B603" s="61"/>
      <c r="C603" s="61"/>
      <c r="D603" s="64"/>
      <c r="E603" s="64"/>
      <c r="F603" s="64"/>
      <c r="G603" s="64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:29" x14ac:dyDescent="0.25">
      <c r="A604" s="42"/>
      <c r="B604" s="61"/>
      <c r="C604" s="61"/>
      <c r="D604" s="64"/>
      <c r="E604" s="64"/>
      <c r="F604" s="64"/>
      <c r="G604" s="64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:29" x14ac:dyDescent="0.25">
      <c r="A605" s="42"/>
      <c r="B605" s="61"/>
      <c r="C605" s="61"/>
      <c r="D605" s="64"/>
      <c r="E605" s="64"/>
      <c r="F605" s="64"/>
      <c r="G605" s="64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:29" x14ac:dyDescent="0.25">
      <c r="A606" s="42"/>
      <c r="B606" s="61"/>
      <c r="C606" s="61"/>
      <c r="D606" s="64"/>
      <c r="E606" s="64"/>
      <c r="F606" s="64"/>
      <c r="G606" s="64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:29" x14ac:dyDescent="0.25">
      <c r="A607" s="42"/>
      <c r="B607" s="61"/>
      <c r="C607" s="61"/>
      <c r="D607" s="64"/>
      <c r="E607" s="64"/>
      <c r="F607" s="64"/>
      <c r="G607" s="64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:29" x14ac:dyDescent="0.25">
      <c r="A608" s="42"/>
      <c r="B608" s="61"/>
      <c r="C608" s="61"/>
      <c r="D608" s="64"/>
      <c r="E608" s="64"/>
      <c r="F608" s="64"/>
      <c r="G608" s="64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:29" x14ac:dyDescent="0.25">
      <c r="A609" s="42"/>
      <c r="B609" s="61"/>
      <c r="C609" s="61"/>
      <c r="D609" s="64"/>
      <c r="E609" s="64"/>
      <c r="F609" s="64"/>
      <c r="G609" s="64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9" x14ac:dyDescent="0.25">
      <c r="A610" s="42"/>
      <c r="B610" s="61"/>
      <c r="C610" s="61"/>
      <c r="D610" s="64"/>
      <c r="E610" s="64"/>
      <c r="F610" s="64"/>
      <c r="G610" s="64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9" x14ac:dyDescent="0.25">
      <c r="A611" s="42"/>
      <c r="B611" s="61"/>
      <c r="C611" s="61"/>
      <c r="D611" s="64"/>
      <c r="E611" s="64"/>
      <c r="F611" s="64"/>
      <c r="G611" s="64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:29" x14ac:dyDescent="0.25">
      <c r="A612" s="42"/>
      <c r="B612" s="61"/>
      <c r="C612" s="61"/>
      <c r="D612" s="64"/>
      <c r="E612" s="64"/>
      <c r="F612" s="64"/>
      <c r="G612" s="64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:29" x14ac:dyDescent="0.25">
      <c r="A613" s="42"/>
      <c r="B613" s="61"/>
      <c r="C613" s="61"/>
      <c r="D613" s="64"/>
      <c r="E613" s="64"/>
      <c r="F613" s="64"/>
      <c r="G613" s="64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9" x14ac:dyDescent="0.25">
      <c r="A614" s="42"/>
      <c r="B614" s="61"/>
      <c r="C614" s="61"/>
      <c r="D614" s="64"/>
      <c r="E614" s="64"/>
      <c r="F614" s="64"/>
      <c r="G614" s="64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:29" x14ac:dyDescent="0.25">
      <c r="A615" s="42"/>
      <c r="B615" s="61"/>
      <c r="C615" s="61"/>
      <c r="D615" s="64"/>
      <c r="E615" s="64"/>
      <c r="F615" s="64"/>
      <c r="G615" s="64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:29" x14ac:dyDescent="0.25">
      <c r="A616" s="42"/>
      <c r="B616" s="61"/>
      <c r="C616" s="61"/>
      <c r="D616" s="64"/>
      <c r="E616" s="64"/>
      <c r="F616" s="64"/>
      <c r="G616" s="64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9" x14ac:dyDescent="0.25">
      <c r="A617" s="42"/>
      <c r="B617" s="61"/>
      <c r="C617" s="61"/>
      <c r="D617" s="64"/>
      <c r="E617" s="64"/>
      <c r="F617" s="64"/>
      <c r="G617" s="64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9" x14ac:dyDescent="0.25">
      <c r="A618" s="42"/>
      <c r="B618" s="61"/>
      <c r="C618" s="61"/>
      <c r="D618" s="64"/>
      <c r="E618" s="64"/>
      <c r="F618" s="64"/>
      <c r="G618" s="64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:29" x14ac:dyDescent="0.25">
      <c r="A619" s="42"/>
      <c r="B619" s="61"/>
      <c r="C619" s="61"/>
      <c r="D619" s="64"/>
      <c r="E619" s="64"/>
      <c r="F619" s="64"/>
      <c r="G619" s="64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:29" x14ac:dyDescent="0.25">
      <c r="A620" s="42"/>
      <c r="B620" s="61"/>
      <c r="C620" s="61"/>
      <c r="D620" s="64"/>
      <c r="E620" s="64"/>
      <c r="F620" s="64"/>
      <c r="G620" s="64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:29" x14ac:dyDescent="0.25">
      <c r="A621" s="42"/>
      <c r="B621" s="61"/>
      <c r="C621" s="61"/>
      <c r="D621" s="64"/>
      <c r="E621" s="64"/>
      <c r="F621" s="64"/>
      <c r="G621" s="64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:29" x14ac:dyDescent="0.25">
      <c r="A622" s="42"/>
      <c r="B622" s="61"/>
      <c r="C622" s="61"/>
      <c r="D622" s="64"/>
      <c r="E622" s="64"/>
      <c r="F622" s="64"/>
      <c r="G622" s="64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:29" x14ac:dyDescent="0.25">
      <c r="A623" s="42"/>
      <c r="B623" s="61"/>
      <c r="C623" s="61"/>
      <c r="D623" s="64"/>
      <c r="E623" s="64"/>
      <c r="F623" s="64"/>
      <c r="G623" s="64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:29" x14ac:dyDescent="0.25">
      <c r="A624" s="42"/>
      <c r="B624" s="61"/>
      <c r="C624" s="61"/>
      <c r="D624" s="64"/>
      <c r="E624" s="64"/>
      <c r="F624" s="64"/>
      <c r="G624" s="64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:29" x14ac:dyDescent="0.25">
      <c r="A625" s="42"/>
      <c r="B625" s="61"/>
      <c r="C625" s="61"/>
      <c r="D625" s="64"/>
      <c r="E625" s="64"/>
      <c r="F625" s="64"/>
      <c r="G625" s="64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:29" x14ac:dyDescent="0.25">
      <c r="A626" s="42"/>
      <c r="B626" s="61"/>
      <c r="C626" s="61"/>
      <c r="D626" s="64"/>
      <c r="E626" s="64"/>
      <c r="F626" s="64"/>
      <c r="G626" s="64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:29" x14ac:dyDescent="0.25">
      <c r="A627" s="42"/>
      <c r="B627" s="61"/>
      <c r="C627" s="61"/>
      <c r="D627" s="64"/>
      <c r="E627" s="64"/>
      <c r="F627" s="64"/>
      <c r="G627" s="64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:29" x14ac:dyDescent="0.25">
      <c r="A628" s="42"/>
      <c r="B628" s="61"/>
      <c r="C628" s="61"/>
      <c r="D628" s="64"/>
      <c r="E628" s="64"/>
      <c r="F628" s="64"/>
      <c r="G628" s="64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:29" x14ac:dyDescent="0.25">
      <c r="A629" s="42"/>
      <c r="B629" s="61"/>
      <c r="C629" s="61"/>
      <c r="D629" s="64"/>
      <c r="E629" s="64"/>
      <c r="F629" s="64"/>
      <c r="G629" s="64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:29" x14ac:dyDescent="0.25">
      <c r="A630" s="42"/>
      <c r="B630" s="61"/>
      <c r="C630" s="61"/>
      <c r="D630" s="64"/>
      <c r="E630" s="64"/>
      <c r="F630" s="64"/>
      <c r="G630" s="64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:29" x14ac:dyDescent="0.25">
      <c r="A631" s="42"/>
      <c r="B631" s="61"/>
      <c r="C631" s="61"/>
      <c r="D631" s="64"/>
      <c r="E631" s="64"/>
      <c r="F631" s="64"/>
      <c r="G631" s="64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spans="1:29" x14ac:dyDescent="0.25">
      <c r="A632" s="42"/>
      <c r="B632" s="61"/>
      <c r="C632" s="61"/>
      <c r="D632" s="64"/>
      <c r="E632" s="64"/>
      <c r="F632" s="64"/>
      <c r="G632" s="64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spans="1:29" x14ac:dyDescent="0.25">
      <c r="A633" s="42"/>
      <c r="B633" s="61"/>
      <c r="C633" s="61"/>
      <c r="D633" s="64"/>
      <c r="E633" s="64"/>
      <c r="F633" s="64"/>
      <c r="G633" s="64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spans="1:29" x14ac:dyDescent="0.25">
      <c r="A634" s="42"/>
      <c r="B634" s="61"/>
      <c r="C634" s="61"/>
      <c r="D634" s="64"/>
      <c r="E634" s="64"/>
      <c r="F634" s="64"/>
      <c r="G634" s="64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spans="1:29" x14ac:dyDescent="0.25">
      <c r="A635" s="42"/>
      <c r="B635" s="61"/>
      <c r="C635" s="61"/>
      <c r="D635" s="64"/>
      <c r="E635" s="64"/>
      <c r="F635" s="64"/>
      <c r="G635" s="64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spans="1:29" x14ac:dyDescent="0.25">
      <c r="A636" s="42"/>
      <c r="B636" s="61"/>
      <c r="C636" s="61"/>
      <c r="D636" s="64"/>
      <c r="E636" s="64"/>
      <c r="F636" s="64"/>
      <c r="G636" s="64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spans="1:29" x14ac:dyDescent="0.25">
      <c r="A637" s="42"/>
      <c r="B637" s="61"/>
      <c r="C637" s="61"/>
      <c r="D637" s="64"/>
      <c r="E637" s="64"/>
      <c r="F637" s="64"/>
      <c r="G637" s="64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spans="1:29" x14ac:dyDescent="0.25">
      <c r="A638" s="42"/>
      <c r="B638" s="61"/>
      <c r="C638" s="61"/>
      <c r="D638" s="64"/>
      <c r="E638" s="64"/>
      <c r="F638" s="64"/>
      <c r="G638" s="64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spans="1:29" x14ac:dyDescent="0.25">
      <c r="A639" s="42"/>
      <c r="B639" s="61"/>
      <c r="C639" s="61"/>
      <c r="D639" s="64"/>
      <c r="E639" s="64"/>
      <c r="F639" s="64"/>
      <c r="G639" s="64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spans="1:29" x14ac:dyDescent="0.25">
      <c r="A640" s="42"/>
      <c r="B640" s="61"/>
      <c r="C640" s="61"/>
      <c r="D640" s="64"/>
      <c r="E640" s="64"/>
      <c r="F640" s="64"/>
      <c r="G640" s="64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spans="1:29" x14ac:dyDescent="0.25">
      <c r="A641" s="42"/>
      <c r="B641" s="61"/>
      <c r="C641" s="61"/>
      <c r="D641" s="64"/>
      <c r="E641" s="64"/>
      <c r="F641" s="64"/>
      <c r="G641" s="64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spans="1:29" x14ac:dyDescent="0.25">
      <c r="A642" s="42"/>
      <c r="B642" s="61"/>
      <c r="C642" s="61"/>
      <c r="D642" s="64"/>
      <c r="E642" s="64"/>
      <c r="F642" s="64"/>
      <c r="G642" s="64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spans="1:29" x14ac:dyDescent="0.25">
      <c r="A643" s="42"/>
      <c r="B643" s="61"/>
      <c r="C643" s="61"/>
      <c r="D643" s="64"/>
      <c r="E643" s="64"/>
      <c r="F643" s="64"/>
      <c r="G643" s="64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spans="1:29" x14ac:dyDescent="0.25">
      <c r="A644" s="42"/>
      <c r="B644" s="61"/>
      <c r="C644" s="61"/>
      <c r="D644" s="64"/>
      <c r="E644" s="64"/>
      <c r="F644" s="64"/>
      <c r="G644" s="64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spans="1:29" x14ac:dyDescent="0.25">
      <c r="A645" s="42"/>
      <c r="B645" s="61"/>
      <c r="C645" s="61"/>
      <c r="D645" s="64"/>
      <c r="E645" s="64"/>
      <c r="F645" s="64"/>
      <c r="G645" s="64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spans="1:29" x14ac:dyDescent="0.25">
      <c r="A646" s="42"/>
      <c r="B646" s="61"/>
      <c r="C646" s="61"/>
      <c r="D646" s="64"/>
      <c r="E646" s="64"/>
      <c r="F646" s="64"/>
      <c r="G646" s="64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spans="1:29" x14ac:dyDescent="0.25">
      <c r="A647" s="42"/>
      <c r="B647" s="61"/>
      <c r="C647" s="61"/>
      <c r="D647" s="64"/>
      <c r="E647" s="64"/>
      <c r="F647" s="64"/>
      <c r="G647" s="64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spans="1:29" x14ac:dyDescent="0.25">
      <c r="A648" s="42"/>
      <c r="B648" s="61"/>
      <c r="C648" s="61"/>
      <c r="D648" s="64"/>
      <c r="E648" s="64"/>
      <c r="F648" s="64"/>
      <c r="G648" s="64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spans="1:29" x14ac:dyDescent="0.25">
      <c r="A649" s="42"/>
      <c r="B649" s="61"/>
      <c r="C649" s="61"/>
      <c r="D649" s="64"/>
      <c r="E649" s="64"/>
      <c r="F649" s="64"/>
      <c r="G649" s="64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spans="1:29" x14ac:dyDescent="0.25">
      <c r="A650" s="42"/>
      <c r="B650" s="61"/>
      <c r="C650" s="61"/>
      <c r="D650" s="64"/>
      <c r="E650" s="64"/>
      <c r="F650" s="64"/>
      <c r="G650" s="64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spans="1:29" x14ac:dyDescent="0.25">
      <c r="A651" s="42"/>
      <c r="B651" s="61"/>
      <c r="C651" s="61"/>
      <c r="D651" s="64"/>
      <c r="E651" s="64"/>
      <c r="F651" s="64"/>
      <c r="G651" s="64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spans="1:29" x14ac:dyDescent="0.25">
      <c r="A652" s="42"/>
      <c r="B652" s="61"/>
      <c r="C652" s="61"/>
      <c r="D652" s="64"/>
      <c r="E652" s="64"/>
      <c r="F652" s="64"/>
      <c r="G652" s="64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spans="1:29" x14ac:dyDescent="0.25">
      <c r="A653" s="42"/>
      <c r="B653" s="61"/>
      <c r="C653" s="61"/>
      <c r="D653" s="64"/>
      <c r="E653" s="64"/>
      <c r="F653" s="64"/>
      <c r="G653" s="64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spans="1:29" x14ac:dyDescent="0.25">
      <c r="A654" s="42"/>
      <c r="B654" s="61"/>
      <c r="C654" s="61"/>
      <c r="D654" s="64"/>
      <c r="E654" s="64"/>
      <c r="F654" s="64"/>
      <c r="G654" s="64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spans="1:29" x14ac:dyDescent="0.25">
      <c r="A655" s="42"/>
      <c r="B655" s="61"/>
      <c r="C655" s="61"/>
      <c r="D655" s="64"/>
      <c r="E655" s="64"/>
      <c r="F655" s="64"/>
      <c r="G655" s="64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spans="1:29" x14ac:dyDescent="0.25">
      <c r="A656" s="42"/>
      <c r="B656" s="61"/>
      <c r="C656" s="61"/>
      <c r="D656" s="64"/>
      <c r="E656" s="64"/>
      <c r="F656" s="64"/>
      <c r="G656" s="64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spans="1:29" x14ac:dyDescent="0.25">
      <c r="A657" s="42"/>
      <c r="B657" s="61"/>
      <c r="C657" s="61"/>
      <c r="D657" s="64"/>
      <c r="E657" s="64"/>
      <c r="F657" s="64"/>
      <c r="G657" s="64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spans="1:29" x14ac:dyDescent="0.25">
      <c r="A658" s="42"/>
      <c r="B658" s="61"/>
      <c r="C658" s="61"/>
      <c r="D658" s="64"/>
      <c r="E658" s="64"/>
      <c r="F658" s="64"/>
      <c r="G658" s="64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spans="1:29" x14ac:dyDescent="0.25">
      <c r="A659" s="42"/>
      <c r="B659" s="61"/>
      <c r="C659" s="61"/>
      <c r="D659" s="64"/>
      <c r="E659" s="64"/>
      <c r="F659" s="64"/>
      <c r="G659" s="64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spans="1:29" x14ac:dyDescent="0.25">
      <c r="A660" s="42"/>
      <c r="B660" s="61"/>
      <c r="C660" s="61"/>
      <c r="D660" s="64"/>
      <c r="E660" s="64"/>
      <c r="F660" s="64"/>
      <c r="G660" s="64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spans="1:29" x14ac:dyDescent="0.25">
      <c r="A661" s="42"/>
      <c r="B661" s="61"/>
      <c r="C661" s="61"/>
      <c r="D661" s="64"/>
      <c r="E661" s="64"/>
      <c r="F661" s="64"/>
      <c r="G661" s="64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spans="1:29" x14ac:dyDescent="0.25">
      <c r="A662" s="42"/>
      <c r="B662" s="61"/>
      <c r="C662" s="61"/>
      <c r="D662" s="64"/>
      <c r="E662" s="64"/>
      <c r="F662" s="64"/>
      <c r="G662" s="64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spans="1:29" x14ac:dyDescent="0.25">
      <c r="A663" s="42"/>
      <c r="B663" s="61"/>
      <c r="C663" s="61"/>
      <c r="D663" s="64"/>
      <c r="E663" s="64"/>
      <c r="F663" s="64"/>
      <c r="G663" s="64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spans="1:29" x14ac:dyDescent="0.25">
      <c r="A664" s="42"/>
      <c r="B664" s="61"/>
      <c r="C664" s="61"/>
      <c r="D664" s="64"/>
      <c r="E664" s="64"/>
      <c r="F664" s="64"/>
      <c r="G664" s="64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spans="1:29" x14ac:dyDescent="0.25">
      <c r="A665" s="42"/>
      <c r="B665" s="61"/>
      <c r="C665" s="61"/>
      <c r="D665" s="64"/>
      <c r="E665" s="64"/>
      <c r="F665" s="64"/>
      <c r="G665" s="64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spans="1:29" x14ac:dyDescent="0.25">
      <c r="A666" s="42"/>
      <c r="B666" s="61"/>
      <c r="C666" s="61"/>
      <c r="D666" s="64"/>
      <c r="E666" s="64"/>
      <c r="F666" s="64"/>
      <c r="G666" s="64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spans="1:29" x14ac:dyDescent="0.25">
      <c r="A667" s="42"/>
      <c r="B667" s="61"/>
      <c r="C667" s="61"/>
      <c r="D667" s="64"/>
      <c r="E667" s="64"/>
      <c r="F667" s="64"/>
      <c r="G667" s="64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spans="1:29" x14ac:dyDescent="0.25">
      <c r="A668" s="42"/>
      <c r="B668" s="61"/>
      <c r="C668" s="61"/>
      <c r="D668" s="64"/>
      <c r="E668" s="64"/>
      <c r="F668" s="64"/>
      <c r="G668" s="64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spans="1:29" x14ac:dyDescent="0.25">
      <c r="A669" s="42"/>
      <c r="B669" s="61"/>
      <c r="C669" s="61"/>
      <c r="D669" s="64"/>
      <c r="E669" s="64"/>
      <c r="F669" s="64"/>
      <c r="G669" s="64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spans="1:29" x14ac:dyDescent="0.25">
      <c r="A670" s="42"/>
      <c r="B670" s="61"/>
      <c r="C670" s="61"/>
      <c r="D670" s="64"/>
      <c r="E670" s="64"/>
      <c r="F670" s="64"/>
      <c r="G670" s="64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spans="1:29" x14ac:dyDescent="0.25">
      <c r="A671" s="42"/>
      <c r="B671" s="61"/>
      <c r="C671" s="61"/>
      <c r="D671" s="64"/>
      <c r="E671" s="64"/>
      <c r="F671" s="64"/>
      <c r="G671" s="64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spans="1:29" x14ac:dyDescent="0.25">
      <c r="A672" s="42"/>
      <c r="B672" s="61"/>
      <c r="C672" s="61"/>
      <c r="D672" s="64"/>
      <c r="E672" s="64"/>
      <c r="F672" s="64"/>
      <c r="G672" s="64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spans="1:29" x14ac:dyDescent="0.25">
      <c r="A673" s="42"/>
      <c r="B673" s="61"/>
      <c r="C673" s="61"/>
      <c r="D673" s="64"/>
      <c r="E673" s="64"/>
      <c r="F673" s="64"/>
      <c r="G673" s="64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spans="1:29" x14ac:dyDescent="0.25">
      <c r="A674" s="42"/>
      <c r="B674" s="61"/>
      <c r="C674" s="61"/>
      <c r="D674" s="64"/>
      <c r="E674" s="64"/>
      <c r="F674" s="64"/>
      <c r="G674" s="64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spans="1:29" x14ac:dyDescent="0.25">
      <c r="A675" s="42"/>
      <c r="B675" s="61"/>
      <c r="C675" s="61"/>
      <c r="D675" s="64"/>
      <c r="E675" s="64"/>
      <c r="F675" s="64"/>
      <c r="G675" s="64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spans="1:29" x14ac:dyDescent="0.25">
      <c r="A676" s="42"/>
      <c r="B676" s="61"/>
      <c r="C676" s="61"/>
      <c r="D676" s="64"/>
      <c r="E676" s="64"/>
      <c r="F676" s="64"/>
      <c r="G676" s="64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spans="1:29" x14ac:dyDescent="0.25">
      <c r="A677" s="42"/>
      <c r="B677" s="61"/>
      <c r="C677" s="61"/>
      <c r="D677" s="64"/>
      <c r="E677" s="64"/>
      <c r="F677" s="64"/>
      <c r="G677" s="64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spans="1:29" x14ac:dyDescent="0.25">
      <c r="A678" s="42"/>
      <c r="B678" s="61"/>
      <c r="C678" s="61"/>
      <c r="D678" s="64"/>
      <c r="E678" s="64"/>
      <c r="F678" s="64"/>
      <c r="G678" s="64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spans="1:29" x14ac:dyDescent="0.25">
      <c r="A679" s="42"/>
      <c r="B679" s="61"/>
      <c r="C679" s="61"/>
      <c r="D679" s="64"/>
      <c r="E679" s="64"/>
      <c r="F679" s="64"/>
      <c r="G679" s="64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spans="1:29" x14ac:dyDescent="0.25">
      <c r="A680" s="42"/>
      <c r="B680" s="61"/>
      <c r="C680" s="61"/>
      <c r="D680" s="64"/>
      <c r="E680" s="64"/>
      <c r="F680" s="64"/>
      <c r="G680" s="64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spans="1:29" x14ac:dyDescent="0.25">
      <c r="A681" s="42"/>
      <c r="B681" s="61"/>
      <c r="C681" s="61"/>
      <c r="D681" s="64"/>
      <c r="E681" s="64"/>
      <c r="F681" s="64"/>
      <c r="G681" s="64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spans="1:29" x14ac:dyDescent="0.25">
      <c r="A682" s="42"/>
      <c r="B682" s="61"/>
      <c r="C682" s="61"/>
      <c r="D682" s="64"/>
      <c r="E682" s="64"/>
      <c r="F682" s="64"/>
      <c r="G682" s="64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spans="1:29" x14ac:dyDescent="0.25">
      <c r="A683" s="42"/>
      <c r="B683" s="61"/>
      <c r="C683" s="61"/>
      <c r="D683" s="64"/>
      <c r="E683" s="64"/>
      <c r="F683" s="64"/>
      <c r="G683" s="64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spans="1:29" x14ac:dyDescent="0.25">
      <c r="A684" s="42"/>
      <c r="B684" s="61"/>
      <c r="C684" s="61"/>
      <c r="D684" s="64"/>
      <c r="E684" s="64"/>
      <c r="F684" s="64"/>
      <c r="G684" s="64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spans="1:29" x14ac:dyDescent="0.25">
      <c r="A685" s="42"/>
      <c r="B685" s="61"/>
      <c r="C685" s="61"/>
      <c r="D685" s="64"/>
      <c r="E685" s="64"/>
      <c r="F685" s="64"/>
      <c r="G685" s="64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spans="1:29" x14ac:dyDescent="0.25">
      <c r="A686" s="42"/>
      <c r="B686" s="61"/>
      <c r="C686" s="61"/>
      <c r="D686" s="64"/>
      <c r="E686" s="64"/>
      <c r="F686" s="64"/>
      <c r="G686" s="64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spans="1:29" x14ac:dyDescent="0.25">
      <c r="A687" s="42"/>
      <c r="B687" s="61"/>
      <c r="C687" s="61"/>
      <c r="D687" s="64"/>
      <c r="E687" s="64"/>
      <c r="F687" s="64"/>
      <c r="G687" s="64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spans="1:29" x14ac:dyDescent="0.25">
      <c r="A688" s="42"/>
      <c r="B688" s="61"/>
      <c r="C688" s="61"/>
      <c r="D688" s="64"/>
      <c r="E688" s="64"/>
      <c r="F688" s="64"/>
      <c r="G688" s="64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spans="1:29" x14ac:dyDescent="0.25">
      <c r="A689" s="42"/>
      <c r="B689" s="61"/>
      <c r="C689" s="61"/>
      <c r="D689" s="64"/>
      <c r="E689" s="64"/>
      <c r="F689" s="64"/>
      <c r="G689" s="64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spans="1:29" x14ac:dyDescent="0.25">
      <c r="A690" s="42"/>
      <c r="B690" s="61"/>
      <c r="C690" s="61"/>
      <c r="D690" s="64"/>
      <c r="E690" s="64"/>
      <c r="F690" s="64"/>
      <c r="G690" s="64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spans="1:29" x14ac:dyDescent="0.25">
      <c r="A691" s="42"/>
      <c r="B691" s="61"/>
      <c r="C691" s="61"/>
      <c r="D691" s="64"/>
      <c r="E691" s="64"/>
      <c r="F691" s="64"/>
      <c r="G691" s="64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spans="1:29" x14ac:dyDescent="0.25">
      <c r="A692" s="42"/>
      <c r="B692" s="61"/>
      <c r="C692" s="61"/>
      <c r="D692" s="64"/>
      <c r="E692" s="64"/>
      <c r="F692" s="64"/>
      <c r="G692" s="64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spans="1:29" x14ac:dyDescent="0.25">
      <c r="A693" s="42"/>
      <c r="B693" s="61"/>
      <c r="C693" s="61"/>
      <c r="D693" s="64"/>
      <c r="E693" s="64"/>
      <c r="F693" s="64"/>
      <c r="G693" s="64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spans="1:29" x14ac:dyDescent="0.25">
      <c r="A694" s="42"/>
      <c r="B694" s="61"/>
      <c r="C694" s="61"/>
      <c r="D694" s="64"/>
      <c r="E694" s="64"/>
      <c r="F694" s="64"/>
      <c r="G694" s="64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spans="1:29" x14ac:dyDescent="0.25">
      <c r="A695" s="42"/>
      <c r="B695" s="61"/>
      <c r="C695" s="61"/>
      <c r="D695" s="64"/>
      <c r="E695" s="64"/>
      <c r="F695" s="64"/>
      <c r="G695" s="64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spans="1:29" x14ac:dyDescent="0.25">
      <c r="A696" s="42"/>
      <c r="B696" s="61"/>
      <c r="C696" s="61"/>
      <c r="D696" s="64"/>
      <c r="E696" s="64"/>
      <c r="F696" s="64"/>
      <c r="G696" s="64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spans="1:29" x14ac:dyDescent="0.25">
      <c r="A697" s="42"/>
      <c r="B697" s="61"/>
      <c r="C697" s="61"/>
      <c r="D697" s="64"/>
      <c r="E697" s="64"/>
      <c r="F697" s="64"/>
      <c r="G697" s="64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spans="1:29" x14ac:dyDescent="0.25">
      <c r="A698" s="42"/>
      <c r="B698" s="61"/>
      <c r="C698" s="61"/>
      <c r="D698" s="64"/>
      <c r="E698" s="64"/>
      <c r="F698" s="64"/>
      <c r="G698" s="64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spans="1:29" x14ac:dyDescent="0.25">
      <c r="A699" s="42"/>
      <c r="B699" s="61"/>
      <c r="C699" s="61"/>
      <c r="D699" s="64"/>
      <c r="E699" s="64"/>
      <c r="F699" s="64"/>
      <c r="G699" s="64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spans="1:29" x14ac:dyDescent="0.25">
      <c r="A700" s="42"/>
      <c r="B700" s="61"/>
      <c r="C700" s="61"/>
      <c r="D700" s="64"/>
      <c r="E700" s="64"/>
      <c r="F700" s="64"/>
      <c r="G700" s="64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:29" x14ac:dyDescent="0.25">
      <c r="A701" s="42"/>
      <c r="B701" s="61"/>
      <c r="C701" s="61"/>
      <c r="D701" s="64"/>
      <c r="E701" s="64"/>
      <c r="F701" s="64"/>
      <c r="G701" s="64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spans="1:29" x14ac:dyDescent="0.25">
      <c r="A702" s="42"/>
      <c r="B702" s="61"/>
      <c r="C702" s="61"/>
      <c r="D702" s="64"/>
      <c r="E702" s="64"/>
      <c r="F702" s="64"/>
      <c r="G702" s="64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spans="1:29" x14ac:dyDescent="0.25">
      <c r="A703" s="42"/>
      <c r="B703" s="61"/>
      <c r="C703" s="61"/>
      <c r="D703" s="64"/>
      <c r="E703" s="64"/>
      <c r="F703" s="64"/>
      <c r="G703" s="64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spans="1:29" x14ac:dyDescent="0.25">
      <c r="A704" s="42"/>
      <c r="B704" s="61"/>
      <c r="C704" s="61"/>
      <c r="D704" s="64"/>
      <c r="E704" s="64"/>
      <c r="F704" s="64"/>
      <c r="G704" s="64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spans="1:29" x14ac:dyDescent="0.25">
      <c r="A705" s="42"/>
      <c r="B705" s="61"/>
      <c r="C705" s="61"/>
      <c r="D705" s="64"/>
      <c r="E705" s="64"/>
      <c r="F705" s="64"/>
      <c r="G705" s="64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spans="1:29" x14ac:dyDescent="0.25">
      <c r="A706" s="42"/>
      <c r="B706" s="61"/>
      <c r="C706" s="61"/>
      <c r="D706" s="64"/>
      <c r="E706" s="64"/>
      <c r="F706" s="64"/>
      <c r="G706" s="64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spans="1:29" x14ac:dyDescent="0.25">
      <c r="A707" s="42"/>
      <c r="B707" s="61"/>
      <c r="C707" s="61"/>
      <c r="D707" s="64"/>
      <c r="E707" s="64"/>
      <c r="F707" s="64"/>
      <c r="G707" s="64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spans="1:29" x14ac:dyDescent="0.25">
      <c r="A708" s="42"/>
      <c r="B708" s="61"/>
      <c r="C708" s="61"/>
      <c r="D708" s="64"/>
      <c r="E708" s="64"/>
      <c r="F708" s="64"/>
      <c r="G708" s="64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spans="1:29" x14ac:dyDescent="0.25">
      <c r="A709" s="42"/>
      <c r="B709" s="61"/>
      <c r="C709" s="61"/>
      <c r="D709" s="64"/>
      <c r="E709" s="64"/>
      <c r="F709" s="64"/>
      <c r="G709" s="64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spans="1:29" x14ac:dyDescent="0.25">
      <c r="A710" s="42"/>
      <c r="B710" s="61"/>
      <c r="C710" s="61"/>
      <c r="D710" s="64"/>
      <c r="E710" s="64"/>
      <c r="F710" s="64"/>
      <c r="G710" s="64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spans="1:29" x14ac:dyDescent="0.25">
      <c r="A711" s="42"/>
      <c r="B711" s="61"/>
      <c r="C711" s="61"/>
      <c r="D711" s="64"/>
      <c r="E711" s="64"/>
      <c r="F711" s="64"/>
      <c r="G711" s="64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spans="1:29" x14ac:dyDescent="0.25">
      <c r="A712" s="42"/>
      <c r="B712" s="61"/>
      <c r="C712" s="61"/>
      <c r="D712" s="64"/>
      <c r="E712" s="64"/>
      <c r="F712" s="64"/>
      <c r="G712" s="64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spans="1:29" x14ac:dyDescent="0.25">
      <c r="A713" s="42"/>
      <c r="B713" s="61"/>
      <c r="C713" s="61"/>
      <c r="D713" s="64"/>
      <c r="E713" s="64"/>
      <c r="F713" s="64"/>
      <c r="G713" s="64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spans="1:29" x14ac:dyDescent="0.25">
      <c r="A714" s="42"/>
      <c r="B714" s="61"/>
      <c r="C714" s="61"/>
      <c r="D714" s="64"/>
      <c r="E714" s="64"/>
      <c r="F714" s="64"/>
      <c r="G714" s="64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spans="1:29" x14ac:dyDescent="0.25">
      <c r="A715" s="42"/>
      <c r="B715" s="61"/>
      <c r="C715" s="61"/>
      <c r="D715" s="64"/>
      <c r="E715" s="64"/>
      <c r="F715" s="64"/>
      <c r="G715" s="64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spans="1:29" x14ac:dyDescent="0.25">
      <c r="A716" s="42"/>
      <c r="B716" s="61"/>
      <c r="C716" s="61"/>
      <c r="D716" s="64"/>
      <c r="E716" s="64"/>
      <c r="F716" s="64"/>
      <c r="G716" s="64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spans="1:29" x14ac:dyDescent="0.25">
      <c r="A717" s="42"/>
      <c r="B717" s="61"/>
      <c r="C717" s="61"/>
      <c r="D717" s="64"/>
      <c r="E717" s="64"/>
      <c r="F717" s="64"/>
      <c r="G717" s="64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spans="1:29" x14ac:dyDescent="0.25">
      <c r="A718" s="42"/>
      <c r="B718" s="61"/>
      <c r="C718" s="61"/>
      <c r="D718" s="64"/>
      <c r="E718" s="64"/>
      <c r="F718" s="64"/>
      <c r="G718" s="64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spans="1:29" x14ac:dyDescent="0.25">
      <c r="A719" s="42"/>
      <c r="B719" s="61"/>
      <c r="C719" s="61"/>
      <c r="D719" s="64"/>
      <c r="E719" s="64"/>
      <c r="F719" s="64"/>
      <c r="G719" s="64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spans="1:29" x14ac:dyDescent="0.25">
      <c r="A720" s="42"/>
      <c r="B720" s="61"/>
      <c r="C720" s="61"/>
      <c r="D720" s="64"/>
      <c r="E720" s="64"/>
      <c r="F720" s="64"/>
      <c r="G720" s="64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spans="1:29" x14ac:dyDescent="0.25">
      <c r="A721" s="42"/>
      <c r="B721" s="61"/>
      <c r="C721" s="61"/>
      <c r="D721" s="64"/>
      <c r="E721" s="64"/>
      <c r="F721" s="64"/>
      <c r="G721" s="64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spans="1:29" x14ac:dyDescent="0.25">
      <c r="A722" s="42"/>
      <c r="B722" s="61"/>
      <c r="C722" s="61"/>
      <c r="D722" s="64"/>
      <c r="E722" s="64"/>
      <c r="F722" s="64"/>
      <c r="G722" s="64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spans="1:29" x14ac:dyDescent="0.25">
      <c r="A723" s="42"/>
      <c r="B723" s="61"/>
      <c r="C723" s="61"/>
      <c r="D723" s="64"/>
      <c r="E723" s="64"/>
      <c r="F723" s="64"/>
      <c r="G723" s="64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spans="1:29" x14ac:dyDescent="0.25">
      <c r="A724" s="42"/>
      <c r="B724" s="61"/>
      <c r="C724" s="61"/>
      <c r="D724" s="64"/>
      <c r="E724" s="64"/>
      <c r="F724" s="64"/>
      <c r="G724" s="64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spans="1:29" x14ac:dyDescent="0.25">
      <c r="A725" s="42"/>
      <c r="B725" s="61"/>
      <c r="C725" s="61"/>
      <c r="D725" s="64"/>
      <c r="E725" s="64"/>
      <c r="F725" s="64"/>
      <c r="G725" s="64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spans="1:29" x14ac:dyDescent="0.25">
      <c r="A726" s="42"/>
      <c r="B726" s="61"/>
      <c r="C726" s="61"/>
      <c r="D726" s="64"/>
      <c r="E726" s="64"/>
      <c r="F726" s="64"/>
      <c r="G726" s="64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spans="1:29" x14ac:dyDescent="0.25">
      <c r="A727" s="42"/>
      <c r="B727" s="61"/>
      <c r="C727" s="61"/>
      <c r="D727" s="64"/>
      <c r="E727" s="64"/>
      <c r="F727" s="64"/>
      <c r="G727" s="64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spans="1:29" x14ac:dyDescent="0.25">
      <c r="A728" s="42"/>
      <c r="B728" s="61"/>
      <c r="C728" s="61"/>
      <c r="D728" s="64"/>
      <c r="E728" s="64"/>
      <c r="F728" s="64"/>
      <c r="G728" s="64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spans="1:29" x14ac:dyDescent="0.25">
      <c r="A729" s="42"/>
      <c r="B729" s="61"/>
      <c r="C729" s="61"/>
      <c r="D729" s="64"/>
      <c r="E729" s="64"/>
      <c r="F729" s="64"/>
      <c r="G729" s="64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spans="1:29" x14ac:dyDescent="0.25">
      <c r="A730" s="42"/>
      <c r="B730" s="61"/>
      <c r="C730" s="61"/>
      <c r="D730" s="64"/>
      <c r="E730" s="64"/>
      <c r="F730" s="64"/>
      <c r="G730" s="64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spans="1:29" x14ac:dyDescent="0.25">
      <c r="A731" s="42"/>
      <c r="B731" s="61"/>
      <c r="C731" s="61"/>
      <c r="D731" s="64"/>
      <c r="E731" s="64"/>
      <c r="F731" s="64"/>
      <c r="G731" s="64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spans="1:29" x14ac:dyDescent="0.25">
      <c r="A732" s="42"/>
      <c r="B732" s="61"/>
      <c r="C732" s="61"/>
      <c r="D732" s="64"/>
      <c r="E732" s="64"/>
      <c r="F732" s="64"/>
      <c r="G732" s="64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spans="1:29" x14ac:dyDescent="0.25">
      <c r="A733" s="42"/>
      <c r="B733" s="61"/>
      <c r="C733" s="61"/>
      <c r="D733" s="64"/>
      <c r="E733" s="64"/>
      <c r="F733" s="64"/>
      <c r="G733" s="64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 spans="1:29" x14ac:dyDescent="0.25">
      <c r="A734" s="42"/>
      <c r="B734" s="61"/>
      <c r="C734" s="61"/>
      <c r="D734" s="64"/>
      <c r="E734" s="64"/>
      <c r="F734" s="64"/>
      <c r="G734" s="64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 spans="1:29" x14ac:dyDescent="0.25">
      <c r="A735" s="42"/>
      <c r="B735" s="61"/>
      <c r="C735" s="61"/>
      <c r="D735" s="64"/>
      <c r="E735" s="64"/>
      <c r="F735" s="64"/>
      <c r="G735" s="64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 spans="1:29" x14ac:dyDescent="0.25">
      <c r="A736" s="42"/>
      <c r="B736" s="61"/>
      <c r="C736" s="61"/>
      <c r="D736" s="64"/>
      <c r="E736" s="64"/>
      <c r="F736" s="64"/>
      <c r="G736" s="64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 spans="1:29" x14ac:dyDescent="0.25">
      <c r="A737" s="42"/>
      <c r="B737" s="61"/>
      <c r="C737" s="61"/>
      <c r="D737" s="64"/>
      <c r="E737" s="64"/>
      <c r="F737" s="64"/>
      <c r="G737" s="64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 spans="1:29" x14ac:dyDescent="0.25">
      <c r="A738" s="42"/>
      <c r="B738" s="61"/>
      <c r="C738" s="61"/>
      <c r="D738" s="64"/>
      <c r="E738" s="64"/>
      <c r="F738" s="64"/>
      <c r="G738" s="64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 spans="1:29" x14ac:dyDescent="0.25">
      <c r="A739" s="42"/>
      <c r="B739" s="61"/>
      <c r="C739" s="61"/>
      <c r="D739" s="64"/>
      <c r="E739" s="64"/>
      <c r="F739" s="64"/>
      <c r="G739" s="64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 spans="1:29" x14ac:dyDescent="0.25">
      <c r="A740" s="42"/>
      <c r="B740" s="61"/>
      <c r="C740" s="61"/>
      <c r="D740" s="64"/>
      <c r="E740" s="64"/>
      <c r="F740" s="64"/>
      <c r="G740" s="64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 spans="1:29" x14ac:dyDescent="0.25">
      <c r="A741" s="42"/>
      <c r="B741" s="61"/>
      <c r="C741" s="61"/>
      <c r="D741" s="64"/>
      <c r="E741" s="64"/>
      <c r="F741" s="64"/>
      <c r="G741" s="64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 spans="1:29" x14ac:dyDescent="0.25">
      <c r="A742" s="42"/>
      <c r="B742" s="61"/>
      <c r="C742" s="61"/>
      <c r="D742" s="64"/>
      <c r="E742" s="64"/>
      <c r="F742" s="64"/>
      <c r="G742" s="64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 spans="1:29" x14ac:dyDescent="0.25">
      <c r="A743" s="11"/>
      <c r="B743" s="81"/>
      <c r="C743" s="81"/>
      <c r="D743" s="82"/>
      <c r="E743" s="82"/>
      <c r="F743" s="82"/>
      <c r="G743" s="82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</row>
    <row r="744" spans="1:29" x14ac:dyDescent="0.25">
      <c r="A744" s="42"/>
      <c r="B744" s="61"/>
      <c r="C744" s="61"/>
      <c r="D744" s="64"/>
      <c r="E744" s="64"/>
      <c r="F744" s="64"/>
      <c r="G744" s="64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 spans="1:29" x14ac:dyDescent="0.25">
      <c r="A745" s="42"/>
      <c r="B745" s="61"/>
      <c r="C745" s="61"/>
      <c r="D745" s="64"/>
      <c r="E745" s="64"/>
      <c r="F745" s="64"/>
      <c r="G745" s="64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 spans="1:29" x14ac:dyDescent="0.25">
      <c r="A746" s="42"/>
      <c r="B746" s="61"/>
      <c r="C746" s="61"/>
      <c r="D746" s="64"/>
      <c r="E746" s="64"/>
      <c r="F746" s="64"/>
      <c r="G746" s="64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 spans="1:29" x14ac:dyDescent="0.25">
      <c r="A747" s="42"/>
      <c r="B747" s="61"/>
      <c r="C747" s="61"/>
      <c r="D747" s="64"/>
      <c r="E747" s="64"/>
      <c r="F747" s="64"/>
      <c r="G747" s="64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 spans="1:29" x14ac:dyDescent="0.25">
      <c r="A748" s="42"/>
      <c r="B748" s="61"/>
      <c r="C748" s="61"/>
      <c r="D748" s="64"/>
      <c r="E748" s="64"/>
      <c r="F748" s="64"/>
      <c r="G748" s="64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 spans="1:29" x14ac:dyDescent="0.25">
      <c r="A749" s="42"/>
      <c r="B749" s="61"/>
      <c r="C749" s="61"/>
      <c r="D749" s="64"/>
      <c r="E749" s="64"/>
      <c r="F749" s="64"/>
      <c r="G749" s="64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 spans="1:29" x14ac:dyDescent="0.25">
      <c r="A750" s="42"/>
      <c r="B750" s="61"/>
      <c r="C750" s="61"/>
      <c r="D750" s="64"/>
      <c r="E750" s="64"/>
      <c r="F750" s="64"/>
      <c r="G750" s="64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 spans="1:29" x14ac:dyDescent="0.25">
      <c r="A751" s="42"/>
      <c r="B751" s="61"/>
      <c r="C751" s="61"/>
      <c r="D751" s="64"/>
      <c r="E751" s="64"/>
      <c r="F751" s="64"/>
      <c r="G751" s="64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 spans="1:29" x14ac:dyDescent="0.25">
      <c r="A752" s="42"/>
      <c r="B752" s="61"/>
      <c r="C752" s="61"/>
      <c r="D752" s="64"/>
      <c r="E752" s="64"/>
      <c r="F752" s="64"/>
      <c r="G752" s="64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 spans="1:29" x14ac:dyDescent="0.25">
      <c r="A753" s="42"/>
      <c r="B753" s="61"/>
      <c r="C753" s="61"/>
      <c r="D753" s="64"/>
      <c r="E753" s="64"/>
      <c r="F753" s="64"/>
      <c r="G753" s="64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 spans="1:29" x14ac:dyDescent="0.25">
      <c r="A754" s="42"/>
      <c r="B754" s="61"/>
      <c r="C754" s="61"/>
      <c r="D754" s="64"/>
      <c r="E754" s="64"/>
      <c r="F754" s="64"/>
      <c r="G754" s="64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 spans="1:29" x14ac:dyDescent="0.25">
      <c r="A755" s="42"/>
      <c r="B755" s="61"/>
      <c r="C755" s="61"/>
      <c r="D755" s="64"/>
      <c r="E755" s="64"/>
      <c r="F755" s="64"/>
      <c r="G755" s="64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 spans="1:29" x14ac:dyDescent="0.25">
      <c r="A756" s="42"/>
      <c r="B756" s="61"/>
      <c r="C756" s="61"/>
      <c r="D756" s="64"/>
      <c r="E756" s="64"/>
      <c r="F756" s="64"/>
      <c r="G756" s="64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 spans="1:29" x14ac:dyDescent="0.25">
      <c r="A757" s="11"/>
      <c r="B757" s="81"/>
      <c r="C757" s="81"/>
      <c r="D757" s="82"/>
      <c r="E757" s="82"/>
      <c r="F757" s="82"/>
      <c r="G757" s="82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</row>
    <row r="758" spans="1:29" x14ac:dyDescent="0.25">
      <c r="A758" s="42"/>
      <c r="B758" s="61"/>
      <c r="C758" s="61"/>
      <c r="D758" s="64"/>
      <c r="E758" s="64"/>
      <c r="F758" s="64"/>
      <c r="G758" s="64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 spans="1:29" x14ac:dyDescent="0.25">
      <c r="A759" s="42"/>
      <c r="B759" s="61"/>
      <c r="C759" s="61"/>
      <c r="D759" s="64"/>
      <c r="E759" s="64"/>
      <c r="F759" s="64"/>
      <c r="G759" s="64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 spans="1:29" x14ac:dyDescent="0.25">
      <c r="A760" s="42"/>
      <c r="B760" s="61"/>
      <c r="C760" s="61"/>
      <c r="D760" s="64"/>
      <c r="E760" s="64"/>
      <c r="F760" s="64"/>
      <c r="G760" s="64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 spans="1:29" x14ac:dyDescent="0.25">
      <c r="A761" s="42"/>
      <c r="B761" s="61"/>
      <c r="C761" s="61"/>
      <c r="D761" s="64"/>
      <c r="E761" s="64"/>
      <c r="F761" s="64"/>
      <c r="G761" s="64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 spans="1:29" x14ac:dyDescent="0.25">
      <c r="A762" s="42"/>
      <c r="B762" s="61"/>
      <c r="C762" s="61"/>
      <c r="D762" s="64"/>
      <c r="E762" s="64"/>
      <c r="F762" s="64"/>
      <c r="G762" s="64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 spans="1:29" x14ac:dyDescent="0.25">
      <c r="A763" s="42"/>
      <c r="B763" s="61"/>
      <c r="C763" s="61"/>
      <c r="D763" s="64"/>
      <c r="E763" s="64"/>
      <c r="F763" s="64"/>
      <c r="G763" s="64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 spans="1:29" x14ac:dyDescent="0.25">
      <c r="A764" s="42"/>
      <c r="B764" s="61"/>
      <c r="C764" s="61"/>
      <c r="D764" s="64"/>
      <c r="E764" s="64"/>
      <c r="F764" s="64"/>
      <c r="G764" s="64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 spans="1:29" x14ac:dyDescent="0.25">
      <c r="A765" s="42"/>
      <c r="B765" s="61"/>
      <c r="C765" s="61"/>
      <c r="D765" s="64"/>
      <c r="E765" s="64"/>
      <c r="F765" s="64"/>
      <c r="G765" s="64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 spans="1:29" x14ac:dyDescent="0.25">
      <c r="A766" s="42"/>
      <c r="B766" s="61"/>
      <c r="C766" s="61"/>
      <c r="D766" s="64"/>
      <c r="E766" s="64"/>
      <c r="F766" s="64"/>
      <c r="G766" s="64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 spans="1:29" x14ac:dyDescent="0.25">
      <c r="A767" s="42"/>
      <c r="B767" s="61"/>
      <c r="C767" s="61"/>
      <c r="D767" s="64"/>
      <c r="E767" s="64"/>
      <c r="F767" s="64"/>
      <c r="G767" s="64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 spans="1:29" x14ac:dyDescent="0.25">
      <c r="A768" s="42"/>
      <c r="B768" s="61"/>
      <c r="C768" s="61"/>
      <c r="D768" s="64"/>
      <c r="E768" s="64"/>
      <c r="F768" s="64"/>
      <c r="G768" s="64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 spans="1:29" x14ac:dyDescent="0.25">
      <c r="A769" s="42"/>
      <c r="B769" s="61"/>
      <c r="C769" s="61"/>
      <c r="D769" s="64"/>
      <c r="E769" s="64"/>
      <c r="F769" s="64"/>
      <c r="G769" s="64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 spans="1:29" x14ac:dyDescent="0.25">
      <c r="A770" s="42"/>
      <c r="B770" s="61"/>
      <c r="C770" s="61"/>
      <c r="D770" s="64"/>
      <c r="E770" s="64"/>
      <c r="F770" s="64"/>
      <c r="G770" s="64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 spans="1:29" x14ac:dyDescent="0.25">
      <c r="A771" s="42"/>
      <c r="B771" s="61"/>
      <c r="C771" s="61"/>
      <c r="D771" s="64"/>
      <c r="E771" s="64"/>
      <c r="F771" s="64"/>
      <c r="G771" s="64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 spans="1:29" x14ac:dyDescent="0.25">
      <c r="A772" s="42"/>
      <c r="B772" s="61"/>
      <c r="C772" s="61"/>
      <c r="D772" s="64"/>
      <c r="E772" s="64"/>
      <c r="F772" s="64"/>
      <c r="G772" s="64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 spans="1:29" x14ac:dyDescent="0.25">
      <c r="A773" s="42"/>
      <c r="B773" s="61"/>
      <c r="C773" s="61"/>
      <c r="D773" s="64"/>
      <c r="E773" s="64"/>
      <c r="F773" s="64"/>
      <c r="G773" s="64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 spans="1:29" x14ac:dyDescent="0.25">
      <c r="A774" s="42"/>
      <c r="B774" s="61"/>
      <c r="C774" s="61"/>
      <c r="D774" s="64"/>
      <c r="E774" s="64"/>
      <c r="F774" s="64"/>
      <c r="G774" s="64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 spans="1:29" x14ac:dyDescent="0.25">
      <c r="A775" s="42"/>
      <c r="B775" s="61"/>
      <c r="C775" s="61"/>
      <c r="D775" s="64"/>
      <c r="E775" s="64"/>
      <c r="F775" s="64"/>
      <c r="G775" s="64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 spans="1:29" x14ac:dyDescent="0.25">
      <c r="A776" s="42"/>
      <c r="B776" s="61"/>
      <c r="C776" s="61"/>
      <c r="D776" s="64"/>
      <c r="E776" s="64"/>
      <c r="F776" s="64"/>
      <c r="G776" s="64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 spans="1:29" x14ac:dyDescent="0.25">
      <c r="A777" s="42"/>
      <c r="B777" s="61"/>
      <c r="C777" s="61"/>
      <c r="D777" s="64"/>
      <c r="E777" s="64"/>
      <c r="F777" s="64"/>
      <c r="G777" s="64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 spans="1:29" x14ac:dyDescent="0.25">
      <c r="A778" s="42"/>
      <c r="B778" s="61"/>
      <c r="C778" s="61"/>
      <c r="D778" s="64"/>
      <c r="E778" s="64"/>
      <c r="F778" s="64"/>
      <c r="G778" s="64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 spans="1:29" x14ac:dyDescent="0.25">
      <c r="A779" s="42"/>
      <c r="B779" s="61"/>
      <c r="C779" s="61"/>
      <c r="D779" s="64"/>
      <c r="E779" s="64"/>
      <c r="F779" s="64"/>
      <c r="G779" s="64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 spans="1:29" x14ac:dyDescent="0.25">
      <c r="A780" s="42"/>
      <c r="B780" s="61"/>
      <c r="C780" s="61"/>
      <c r="D780" s="64"/>
      <c r="E780" s="64"/>
      <c r="F780" s="64"/>
      <c r="G780" s="64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 spans="1:29" x14ac:dyDescent="0.25">
      <c r="A781" s="42"/>
      <c r="B781" s="61"/>
      <c r="C781" s="61"/>
      <c r="D781" s="64"/>
      <c r="E781" s="64"/>
      <c r="F781" s="64"/>
      <c r="G781" s="64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 spans="1:29" x14ac:dyDescent="0.25">
      <c r="A782" s="42"/>
      <c r="B782" s="61"/>
      <c r="C782" s="61"/>
      <c r="D782" s="64"/>
      <c r="E782" s="64"/>
      <c r="F782" s="64"/>
      <c r="G782" s="64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 spans="1:29" x14ac:dyDescent="0.25">
      <c r="A783" s="42"/>
      <c r="B783" s="61"/>
      <c r="C783" s="61"/>
      <c r="D783" s="64"/>
      <c r="E783" s="64"/>
      <c r="F783" s="64"/>
      <c r="G783" s="64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 spans="1:29" x14ac:dyDescent="0.25">
      <c r="A784" s="42"/>
      <c r="B784" s="61"/>
      <c r="C784" s="61"/>
      <c r="D784" s="64"/>
      <c r="E784" s="64"/>
      <c r="F784" s="64"/>
      <c r="G784" s="64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 spans="1:29" x14ac:dyDescent="0.25">
      <c r="A785" s="42"/>
      <c r="B785" s="61"/>
      <c r="C785" s="61"/>
      <c r="D785" s="64"/>
      <c r="E785" s="64"/>
      <c r="F785" s="64"/>
      <c r="G785" s="64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 spans="1:29" x14ac:dyDescent="0.25">
      <c r="A786" s="42"/>
      <c r="B786" s="61"/>
      <c r="C786" s="61"/>
      <c r="D786" s="64"/>
      <c r="E786" s="64"/>
      <c r="F786" s="64"/>
      <c r="G786" s="64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 spans="1:29" x14ac:dyDescent="0.25">
      <c r="A787" s="42"/>
      <c r="B787" s="61"/>
      <c r="C787" s="61"/>
      <c r="D787" s="64"/>
      <c r="E787" s="64"/>
      <c r="F787" s="64"/>
      <c r="G787" s="64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 spans="1:29" x14ac:dyDescent="0.25">
      <c r="A788" s="42"/>
      <c r="B788" s="61"/>
      <c r="C788" s="61"/>
      <c r="D788" s="64"/>
      <c r="E788" s="64"/>
      <c r="F788" s="64"/>
      <c r="G788" s="64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 spans="1:29" x14ac:dyDescent="0.25">
      <c r="A789" s="42"/>
      <c r="B789" s="61"/>
      <c r="C789" s="61"/>
      <c r="D789" s="64"/>
      <c r="E789" s="64"/>
      <c r="F789" s="64"/>
      <c r="G789" s="64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 spans="1:29" x14ac:dyDescent="0.25">
      <c r="A790" s="42"/>
      <c r="B790" s="61"/>
      <c r="C790" s="61"/>
      <c r="D790" s="64"/>
      <c r="E790" s="64"/>
      <c r="F790" s="64"/>
      <c r="G790" s="64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spans="1:29" x14ac:dyDescent="0.25">
      <c r="A791" s="42"/>
      <c r="B791" s="61"/>
      <c r="C791" s="61"/>
      <c r="D791" s="64"/>
      <c r="E791" s="64"/>
      <c r="F791" s="64"/>
      <c r="G791" s="64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 spans="1:29" x14ac:dyDescent="0.25">
      <c r="A792" s="42"/>
      <c r="B792" s="61"/>
      <c r="C792" s="61"/>
      <c r="D792" s="64"/>
      <c r="E792" s="64"/>
      <c r="F792" s="64"/>
      <c r="G792" s="64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 spans="1:29" x14ac:dyDescent="0.25">
      <c r="A793" s="42"/>
      <c r="B793" s="61"/>
      <c r="C793" s="61"/>
      <c r="D793" s="64"/>
      <c r="E793" s="64"/>
      <c r="F793" s="64"/>
      <c r="G793" s="64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 spans="1:29" x14ac:dyDescent="0.25">
      <c r="A794" s="42"/>
      <c r="B794" s="61"/>
      <c r="C794" s="61"/>
      <c r="D794" s="64"/>
      <c r="E794" s="64"/>
      <c r="F794" s="64"/>
      <c r="G794" s="64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 spans="1:29" x14ac:dyDescent="0.25">
      <c r="A795" s="42"/>
      <c r="B795" s="61"/>
      <c r="C795" s="61"/>
      <c r="D795" s="64"/>
      <c r="E795" s="64"/>
      <c r="F795" s="64"/>
      <c r="G795" s="64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 spans="1:29" x14ac:dyDescent="0.25">
      <c r="A796" s="42"/>
      <c r="B796" s="61"/>
      <c r="C796" s="61"/>
      <c r="D796" s="64"/>
      <c r="E796" s="64"/>
      <c r="F796" s="64"/>
      <c r="G796" s="64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 spans="1:29" x14ac:dyDescent="0.25">
      <c r="A797" s="42"/>
      <c r="B797" s="61"/>
      <c r="C797" s="61"/>
      <c r="D797" s="64"/>
      <c r="E797" s="64"/>
      <c r="F797" s="64"/>
      <c r="G797" s="64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 spans="1:29" x14ac:dyDescent="0.25">
      <c r="A798" s="42"/>
      <c r="B798" s="61"/>
      <c r="C798" s="61"/>
      <c r="D798" s="64"/>
      <c r="E798" s="64"/>
      <c r="F798" s="64"/>
      <c r="G798" s="64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spans="1:29" x14ac:dyDescent="0.25">
      <c r="A799" s="42"/>
      <c r="B799" s="61"/>
      <c r="C799" s="61"/>
      <c r="D799" s="64"/>
      <c r="E799" s="64"/>
      <c r="F799" s="64"/>
      <c r="G799" s="64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spans="1:29" x14ac:dyDescent="0.25">
      <c r="A800" s="42"/>
      <c r="B800" s="61"/>
      <c r="C800" s="61"/>
      <c r="D800" s="64"/>
      <c r="E800" s="64"/>
      <c r="F800" s="64"/>
      <c r="G800" s="64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spans="1:29" x14ac:dyDescent="0.25">
      <c r="A801" s="42"/>
      <c r="B801" s="61"/>
      <c r="C801" s="61"/>
      <c r="D801" s="64"/>
      <c r="E801" s="64"/>
      <c r="F801" s="64"/>
      <c r="G801" s="64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 spans="1:29" x14ac:dyDescent="0.25">
      <c r="A802" s="42"/>
      <c r="B802" s="61"/>
      <c r="C802" s="61"/>
      <c r="D802" s="64"/>
      <c r="E802" s="64"/>
      <c r="F802" s="64"/>
      <c r="G802" s="64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 spans="1:29" x14ac:dyDescent="0.25">
      <c r="A803" s="42"/>
      <c r="B803" s="61"/>
      <c r="C803" s="61"/>
      <c r="D803" s="64"/>
      <c r="E803" s="64"/>
      <c r="F803" s="64"/>
      <c r="G803" s="64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 spans="1:29" x14ac:dyDescent="0.25">
      <c r="A804" s="42"/>
      <c r="B804" s="61"/>
      <c r="C804" s="61"/>
      <c r="D804" s="64"/>
      <c r="E804" s="64"/>
      <c r="F804" s="64"/>
      <c r="G804" s="64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 spans="1:29" x14ac:dyDescent="0.25">
      <c r="A805" s="42"/>
      <c r="B805" s="61"/>
      <c r="C805" s="61"/>
      <c r="D805" s="64"/>
      <c r="E805" s="64"/>
      <c r="F805" s="64"/>
      <c r="G805" s="64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 spans="1:29" x14ac:dyDescent="0.25">
      <c r="A806" s="42"/>
      <c r="B806" s="61"/>
      <c r="C806" s="61"/>
      <c r="D806" s="64"/>
      <c r="E806" s="64"/>
      <c r="F806" s="64"/>
      <c r="G806" s="64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 spans="1:29" x14ac:dyDescent="0.25">
      <c r="A807" s="42"/>
      <c r="B807" s="61"/>
      <c r="C807" s="61"/>
      <c r="D807" s="64"/>
      <c r="E807" s="64"/>
      <c r="F807" s="64"/>
      <c r="G807" s="64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 spans="1:29" x14ac:dyDescent="0.25">
      <c r="A808" s="42"/>
      <c r="B808" s="61"/>
      <c r="C808" s="61"/>
      <c r="D808" s="64"/>
      <c r="E808" s="64"/>
      <c r="F808" s="64"/>
      <c r="G808" s="64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 spans="1:29" x14ac:dyDescent="0.25">
      <c r="A809" s="42"/>
      <c r="B809" s="61"/>
      <c r="C809" s="61"/>
      <c r="D809" s="64"/>
      <c r="E809" s="64"/>
      <c r="F809" s="64"/>
      <c r="G809" s="64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 spans="1:29" x14ac:dyDescent="0.25">
      <c r="A810" s="42"/>
      <c r="B810" s="61"/>
      <c r="C810" s="61"/>
      <c r="D810" s="64"/>
      <c r="E810" s="64"/>
      <c r="F810" s="64"/>
      <c r="G810" s="64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 spans="1:29" x14ac:dyDescent="0.25">
      <c r="A811" s="42"/>
      <c r="B811" s="61"/>
      <c r="C811" s="61"/>
      <c r="D811" s="64"/>
      <c r="E811" s="64"/>
      <c r="F811" s="64"/>
      <c r="G811" s="64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 spans="1:29" x14ac:dyDescent="0.25">
      <c r="A812" s="42"/>
      <c r="B812" s="61"/>
      <c r="C812" s="61"/>
      <c r="D812" s="64"/>
      <c r="E812" s="64"/>
      <c r="F812" s="64"/>
      <c r="G812" s="64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  <row r="813" spans="1:29" x14ac:dyDescent="0.25">
      <c r="A813" s="42"/>
      <c r="B813" s="61"/>
      <c r="C813" s="61"/>
      <c r="D813" s="64"/>
      <c r="E813" s="64"/>
      <c r="F813" s="64"/>
      <c r="G813" s="64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</row>
    <row r="814" spans="1:29" x14ac:dyDescent="0.25">
      <c r="A814" s="42"/>
      <c r="B814" s="61"/>
      <c r="C814" s="61"/>
      <c r="D814" s="64"/>
      <c r="E814" s="64"/>
      <c r="F814" s="64"/>
      <c r="G814" s="64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</row>
    <row r="815" spans="1:29" x14ac:dyDescent="0.25">
      <c r="A815" s="11"/>
      <c r="B815" s="81"/>
      <c r="C815" s="81"/>
      <c r="D815" s="82"/>
      <c r="E815" s="82"/>
      <c r="F815" s="82"/>
      <c r="G815" s="82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</row>
    <row r="816" spans="1:29" x14ac:dyDescent="0.25">
      <c r="A816" s="42"/>
      <c r="B816" s="61"/>
      <c r="C816" s="61"/>
      <c r="D816" s="64"/>
      <c r="E816" s="64"/>
      <c r="F816" s="64"/>
      <c r="G816" s="64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</row>
    <row r="817" spans="1:29" x14ac:dyDescent="0.25">
      <c r="A817" s="42"/>
      <c r="B817" s="61"/>
      <c r="C817" s="61"/>
      <c r="D817" s="64"/>
      <c r="E817" s="64"/>
      <c r="F817" s="64"/>
      <c r="G817" s="64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</row>
    <row r="818" spans="1:29" x14ac:dyDescent="0.25">
      <c r="A818" s="42"/>
      <c r="B818" s="61"/>
      <c r="C818" s="61"/>
      <c r="D818" s="64"/>
      <c r="E818" s="64"/>
      <c r="F818" s="64"/>
      <c r="G818" s="64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</row>
    <row r="819" spans="1:29" x14ac:dyDescent="0.25">
      <c r="A819" s="42"/>
      <c r="B819" s="61"/>
      <c r="C819" s="61"/>
      <c r="D819" s="64"/>
      <c r="E819" s="64"/>
      <c r="F819" s="64"/>
      <c r="G819" s="64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</row>
    <row r="820" spans="1:29" x14ac:dyDescent="0.25">
      <c r="A820" s="42"/>
      <c r="B820" s="61"/>
      <c r="C820" s="61"/>
      <c r="D820" s="64"/>
      <c r="E820" s="64"/>
      <c r="F820" s="64"/>
      <c r="G820" s="64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</row>
    <row r="821" spans="1:29" x14ac:dyDescent="0.25">
      <c r="A821" s="42"/>
      <c r="B821" s="61"/>
      <c r="C821" s="61"/>
      <c r="D821" s="64"/>
      <c r="E821" s="64"/>
      <c r="F821" s="64"/>
      <c r="G821" s="64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</row>
    <row r="822" spans="1:29" x14ac:dyDescent="0.25">
      <c r="A822" s="42"/>
      <c r="B822" s="61"/>
      <c r="C822" s="61"/>
      <c r="D822" s="64"/>
      <c r="E822" s="64"/>
      <c r="F822" s="64"/>
      <c r="G822" s="64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</row>
    <row r="823" spans="1:29" x14ac:dyDescent="0.25">
      <c r="A823" s="42"/>
      <c r="B823" s="61"/>
      <c r="C823" s="61"/>
      <c r="D823" s="64"/>
      <c r="E823" s="64"/>
      <c r="F823" s="64"/>
      <c r="G823" s="64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 spans="1:29" x14ac:dyDescent="0.25">
      <c r="A824" s="42"/>
      <c r="B824" s="61"/>
      <c r="C824" s="61"/>
      <c r="D824" s="64"/>
      <c r="E824" s="64"/>
      <c r="F824" s="64"/>
      <c r="G824" s="64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</row>
    <row r="825" spans="1:29" x14ac:dyDescent="0.25">
      <c r="A825" s="42"/>
      <c r="B825" s="61"/>
      <c r="C825" s="61"/>
      <c r="D825" s="64"/>
      <c r="E825" s="64"/>
      <c r="F825" s="64"/>
      <c r="G825" s="64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</row>
    <row r="826" spans="1:29" x14ac:dyDescent="0.25">
      <c r="A826" s="42"/>
      <c r="B826" s="61"/>
      <c r="C826" s="61"/>
      <c r="D826" s="64"/>
      <c r="E826" s="64"/>
      <c r="F826" s="64"/>
      <c r="G826" s="64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</row>
    <row r="827" spans="1:29" x14ac:dyDescent="0.25">
      <c r="A827" s="42"/>
      <c r="B827" s="61"/>
      <c r="C827" s="61"/>
      <c r="D827" s="64"/>
      <c r="E827" s="64"/>
      <c r="F827" s="64"/>
      <c r="G827" s="64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</row>
    <row r="828" spans="1:29" x14ac:dyDescent="0.25">
      <c r="A828" s="42"/>
      <c r="B828" s="61"/>
      <c r="C828" s="61"/>
      <c r="D828" s="64"/>
      <c r="E828" s="64"/>
      <c r="F828" s="64"/>
      <c r="G828" s="64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</row>
    <row r="829" spans="1:29" x14ac:dyDescent="0.25">
      <c r="A829" s="42"/>
      <c r="B829" s="61"/>
      <c r="C829" s="61"/>
      <c r="D829" s="64"/>
      <c r="E829" s="64"/>
      <c r="F829" s="64"/>
      <c r="G829" s="64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 spans="1:29" x14ac:dyDescent="0.25">
      <c r="A830" s="42"/>
      <c r="B830" s="61"/>
      <c r="C830" s="61"/>
      <c r="D830" s="64"/>
      <c r="E830" s="64"/>
      <c r="F830" s="64"/>
      <c r="G830" s="64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</row>
    <row r="831" spans="1:29" x14ac:dyDescent="0.25">
      <c r="A831" s="42"/>
      <c r="B831" s="61"/>
      <c r="C831" s="61"/>
      <c r="D831" s="64"/>
      <c r="E831" s="64"/>
      <c r="F831" s="64"/>
      <c r="G831" s="64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</row>
    <row r="832" spans="1:29" x14ac:dyDescent="0.25">
      <c r="A832" s="42"/>
      <c r="B832" s="61"/>
      <c r="C832" s="61"/>
      <c r="D832" s="64"/>
      <c r="E832" s="64"/>
      <c r="F832" s="64"/>
      <c r="G832" s="64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</row>
    <row r="833" spans="1:29" x14ac:dyDescent="0.25">
      <c r="A833" s="42"/>
      <c r="B833" s="61"/>
      <c r="C833" s="61"/>
      <c r="D833" s="64"/>
      <c r="E833" s="64"/>
      <c r="F833" s="64"/>
      <c r="G833" s="64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</row>
    <row r="834" spans="1:29" x14ac:dyDescent="0.25">
      <c r="A834" s="42"/>
      <c r="B834" s="61"/>
      <c r="C834" s="61"/>
      <c r="D834" s="64"/>
      <c r="E834" s="64"/>
      <c r="F834" s="64"/>
      <c r="G834" s="64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</row>
    <row r="835" spans="1:29" x14ac:dyDescent="0.25">
      <c r="A835" s="42"/>
      <c r="B835" s="61"/>
      <c r="C835" s="61"/>
      <c r="D835" s="64"/>
      <c r="E835" s="64"/>
      <c r="F835" s="64"/>
      <c r="G835" s="64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</row>
    <row r="836" spans="1:29" x14ac:dyDescent="0.25">
      <c r="A836" s="42"/>
      <c r="B836" s="61"/>
      <c r="C836" s="61"/>
      <c r="D836" s="64"/>
      <c r="E836" s="64"/>
      <c r="F836" s="64"/>
      <c r="G836" s="64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</row>
    <row r="837" spans="1:29" x14ac:dyDescent="0.25">
      <c r="A837" s="42"/>
      <c r="B837" s="61"/>
      <c r="C837" s="61"/>
      <c r="D837" s="64"/>
      <c r="E837" s="64"/>
      <c r="F837" s="64"/>
      <c r="G837" s="64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</row>
    <row r="838" spans="1:29" x14ac:dyDescent="0.25">
      <c r="A838" s="42"/>
      <c r="B838" s="61"/>
      <c r="C838" s="61"/>
      <c r="D838" s="64"/>
      <c r="E838" s="64"/>
      <c r="F838" s="64"/>
      <c r="G838" s="64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</row>
    <row r="839" spans="1:29" x14ac:dyDescent="0.25">
      <c r="A839" s="42"/>
      <c r="B839" s="61"/>
      <c r="C839" s="61"/>
      <c r="D839" s="64"/>
      <c r="E839" s="64"/>
      <c r="F839" s="64"/>
      <c r="G839" s="64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</row>
    <row r="840" spans="1:29" x14ac:dyDescent="0.25">
      <c r="A840" s="42"/>
      <c r="B840" s="61"/>
      <c r="C840" s="61"/>
      <c r="D840" s="64"/>
      <c r="E840" s="64"/>
      <c r="F840" s="64"/>
      <c r="G840" s="64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</row>
    <row r="841" spans="1:29" x14ac:dyDescent="0.25">
      <c r="A841" s="42"/>
      <c r="B841" s="61"/>
      <c r="C841" s="61"/>
      <c r="D841" s="64"/>
      <c r="E841" s="64"/>
      <c r="F841" s="64"/>
      <c r="G841" s="64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</row>
    <row r="842" spans="1:29" x14ac:dyDescent="0.25">
      <c r="A842" s="42"/>
      <c r="B842" s="61"/>
      <c r="C842" s="61"/>
      <c r="D842" s="64"/>
      <c r="E842" s="64"/>
      <c r="F842" s="64"/>
      <c r="G842" s="64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</row>
    <row r="843" spans="1:29" x14ac:dyDescent="0.25">
      <c r="A843" s="42"/>
      <c r="B843" s="61"/>
      <c r="C843" s="61"/>
      <c r="D843" s="64"/>
      <c r="E843" s="64"/>
      <c r="F843" s="64"/>
      <c r="G843" s="64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</row>
    <row r="844" spans="1:29" x14ac:dyDescent="0.25">
      <c r="A844" s="42"/>
      <c r="B844" s="61"/>
      <c r="C844" s="61"/>
      <c r="D844" s="64"/>
      <c r="E844" s="64"/>
      <c r="F844" s="64"/>
      <c r="G844" s="64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</row>
    <row r="845" spans="1:29" x14ac:dyDescent="0.25">
      <c r="A845" s="42"/>
      <c r="B845" s="61"/>
      <c r="C845" s="61"/>
      <c r="D845" s="64"/>
      <c r="E845" s="64"/>
      <c r="F845" s="64"/>
      <c r="G845" s="64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</row>
    <row r="846" spans="1:29" x14ac:dyDescent="0.25">
      <c r="A846" s="42"/>
      <c r="B846" s="61"/>
      <c r="C846" s="61"/>
      <c r="D846" s="64"/>
      <c r="E846" s="64"/>
      <c r="F846" s="64"/>
      <c r="G846" s="64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</row>
    <row r="847" spans="1:29" x14ac:dyDescent="0.25">
      <c r="A847" s="42"/>
      <c r="B847" s="61"/>
      <c r="C847" s="61"/>
      <c r="D847" s="64"/>
      <c r="E847" s="64"/>
      <c r="F847" s="64"/>
      <c r="G847" s="64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</row>
    <row r="848" spans="1:29" x14ac:dyDescent="0.25">
      <c r="A848" s="42"/>
      <c r="B848" s="61"/>
      <c r="C848" s="61"/>
      <c r="D848" s="64"/>
      <c r="E848" s="64"/>
      <c r="F848" s="64"/>
      <c r="G848" s="64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</row>
    <row r="849" spans="1:29" x14ac:dyDescent="0.25">
      <c r="A849" s="42"/>
      <c r="B849" s="61"/>
      <c r="C849" s="61"/>
      <c r="D849" s="64"/>
      <c r="E849" s="64"/>
      <c r="F849" s="64"/>
      <c r="G849" s="64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</row>
    <row r="850" spans="1:29" x14ac:dyDescent="0.25">
      <c r="A850" s="42"/>
      <c r="B850" s="61"/>
      <c r="C850" s="61"/>
      <c r="D850" s="64"/>
      <c r="E850" s="64"/>
      <c r="F850" s="64"/>
      <c r="G850" s="64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</row>
    <row r="851" spans="1:29" x14ac:dyDescent="0.25">
      <c r="A851" s="42"/>
      <c r="B851" s="61"/>
      <c r="C851" s="61"/>
      <c r="D851" s="64"/>
      <c r="E851" s="64"/>
      <c r="F851" s="64"/>
      <c r="G851" s="64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</row>
    <row r="852" spans="1:29" x14ac:dyDescent="0.25">
      <c r="A852" s="42"/>
      <c r="B852" s="61"/>
      <c r="C852" s="61"/>
      <c r="D852" s="64"/>
      <c r="E852" s="64"/>
      <c r="F852" s="64"/>
      <c r="G852" s="64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</row>
    <row r="853" spans="1:29" x14ac:dyDescent="0.25">
      <c r="A853" s="42"/>
      <c r="B853" s="61"/>
      <c r="C853" s="61"/>
      <c r="D853" s="64"/>
      <c r="E853" s="64"/>
      <c r="F853" s="64"/>
      <c r="G853" s="64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</row>
    <row r="854" spans="1:29" x14ac:dyDescent="0.25">
      <c r="A854" s="42"/>
      <c r="B854" s="61"/>
      <c r="C854" s="61"/>
      <c r="D854" s="64"/>
      <c r="E854" s="64"/>
      <c r="F854" s="64"/>
      <c r="G854" s="64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</row>
    <row r="855" spans="1:29" x14ac:dyDescent="0.25">
      <c r="A855" s="42"/>
      <c r="B855" s="61"/>
      <c r="C855" s="61"/>
      <c r="D855" s="64"/>
      <c r="E855" s="64"/>
      <c r="F855" s="64"/>
      <c r="G855" s="64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</row>
    <row r="856" spans="1:29" x14ac:dyDescent="0.25">
      <c r="A856" s="42"/>
      <c r="B856" s="61"/>
      <c r="C856" s="61"/>
      <c r="D856" s="64"/>
      <c r="E856" s="64"/>
      <c r="F856" s="64"/>
      <c r="G856" s="64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</row>
    <row r="857" spans="1:29" x14ac:dyDescent="0.25">
      <c r="A857" s="42"/>
      <c r="B857" s="61"/>
      <c r="C857" s="61"/>
      <c r="D857" s="64"/>
      <c r="E857" s="64"/>
      <c r="F857" s="64"/>
      <c r="G857" s="64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</row>
    <row r="858" spans="1:29" x14ac:dyDescent="0.25">
      <c r="A858" s="42"/>
      <c r="B858" s="61"/>
      <c r="C858" s="61"/>
      <c r="D858" s="64"/>
      <c r="E858" s="64"/>
      <c r="F858" s="64"/>
      <c r="G858" s="64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</row>
    <row r="859" spans="1:29" x14ac:dyDescent="0.25">
      <c r="A859" s="42"/>
      <c r="B859" s="61"/>
      <c r="C859" s="61"/>
      <c r="D859" s="64"/>
      <c r="E859" s="64"/>
      <c r="F859" s="64"/>
      <c r="G859" s="64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</row>
    <row r="860" spans="1:29" x14ac:dyDescent="0.25">
      <c r="A860" s="42"/>
      <c r="B860" s="61"/>
      <c r="C860" s="61"/>
      <c r="D860" s="64"/>
      <c r="E860" s="64"/>
      <c r="F860" s="64"/>
      <c r="G860" s="64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</row>
    <row r="861" spans="1:29" x14ac:dyDescent="0.25">
      <c r="A861" s="42"/>
      <c r="B861" s="61"/>
      <c r="C861" s="61"/>
      <c r="D861" s="64"/>
      <c r="E861" s="64"/>
      <c r="F861" s="64"/>
      <c r="G861" s="64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</row>
    <row r="862" spans="1:29" x14ac:dyDescent="0.25">
      <c r="A862" s="42"/>
      <c r="B862" s="61"/>
      <c r="C862" s="61"/>
      <c r="D862" s="64"/>
      <c r="E862" s="64"/>
      <c r="F862" s="64"/>
      <c r="G862" s="64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</row>
    <row r="863" spans="1:29" x14ac:dyDescent="0.25">
      <c r="A863" s="42"/>
      <c r="B863" s="61"/>
      <c r="C863" s="61"/>
      <c r="D863" s="64"/>
      <c r="E863" s="64"/>
      <c r="F863" s="64"/>
      <c r="G863" s="64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</row>
    <row r="864" spans="1:29" x14ac:dyDescent="0.25">
      <c r="A864" s="42"/>
      <c r="B864" s="61"/>
      <c r="C864" s="61"/>
      <c r="D864" s="64"/>
      <c r="E864" s="64"/>
      <c r="F864" s="64"/>
      <c r="G864" s="64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</row>
    <row r="865" spans="1:29" x14ac:dyDescent="0.25">
      <c r="A865" s="42"/>
      <c r="B865" s="61"/>
      <c r="C865" s="61"/>
      <c r="D865" s="64"/>
      <c r="E865" s="64"/>
      <c r="F865" s="64"/>
      <c r="G865" s="64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</row>
    <row r="866" spans="1:29" x14ac:dyDescent="0.25">
      <c r="A866" s="42"/>
      <c r="B866" s="61"/>
      <c r="C866" s="61"/>
      <c r="D866" s="64"/>
      <c r="E866" s="64"/>
      <c r="F866" s="64"/>
      <c r="G866" s="64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</row>
    <row r="867" spans="1:29" x14ac:dyDescent="0.25">
      <c r="A867" s="42"/>
      <c r="B867" s="61"/>
      <c r="C867" s="61"/>
      <c r="D867" s="64"/>
      <c r="E867" s="64"/>
      <c r="F867" s="64"/>
      <c r="G867" s="64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</row>
    <row r="868" spans="1:29" x14ac:dyDescent="0.25">
      <c r="A868" s="42"/>
      <c r="B868" s="61"/>
      <c r="C868" s="61"/>
      <c r="D868" s="64"/>
      <c r="E868" s="64"/>
      <c r="F868" s="64"/>
      <c r="G868" s="64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</row>
    <row r="869" spans="1:29" x14ac:dyDescent="0.25">
      <c r="A869" s="42"/>
      <c r="B869" s="61"/>
      <c r="C869" s="61"/>
      <c r="D869" s="64"/>
      <c r="E869" s="64"/>
      <c r="F869" s="64"/>
      <c r="G869" s="64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</row>
    <row r="870" spans="1:29" x14ac:dyDescent="0.25">
      <c r="A870" s="42"/>
      <c r="B870" s="61"/>
      <c r="C870" s="61"/>
      <c r="D870" s="64"/>
      <c r="E870" s="64"/>
      <c r="F870" s="64"/>
      <c r="G870" s="64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</row>
    <row r="871" spans="1:29" x14ac:dyDescent="0.25">
      <c r="A871" s="42"/>
      <c r="B871" s="61"/>
      <c r="C871" s="61"/>
      <c r="D871" s="64"/>
      <c r="E871" s="64"/>
      <c r="F871" s="64"/>
      <c r="G871" s="64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</row>
    <row r="872" spans="1:29" x14ac:dyDescent="0.25">
      <c r="A872" s="42"/>
      <c r="B872" s="61"/>
      <c r="C872" s="61"/>
      <c r="D872" s="64"/>
      <c r="E872" s="64"/>
      <c r="F872" s="64"/>
      <c r="G872" s="64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 spans="1:29" x14ac:dyDescent="0.25">
      <c r="A873" s="42"/>
      <c r="B873" s="61"/>
      <c r="C873" s="61"/>
      <c r="D873" s="64"/>
      <c r="E873" s="64"/>
      <c r="F873" s="64"/>
      <c r="G873" s="64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</row>
    <row r="874" spans="1:29" x14ac:dyDescent="0.25">
      <c r="A874" s="42"/>
      <c r="B874" s="61"/>
      <c r="C874" s="61"/>
      <c r="D874" s="64"/>
      <c r="E874" s="64"/>
      <c r="F874" s="64"/>
      <c r="G874" s="64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</row>
    <row r="875" spans="1:29" x14ac:dyDescent="0.25">
      <c r="A875" s="42"/>
      <c r="B875" s="61"/>
      <c r="C875" s="61"/>
      <c r="D875" s="64"/>
      <c r="E875" s="64"/>
      <c r="F875" s="64"/>
      <c r="G875" s="64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 spans="1:29" x14ac:dyDescent="0.25">
      <c r="A876" s="42"/>
      <c r="B876" s="61"/>
      <c r="C876" s="61"/>
      <c r="D876" s="64"/>
      <c r="E876" s="64"/>
      <c r="F876" s="64"/>
      <c r="G876" s="64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</row>
    <row r="877" spans="1:29" x14ac:dyDescent="0.25">
      <c r="A877" s="42"/>
      <c r="B877" s="61"/>
      <c r="C877" s="61"/>
      <c r="D877" s="64"/>
      <c r="E877" s="64"/>
      <c r="F877" s="64"/>
      <c r="G877" s="64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</row>
    <row r="878" spans="1:29" x14ac:dyDescent="0.25">
      <c r="A878" s="42"/>
      <c r="B878" s="61"/>
      <c r="C878" s="61"/>
      <c r="D878" s="64"/>
      <c r="E878" s="64"/>
      <c r="F878" s="64"/>
      <c r="G878" s="64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 spans="1:29" x14ac:dyDescent="0.25">
      <c r="A879" s="42"/>
      <c r="B879" s="61"/>
      <c r="C879" s="61"/>
      <c r="D879" s="64"/>
      <c r="E879" s="64"/>
      <c r="F879" s="64"/>
      <c r="G879" s="64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 spans="1:29" x14ac:dyDescent="0.25">
      <c r="A880" s="42"/>
      <c r="B880" s="61"/>
      <c r="C880" s="61"/>
      <c r="D880" s="64"/>
      <c r="E880" s="64"/>
      <c r="F880" s="64"/>
      <c r="G880" s="64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 spans="1:29" x14ac:dyDescent="0.25">
      <c r="A881" s="42"/>
      <c r="B881" s="61"/>
      <c r="C881" s="61"/>
      <c r="D881" s="64"/>
      <c r="E881" s="64"/>
      <c r="F881" s="64"/>
      <c r="G881" s="64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 spans="1:29" x14ac:dyDescent="0.25">
      <c r="A882" s="42"/>
      <c r="B882" s="61"/>
      <c r="C882" s="61"/>
      <c r="D882" s="64"/>
      <c r="E882" s="64"/>
      <c r="F882" s="64"/>
      <c r="G882" s="64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 spans="1:29" x14ac:dyDescent="0.25">
      <c r="A883" s="42"/>
      <c r="B883" s="61"/>
      <c r="C883" s="61"/>
      <c r="D883" s="64"/>
      <c r="E883" s="64"/>
      <c r="F883" s="64"/>
      <c r="G883" s="64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spans="1:29" x14ac:dyDescent="0.25">
      <c r="A884" s="42"/>
      <c r="B884" s="61"/>
      <c r="C884" s="61"/>
      <c r="D884" s="64"/>
      <c r="E884" s="64"/>
      <c r="F884" s="64"/>
      <c r="G884" s="64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spans="1:29" x14ac:dyDescent="0.25">
      <c r="A885" s="42"/>
      <c r="B885" s="61"/>
      <c r="C885" s="61"/>
      <c r="D885" s="64"/>
      <c r="E885" s="64"/>
      <c r="F885" s="64"/>
      <c r="G885" s="64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</row>
    <row r="886" spans="1:29" x14ac:dyDescent="0.25">
      <c r="A886" s="42"/>
      <c r="B886" s="61"/>
      <c r="C886" s="61"/>
      <c r="D886" s="64"/>
      <c r="E886" s="64"/>
      <c r="F886" s="64"/>
      <c r="G886" s="64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</row>
    <row r="887" spans="1:29" x14ac:dyDescent="0.25">
      <c r="A887" s="42"/>
      <c r="B887" s="61"/>
      <c r="C887" s="61"/>
      <c r="D887" s="64"/>
      <c r="E887" s="64"/>
      <c r="F887" s="64"/>
      <c r="G887" s="64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 spans="1:29" x14ac:dyDescent="0.25">
      <c r="A888" s="42"/>
      <c r="B888" s="61"/>
      <c r="C888" s="61"/>
      <c r="D888" s="64"/>
      <c r="E888" s="64"/>
      <c r="F888" s="64"/>
      <c r="G888" s="64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</row>
    <row r="889" spans="1:29" x14ac:dyDescent="0.25">
      <c r="A889" s="42"/>
      <c r="B889" s="61"/>
      <c r="C889" s="61"/>
      <c r="D889" s="64"/>
      <c r="E889" s="64"/>
      <c r="F889" s="64"/>
      <c r="G889" s="64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</row>
    <row r="890" spans="1:29" x14ac:dyDescent="0.25">
      <c r="A890" s="42"/>
      <c r="B890" s="61"/>
      <c r="C890" s="61"/>
      <c r="D890" s="64"/>
      <c r="E890" s="64"/>
      <c r="F890" s="64"/>
      <c r="G890" s="64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</row>
    <row r="891" spans="1:29" x14ac:dyDescent="0.25">
      <c r="A891" s="42"/>
      <c r="B891" s="61"/>
      <c r="C891" s="61"/>
      <c r="D891" s="64"/>
      <c r="E891" s="64"/>
      <c r="F891" s="64"/>
      <c r="G891" s="64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</row>
    <row r="892" spans="1:29" x14ac:dyDescent="0.25">
      <c r="A892" s="42"/>
      <c r="B892" s="61"/>
      <c r="C892" s="61"/>
      <c r="D892" s="64"/>
      <c r="E892" s="64"/>
      <c r="F892" s="64"/>
      <c r="G892" s="64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</row>
    <row r="893" spans="1:29" x14ac:dyDescent="0.25">
      <c r="A893" s="42"/>
      <c r="B893" s="61"/>
      <c r="C893" s="61"/>
      <c r="D893" s="64"/>
      <c r="E893" s="64"/>
      <c r="F893" s="64"/>
      <c r="G893" s="64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</row>
    <row r="894" spans="1:29" x14ac:dyDescent="0.25">
      <c r="A894" s="42"/>
      <c r="B894" s="61"/>
      <c r="C894" s="61"/>
      <c r="D894" s="64"/>
      <c r="E894" s="64"/>
      <c r="F894" s="64"/>
      <c r="G894" s="64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</row>
    <row r="895" spans="1:29" x14ac:dyDescent="0.25">
      <c r="A895" s="42"/>
      <c r="B895" s="61"/>
      <c r="C895" s="61"/>
      <c r="D895" s="64"/>
      <c r="E895" s="64"/>
      <c r="F895" s="64"/>
      <c r="G895" s="64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</row>
    <row r="896" spans="1:29" x14ac:dyDescent="0.25">
      <c r="A896" s="42"/>
      <c r="B896" s="61"/>
      <c r="C896" s="61"/>
      <c r="D896" s="64"/>
      <c r="E896" s="64"/>
      <c r="F896" s="64"/>
      <c r="G896" s="64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</row>
    <row r="897" spans="1:29" x14ac:dyDescent="0.25">
      <c r="A897" s="42"/>
      <c r="B897" s="61"/>
      <c r="C897" s="61"/>
      <c r="D897" s="64"/>
      <c r="E897" s="64"/>
      <c r="F897" s="64"/>
      <c r="G897" s="64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</row>
    <row r="898" spans="1:29" x14ac:dyDescent="0.25">
      <c r="A898" s="42"/>
      <c r="B898" s="61"/>
      <c r="C898" s="61"/>
      <c r="D898" s="64"/>
      <c r="E898" s="64"/>
      <c r="F898" s="64"/>
      <c r="G898" s="64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</row>
    <row r="899" spans="1:29" x14ac:dyDescent="0.25">
      <c r="A899" s="42"/>
      <c r="B899" s="61"/>
      <c r="C899" s="61"/>
      <c r="D899" s="64"/>
      <c r="E899" s="64"/>
      <c r="F899" s="64"/>
      <c r="G899" s="64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</row>
    <row r="900" spans="1:29" x14ac:dyDescent="0.25">
      <c r="A900" s="42"/>
      <c r="B900" s="61"/>
      <c r="C900" s="61"/>
      <c r="D900" s="64"/>
      <c r="E900" s="64"/>
      <c r="F900" s="64"/>
      <c r="G900" s="64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</row>
    <row r="901" spans="1:29" x14ac:dyDescent="0.25">
      <c r="A901" s="42"/>
      <c r="B901" s="61"/>
      <c r="C901" s="61"/>
      <c r="D901" s="64"/>
      <c r="E901" s="64"/>
      <c r="F901" s="64"/>
      <c r="G901" s="64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</row>
    <row r="902" spans="1:29" x14ac:dyDescent="0.25">
      <c r="A902" s="42"/>
      <c r="B902" s="61"/>
      <c r="C902" s="61"/>
      <c r="D902" s="64"/>
      <c r="E902" s="64"/>
      <c r="F902" s="64"/>
      <c r="G902" s="64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</row>
    <row r="903" spans="1:29" x14ac:dyDescent="0.25">
      <c r="A903" s="42"/>
      <c r="B903" s="61"/>
      <c r="C903" s="61"/>
      <c r="D903" s="64"/>
      <c r="E903" s="64"/>
      <c r="F903" s="64"/>
      <c r="G903" s="64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</row>
    <row r="904" spans="1:29" x14ac:dyDescent="0.25">
      <c r="A904" s="42"/>
      <c r="B904" s="61"/>
      <c r="C904" s="61"/>
      <c r="D904" s="64"/>
      <c r="E904" s="64"/>
      <c r="F904" s="64"/>
      <c r="G904" s="64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</row>
    <row r="905" spans="1:29" x14ac:dyDescent="0.25">
      <c r="A905" s="42"/>
      <c r="B905" s="61"/>
      <c r="C905" s="61"/>
      <c r="D905" s="64"/>
      <c r="E905" s="64"/>
      <c r="F905" s="64"/>
      <c r="G905" s="64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</row>
    <row r="906" spans="1:29" x14ac:dyDescent="0.25">
      <c r="A906" s="42"/>
      <c r="B906" s="61"/>
      <c r="C906" s="61"/>
      <c r="D906" s="64"/>
      <c r="E906" s="64"/>
      <c r="F906" s="64"/>
      <c r="G906" s="64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</row>
    <row r="907" spans="1:29" x14ac:dyDescent="0.25">
      <c r="A907" s="42"/>
      <c r="B907" s="61"/>
      <c r="C907" s="61"/>
      <c r="D907" s="64"/>
      <c r="E907" s="64"/>
      <c r="F907" s="64"/>
      <c r="G907" s="64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</row>
    <row r="908" spans="1:29" x14ac:dyDescent="0.25">
      <c r="A908" s="42"/>
      <c r="B908" s="61"/>
      <c r="C908" s="61"/>
      <c r="D908" s="64"/>
      <c r="E908" s="64"/>
      <c r="F908" s="64"/>
      <c r="G908" s="64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</row>
    <row r="909" spans="1:29" x14ac:dyDescent="0.25">
      <c r="A909" s="42"/>
      <c r="B909" s="61"/>
      <c r="C909" s="61"/>
      <c r="D909" s="64"/>
      <c r="E909" s="64"/>
      <c r="F909" s="64"/>
      <c r="G909" s="64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</row>
    <row r="910" spans="1:29" x14ac:dyDescent="0.25">
      <c r="A910" s="42"/>
      <c r="B910" s="61"/>
      <c r="C910" s="61"/>
      <c r="D910" s="64"/>
      <c r="E910" s="64"/>
      <c r="F910" s="64"/>
      <c r="G910" s="64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</row>
    <row r="911" spans="1:29" x14ac:dyDescent="0.25">
      <c r="A911" s="42"/>
      <c r="B911" s="61"/>
      <c r="C911" s="61"/>
      <c r="D911" s="64"/>
      <c r="E911" s="64"/>
      <c r="F911" s="64"/>
      <c r="G911" s="64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</row>
    <row r="912" spans="1:29" x14ac:dyDescent="0.25">
      <c r="A912" s="42"/>
      <c r="B912" s="61"/>
      <c r="C912" s="61"/>
      <c r="D912" s="64"/>
      <c r="E912" s="64"/>
      <c r="F912" s="64"/>
      <c r="G912" s="64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</row>
    <row r="913" spans="1:29" x14ac:dyDescent="0.25">
      <c r="A913" s="42"/>
      <c r="B913" s="61"/>
      <c r="C913" s="61"/>
      <c r="D913" s="64"/>
      <c r="E913" s="64"/>
      <c r="F913" s="64"/>
      <c r="G913" s="64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</row>
    <row r="914" spans="1:29" x14ac:dyDescent="0.25">
      <c r="A914" s="42"/>
      <c r="B914" s="61"/>
      <c r="C914" s="61"/>
      <c r="D914" s="64"/>
      <c r="E914" s="64"/>
      <c r="F914" s="64"/>
      <c r="G914" s="64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</row>
    <row r="915" spans="1:29" x14ac:dyDescent="0.25">
      <c r="A915" s="42"/>
      <c r="B915" s="61"/>
      <c r="C915" s="61"/>
      <c r="D915" s="64"/>
      <c r="E915" s="64"/>
      <c r="F915" s="64"/>
      <c r="G915" s="64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</row>
    <row r="916" spans="1:29" x14ac:dyDescent="0.25">
      <c r="A916" s="42"/>
      <c r="B916" s="61"/>
      <c r="C916" s="61"/>
      <c r="D916" s="64"/>
      <c r="E916" s="64"/>
      <c r="F916" s="64"/>
      <c r="G916" s="64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</row>
    <row r="917" spans="1:29" x14ac:dyDescent="0.25">
      <c r="A917" s="42"/>
      <c r="B917" s="61"/>
      <c r="C917" s="61"/>
      <c r="D917" s="64"/>
      <c r="E917" s="64"/>
      <c r="F917" s="64"/>
      <c r="G917" s="64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</row>
    <row r="918" spans="1:29" x14ac:dyDescent="0.25">
      <c r="A918" s="42"/>
      <c r="B918" s="61"/>
      <c r="C918" s="61"/>
      <c r="D918" s="64"/>
      <c r="E918" s="64"/>
      <c r="F918" s="64"/>
      <c r="G918" s="64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</row>
    <row r="919" spans="1:29" x14ac:dyDescent="0.25">
      <c r="A919" s="42"/>
      <c r="B919" s="61"/>
      <c r="C919" s="61"/>
      <c r="D919" s="64"/>
      <c r="E919" s="64"/>
      <c r="F919" s="64"/>
      <c r="G919" s="64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</row>
    <row r="920" spans="1:29" x14ac:dyDescent="0.25">
      <c r="A920" s="42"/>
      <c r="B920" s="61"/>
      <c r="C920" s="61"/>
      <c r="D920" s="64"/>
      <c r="E920" s="64"/>
      <c r="F920" s="64"/>
      <c r="G920" s="64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</row>
    <row r="921" spans="1:29" x14ac:dyDescent="0.25">
      <c r="A921" s="42"/>
      <c r="B921" s="61"/>
      <c r="C921" s="61"/>
      <c r="D921" s="64"/>
      <c r="E921" s="64"/>
      <c r="F921" s="64"/>
      <c r="G921" s="64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</row>
    <row r="922" spans="1:29" x14ac:dyDescent="0.25">
      <c r="A922" s="42"/>
      <c r="B922" s="61"/>
      <c r="C922" s="61"/>
      <c r="D922" s="64"/>
      <c r="E922" s="64"/>
      <c r="F922" s="64"/>
      <c r="G922" s="64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</row>
    <row r="923" spans="1:29" x14ac:dyDescent="0.25">
      <c r="A923" s="42"/>
      <c r="B923" s="61"/>
      <c r="C923" s="61"/>
      <c r="D923" s="64"/>
      <c r="E923" s="64"/>
      <c r="F923" s="64"/>
      <c r="G923" s="64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</row>
    <row r="924" spans="1:29" x14ac:dyDescent="0.25">
      <c r="A924" s="42"/>
      <c r="B924" s="61"/>
      <c r="C924" s="61"/>
      <c r="D924" s="64"/>
      <c r="E924" s="64"/>
      <c r="F924" s="64"/>
      <c r="G924" s="64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</row>
    <row r="925" spans="1:29" x14ac:dyDescent="0.25">
      <c r="A925" s="42"/>
      <c r="B925" s="61"/>
      <c r="C925" s="61"/>
      <c r="D925" s="64"/>
      <c r="E925" s="64"/>
      <c r="F925" s="64"/>
      <c r="G925" s="64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</row>
    <row r="926" spans="1:29" x14ac:dyDescent="0.25">
      <c r="A926" s="42"/>
      <c r="B926" s="61"/>
      <c r="C926" s="61"/>
      <c r="D926" s="64"/>
      <c r="E926" s="64"/>
      <c r="F926" s="64"/>
      <c r="G926" s="64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</row>
    <row r="927" spans="1:29" x14ac:dyDescent="0.25">
      <c r="A927" s="42"/>
      <c r="B927" s="61"/>
      <c r="C927" s="61"/>
      <c r="D927" s="64"/>
      <c r="E927" s="64"/>
      <c r="F927" s="64"/>
      <c r="G927" s="64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</row>
    <row r="928" spans="1:29" x14ac:dyDescent="0.25">
      <c r="A928" s="42"/>
      <c r="B928" s="61"/>
      <c r="C928" s="61"/>
      <c r="D928" s="64"/>
      <c r="E928" s="64"/>
      <c r="F928" s="64"/>
      <c r="G928" s="64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</row>
    <row r="929" spans="1:29" x14ac:dyDescent="0.25">
      <c r="A929" s="42"/>
      <c r="B929" s="61"/>
      <c r="C929" s="61"/>
      <c r="D929" s="64"/>
      <c r="E929" s="64"/>
      <c r="F929" s="64"/>
      <c r="G929" s="64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</row>
    <row r="930" spans="1:29" x14ac:dyDescent="0.25">
      <c r="A930" s="42"/>
      <c r="B930" s="61"/>
      <c r="C930" s="61"/>
      <c r="D930" s="64"/>
      <c r="E930" s="64"/>
      <c r="F930" s="64"/>
      <c r="G930" s="64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</row>
    <row r="931" spans="1:29" x14ac:dyDescent="0.25">
      <c r="A931" s="42"/>
      <c r="B931" s="61"/>
      <c r="C931" s="61"/>
      <c r="D931" s="64"/>
      <c r="E931" s="64"/>
      <c r="F931" s="64"/>
      <c r="G931" s="64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</row>
    <row r="932" spans="1:29" x14ac:dyDescent="0.25">
      <c r="A932" s="42"/>
      <c r="B932" s="61"/>
      <c r="C932" s="61"/>
      <c r="D932" s="64"/>
      <c r="E932" s="64"/>
      <c r="F932" s="64"/>
      <c r="G932" s="64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</row>
    <row r="933" spans="1:29" x14ac:dyDescent="0.25">
      <c r="A933" s="42"/>
      <c r="B933" s="61"/>
      <c r="C933" s="61"/>
      <c r="D933" s="64"/>
      <c r="E933" s="64"/>
      <c r="F933" s="64"/>
      <c r="G933" s="64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</row>
    <row r="934" spans="1:29" x14ac:dyDescent="0.25">
      <c r="A934" s="42"/>
      <c r="B934" s="61"/>
      <c r="C934" s="61"/>
      <c r="D934" s="64"/>
      <c r="E934" s="64"/>
      <c r="F934" s="64"/>
      <c r="G934" s="64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</row>
    <row r="935" spans="1:29" x14ac:dyDescent="0.25">
      <c r="A935" s="42"/>
      <c r="B935" s="61"/>
      <c r="C935" s="61"/>
      <c r="D935" s="64"/>
      <c r="E935" s="64"/>
      <c r="F935" s="64"/>
      <c r="G935" s="64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</row>
    <row r="936" spans="1:29" x14ac:dyDescent="0.25">
      <c r="A936" s="42"/>
      <c r="B936" s="61"/>
      <c r="C936" s="61"/>
      <c r="D936" s="64"/>
      <c r="E936" s="64"/>
      <c r="F936" s="64"/>
      <c r="G936" s="64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</row>
    <row r="937" spans="1:29" x14ac:dyDescent="0.25">
      <c r="A937" s="42"/>
      <c r="B937" s="61"/>
      <c r="C937" s="61"/>
      <c r="D937" s="64"/>
      <c r="E937" s="64"/>
      <c r="F937" s="64"/>
      <c r="G937" s="64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</row>
    <row r="938" spans="1:29" x14ac:dyDescent="0.25">
      <c r="A938" s="42"/>
      <c r="B938" s="61"/>
      <c r="C938" s="61"/>
      <c r="D938" s="64"/>
      <c r="E938" s="64"/>
      <c r="F938" s="64"/>
      <c r="G938" s="64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</row>
    <row r="939" spans="1:29" x14ac:dyDescent="0.25">
      <c r="A939" s="42"/>
      <c r="B939" s="61"/>
      <c r="C939" s="61"/>
      <c r="D939" s="64"/>
      <c r="E939" s="64"/>
      <c r="F939" s="64"/>
      <c r="G939" s="64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</row>
    <row r="940" spans="1:29" x14ac:dyDescent="0.25">
      <c r="A940" s="42"/>
      <c r="B940" s="61"/>
      <c r="C940" s="61"/>
      <c r="D940" s="64"/>
      <c r="E940" s="64"/>
      <c r="F940" s="64"/>
      <c r="G940" s="64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</row>
    <row r="941" spans="1:29" x14ac:dyDescent="0.25">
      <c r="A941" s="42"/>
      <c r="B941" s="61"/>
      <c r="C941" s="61"/>
      <c r="D941" s="64"/>
      <c r="E941" s="64"/>
      <c r="F941" s="64"/>
      <c r="G941" s="64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</row>
    <row r="942" spans="1:29" x14ac:dyDescent="0.25">
      <c r="A942" s="42"/>
      <c r="B942" s="61"/>
      <c r="C942" s="61"/>
      <c r="D942" s="64"/>
      <c r="E942" s="64"/>
      <c r="F942" s="64"/>
      <c r="G942" s="64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</row>
    <row r="943" spans="1:29" x14ac:dyDescent="0.25">
      <c r="A943" s="42"/>
      <c r="B943" s="61"/>
      <c r="C943" s="61"/>
      <c r="D943" s="64"/>
      <c r="E943" s="64"/>
      <c r="F943" s="64"/>
      <c r="G943" s="64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</row>
    <row r="944" spans="1:29" x14ac:dyDescent="0.25">
      <c r="A944" s="42"/>
      <c r="B944" s="61"/>
      <c r="C944" s="61"/>
      <c r="D944" s="64"/>
      <c r="E944" s="64"/>
      <c r="F944" s="64"/>
      <c r="G944" s="64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</row>
    <row r="945" spans="1:29" x14ac:dyDescent="0.25">
      <c r="A945" s="42"/>
      <c r="B945" s="61"/>
      <c r="C945" s="61"/>
      <c r="D945" s="64"/>
      <c r="E945" s="64"/>
      <c r="F945" s="64"/>
      <c r="G945" s="64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</row>
    <row r="946" spans="1:29" x14ac:dyDescent="0.25">
      <c r="A946" s="42"/>
      <c r="B946" s="61"/>
      <c r="C946" s="61"/>
      <c r="D946" s="64"/>
      <c r="E946" s="64"/>
      <c r="F946" s="64"/>
      <c r="G946" s="64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</row>
    <row r="947" spans="1:29" x14ac:dyDescent="0.25">
      <c r="A947" s="42"/>
      <c r="B947" s="61"/>
      <c r="C947" s="61"/>
      <c r="D947" s="64"/>
      <c r="E947" s="64"/>
      <c r="F947" s="64"/>
      <c r="G947" s="64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</row>
    <row r="948" spans="1:29" x14ac:dyDescent="0.25">
      <c r="A948" s="42"/>
      <c r="B948" s="61"/>
      <c r="C948" s="61"/>
      <c r="D948" s="64"/>
      <c r="E948" s="64"/>
      <c r="F948" s="64"/>
      <c r="G948" s="64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</row>
    <row r="949" spans="1:29" x14ac:dyDescent="0.25">
      <c r="A949" s="42"/>
      <c r="B949" s="61"/>
      <c r="C949" s="61"/>
      <c r="D949" s="64"/>
      <c r="E949" s="64"/>
      <c r="F949" s="64"/>
      <c r="G949" s="64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</row>
    <row r="950" spans="1:29" x14ac:dyDescent="0.25">
      <c r="A950" s="42"/>
      <c r="B950" s="61"/>
      <c r="C950" s="61"/>
      <c r="D950" s="64"/>
      <c r="E950" s="64"/>
      <c r="F950" s="64"/>
      <c r="G950" s="64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</row>
    <row r="951" spans="1:29" x14ac:dyDescent="0.25">
      <c r="A951" s="42"/>
      <c r="B951" s="61"/>
      <c r="C951" s="61"/>
      <c r="D951" s="64"/>
      <c r="E951" s="64"/>
      <c r="F951" s="64"/>
      <c r="G951" s="64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</row>
    <row r="952" spans="1:29" x14ac:dyDescent="0.25">
      <c r="A952" s="42"/>
      <c r="B952" s="61"/>
      <c r="C952" s="61"/>
      <c r="D952" s="64"/>
      <c r="E952" s="64"/>
      <c r="F952" s="64"/>
      <c r="G952" s="64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</row>
    <row r="953" spans="1:29" x14ac:dyDescent="0.25">
      <c r="A953" s="42"/>
      <c r="B953" s="61"/>
      <c r="C953" s="61"/>
      <c r="D953" s="64"/>
      <c r="E953" s="64"/>
      <c r="F953" s="64"/>
      <c r="G953" s="64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</row>
    <row r="954" spans="1:29" x14ac:dyDescent="0.25">
      <c r="A954" s="42"/>
      <c r="B954" s="61"/>
      <c r="C954" s="61"/>
      <c r="D954" s="64"/>
      <c r="E954" s="64"/>
      <c r="F954" s="64"/>
      <c r="G954" s="64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</row>
    <row r="955" spans="1:29" x14ac:dyDescent="0.25">
      <c r="A955" s="42"/>
      <c r="B955" s="61"/>
      <c r="C955" s="61"/>
      <c r="D955" s="64"/>
      <c r="E955" s="64"/>
      <c r="F955" s="64"/>
      <c r="G955" s="64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</row>
    <row r="956" spans="1:29" x14ac:dyDescent="0.25">
      <c r="A956" s="42"/>
      <c r="B956" s="61"/>
      <c r="C956" s="61"/>
      <c r="D956" s="64"/>
      <c r="E956" s="64"/>
      <c r="F956" s="64"/>
      <c r="G956" s="64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</row>
    <row r="957" spans="1:29" x14ac:dyDescent="0.25">
      <c r="A957" s="42"/>
      <c r="B957" s="61"/>
      <c r="C957" s="61"/>
      <c r="D957" s="64"/>
      <c r="E957" s="64"/>
      <c r="F957" s="64"/>
      <c r="G957" s="64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</row>
    <row r="958" spans="1:29" x14ac:dyDescent="0.25">
      <c r="A958" s="42"/>
      <c r="B958" s="61"/>
      <c r="C958" s="61"/>
      <c r="D958" s="64"/>
      <c r="E958" s="64"/>
      <c r="F958" s="64"/>
      <c r="G958" s="64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</row>
    <row r="959" spans="1:29" x14ac:dyDescent="0.25">
      <c r="A959" s="42"/>
      <c r="B959" s="61"/>
      <c r="C959" s="61"/>
      <c r="D959" s="64"/>
      <c r="E959" s="64"/>
      <c r="F959" s="64"/>
      <c r="G959" s="64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</row>
    <row r="960" spans="1:29" x14ac:dyDescent="0.25">
      <c r="A960" s="42"/>
      <c r="B960" s="61"/>
      <c r="C960" s="61"/>
      <c r="D960" s="64"/>
      <c r="E960" s="64"/>
      <c r="F960" s="64"/>
      <c r="G960" s="64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</row>
    <row r="961" spans="1:29" x14ac:dyDescent="0.25">
      <c r="A961" s="42"/>
      <c r="B961" s="61"/>
      <c r="C961" s="61"/>
      <c r="D961" s="64"/>
      <c r="E961" s="64"/>
      <c r="F961" s="64"/>
      <c r="G961" s="64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</row>
    <row r="962" spans="1:29" x14ac:dyDescent="0.25">
      <c r="A962" s="42"/>
      <c r="B962" s="61"/>
      <c r="C962" s="61"/>
      <c r="D962" s="64"/>
      <c r="E962" s="64"/>
      <c r="F962" s="64"/>
      <c r="G962" s="64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</row>
    <row r="963" spans="1:29" x14ac:dyDescent="0.25">
      <c r="A963" s="42"/>
      <c r="B963" s="61"/>
      <c r="C963" s="61"/>
      <c r="D963" s="64"/>
      <c r="E963" s="64"/>
      <c r="F963" s="64"/>
      <c r="G963" s="64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</row>
    <row r="964" spans="1:29" x14ac:dyDescent="0.25">
      <c r="A964" s="42"/>
      <c r="B964" s="61"/>
      <c r="C964" s="61"/>
      <c r="D964" s="64"/>
      <c r="E964" s="64"/>
      <c r="F964" s="64"/>
      <c r="G964" s="64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</row>
    <row r="965" spans="1:29" x14ac:dyDescent="0.25">
      <c r="A965" s="42"/>
      <c r="B965" s="61"/>
      <c r="C965" s="61"/>
      <c r="D965" s="64"/>
      <c r="E965" s="64"/>
      <c r="F965" s="64"/>
      <c r="G965" s="64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</row>
    <row r="966" spans="1:29" x14ac:dyDescent="0.25">
      <c r="A966" s="42"/>
      <c r="B966" s="61"/>
      <c r="C966" s="61"/>
      <c r="D966" s="64"/>
      <c r="E966" s="64"/>
      <c r="F966" s="64"/>
      <c r="G966" s="64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</row>
    <row r="967" spans="1:29" x14ac:dyDescent="0.25">
      <c r="A967" s="42"/>
      <c r="B967" s="61"/>
      <c r="C967" s="61"/>
      <c r="D967" s="64"/>
      <c r="E967" s="64"/>
      <c r="F967" s="64"/>
      <c r="G967" s="64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</row>
    <row r="968" spans="1:29" x14ac:dyDescent="0.25">
      <c r="A968" s="42"/>
      <c r="B968" s="61"/>
      <c r="C968" s="61"/>
      <c r="D968" s="64"/>
      <c r="E968" s="64"/>
      <c r="F968" s="64"/>
      <c r="G968" s="64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</row>
    <row r="969" spans="1:29" x14ac:dyDescent="0.25">
      <c r="A969" s="42"/>
      <c r="B969" s="61"/>
      <c r="C969" s="61"/>
      <c r="D969" s="64"/>
      <c r="E969" s="64"/>
      <c r="F969" s="64"/>
      <c r="G969" s="64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</row>
    <row r="970" spans="1:29" x14ac:dyDescent="0.25">
      <c r="A970" s="42"/>
      <c r="B970" s="61"/>
      <c r="C970" s="61"/>
      <c r="D970" s="64"/>
      <c r="E970" s="64"/>
      <c r="F970" s="64"/>
      <c r="G970" s="64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</row>
    <row r="971" spans="1:29" x14ac:dyDescent="0.25">
      <c r="A971" s="42"/>
      <c r="B971" s="61"/>
      <c r="C971" s="61"/>
      <c r="D971" s="64"/>
      <c r="E971" s="64"/>
      <c r="F971" s="64"/>
      <c r="G971" s="64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</row>
    <row r="972" spans="1:29" x14ac:dyDescent="0.25">
      <c r="A972" s="42"/>
      <c r="B972" s="61"/>
      <c r="C972" s="61"/>
      <c r="D972" s="64"/>
      <c r="E972" s="64"/>
      <c r="F972" s="64"/>
      <c r="G972" s="64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</row>
    <row r="973" spans="1:29" x14ac:dyDescent="0.25">
      <c r="A973" s="42"/>
      <c r="B973" s="61"/>
      <c r="C973" s="61"/>
      <c r="D973" s="64"/>
      <c r="E973" s="64"/>
      <c r="F973" s="64"/>
      <c r="G973" s="64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</row>
    <row r="974" spans="1:29" x14ac:dyDescent="0.25">
      <c r="A974" s="42"/>
      <c r="B974" s="61"/>
      <c r="C974" s="61"/>
      <c r="D974" s="64"/>
      <c r="E974" s="64"/>
      <c r="F974" s="64"/>
      <c r="G974" s="64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</row>
    <row r="975" spans="1:29" x14ac:dyDescent="0.25">
      <c r="A975" s="42"/>
      <c r="B975" s="61"/>
      <c r="C975" s="61"/>
      <c r="D975" s="64"/>
      <c r="E975" s="64"/>
      <c r="F975" s="64"/>
      <c r="G975" s="64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</row>
    <row r="976" spans="1:29" x14ac:dyDescent="0.25">
      <c r="A976" s="42"/>
      <c r="B976" s="61"/>
      <c r="C976" s="61"/>
      <c r="D976" s="64"/>
      <c r="E976" s="64"/>
      <c r="F976" s="64"/>
      <c r="G976" s="64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</row>
    <row r="977" spans="1:29" x14ac:dyDescent="0.25">
      <c r="A977" s="42"/>
      <c r="B977" s="61"/>
      <c r="C977" s="61"/>
      <c r="D977" s="64"/>
      <c r="E977" s="64"/>
      <c r="F977" s="64"/>
      <c r="G977" s="64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</row>
    <row r="978" spans="1:29" x14ac:dyDescent="0.25">
      <c r="A978" s="42"/>
      <c r="B978" s="61"/>
      <c r="C978" s="61"/>
      <c r="D978" s="64"/>
      <c r="E978" s="64"/>
      <c r="F978" s="64"/>
      <c r="G978" s="64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</row>
    <row r="979" spans="1:29" x14ac:dyDescent="0.25">
      <c r="A979" s="42"/>
      <c r="B979" s="61"/>
      <c r="C979" s="61"/>
      <c r="D979" s="64"/>
      <c r="E979" s="64"/>
      <c r="F979" s="64"/>
      <c r="G979" s="64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</row>
    <row r="980" spans="1:29" x14ac:dyDescent="0.25">
      <c r="A980" s="42"/>
      <c r="B980" s="61"/>
      <c r="C980" s="61"/>
      <c r="D980" s="64"/>
      <c r="E980" s="64"/>
      <c r="F980" s="64"/>
      <c r="G980" s="64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</row>
    <row r="981" spans="1:29" x14ac:dyDescent="0.25">
      <c r="A981" s="42"/>
      <c r="B981" s="61"/>
      <c r="C981" s="61"/>
      <c r="D981" s="64"/>
      <c r="E981" s="64"/>
      <c r="F981" s="64"/>
      <c r="G981" s="64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</row>
    <row r="982" spans="1:29" x14ac:dyDescent="0.25">
      <c r="A982" s="42"/>
      <c r="B982" s="61"/>
      <c r="C982" s="61"/>
      <c r="D982" s="64"/>
      <c r="E982" s="64"/>
      <c r="F982" s="64"/>
      <c r="G982" s="64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</row>
    <row r="983" spans="1:29" x14ac:dyDescent="0.25">
      <c r="A983" s="42"/>
      <c r="B983" s="61"/>
      <c r="C983" s="61"/>
      <c r="D983" s="64"/>
      <c r="E983" s="64"/>
      <c r="F983" s="64"/>
      <c r="G983" s="64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</row>
    <row r="984" spans="1:29" x14ac:dyDescent="0.25">
      <c r="A984" s="42"/>
      <c r="B984" s="61"/>
      <c r="C984" s="61"/>
      <c r="D984" s="64"/>
      <c r="E984" s="64"/>
      <c r="F984" s="64"/>
      <c r="G984" s="64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</row>
    <row r="985" spans="1:29" x14ac:dyDescent="0.25">
      <c r="A985" s="42"/>
      <c r="B985" s="61"/>
      <c r="C985" s="61"/>
      <c r="D985" s="64"/>
      <c r="E985" s="64"/>
      <c r="F985" s="64"/>
      <c r="G985" s="64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</row>
    <row r="986" spans="1:29" x14ac:dyDescent="0.25">
      <c r="A986" s="42"/>
      <c r="B986" s="61"/>
      <c r="C986" s="61"/>
      <c r="D986" s="64"/>
      <c r="E986" s="64"/>
      <c r="F986" s="64"/>
      <c r="G986" s="64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</row>
    <row r="987" spans="1:29" x14ac:dyDescent="0.25">
      <c r="A987" s="42"/>
      <c r="B987" s="61"/>
      <c r="C987" s="61"/>
      <c r="D987" s="64"/>
      <c r="E987" s="64"/>
      <c r="F987" s="64"/>
      <c r="G987" s="64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</row>
    <row r="988" spans="1:29" x14ac:dyDescent="0.25">
      <c r="A988" s="42"/>
      <c r="B988" s="61"/>
      <c r="C988" s="61"/>
      <c r="D988" s="64"/>
      <c r="E988" s="64"/>
      <c r="F988" s="64"/>
      <c r="G988" s="64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</row>
    <row r="989" spans="1:29" x14ac:dyDescent="0.25">
      <c r="A989" s="42"/>
      <c r="B989" s="61"/>
      <c r="C989" s="61"/>
      <c r="D989" s="64"/>
      <c r="E989" s="64"/>
      <c r="F989" s="64"/>
      <c r="G989" s="64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</row>
    <row r="990" spans="1:29" x14ac:dyDescent="0.25">
      <c r="A990" s="42"/>
      <c r="B990" s="61"/>
      <c r="C990" s="61"/>
      <c r="D990" s="64"/>
      <c r="E990" s="64"/>
      <c r="F990" s="64"/>
      <c r="G990" s="64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</row>
    <row r="991" spans="1:29" x14ac:dyDescent="0.25">
      <c r="A991" s="42"/>
      <c r="B991" s="61"/>
      <c r="C991" s="61"/>
      <c r="D991" s="64"/>
      <c r="E991" s="64"/>
      <c r="F991" s="64"/>
      <c r="G991" s="64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</row>
    <row r="992" spans="1:29" x14ac:dyDescent="0.25">
      <c r="A992" s="42"/>
      <c r="B992" s="61"/>
      <c r="C992" s="61"/>
      <c r="D992" s="64"/>
      <c r="E992" s="64"/>
      <c r="F992" s="64"/>
      <c r="G992" s="64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</row>
    <row r="993" spans="1:29" x14ac:dyDescent="0.25">
      <c r="A993" s="42"/>
      <c r="B993" s="61"/>
      <c r="C993" s="61"/>
      <c r="D993" s="64"/>
      <c r="E993" s="64"/>
      <c r="F993" s="64"/>
      <c r="G993" s="64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</row>
    <row r="994" spans="1:29" x14ac:dyDescent="0.25">
      <c r="A994" s="42"/>
      <c r="B994" s="61"/>
      <c r="C994" s="61"/>
      <c r="D994" s="64"/>
      <c r="E994" s="64"/>
      <c r="F994" s="64"/>
      <c r="G994" s="64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</row>
    <row r="995" spans="1:29" x14ac:dyDescent="0.25">
      <c r="A995" s="42"/>
      <c r="B995" s="61"/>
      <c r="C995" s="61"/>
      <c r="D995" s="64"/>
      <c r="E995" s="64"/>
      <c r="F995" s="64"/>
      <c r="G995" s="64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</row>
    <row r="996" spans="1:29" x14ac:dyDescent="0.25">
      <c r="A996" s="42"/>
      <c r="B996" s="61"/>
      <c r="C996" s="61"/>
      <c r="D996" s="64"/>
      <c r="E996" s="64"/>
      <c r="F996" s="64"/>
      <c r="G996" s="64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</row>
    <row r="997" spans="1:29" x14ac:dyDescent="0.25">
      <c r="A997" s="42"/>
      <c r="B997" s="61"/>
      <c r="C997" s="61"/>
      <c r="D997" s="64"/>
      <c r="E997" s="64"/>
      <c r="F997" s="64"/>
      <c r="G997" s="64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</row>
    <row r="998" spans="1:29" x14ac:dyDescent="0.25">
      <c r="A998" s="42"/>
      <c r="B998" s="61"/>
      <c r="C998" s="61"/>
      <c r="D998" s="64"/>
      <c r="E998" s="64"/>
      <c r="F998" s="64"/>
      <c r="G998" s="64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</row>
    <row r="999" spans="1:29" x14ac:dyDescent="0.25">
      <c r="A999" s="42"/>
      <c r="B999" s="61"/>
      <c r="C999" s="61"/>
      <c r="D999" s="64"/>
      <c r="E999" s="64"/>
      <c r="F999" s="64"/>
      <c r="G999" s="64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</row>
    <row r="1000" spans="1:29" x14ac:dyDescent="0.25">
      <c r="A1000" s="42"/>
      <c r="B1000" s="61"/>
      <c r="C1000" s="61"/>
      <c r="D1000" s="64"/>
      <c r="E1000" s="64"/>
      <c r="F1000" s="64"/>
      <c r="G1000" s="64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</row>
    <row r="1001" spans="1:29" x14ac:dyDescent="0.25">
      <c r="A1001" s="42"/>
      <c r="B1001" s="61"/>
      <c r="C1001" s="61"/>
      <c r="D1001" s="64"/>
      <c r="E1001" s="64"/>
      <c r="F1001" s="64"/>
      <c r="G1001" s="64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</row>
    <row r="1002" spans="1:29" x14ac:dyDescent="0.25">
      <c r="A1002" s="42"/>
      <c r="B1002" s="61"/>
      <c r="C1002" s="61"/>
      <c r="D1002" s="64"/>
      <c r="E1002" s="64"/>
      <c r="F1002" s="64"/>
      <c r="G1002" s="64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</row>
    <row r="1003" spans="1:29" x14ac:dyDescent="0.25">
      <c r="A1003" s="42"/>
      <c r="B1003" s="61"/>
      <c r="C1003" s="61"/>
      <c r="D1003" s="64"/>
      <c r="E1003" s="64"/>
      <c r="F1003" s="64"/>
      <c r="G1003" s="64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</row>
    <row r="1004" spans="1:29" x14ac:dyDescent="0.25">
      <c r="A1004" s="42"/>
      <c r="B1004" s="61"/>
      <c r="C1004" s="61"/>
      <c r="D1004" s="64"/>
      <c r="E1004" s="64"/>
      <c r="F1004" s="64"/>
      <c r="G1004" s="64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</row>
    <row r="1005" spans="1:29" x14ac:dyDescent="0.25">
      <c r="A1005" s="42"/>
      <c r="B1005" s="61"/>
      <c r="C1005" s="61"/>
      <c r="D1005" s="64"/>
      <c r="E1005" s="64"/>
      <c r="F1005" s="64"/>
      <c r="G1005" s="64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</row>
    <row r="1006" spans="1:29" x14ac:dyDescent="0.25">
      <c r="A1006" s="42"/>
      <c r="B1006" s="61"/>
      <c r="C1006" s="61"/>
      <c r="D1006" s="64"/>
      <c r="E1006" s="64"/>
      <c r="F1006" s="64"/>
      <c r="G1006" s="64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</row>
    <row r="1007" spans="1:29" x14ac:dyDescent="0.25">
      <c r="A1007" s="42"/>
      <c r="B1007" s="61"/>
      <c r="C1007" s="61"/>
      <c r="D1007" s="64"/>
      <c r="E1007" s="64"/>
      <c r="F1007" s="64"/>
      <c r="G1007" s="64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</row>
    <row r="1008" spans="1:29" x14ac:dyDescent="0.25">
      <c r="A1008" s="42"/>
      <c r="B1008" s="61"/>
      <c r="C1008" s="61"/>
      <c r="D1008" s="64"/>
      <c r="E1008" s="64"/>
      <c r="F1008" s="64"/>
      <c r="G1008" s="64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</row>
    <row r="1009" spans="1:29" x14ac:dyDescent="0.25">
      <c r="A1009" s="42"/>
      <c r="B1009" s="61"/>
      <c r="C1009" s="61"/>
      <c r="D1009" s="64"/>
      <c r="E1009" s="64"/>
      <c r="F1009" s="64"/>
      <c r="G1009" s="64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</row>
    <row r="1010" spans="1:29" x14ac:dyDescent="0.25">
      <c r="A1010" s="42"/>
      <c r="B1010" s="61"/>
      <c r="C1010" s="61"/>
      <c r="D1010" s="64"/>
      <c r="E1010" s="64"/>
      <c r="F1010" s="64"/>
      <c r="G1010" s="64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</row>
    <row r="1011" spans="1:29" x14ac:dyDescent="0.25">
      <c r="A1011" s="42"/>
      <c r="B1011" s="61"/>
      <c r="C1011" s="61"/>
      <c r="D1011" s="64"/>
      <c r="E1011" s="64"/>
      <c r="F1011" s="64"/>
      <c r="G1011" s="64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</row>
    <row r="1012" spans="1:29" x14ac:dyDescent="0.25">
      <c r="A1012" s="42"/>
      <c r="B1012" s="61"/>
      <c r="C1012" s="61"/>
      <c r="D1012" s="64"/>
      <c r="E1012" s="64"/>
      <c r="F1012" s="64"/>
      <c r="G1012" s="64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</row>
    <row r="1013" spans="1:29" x14ac:dyDescent="0.25">
      <c r="A1013" s="42"/>
      <c r="B1013" s="61"/>
      <c r="C1013" s="61"/>
      <c r="D1013" s="64"/>
      <c r="E1013" s="64"/>
      <c r="F1013" s="64"/>
      <c r="G1013" s="64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</row>
    <row r="1014" spans="1:29" x14ac:dyDescent="0.25">
      <c r="A1014" s="42"/>
      <c r="B1014" s="61"/>
      <c r="C1014" s="61"/>
      <c r="D1014" s="64"/>
      <c r="E1014" s="64"/>
      <c r="F1014" s="64"/>
      <c r="G1014" s="64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</row>
    <row r="1015" spans="1:29" x14ac:dyDescent="0.25">
      <c r="A1015" s="42"/>
      <c r="B1015" s="61"/>
      <c r="C1015" s="61"/>
      <c r="D1015" s="64"/>
      <c r="E1015" s="64"/>
      <c r="F1015" s="64"/>
      <c r="G1015" s="64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</row>
    <row r="1016" spans="1:29" x14ac:dyDescent="0.25">
      <c r="A1016" s="42"/>
      <c r="B1016" s="61"/>
      <c r="C1016" s="61"/>
      <c r="D1016" s="64"/>
      <c r="E1016" s="64"/>
      <c r="F1016" s="64"/>
      <c r="G1016" s="64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</row>
    <row r="1017" spans="1:29" x14ac:dyDescent="0.25">
      <c r="A1017" s="42"/>
      <c r="B1017" s="61"/>
      <c r="C1017" s="61"/>
      <c r="D1017" s="64"/>
      <c r="E1017" s="64"/>
      <c r="F1017" s="64"/>
      <c r="G1017" s="64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</row>
    <row r="1018" spans="1:29" x14ac:dyDescent="0.25">
      <c r="A1018" s="42"/>
      <c r="B1018" s="61"/>
      <c r="C1018" s="61"/>
      <c r="D1018" s="64"/>
      <c r="E1018" s="64"/>
      <c r="F1018" s="64"/>
      <c r="G1018" s="64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</row>
    <row r="1019" spans="1:29" x14ac:dyDescent="0.25">
      <c r="A1019" s="42"/>
      <c r="B1019" s="61"/>
      <c r="C1019" s="61"/>
      <c r="D1019" s="64"/>
      <c r="E1019" s="64"/>
      <c r="F1019" s="64"/>
      <c r="G1019" s="64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</row>
    <row r="1020" spans="1:29" x14ac:dyDescent="0.25">
      <c r="A1020" s="42"/>
      <c r="B1020" s="61"/>
      <c r="C1020" s="61"/>
      <c r="D1020" s="64"/>
      <c r="E1020" s="64"/>
      <c r="F1020" s="64"/>
      <c r="G1020" s="64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</row>
    <row r="1021" spans="1:29" x14ac:dyDescent="0.25">
      <c r="A1021" s="42"/>
      <c r="B1021" s="61"/>
      <c r="C1021" s="61"/>
      <c r="D1021" s="64"/>
      <c r="E1021" s="64"/>
      <c r="F1021" s="64"/>
      <c r="G1021" s="64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</row>
    <row r="1022" spans="1:29" x14ac:dyDescent="0.25">
      <c r="A1022" s="42"/>
      <c r="B1022" s="61"/>
      <c r="C1022" s="61"/>
      <c r="D1022" s="64"/>
      <c r="E1022" s="64"/>
      <c r="F1022" s="64"/>
      <c r="G1022" s="64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</row>
    <row r="1023" spans="1:29" x14ac:dyDescent="0.25">
      <c r="A1023" s="42"/>
      <c r="B1023" s="61"/>
      <c r="C1023" s="61"/>
      <c r="D1023" s="64"/>
      <c r="E1023" s="64"/>
      <c r="F1023" s="64"/>
      <c r="G1023" s="64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</row>
    <row r="1024" spans="1:29" x14ac:dyDescent="0.25">
      <c r="A1024" s="42"/>
      <c r="B1024" s="61"/>
      <c r="C1024" s="61"/>
      <c r="D1024" s="64"/>
      <c r="E1024" s="64"/>
      <c r="F1024" s="64"/>
      <c r="G1024" s="64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</row>
    <row r="1025" spans="1:29" x14ac:dyDescent="0.25">
      <c r="A1025" s="42"/>
      <c r="B1025" s="61"/>
      <c r="C1025" s="61"/>
      <c r="D1025" s="64"/>
      <c r="E1025" s="64"/>
      <c r="F1025" s="64"/>
      <c r="G1025" s="64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</row>
    <row r="1026" spans="1:29" x14ac:dyDescent="0.25">
      <c r="A1026" s="42"/>
      <c r="B1026" s="61"/>
      <c r="C1026" s="61"/>
      <c r="D1026" s="64"/>
      <c r="E1026" s="64"/>
      <c r="F1026" s="64"/>
      <c r="G1026" s="64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</row>
    <row r="1027" spans="1:29" x14ac:dyDescent="0.25">
      <c r="A1027" s="42"/>
      <c r="B1027" s="61"/>
      <c r="C1027" s="61"/>
      <c r="D1027" s="64"/>
      <c r="E1027" s="64"/>
      <c r="F1027" s="64"/>
      <c r="G1027" s="64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</row>
    <row r="1028" spans="1:29" x14ac:dyDescent="0.25">
      <c r="A1028" s="42"/>
      <c r="B1028" s="61"/>
      <c r="C1028" s="61"/>
      <c r="D1028" s="64"/>
      <c r="E1028" s="64"/>
      <c r="F1028" s="64"/>
      <c r="G1028" s="64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</row>
    <row r="1029" spans="1:29" x14ac:dyDescent="0.25">
      <c r="A1029" s="42"/>
      <c r="B1029" s="61"/>
      <c r="C1029" s="61"/>
      <c r="D1029" s="64"/>
      <c r="E1029" s="64"/>
      <c r="F1029" s="64"/>
      <c r="G1029" s="64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</row>
    <row r="1030" spans="1:29" x14ac:dyDescent="0.25">
      <c r="A1030" s="42"/>
      <c r="B1030" s="61"/>
      <c r="C1030" s="61"/>
      <c r="D1030" s="64"/>
      <c r="E1030" s="64"/>
      <c r="F1030" s="64"/>
      <c r="G1030" s="64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</row>
    <row r="1031" spans="1:29" x14ac:dyDescent="0.25">
      <c r="A1031" s="42"/>
      <c r="B1031" s="61"/>
      <c r="C1031" s="61"/>
      <c r="D1031" s="64"/>
      <c r="E1031" s="64"/>
      <c r="F1031" s="64"/>
      <c r="G1031" s="64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</row>
    <row r="1032" spans="1:29" x14ac:dyDescent="0.25">
      <c r="A1032" s="42"/>
      <c r="B1032" s="61"/>
      <c r="C1032" s="61"/>
      <c r="D1032" s="64"/>
      <c r="E1032" s="64"/>
      <c r="F1032" s="64"/>
      <c r="G1032" s="64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</row>
    <row r="1033" spans="1:29" x14ac:dyDescent="0.25">
      <c r="A1033" s="42"/>
      <c r="B1033" s="61"/>
      <c r="C1033" s="61"/>
      <c r="D1033" s="64"/>
      <c r="E1033" s="64"/>
      <c r="F1033" s="64"/>
      <c r="G1033" s="64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</row>
    <row r="1034" spans="1:29" x14ac:dyDescent="0.25">
      <c r="A1034" s="42"/>
      <c r="B1034" s="61"/>
      <c r="C1034" s="61"/>
      <c r="D1034" s="64"/>
      <c r="E1034" s="64"/>
      <c r="F1034" s="64"/>
      <c r="G1034" s="64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</row>
    <row r="1035" spans="1:29" x14ac:dyDescent="0.25">
      <c r="A1035" s="11"/>
      <c r="B1035" s="81"/>
      <c r="C1035" s="81"/>
      <c r="D1035" s="82"/>
      <c r="E1035" s="82"/>
      <c r="F1035" s="82"/>
      <c r="G1035" s="82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  <c r="AC1035" s="83"/>
    </row>
    <row r="1036" spans="1:29" x14ac:dyDescent="0.25">
      <c r="A1036" s="42"/>
      <c r="B1036" s="61"/>
      <c r="C1036" s="61"/>
      <c r="D1036" s="64"/>
      <c r="E1036" s="64"/>
      <c r="F1036" s="64"/>
      <c r="G1036" s="64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</row>
    <row r="1037" spans="1:29" x14ac:dyDescent="0.25">
      <c r="A1037" s="42"/>
      <c r="B1037" s="61"/>
      <c r="C1037" s="61"/>
      <c r="D1037" s="64"/>
      <c r="E1037" s="64"/>
      <c r="F1037" s="64"/>
      <c r="G1037" s="64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</row>
    <row r="1038" spans="1:29" x14ac:dyDescent="0.25">
      <c r="A1038" s="42"/>
      <c r="B1038" s="61"/>
      <c r="C1038" s="61"/>
      <c r="D1038" s="64"/>
      <c r="E1038" s="64"/>
      <c r="F1038" s="64"/>
      <c r="G1038" s="64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</row>
    <row r="1039" spans="1:29" x14ac:dyDescent="0.25">
      <c r="A1039" s="42"/>
      <c r="B1039" s="61"/>
      <c r="C1039" s="61"/>
      <c r="D1039" s="64"/>
      <c r="E1039" s="64"/>
      <c r="F1039" s="64"/>
      <c r="G1039" s="64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</row>
    <row r="1040" spans="1:29" x14ac:dyDescent="0.25">
      <c r="A1040" s="42"/>
      <c r="B1040" s="61"/>
      <c r="C1040" s="61"/>
      <c r="D1040" s="64"/>
      <c r="E1040" s="64"/>
      <c r="F1040" s="64"/>
      <c r="G1040" s="64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</row>
    <row r="1041" spans="1:29" x14ac:dyDescent="0.25">
      <c r="A1041" s="42"/>
      <c r="B1041" s="61"/>
      <c r="C1041" s="61"/>
      <c r="D1041" s="64"/>
      <c r="E1041" s="64"/>
      <c r="F1041" s="64"/>
      <c r="G1041" s="64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</row>
    <row r="1042" spans="1:29" x14ac:dyDescent="0.25">
      <c r="A1042" s="42"/>
      <c r="B1042" s="61"/>
      <c r="C1042" s="61"/>
      <c r="D1042" s="64"/>
      <c r="E1042" s="64"/>
      <c r="F1042" s="64"/>
      <c r="G1042" s="64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</row>
    <row r="1043" spans="1:29" x14ac:dyDescent="0.25">
      <c r="A1043" s="42"/>
      <c r="B1043" s="61"/>
      <c r="C1043" s="61"/>
      <c r="D1043" s="64"/>
      <c r="E1043" s="64"/>
      <c r="F1043" s="64"/>
      <c r="G1043" s="64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</row>
    <row r="1044" spans="1:29" x14ac:dyDescent="0.25">
      <c r="A1044" s="42"/>
      <c r="B1044" s="61"/>
      <c r="C1044" s="61"/>
      <c r="D1044" s="64"/>
      <c r="E1044" s="64"/>
      <c r="F1044" s="64"/>
      <c r="G1044" s="64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</row>
    <row r="1045" spans="1:29" x14ac:dyDescent="0.25">
      <c r="A1045" s="42"/>
      <c r="B1045" s="87"/>
      <c r="C1045" s="87"/>
      <c r="D1045" s="87"/>
      <c r="E1045" s="87"/>
      <c r="F1045" s="87"/>
      <c r="G1045" s="8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</row>
    <row r="1046" spans="1:29" x14ac:dyDescent="0.25">
      <c r="A1046" s="42"/>
      <c r="B1046" s="87"/>
      <c r="C1046" s="87"/>
      <c r="D1046" s="87"/>
      <c r="E1046" s="87"/>
      <c r="F1046" s="87"/>
      <c r="G1046" s="8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</row>
    <row r="1047" spans="1:29" x14ac:dyDescent="0.25">
      <c r="A1047" s="42"/>
      <c r="B1047" s="87"/>
      <c r="C1047" s="87"/>
      <c r="D1047" s="87"/>
      <c r="E1047" s="87"/>
      <c r="F1047" s="87"/>
      <c r="G1047" s="8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</row>
    <row r="1048" spans="1:29" x14ac:dyDescent="0.25">
      <c r="A1048" s="42"/>
      <c r="B1048" s="87"/>
      <c r="C1048" s="87"/>
      <c r="D1048" s="87"/>
      <c r="E1048" s="87"/>
      <c r="F1048" s="87"/>
      <c r="G1048" s="8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</row>
    <row r="1049" spans="1:29" x14ac:dyDescent="0.25">
      <c r="A1049" s="42"/>
      <c r="B1049" s="87"/>
      <c r="C1049" s="87"/>
      <c r="D1049" s="87"/>
      <c r="E1049" s="87"/>
      <c r="F1049" s="87"/>
      <c r="G1049" s="8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</row>
    <row r="1050" spans="1:29" x14ac:dyDescent="0.25">
      <c r="A1050" s="42"/>
      <c r="B1050" s="87"/>
      <c r="C1050" s="87"/>
      <c r="D1050" s="87"/>
      <c r="E1050" s="87"/>
      <c r="F1050" s="87"/>
      <c r="G1050" s="8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</row>
    <row r="1051" spans="1:29" x14ac:dyDescent="0.25">
      <c r="A1051" s="42"/>
      <c r="B1051" s="87"/>
      <c r="C1051" s="87"/>
      <c r="D1051" s="87"/>
      <c r="E1051" s="87"/>
      <c r="F1051" s="87"/>
      <c r="G1051" s="8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</row>
    <row r="1052" spans="1:29" x14ac:dyDescent="0.25">
      <c r="A1052" s="42"/>
      <c r="B1052" s="87"/>
      <c r="C1052" s="87"/>
      <c r="D1052" s="87"/>
      <c r="E1052" s="87"/>
      <c r="F1052" s="87"/>
      <c r="G1052" s="8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</row>
    <row r="1053" spans="1:29" x14ac:dyDescent="0.25">
      <c r="A1053" s="42"/>
      <c r="B1053" s="87"/>
      <c r="C1053" s="87"/>
      <c r="D1053" s="87"/>
      <c r="E1053" s="87"/>
      <c r="F1053" s="87"/>
      <c r="G1053" s="8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</row>
    <row r="1054" spans="1:29" x14ac:dyDescent="0.25">
      <c r="A1054" s="42"/>
      <c r="B1054" s="87"/>
      <c r="C1054" s="87"/>
      <c r="D1054" s="87"/>
      <c r="E1054" s="87"/>
      <c r="F1054" s="87"/>
      <c r="G1054" s="8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</row>
    <row r="1055" spans="1:29" x14ac:dyDescent="0.25">
      <c r="A1055" s="42"/>
      <c r="B1055" s="87"/>
      <c r="C1055" s="87"/>
      <c r="D1055" s="87"/>
      <c r="E1055" s="87"/>
      <c r="F1055" s="87"/>
      <c r="G1055" s="8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</row>
    <row r="1056" spans="1:29" x14ac:dyDescent="0.25">
      <c r="A1056" s="42"/>
      <c r="B1056" s="87"/>
      <c r="C1056" s="87"/>
      <c r="D1056" s="87"/>
      <c r="E1056" s="87"/>
      <c r="F1056" s="87"/>
      <c r="G1056" s="8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</row>
    <row r="1057" spans="1:29" x14ac:dyDescent="0.25">
      <c r="A1057" s="42"/>
      <c r="B1057" s="87"/>
      <c r="C1057" s="87"/>
      <c r="D1057" s="87"/>
      <c r="E1057" s="87"/>
      <c r="F1057" s="87"/>
      <c r="G1057" s="8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</row>
    <row r="1058" spans="1:29" x14ac:dyDescent="0.25">
      <c r="A1058" s="42"/>
      <c r="B1058" s="87"/>
      <c r="C1058" s="87"/>
      <c r="D1058" s="87"/>
      <c r="E1058" s="87"/>
      <c r="F1058" s="87"/>
      <c r="G1058" s="8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</row>
    <row r="1059" spans="1:29" x14ac:dyDescent="0.25">
      <c r="A1059" s="42"/>
      <c r="B1059" s="87"/>
      <c r="C1059" s="87"/>
      <c r="D1059" s="87"/>
      <c r="E1059" s="87"/>
      <c r="F1059" s="87"/>
      <c r="G1059" s="8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</row>
    <row r="1060" spans="1:29" x14ac:dyDescent="0.25">
      <c r="A1060" s="42"/>
      <c r="B1060" s="87"/>
      <c r="C1060" s="87"/>
      <c r="D1060" s="87"/>
      <c r="E1060" s="87"/>
      <c r="F1060" s="87"/>
      <c r="G1060" s="8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</row>
    <row r="1061" spans="1:29" x14ac:dyDescent="0.25">
      <c r="A1061" s="42"/>
      <c r="B1061" s="87"/>
      <c r="C1061" s="87"/>
      <c r="D1061" s="87"/>
      <c r="E1061" s="87"/>
      <c r="F1061" s="87"/>
      <c r="G1061" s="8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</row>
    <row r="1062" spans="1:29" x14ac:dyDescent="0.25">
      <c r="A1062" s="42"/>
      <c r="B1062" s="87"/>
      <c r="C1062" s="87"/>
      <c r="D1062" s="87"/>
      <c r="E1062" s="87"/>
      <c r="F1062" s="87"/>
      <c r="G1062" s="8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</row>
    <row r="1063" spans="1:29" x14ac:dyDescent="0.25">
      <c r="A1063" s="42"/>
      <c r="B1063" s="87"/>
      <c r="C1063" s="87"/>
      <c r="D1063" s="87"/>
      <c r="E1063" s="87"/>
      <c r="F1063" s="87"/>
      <c r="G1063" s="8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</row>
    <row r="1064" spans="1:29" x14ac:dyDescent="0.25">
      <c r="A1064" s="42"/>
      <c r="B1064" s="87"/>
      <c r="C1064" s="87"/>
      <c r="D1064" s="87"/>
      <c r="E1064" s="87"/>
      <c r="F1064" s="87"/>
      <c r="G1064" s="8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</row>
    <row r="1065" spans="1:29" x14ac:dyDescent="0.25">
      <c r="A1065" s="42"/>
      <c r="B1065" s="87"/>
      <c r="C1065" s="87"/>
      <c r="D1065" s="87"/>
      <c r="E1065" s="87"/>
      <c r="F1065" s="87"/>
      <c r="G1065" s="8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</row>
    <row r="1066" spans="1:29" x14ac:dyDescent="0.25">
      <c r="A1066" s="42"/>
      <c r="B1066" s="87"/>
      <c r="C1066" s="87"/>
      <c r="D1066" s="87"/>
      <c r="E1066" s="87"/>
      <c r="F1066" s="87"/>
      <c r="G1066" s="8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</row>
    <row r="1067" spans="1:29" x14ac:dyDescent="0.25">
      <c r="A1067" s="42"/>
      <c r="B1067" s="87"/>
      <c r="C1067" s="87"/>
      <c r="D1067" s="87"/>
      <c r="E1067" s="87"/>
      <c r="F1067" s="87"/>
      <c r="G1067" s="8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</row>
    <row r="1068" spans="1:29" x14ac:dyDescent="0.25">
      <c r="A1068" s="42"/>
      <c r="B1068" s="87"/>
      <c r="C1068" s="87"/>
      <c r="D1068" s="87"/>
      <c r="E1068" s="87"/>
      <c r="F1068" s="87"/>
      <c r="G1068" s="8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</row>
    <row r="1069" spans="1:29" x14ac:dyDescent="0.25">
      <c r="A1069" s="42"/>
      <c r="B1069" s="87"/>
      <c r="C1069" s="87"/>
      <c r="D1069" s="87"/>
      <c r="E1069" s="87"/>
      <c r="F1069" s="87"/>
      <c r="G1069" s="8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</row>
    <row r="1070" spans="1:29" x14ac:dyDescent="0.25">
      <c r="A1070" s="42"/>
      <c r="B1070" s="87"/>
      <c r="C1070" s="87"/>
      <c r="D1070" s="87"/>
      <c r="E1070" s="87"/>
      <c r="F1070" s="87"/>
      <c r="G1070" s="8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</row>
    <row r="1071" spans="1:29" x14ac:dyDescent="0.25">
      <c r="A1071" s="42"/>
      <c r="B1071" s="87"/>
      <c r="C1071" s="87"/>
      <c r="D1071" s="87"/>
      <c r="E1071" s="87"/>
      <c r="F1071" s="87"/>
      <c r="G1071" s="8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</row>
    <row r="1072" spans="1:29" x14ac:dyDescent="0.25">
      <c r="A1072" s="42"/>
      <c r="B1072" s="87"/>
      <c r="C1072" s="87"/>
      <c r="D1072" s="87"/>
      <c r="E1072" s="87"/>
      <c r="F1072" s="87"/>
      <c r="G1072" s="8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</row>
    <row r="1073" spans="1:29" x14ac:dyDescent="0.25">
      <c r="A1073" s="42"/>
      <c r="B1073" s="87"/>
      <c r="C1073" s="87"/>
      <c r="D1073" s="87"/>
      <c r="E1073" s="87"/>
      <c r="F1073" s="87"/>
      <c r="G1073" s="8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</row>
    <row r="1074" spans="1:29" x14ac:dyDescent="0.25">
      <c r="A1074" s="42"/>
      <c r="B1074" s="87"/>
      <c r="C1074" s="87"/>
      <c r="D1074" s="87"/>
      <c r="E1074" s="87"/>
      <c r="F1074" s="87"/>
      <c r="G1074" s="8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</row>
    <row r="1075" spans="1:29" x14ac:dyDescent="0.25">
      <c r="A1075" s="42"/>
      <c r="B1075" s="87"/>
      <c r="C1075" s="87"/>
      <c r="D1075" s="87"/>
      <c r="E1075" s="87"/>
      <c r="F1075" s="87"/>
      <c r="G1075" s="8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</row>
    <row r="1076" spans="1:29" x14ac:dyDescent="0.25">
      <c r="A1076" s="42"/>
      <c r="B1076" s="87"/>
      <c r="C1076" s="87"/>
      <c r="D1076" s="87"/>
      <c r="E1076" s="87"/>
      <c r="F1076" s="87"/>
      <c r="G1076" s="8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</row>
    <row r="1077" spans="1:29" x14ac:dyDescent="0.25">
      <c r="A1077" s="88"/>
      <c r="B1077" s="89"/>
      <c r="C1077" s="89"/>
      <c r="D1077" s="89"/>
      <c r="E1077" s="89"/>
      <c r="F1077" s="89"/>
      <c r="G1077" s="89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</row>
    <row r="1078" spans="1:29" x14ac:dyDescent="0.25">
      <c r="A1078" s="105"/>
      <c r="B1078" s="100"/>
      <c r="C1078" s="100"/>
      <c r="D1078" s="100"/>
      <c r="E1078" s="100"/>
      <c r="F1078" s="100"/>
      <c r="G1078" s="100"/>
      <c r="H1078" s="111"/>
      <c r="I1078" s="111"/>
      <c r="J1078" s="111"/>
      <c r="K1078" s="111"/>
      <c r="L1078" s="111"/>
      <c r="M1078" s="111"/>
      <c r="N1078" s="111"/>
      <c r="O1078" s="111"/>
      <c r="P1078" s="111"/>
      <c r="Q1078" s="111"/>
      <c r="R1078" s="111"/>
      <c r="S1078" s="111"/>
      <c r="T1078" s="111"/>
      <c r="U1078" s="111"/>
      <c r="V1078" s="111"/>
      <c r="W1078" s="111"/>
      <c r="X1078" s="111"/>
      <c r="Y1078" s="111"/>
      <c r="Z1078" s="111"/>
      <c r="AA1078" s="111"/>
      <c r="AB1078" s="111"/>
      <c r="AC1078" s="111"/>
    </row>
    <row r="1079" spans="1:29" x14ac:dyDescent="0.25">
      <c r="A1079" s="105"/>
      <c r="B1079" s="100"/>
      <c r="C1079" s="100"/>
      <c r="D1079" s="100"/>
      <c r="E1079" s="100"/>
      <c r="F1079" s="100"/>
      <c r="G1079" s="100"/>
      <c r="H1079" s="111"/>
      <c r="I1079" s="111"/>
      <c r="J1079" s="111"/>
      <c r="K1079" s="111"/>
      <c r="L1079" s="111"/>
      <c r="M1079" s="111"/>
      <c r="N1079" s="111"/>
      <c r="O1079" s="111"/>
      <c r="P1079" s="111"/>
      <c r="Q1079" s="111"/>
      <c r="R1079" s="111"/>
      <c r="S1079" s="111"/>
      <c r="T1079" s="111"/>
      <c r="U1079" s="111"/>
      <c r="V1079" s="111"/>
      <c r="W1079" s="111"/>
      <c r="X1079" s="111"/>
      <c r="Y1079" s="111"/>
      <c r="Z1079" s="111"/>
      <c r="AA1079" s="111"/>
      <c r="AB1079" s="111"/>
      <c r="AC1079" s="111"/>
    </row>
    <row r="1081" spans="1:29" x14ac:dyDescent="0.25">
      <c r="A1081" s="110"/>
    </row>
    <row r="1082" spans="1:29" ht="15.75" x14ac:dyDescent="0.25">
      <c r="A1082" s="90"/>
    </row>
    <row r="1083" spans="1:29" ht="15.75" x14ac:dyDescent="0.25">
      <c r="A1083" s="46"/>
    </row>
    <row r="1084" spans="1:29" ht="15.75" x14ac:dyDescent="0.25">
      <c r="A1084" s="91"/>
    </row>
    <row r="1085" spans="1:29" ht="15.75" x14ac:dyDescent="0.25">
      <c r="A1085" s="91"/>
    </row>
    <row r="1086" spans="1:29" ht="15.75" x14ac:dyDescent="0.25">
      <c r="A1086" s="91"/>
    </row>
    <row r="1087" spans="1:29" ht="15.75" x14ac:dyDescent="0.25">
      <c r="A1087" s="91"/>
    </row>
    <row r="1088" spans="1:29" ht="15.75" x14ac:dyDescent="0.25">
      <c r="A1088" s="91"/>
    </row>
    <row r="1089" spans="1:1" ht="15.75" x14ac:dyDescent="0.25">
      <c r="A1089" s="91"/>
    </row>
    <row r="1090" spans="1:1" ht="15.75" x14ac:dyDescent="0.25">
      <c r="A1090" s="91"/>
    </row>
    <row r="1091" spans="1:1" ht="15.75" x14ac:dyDescent="0.25">
      <c r="A1091" s="91"/>
    </row>
    <row r="1092" spans="1:1" ht="15.75" x14ac:dyDescent="0.25">
      <c r="A1092" s="91"/>
    </row>
    <row r="1093" spans="1:1" ht="15.75" x14ac:dyDescent="0.25">
      <c r="A1093" s="46"/>
    </row>
    <row r="1094" spans="1:1" x14ac:dyDescent="0.25">
      <c r="A1094" s="92"/>
    </row>
    <row r="1095" spans="1:1" x14ac:dyDescent="0.25">
      <c r="A1095" s="92"/>
    </row>
    <row r="1096" spans="1:1" x14ac:dyDescent="0.25">
      <c r="A1096" s="92"/>
    </row>
    <row r="1097" spans="1:1" x14ac:dyDescent="0.25">
      <c r="A1097" s="92"/>
    </row>
    <row r="1098" spans="1:1" x14ac:dyDescent="0.25">
      <c r="A1098" s="92"/>
    </row>
    <row r="1099" spans="1:1" x14ac:dyDescent="0.25">
      <c r="A1099" s="92"/>
    </row>
    <row r="1100" spans="1:1" x14ac:dyDescent="0.25">
      <c r="A1100" s="92"/>
    </row>
    <row r="1101" spans="1:1" x14ac:dyDescent="0.25">
      <c r="A1101" s="92"/>
    </row>
    <row r="1102" spans="1:1" x14ac:dyDescent="0.25">
      <c r="A1102" s="92"/>
    </row>
    <row r="1103" spans="1:1" x14ac:dyDescent="0.25">
      <c r="A1103" s="92"/>
    </row>
    <row r="1104" spans="1:1" x14ac:dyDescent="0.25">
      <c r="A1104" s="92"/>
    </row>
    <row r="1105" spans="1:1" x14ac:dyDescent="0.25">
      <c r="A1105" s="92"/>
    </row>
    <row r="1106" spans="1:1" x14ac:dyDescent="0.25">
      <c r="A1106" s="92"/>
    </row>
    <row r="1107" spans="1:1" x14ac:dyDescent="0.25">
      <c r="A1107" s="92"/>
    </row>
    <row r="1108" spans="1:1" x14ac:dyDescent="0.25">
      <c r="A1108" s="92"/>
    </row>
    <row r="1109" spans="1:1" x14ac:dyDescent="0.25">
      <c r="A1109" s="92"/>
    </row>
    <row r="1110" spans="1:1" x14ac:dyDescent="0.25">
      <c r="A1110" s="92"/>
    </row>
    <row r="1111" spans="1:1" x14ac:dyDescent="0.25">
      <c r="A1111" s="92"/>
    </row>
    <row r="1112" spans="1:1" x14ac:dyDescent="0.25">
      <c r="A1112" s="92"/>
    </row>
    <row r="1113" spans="1:1" x14ac:dyDescent="0.25">
      <c r="A1113" s="92"/>
    </row>
    <row r="1114" spans="1:1" x14ac:dyDescent="0.25">
      <c r="A1114" s="93"/>
    </row>
    <row r="1115" spans="1:1" x14ac:dyDescent="0.25">
      <c r="A1115" s="93"/>
    </row>
    <row r="1116" spans="1:1" x14ac:dyDescent="0.25">
      <c r="A1116" s="93"/>
    </row>
    <row r="1147" spans="1:7" ht="15.75" x14ac:dyDescent="0.25">
      <c r="A1147" s="115"/>
      <c r="B1147" s="115"/>
      <c r="C1147" s="115"/>
      <c r="D1147" s="115"/>
      <c r="E1147" s="115"/>
      <c r="F1147" s="115"/>
      <c r="G1147" s="115"/>
    </row>
    <row r="1149" spans="1:7" x14ac:dyDescent="0.25">
      <c r="F1149" s="94"/>
      <c r="G1149" s="94"/>
    </row>
    <row r="1150" spans="1:7" x14ac:dyDescent="0.25">
      <c r="B1150" s="94"/>
      <c r="C1150" s="94"/>
      <c r="D1150" s="94"/>
      <c r="E1150" s="94"/>
      <c r="F1150" s="94"/>
      <c r="G1150" s="94"/>
    </row>
    <row r="1151" spans="1:7" x14ac:dyDescent="0.25">
      <c r="A1151" s="94"/>
      <c r="B1151" s="95"/>
      <c r="C1151" s="94"/>
      <c r="D1151" s="96"/>
      <c r="E1151" s="96"/>
      <c r="F1151" s="94"/>
      <c r="G1151" s="94"/>
    </row>
    <row r="1152" spans="1:7" x14ac:dyDescent="0.25">
      <c r="A1152" s="94"/>
      <c r="B1152" s="95"/>
      <c r="C1152" s="94"/>
      <c r="D1152" s="94"/>
      <c r="E1152" s="94"/>
      <c r="F1152" s="94"/>
      <c r="G1152" s="94"/>
    </row>
    <row r="1153" spans="1:7" x14ac:dyDescent="0.25">
      <c r="A1153" s="94"/>
      <c r="B1153" s="95"/>
      <c r="C1153" s="94"/>
      <c r="D1153" s="94"/>
      <c r="E1153" s="97"/>
      <c r="F1153" s="94"/>
      <c r="G1153" s="94"/>
    </row>
    <row r="1154" spans="1:7" x14ac:dyDescent="0.25">
      <c r="A1154" s="94"/>
      <c r="B1154" s="95"/>
      <c r="C1154" s="94"/>
      <c r="D1154" s="97"/>
      <c r="E1154" s="97"/>
      <c r="F1154" s="94"/>
      <c r="G1154" s="94"/>
    </row>
    <row r="1155" spans="1:7" x14ac:dyDescent="0.25">
      <c r="A1155" s="98"/>
      <c r="B1155" s="99"/>
      <c r="C1155" s="98"/>
      <c r="D1155" s="100"/>
      <c r="E1155" s="100"/>
      <c r="F1155" s="101"/>
      <c r="G1155" s="102"/>
    </row>
    <row r="1156" spans="1:7" x14ac:dyDescent="0.25">
      <c r="B1156" s="98"/>
      <c r="C1156" s="98"/>
      <c r="D1156" s="98"/>
      <c r="E1156" s="94"/>
      <c r="F1156" s="103"/>
      <c r="G1156" s="104"/>
    </row>
    <row r="1157" spans="1:7" x14ac:dyDescent="0.25">
      <c r="B1157" s="105"/>
      <c r="C1157" s="100"/>
      <c r="D1157" s="100"/>
      <c r="E1157" s="106"/>
      <c r="F1157" s="103"/>
      <c r="G1157" s="104"/>
    </row>
    <row r="1158" spans="1:7" x14ac:dyDescent="0.25">
      <c r="B1158" s="105"/>
      <c r="C1158" s="100"/>
      <c r="D1158" s="100"/>
      <c r="E1158" s="106"/>
      <c r="F1158" s="103"/>
      <c r="G1158" s="104"/>
    </row>
    <row r="1159" spans="1:7" x14ac:dyDescent="0.25">
      <c r="A1159" s="107"/>
    </row>
    <row r="1182" spans="1:1" x14ac:dyDescent="0.25">
      <c r="A1182" s="108"/>
    </row>
    <row r="1183" spans="1:1" x14ac:dyDescent="0.25">
      <c r="A1183" s="109"/>
    </row>
    <row r="1184" spans="1:1" x14ac:dyDescent="0.25">
      <c r="A1184" s="108"/>
    </row>
    <row r="1185" spans="1:1" x14ac:dyDescent="0.25">
      <c r="A1185" s="108"/>
    </row>
    <row r="1186" spans="1:1" x14ac:dyDescent="0.25">
      <c r="A1186" s="108"/>
    </row>
    <row r="1187" spans="1:1" x14ac:dyDescent="0.25">
      <c r="A1187" s="109"/>
    </row>
    <row r="1189" spans="1:1" ht="15.75" x14ac:dyDescent="0.25">
      <c r="A1189" s="114"/>
    </row>
    <row r="1190" spans="1:1" x14ac:dyDescent="0.25">
      <c r="A1190" s="112"/>
    </row>
    <row r="1191" spans="1:1" x14ac:dyDescent="0.25">
      <c r="A1191" s="112"/>
    </row>
    <row r="1192" spans="1:1" x14ac:dyDescent="0.25">
      <c r="A1192" s="112"/>
    </row>
    <row r="1193" spans="1:1" x14ac:dyDescent="0.25">
      <c r="A1193" s="113"/>
    </row>
    <row r="1194" spans="1:1" x14ac:dyDescent="0.25">
      <c r="A1194" s="113"/>
    </row>
  </sheetData>
  <mergeCells count="1">
    <mergeCell ref="A1147:G114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Appendices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Nolwenn</dc:creator>
  <cp:lastModifiedBy>bmoore</cp:lastModifiedBy>
  <cp:lastPrinted>2013-03-04T21:09:47Z</cp:lastPrinted>
  <dcterms:created xsi:type="dcterms:W3CDTF">2012-05-14T14:53:33Z</dcterms:created>
  <dcterms:modified xsi:type="dcterms:W3CDTF">2013-11-15T00:15:11Z</dcterms:modified>
</cp:coreProperties>
</file>