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Table DR2" sheetId="1" r:id="rId1"/>
  </sheets>
  <definedNames>
    <definedName name="_xlnm.Print_Area" localSheetId="0">'Table DR2'!$A$1:$L$74</definedName>
  </definedNames>
  <calcPr fullCalcOnLoad="1"/>
</workbook>
</file>

<file path=xl/sharedStrings.xml><?xml version="1.0" encoding="utf-8"?>
<sst xmlns="http://schemas.openxmlformats.org/spreadsheetml/2006/main" count="86" uniqueCount="76">
  <si>
    <t>raw</t>
  </si>
  <si>
    <t xml:space="preserve">corr </t>
  </si>
  <si>
    <t>Sample</t>
  </si>
  <si>
    <t>U (ppm)</t>
  </si>
  <si>
    <t>Th (ppm)</t>
  </si>
  <si>
    <t>eU</t>
  </si>
  <si>
    <t>He (nmol/g)</t>
  </si>
  <si>
    <r>
      <t>mass (</t>
    </r>
    <r>
      <rPr>
        <sz val="10"/>
        <rFont val="Arial"/>
        <family val="0"/>
      </rPr>
      <t>μ</t>
    </r>
    <r>
      <rPr>
        <sz val="10"/>
        <rFont val="Arial"/>
        <family val="2"/>
      </rPr>
      <t>g)</t>
    </r>
  </si>
  <si>
    <t>Ft</t>
  </si>
  <si>
    <t>radius</t>
  </si>
  <si>
    <t>length</t>
  </si>
  <si>
    <t>age</t>
  </si>
  <si>
    <t>age*</t>
  </si>
  <si>
    <r>
      <t>05FT-03(a)</t>
    </r>
    <r>
      <rPr>
        <vertAlign val="superscript"/>
        <sz val="10"/>
        <rFont val="Arial"/>
        <family val="2"/>
      </rPr>
      <t>†</t>
    </r>
  </si>
  <si>
    <t>05FT-03(b)</t>
  </si>
  <si>
    <t>05FT-03(c)</t>
  </si>
  <si>
    <t>05FT-03(d)</t>
  </si>
  <si>
    <t>174 (32) Ma</t>
  </si>
  <si>
    <t>05FT-04(a)</t>
  </si>
  <si>
    <r>
      <t>05FT-04(b)</t>
    </r>
    <r>
      <rPr>
        <vertAlign val="superscript"/>
        <sz val="10"/>
        <rFont val="Arial"/>
        <family val="2"/>
      </rPr>
      <t>†</t>
    </r>
  </si>
  <si>
    <t>05FT-04(c)</t>
  </si>
  <si>
    <t>05FT-04(d)</t>
  </si>
  <si>
    <t>40 (12) Ma</t>
  </si>
  <si>
    <t>05FT-05(a)</t>
  </si>
  <si>
    <t>05FT-05(b)</t>
  </si>
  <si>
    <t>05FT-05(c)</t>
  </si>
  <si>
    <t>05FT-05(d)</t>
  </si>
  <si>
    <t>106 (29) Ma</t>
  </si>
  <si>
    <t>05FT-06(a)</t>
  </si>
  <si>
    <t>05FT-06(b)</t>
  </si>
  <si>
    <r>
      <t>05FT-06(c)</t>
    </r>
    <r>
      <rPr>
        <vertAlign val="superscript"/>
        <sz val="10"/>
        <rFont val="Arial"/>
        <family val="2"/>
      </rPr>
      <t>†</t>
    </r>
  </si>
  <si>
    <t>05FT-06(d)</t>
  </si>
  <si>
    <t>21 (7) Ma</t>
  </si>
  <si>
    <t>05FT-07(a)</t>
  </si>
  <si>
    <t>05FT-07(b)</t>
  </si>
  <si>
    <t>05FT-07(c)</t>
  </si>
  <si>
    <t>05FT-07(d)</t>
  </si>
  <si>
    <t>9.5 (0.5) Ma</t>
  </si>
  <si>
    <t>05FT-09(a)</t>
  </si>
  <si>
    <t>05FT-09(b)</t>
  </si>
  <si>
    <t>05FT-09(c)</t>
  </si>
  <si>
    <t>05FT-09(d)</t>
  </si>
  <si>
    <t>9.0 (1.7) Ma</t>
  </si>
  <si>
    <t>05FT-10(a)</t>
  </si>
  <si>
    <t>05FT-10(b)</t>
  </si>
  <si>
    <t>05FT-10(c)</t>
  </si>
  <si>
    <t>05FT-10(d)</t>
  </si>
  <si>
    <t>7.9 (2.5) Ma</t>
  </si>
  <si>
    <r>
      <t>05FT-11(a)</t>
    </r>
    <r>
      <rPr>
        <vertAlign val="superscript"/>
        <sz val="10"/>
        <rFont val="Arial"/>
        <family val="2"/>
      </rPr>
      <t>†</t>
    </r>
  </si>
  <si>
    <t>05FT-11(b)</t>
  </si>
  <si>
    <t>05FT-11(c)</t>
  </si>
  <si>
    <t>05FT-11(d)</t>
  </si>
  <si>
    <t>7.8 (2.4) Ma</t>
  </si>
  <si>
    <t>05FT-12(a)</t>
  </si>
  <si>
    <t>05FT-12(b)</t>
  </si>
  <si>
    <r>
      <t>05FT-12(c)</t>
    </r>
    <r>
      <rPr>
        <vertAlign val="superscript"/>
        <sz val="10"/>
        <rFont val="Arial"/>
        <family val="2"/>
      </rPr>
      <t>†</t>
    </r>
  </si>
  <si>
    <t>05FT-12(d)</t>
  </si>
  <si>
    <t>7.2 (0.6) Ma</t>
  </si>
  <si>
    <t>05FT-15(a)</t>
  </si>
  <si>
    <r>
      <t>05FT-15(b)</t>
    </r>
    <r>
      <rPr>
        <vertAlign val="superscript"/>
        <sz val="10"/>
        <rFont val="Arial"/>
        <family val="2"/>
      </rPr>
      <t>†</t>
    </r>
  </si>
  <si>
    <t>05FT-15(c)</t>
  </si>
  <si>
    <t>05FT-15(d)</t>
  </si>
  <si>
    <t>5.0 (1.2) Ma</t>
  </si>
  <si>
    <t>3.8 (0.6) Ma</t>
  </si>
  <si>
    <t>* Corrected for alpha-ejection after Farley et al. (1996)</t>
  </si>
  <si>
    <r>
      <t xml:space="preserve">    </t>
    </r>
    <r>
      <rPr>
        <i/>
        <sz val="10"/>
        <rFont val="Arial"/>
        <family val="2"/>
      </rPr>
      <t xml:space="preserve"> mean age (2σ) =</t>
    </r>
  </si>
  <si>
    <r>
      <t>†</t>
    </r>
    <r>
      <rPr>
        <sz val="10"/>
        <rFont val="Arial"/>
        <family val="2"/>
      </rPr>
      <t xml:space="preserve"> anomalously old age ("high flyer") where replicate age is 50% older than the mean of the other  </t>
    </r>
  </si>
  <si>
    <t xml:space="preserve">     three replicates. Most likely indicates undissolved radiogenic inclusion or helium implantation.  </t>
  </si>
  <si>
    <t xml:space="preserve">     Excluded from calculation of mean age and standard error.</t>
  </si>
  <si>
    <t>2σ</t>
  </si>
  <si>
    <t>error</t>
  </si>
  <si>
    <t>05FT-16(a)</t>
  </si>
  <si>
    <t>05FT-16(b)</t>
  </si>
  <si>
    <t>05FT-16(c)</t>
  </si>
  <si>
    <t>05FT-16(d)</t>
  </si>
  <si>
    <t>Supplemental Table 2. (U-Th)/He replicate analyses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</si>
</sst>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</numFmts>
  <fonts count="41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176" fontId="0" fillId="0" borderId="11" xfId="0" applyNumberFormat="1" applyFill="1" applyBorder="1" applyAlignment="1">
      <alignment/>
    </xf>
    <xf numFmtId="176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zoomScalePageLayoutView="0" workbookViewId="0" topLeftCell="A1">
      <pane ySplit="1380" topLeftCell="A1" activePane="bottomLeft" state="split"/>
      <selection pane="topLeft" activeCell="A1" sqref="A1"/>
      <selection pane="bottomLeft" activeCell="M8" sqref="M8"/>
    </sheetView>
  </sheetViews>
  <sheetFormatPr defaultColWidth="9.140625" defaultRowHeight="12.75"/>
  <cols>
    <col min="1" max="1" width="11.00390625" style="0" customWidth="1"/>
    <col min="2" max="2" width="7.140625" style="0" customWidth="1"/>
    <col min="3" max="3" width="8.00390625" style="0" customWidth="1"/>
    <col min="4" max="4" width="6.00390625" style="0" customWidth="1"/>
    <col min="5" max="5" width="10.28125" style="0" customWidth="1"/>
    <col min="7" max="7" width="5.00390625" style="0" customWidth="1"/>
    <col min="8" max="8" width="6.28125" style="0" customWidth="1"/>
    <col min="9" max="9" width="6.421875" style="0" customWidth="1"/>
    <col min="10" max="11" width="6.00390625" style="0" customWidth="1"/>
    <col min="12" max="12" width="4.57421875" style="0" customWidth="1"/>
  </cols>
  <sheetData>
    <row r="1" ht="15.75">
      <c r="A1" s="1" t="s">
        <v>75</v>
      </c>
    </row>
    <row r="3" spans="10:12" ht="12.75">
      <c r="J3" t="s">
        <v>0</v>
      </c>
      <c r="K3" t="s">
        <v>1</v>
      </c>
      <c r="L3" s="26" t="s">
        <v>69</v>
      </c>
    </row>
    <row r="4" spans="1:12" ht="13.5" thickBo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7" t="s">
        <v>70</v>
      </c>
    </row>
    <row r="5" spans="1:13" s="3" customFormat="1" ht="15" thickTop="1">
      <c r="A5" s="3" t="s">
        <v>13</v>
      </c>
      <c r="B5" s="4">
        <v>37.831277</v>
      </c>
      <c r="C5" s="4">
        <v>79.179512</v>
      </c>
      <c r="D5" s="4">
        <f>B5+0.23*C5</f>
        <v>56.042564760000005</v>
      </c>
      <c r="E5" s="4">
        <v>99.273519</v>
      </c>
      <c r="F5" s="4">
        <v>1.662</v>
      </c>
      <c r="G5" s="5">
        <v>0.674181</v>
      </c>
      <c r="H5" s="6">
        <v>42</v>
      </c>
      <c r="I5" s="6">
        <v>175.5</v>
      </c>
      <c r="J5" s="6">
        <v>315.34437</v>
      </c>
      <c r="K5" s="6">
        <v>461.46227</v>
      </c>
      <c r="L5" s="6">
        <f>K5*0.06</f>
        <v>27.6877362</v>
      </c>
      <c r="M5" s="4"/>
    </row>
    <row r="6" spans="1:13" ht="12.75">
      <c r="A6" s="3" t="s">
        <v>14</v>
      </c>
      <c r="B6" s="7">
        <v>19.057324</v>
      </c>
      <c r="C6" s="7">
        <v>28.191441</v>
      </c>
      <c r="D6" s="7">
        <f>B6+0.23*C6</f>
        <v>25.541355430000003</v>
      </c>
      <c r="E6" s="7">
        <v>19.879964</v>
      </c>
      <c r="F6" s="7">
        <v>2.259</v>
      </c>
      <c r="G6" s="8">
        <v>0.690333</v>
      </c>
      <c r="H6" s="9">
        <v>42</v>
      </c>
      <c r="I6" s="9">
        <v>238.5</v>
      </c>
      <c r="J6" s="9">
        <v>140.745098</v>
      </c>
      <c r="K6" s="9">
        <v>202.74615</v>
      </c>
      <c r="L6" s="6">
        <f aca="true" t="shared" si="0" ref="L6:L68">K6*0.06</f>
        <v>12.164769</v>
      </c>
      <c r="M6" s="7"/>
    </row>
    <row r="7" spans="1:13" ht="12.75">
      <c r="A7" s="3" t="s">
        <v>15</v>
      </c>
      <c r="B7" s="7">
        <v>27.669508</v>
      </c>
      <c r="C7" s="7">
        <v>67.260642</v>
      </c>
      <c r="D7" s="7">
        <f>B7+0.23*C7</f>
        <v>43.13945566</v>
      </c>
      <c r="E7" s="7">
        <v>27.106594</v>
      </c>
      <c r="F7" s="7">
        <v>1.449</v>
      </c>
      <c r="G7" s="8">
        <v>0.66244</v>
      </c>
      <c r="H7" s="9">
        <v>41</v>
      </c>
      <c r="I7" s="9">
        <v>160.5</v>
      </c>
      <c r="J7" s="9">
        <v>113.734512</v>
      </c>
      <c r="K7" s="9">
        <v>170.919915</v>
      </c>
      <c r="L7" s="6">
        <f t="shared" si="0"/>
        <v>10.2551949</v>
      </c>
      <c r="M7" s="7"/>
    </row>
    <row r="8" spans="1:12" ht="12.75">
      <c r="A8" s="3" t="s">
        <v>16</v>
      </c>
      <c r="B8" s="7">
        <v>20.148451</v>
      </c>
      <c r="C8" s="7">
        <v>39.479777</v>
      </c>
      <c r="D8" s="7">
        <f>B8+0.23*C8</f>
        <v>29.228799710000004</v>
      </c>
      <c r="E8" s="7">
        <v>17.488282</v>
      </c>
      <c r="F8" s="7">
        <v>2.823</v>
      </c>
      <c r="G8" s="8">
        <v>0.731839</v>
      </c>
      <c r="H8" s="9">
        <v>54.5</v>
      </c>
      <c r="I8" s="9">
        <v>177</v>
      </c>
      <c r="J8" s="9">
        <v>108.416827</v>
      </c>
      <c r="K8" s="9">
        <v>147.663458</v>
      </c>
      <c r="L8" s="6">
        <f t="shared" si="0"/>
        <v>8.859807479999999</v>
      </c>
    </row>
    <row r="9" spans="1:12" ht="12.75">
      <c r="A9" s="3" t="s">
        <v>65</v>
      </c>
      <c r="B9" s="7"/>
      <c r="C9" s="7" t="s">
        <v>17</v>
      </c>
      <c r="D9" s="7"/>
      <c r="E9" s="7"/>
      <c r="F9" s="7"/>
      <c r="G9" s="8"/>
      <c r="H9" s="9"/>
      <c r="I9" s="9"/>
      <c r="J9" s="9"/>
      <c r="K9" s="9"/>
      <c r="L9" s="6"/>
    </row>
    <row r="10" spans="2:12" ht="12.75">
      <c r="B10" s="7"/>
      <c r="C10" s="7"/>
      <c r="D10" s="7"/>
      <c r="E10" s="7"/>
      <c r="F10" s="7"/>
      <c r="G10" s="8"/>
      <c r="H10" s="9"/>
      <c r="I10" s="9"/>
      <c r="J10" s="9"/>
      <c r="K10" s="9"/>
      <c r="L10" s="6"/>
    </row>
    <row r="11" spans="1:12" ht="12.75">
      <c r="A11" t="s">
        <v>18</v>
      </c>
      <c r="B11" s="7">
        <v>22.470447</v>
      </c>
      <c r="C11" s="7">
        <v>17.413904</v>
      </c>
      <c r="D11" s="7">
        <f>B11+0.23*C11</f>
        <v>26.47564492</v>
      </c>
      <c r="E11" s="7">
        <v>3.103779</v>
      </c>
      <c r="F11" s="7">
        <v>3.307</v>
      </c>
      <c r="G11" s="8">
        <v>0.732155</v>
      </c>
      <c r="H11" s="9">
        <v>49</v>
      </c>
      <c r="I11" s="9">
        <v>256.5</v>
      </c>
      <c r="J11" s="9">
        <v>21.463835</v>
      </c>
      <c r="K11" s="9">
        <v>29.294614</v>
      </c>
      <c r="L11" s="6">
        <f t="shared" si="0"/>
        <v>1.7576768399999998</v>
      </c>
    </row>
    <row r="12" spans="1:12" ht="14.25">
      <c r="A12" t="s">
        <v>19</v>
      </c>
      <c r="B12" s="7">
        <v>205.522772</v>
      </c>
      <c r="C12" s="7">
        <v>16.018909</v>
      </c>
      <c r="D12" s="7">
        <f>B12+0.23*C12</f>
        <v>209.20712107</v>
      </c>
      <c r="E12" s="7">
        <v>69.75813</v>
      </c>
      <c r="F12" s="7">
        <v>2.192</v>
      </c>
      <c r="G12" s="8">
        <v>0.69675</v>
      </c>
      <c r="H12" s="9">
        <v>41.5</v>
      </c>
      <c r="I12" s="9">
        <v>237</v>
      </c>
      <c r="J12" s="9">
        <v>60.961575</v>
      </c>
      <c r="K12" s="9">
        <v>87.245146</v>
      </c>
      <c r="L12" s="6">
        <f t="shared" si="0"/>
        <v>5.23470876</v>
      </c>
    </row>
    <row r="13" spans="1:12" ht="12.75">
      <c r="A13" t="s">
        <v>20</v>
      </c>
      <c r="B13" s="7">
        <v>50.730671</v>
      </c>
      <c r="C13" s="7">
        <v>17.557905</v>
      </c>
      <c r="D13" s="7">
        <f>B13+0.23*C13</f>
        <v>54.76898915</v>
      </c>
      <c r="E13" s="7">
        <v>10.47685</v>
      </c>
      <c r="F13" s="7">
        <v>2.144</v>
      </c>
      <c r="G13" s="8">
        <v>0.712718</v>
      </c>
      <c r="H13" s="9">
        <v>47.5</v>
      </c>
      <c r="I13" s="9">
        <v>177</v>
      </c>
      <c r="J13" s="9">
        <v>35.032251</v>
      </c>
      <c r="K13" s="9">
        <v>49.083228</v>
      </c>
      <c r="L13" s="6">
        <f t="shared" si="0"/>
        <v>2.9449936799999996</v>
      </c>
    </row>
    <row r="14" spans="1:12" ht="12.75">
      <c r="A14" t="s">
        <v>21</v>
      </c>
      <c r="B14" s="7">
        <v>92.336664</v>
      </c>
      <c r="C14" s="7">
        <v>31.618172</v>
      </c>
      <c r="D14" s="7">
        <f>B14+0.23*C14</f>
        <v>99.60884356</v>
      </c>
      <c r="E14" s="7">
        <v>15.037484</v>
      </c>
      <c r="F14" s="7">
        <v>1.478</v>
      </c>
      <c r="G14" s="8">
        <v>0.68241</v>
      </c>
      <c r="H14" s="9">
        <v>43.5</v>
      </c>
      <c r="I14" s="9">
        <v>145.5</v>
      </c>
      <c r="J14" s="9">
        <v>27.667967</v>
      </c>
      <c r="K14" s="9">
        <v>40.492133</v>
      </c>
      <c r="L14" s="6">
        <f t="shared" si="0"/>
        <v>2.42952798</v>
      </c>
    </row>
    <row r="15" spans="1:12" ht="12.75">
      <c r="A15" s="3" t="s">
        <v>65</v>
      </c>
      <c r="B15" s="7"/>
      <c r="C15" s="7" t="s">
        <v>22</v>
      </c>
      <c r="D15" s="7"/>
      <c r="E15" s="7"/>
      <c r="F15" s="7"/>
      <c r="G15" s="8"/>
      <c r="H15" s="9"/>
      <c r="I15" s="9"/>
      <c r="J15" s="9"/>
      <c r="K15" s="9"/>
      <c r="L15" s="6"/>
    </row>
    <row r="16" spans="2:12" ht="12" customHeight="1">
      <c r="B16" s="7"/>
      <c r="C16" s="7"/>
      <c r="D16" s="7"/>
      <c r="E16" s="7"/>
      <c r="F16" s="7"/>
      <c r="G16" s="8"/>
      <c r="H16" s="9"/>
      <c r="I16" s="9"/>
      <c r="J16" s="9"/>
      <c r="K16" s="9"/>
      <c r="L16" s="6"/>
    </row>
    <row r="17" spans="1:12" s="10" customFormat="1" ht="12.75">
      <c r="A17" s="10" t="s">
        <v>23</v>
      </c>
      <c r="B17" s="11">
        <v>81.847055</v>
      </c>
      <c r="C17" s="11">
        <v>13.420991</v>
      </c>
      <c r="D17" s="11">
        <f>B17+0.23*C17</f>
        <v>84.93388293</v>
      </c>
      <c r="E17" s="11">
        <v>30.396268</v>
      </c>
      <c r="F17" s="11">
        <v>3.107</v>
      </c>
      <c r="G17" s="12">
        <v>0.729296</v>
      </c>
      <c r="H17" s="13">
        <v>47.5</v>
      </c>
      <c r="I17" s="13">
        <v>256.5</v>
      </c>
      <c r="J17" s="13">
        <v>65.379034</v>
      </c>
      <c r="K17" s="13">
        <v>89.417031</v>
      </c>
      <c r="L17" s="6">
        <f t="shared" si="0"/>
        <v>5.36502186</v>
      </c>
    </row>
    <row r="18" spans="1:12" s="10" customFormat="1" ht="12.75">
      <c r="A18" s="10" t="s">
        <v>24</v>
      </c>
      <c r="B18" s="11">
        <v>146.410919</v>
      </c>
      <c r="C18" s="11">
        <v>5.676882</v>
      </c>
      <c r="D18" s="11">
        <f>B18+0.23*C18</f>
        <v>147.71660186</v>
      </c>
      <c r="E18" s="11">
        <v>65.1259</v>
      </c>
      <c r="F18" s="11">
        <v>3.503</v>
      </c>
      <c r="G18" s="12">
        <v>0.745389</v>
      </c>
      <c r="H18" s="13">
        <v>51.5</v>
      </c>
      <c r="I18" s="13">
        <v>246</v>
      </c>
      <c r="J18" s="13">
        <v>80.445592</v>
      </c>
      <c r="K18" s="13">
        <v>107.600839</v>
      </c>
      <c r="L18" s="6">
        <f t="shared" si="0"/>
        <v>6.456050339999999</v>
      </c>
    </row>
    <row r="19" spans="1:12" s="10" customFormat="1" ht="12.75">
      <c r="A19" s="10" t="s">
        <v>25</v>
      </c>
      <c r="B19" s="11">
        <v>67.494843</v>
      </c>
      <c r="C19" s="11">
        <v>10.942983</v>
      </c>
      <c r="D19" s="11">
        <f>B19+0.23*C19</f>
        <v>70.01172909</v>
      </c>
      <c r="E19" s="11">
        <v>22.310715</v>
      </c>
      <c r="F19" s="11">
        <v>2.921</v>
      </c>
      <c r="G19" s="12">
        <v>0.73231</v>
      </c>
      <c r="H19" s="13">
        <v>49.5</v>
      </c>
      <c r="I19" s="13">
        <v>222</v>
      </c>
      <c r="J19" s="13">
        <v>58.260205</v>
      </c>
      <c r="K19" s="13">
        <v>79.378358</v>
      </c>
      <c r="L19" s="6">
        <f t="shared" si="0"/>
        <v>4.7627014800000005</v>
      </c>
    </row>
    <row r="20" spans="1:12" s="10" customFormat="1" ht="12.75">
      <c r="A20" s="10" t="s">
        <v>26</v>
      </c>
      <c r="B20" s="11">
        <v>125.661544</v>
      </c>
      <c r="C20" s="11">
        <v>14.264264</v>
      </c>
      <c r="D20" s="11">
        <f>B20+0.23*C20</f>
        <v>128.94232472000002</v>
      </c>
      <c r="E20" s="11">
        <v>74.488126</v>
      </c>
      <c r="F20" s="11">
        <v>2.131</v>
      </c>
      <c r="G20" s="12">
        <v>0.718563</v>
      </c>
      <c r="H20" s="13">
        <v>49.5</v>
      </c>
      <c r="I20" s="13">
        <v>162</v>
      </c>
      <c r="J20" s="13">
        <v>105.099114</v>
      </c>
      <c r="K20" s="13">
        <v>145.607768</v>
      </c>
      <c r="L20" s="6">
        <f t="shared" si="0"/>
        <v>8.73646608</v>
      </c>
    </row>
    <row r="21" spans="1:12" s="10" customFormat="1" ht="12.75">
      <c r="A21" s="3" t="s">
        <v>65</v>
      </c>
      <c r="B21" s="11"/>
      <c r="C21" s="11" t="s">
        <v>27</v>
      </c>
      <c r="D21" s="11"/>
      <c r="E21" s="11"/>
      <c r="F21" s="11"/>
      <c r="G21" s="12"/>
      <c r="H21" s="13"/>
      <c r="I21" s="13"/>
      <c r="J21" s="13"/>
      <c r="K21" s="13"/>
      <c r="L21" s="6"/>
    </row>
    <row r="22" spans="2:12" s="10" customFormat="1" ht="12.75">
      <c r="B22" s="11"/>
      <c r="C22" s="11"/>
      <c r="D22" s="11"/>
      <c r="E22" s="11"/>
      <c r="F22" s="11"/>
      <c r="G22" s="12"/>
      <c r="H22" s="13"/>
      <c r="I22" s="13"/>
      <c r="J22" s="13"/>
      <c r="K22" s="13"/>
      <c r="L22" s="6"/>
    </row>
    <row r="23" spans="1:12" s="10" customFormat="1" ht="12.75">
      <c r="A23" s="10" t="s">
        <v>28</v>
      </c>
      <c r="B23" s="11">
        <v>17.48</v>
      </c>
      <c r="C23" s="11">
        <v>19.71</v>
      </c>
      <c r="D23" s="11">
        <f>B23+0.23*C23</f>
        <v>22.0133</v>
      </c>
      <c r="E23" s="11">
        <v>1.38</v>
      </c>
      <c r="F23" s="11">
        <v>4.67</v>
      </c>
      <c r="G23" s="12">
        <v>0.78</v>
      </c>
      <c r="H23" s="13">
        <v>71</v>
      </c>
      <c r="I23" s="13">
        <v>172.5</v>
      </c>
      <c r="J23" s="13">
        <v>11.51</v>
      </c>
      <c r="K23" s="13">
        <v>14.76</v>
      </c>
      <c r="L23" s="6">
        <f t="shared" si="0"/>
        <v>0.8855999999999999</v>
      </c>
    </row>
    <row r="24" spans="1:12" s="10" customFormat="1" ht="12.75">
      <c r="A24" s="10" t="s">
        <v>29</v>
      </c>
      <c r="B24" s="11">
        <v>52.56</v>
      </c>
      <c r="C24" s="11">
        <v>19.19</v>
      </c>
      <c r="D24" s="11">
        <f>B24+0.23*C24</f>
        <v>56.9737</v>
      </c>
      <c r="E24" s="11">
        <v>6.04</v>
      </c>
      <c r="F24" s="11">
        <v>4.02</v>
      </c>
      <c r="G24" s="12">
        <v>0.75</v>
      </c>
      <c r="H24" s="13">
        <v>54</v>
      </c>
      <c r="I24" s="13">
        <v>256.5</v>
      </c>
      <c r="J24" s="13">
        <v>19.44</v>
      </c>
      <c r="K24" s="13">
        <v>25.76</v>
      </c>
      <c r="L24" s="6">
        <f t="shared" si="0"/>
        <v>1.5456</v>
      </c>
    </row>
    <row r="25" spans="1:12" s="10" customFormat="1" ht="14.25">
      <c r="A25" s="10" t="s">
        <v>30</v>
      </c>
      <c r="B25" s="11">
        <v>53.51</v>
      </c>
      <c r="C25" s="11">
        <v>25.16</v>
      </c>
      <c r="D25" s="11">
        <f>B25+0.23*C25</f>
        <v>59.2968</v>
      </c>
      <c r="E25" s="11">
        <v>11.47</v>
      </c>
      <c r="F25" s="11">
        <v>5.6</v>
      </c>
      <c r="G25" s="12">
        <v>0.77</v>
      </c>
      <c r="H25" s="13">
        <v>58.5</v>
      </c>
      <c r="I25" s="13">
        <v>304.5</v>
      </c>
      <c r="J25" s="13">
        <v>35.42</v>
      </c>
      <c r="K25" s="13">
        <v>45.72</v>
      </c>
      <c r="L25" s="6">
        <f t="shared" si="0"/>
        <v>2.7432</v>
      </c>
    </row>
    <row r="26" spans="1:12" s="10" customFormat="1" ht="12.75">
      <c r="A26" s="10" t="s">
        <v>31</v>
      </c>
      <c r="B26" s="11">
        <v>34.08</v>
      </c>
      <c r="C26" s="11">
        <v>34.14</v>
      </c>
      <c r="D26" s="11">
        <f>B26+0.23*C26</f>
        <v>41.9322</v>
      </c>
      <c r="E26" s="11">
        <v>3.84</v>
      </c>
      <c r="F26" s="11">
        <v>2.3</v>
      </c>
      <c r="G26" s="12">
        <v>0.71</v>
      </c>
      <c r="H26" s="13">
        <v>48</v>
      </c>
      <c r="I26" s="13">
        <v>186</v>
      </c>
      <c r="J26" s="13">
        <v>16.76</v>
      </c>
      <c r="K26" s="13">
        <v>23.5</v>
      </c>
      <c r="L26" s="6">
        <f t="shared" si="0"/>
        <v>1.41</v>
      </c>
    </row>
    <row r="27" spans="1:12" s="10" customFormat="1" ht="12.75">
      <c r="A27" s="3" t="s">
        <v>65</v>
      </c>
      <c r="B27" s="11"/>
      <c r="C27" s="11" t="s">
        <v>32</v>
      </c>
      <c r="D27" s="11"/>
      <c r="E27" s="11"/>
      <c r="F27" s="11"/>
      <c r="G27" s="12"/>
      <c r="H27" s="13"/>
      <c r="I27" s="13"/>
      <c r="J27" s="11"/>
      <c r="K27" s="11"/>
      <c r="L27" s="3"/>
    </row>
    <row r="28" spans="2:12" s="10" customFormat="1" ht="12.75">
      <c r="B28" s="11"/>
      <c r="C28" s="11"/>
      <c r="D28" s="11"/>
      <c r="E28" s="11"/>
      <c r="F28" s="11"/>
      <c r="G28" s="12"/>
      <c r="H28" s="13"/>
      <c r="I28" s="13"/>
      <c r="J28" s="11"/>
      <c r="K28" s="11"/>
      <c r="L28" s="3"/>
    </row>
    <row r="29" spans="1:12" s="10" customFormat="1" ht="12.75">
      <c r="A29" s="10" t="s">
        <v>33</v>
      </c>
      <c r="B29" s="11">
        <v>59.72872</v>
      </c>
      <c r="C29" s="11">
        <v>26.092796</v>
      </c>
      <c r="D29" s="11">
        <f>B29+0.23*C29</f>
        <v>65.73006308000001</v>
      </c>
      <c r="E29" s="11">
        <v>2.578471</v>
      </c>
      <c r="F29" s="11">
        <v>4.71</v>
      </c>
      <c r="G29" s="12">
        <v>0.768961</v>
      </c>
      <c r="H29" s="13">
        <v>59</v>
      </c>
      <c r="I29" s="13">
        <v>252</v>
      </c>
      <c r="J29" s="11">
        <v>7.201305</v>
      </c>
      <c r="K29" s="11">
        <v>9.363</v>
      </c>
      <c r="L29" s="3">
        <f t="shared" si="0"/>
        <v>0.56178</v>
      </c>
    </row>
    <row r="30" spans="1:12" s="10" customFormat="1" ht="12.75">
      <c r="A30" s="10" t="s">
        <v>34</v>
      </c>
      <c r="B30" s="11">
        <v>38.675181</v>
      </c>
      <c r="C30" s="11">
        <v>35.256554</v>
      </c>
      <c r="D30" s="11">
        <f>B30+0.23*C30</f>
        <v>46.78418842000001</v>
      </c>
      <c r="E30" s="11">
        <v>1.828441</v>
      </c>
      <c r="F30" s="11">
        <v>3.611</v>
      </c>
      <c r="G30" s="12">
        <v>0.735578</v>
      </c>
      <c r="H30" s="13">
        <v>49.5</v>
      </c>
      <c r="I30" s="13">
        <v>274.5</v>
      </c>
      <c r="J30" s="11">
        <v>7.16154</v>
      </c>
      <c r="K30" s="11">
        <v>9.733672</v>
      </c>
      <c r="L30" s="3">
        <f t="shared" si="0"/>
        <v>0.58402032</v>
      </c>
    </row>
    <row r="31" spans="1:12" s="10" customFormat="1" ht="12.75">
      <c r="A31" s="10" t="s">
        <v>35</v>
      </c>
      <c r="B31" s="11">
        <v>42.926407</v>
      </c>
      <c r="C31" s="11">
        <v>16.536163</v>
      </c>
      <c r="D31" s="11">
        <f>B31+0.23*C31</f>
        <v>46.729724489999995</v>
      </c>
      <c r="E31" s="11">
        <v>1.747672</v>
      </c>
      <c r="F31" s="11">
        <v>4.166</v>
      </c>
      <c r="G31" s="12">
        <v>0.768149</v>
      </c>
      <c r="H31" s="13">
        <v>61</v>
      </c>
      <c r="I31" s="13">
        <v>208.5</v>
      </c>
      <c r="J31" s="11">
        <v>6.867346</v>
      </c>
      <c r="K31" s="11">
        <v>8.9383</v>
      </c>
      <c r="L31" s="3">
        <f t="shared" si="0"/>
        <v>0.5362979999999999</v>
      </c>
    </row>
    <row r="32" spans="1:12" s="10" customFormat="1" ht="12.75">
      <c r="A32" s="10" t="s">
        <v>36</v>
      </c>
      <c r="B32" s="11">
        <v>40.552224</v>
      </c>
      <c r="C32" s="11">
        <v>27.955023</v>
      </c>
      <c r="D32" s="11">
        <f>B32+0.23*C32</f>
        <v>46.98187929</v>
      </c>
      <c r="E32" s="11">
        <v>1.808524</v>
      </c>
      <c r="F32" s="11">
        <v>2.149</v>
      </c>
      <c r="G32" s="12">
        <v>0.698969</v>
      </c>
      <c r="H32" s="13">
        <v>43.5</v>
      </c>
      <c r="I32" s="13">
        <v>211.5</v>
      </c>
      <c r="J32" s="11">
        <v>7.059521</v>
      </c>
      <c r="K32" s="11">
        <v>10.097034</v>
      </c>
      <c r="L32" s="3">
        <f t="shared" si="0"/>
        <v>0.6058220400000001</v>
      </c>
    </row>
    <row r="33" spans="1:12" s="10" customFormat="1" ht="12.75">
      <c r="A33" s="3" t="s">
        <v>65</v>
      </c>
      <c r="B33" s="11"/>
      <c r="C33" s="11" t="s">
        <v>37</v>
      </c>
      <c r="D33" s="11"/>
      <c r="E33" s="11"/>
      <c r="F33" s="11"/>
      <c r="G33" s="12"/>
      <c r="H33" s="13"/>
      <c r="I33" s="13"/>
      <c r="J33" s="11"/>
      <c r="K33" s="11"/>
      <c r="L33" s="3"/>
    </row>
    <row r="34" spans="2:12" s="10" customFormat="1" ht="12.75">
      <c r="B34" s="11"/>
      <c r="C34" s="11"/>
      <c r="D34" s="11"/>
      <c r="E34" s="11"/>
      <c r="F34" s="11"/>
      <c r="G34" s="12"/>
      <c r="H34" s="13"/>
      <c r="I34" s="13"/>
      <c r="J34" s="11"/>
      <c r="K34" s="11"/>
      <c r="L34" s="3"/>
    </row>
    <row r="35" spans="1:12" s="10" customFormat="1" ht="12.75">
      <c r="A35" s="10" t="s">
        <v>38</v>
      </c>
      <c r="B35" s="11">
        <v>17.113004</v>
      </c>
      <c r="C35" s="11">
        <v>21.394518</v>
      </c>
      <c r="D35" s="11">
        <f>B35+0.23*C35</f>
        <v>22.03374314</v>
      </c>
      <c r="E35" s="11">
        <v>0.574777</v>
      </c>
      <c r="F35" s="11">
        <v>2.728</v>
      </c>
      <c r="G35" s="12">
        <v>0.720322</v>
      </c>
      <c r="H35" s="13">
        <v>48.5</v>
      </c>
      <c r="I35" s="13">
        <v>216</v>
      </c>
      <c r="J35" s="11">
        <v>4.775709</v>
      </c>
      <c r="K35" s="11">
        <v>6.62891</v>
      </c>
      <c r="L35" s="3">
        <f t="shared" si="0"/>
        <v>0.3977346</v>
      </c>
    </row>
    <row r="36" spans="1:12" s="10" customFormat="1" ht="12.75">
      <c r="A36" s="10" t="s">
        <v>39</v>
      </c>
      <c r="B36" s="11">
        <v>84.137069</v>
      </c>
      <c r="C36" s="11">
        <v>32.18473</v>
      </c>
      <c r="D36" s="11">
        <f>B36+0.23*C36</f>
        <v>91.5395569</v>
      </c>
      <c r="E36" s="11">
        <v>3.946729</v>
      </c>
      <c r="F36" s="11">
        <v>2.975</v>
      </c>
      <c r="G36" s="12">
        <v>0.738806</v>
      </c>
      <c r="H36" s="13">
        <v>52.5</v>
      </c>
      <c r="I36" s="13">
        <v>201</v>
      </c>
      <c r="J36" s="11">
        <v>7.916088</v>
      </c>
      <c r="K36" s="11">
        <v>10.711748</v>
      </c>
      <c r="L36" s="3">
        <f t="shared" si="0"/>
        <v>0.64270488</v>
      </c>
    </row>
    <row r="37" spans="1:12" s="10" customFormat="1" ht="12.75">
      <c r="A37" s="10" t="s">
        <v>40</v>
      </c>
      <c r="B37" s="11">
        <v>100.905053</v>
      </c>
      <c r="C37" s="11">
        <v>28.344867</v>
      </c>
      <c r="D37" s="11">
        <f>B37+0.23*C37</f>
        <v>107.42437240999999</v>
      </c>
      <c r="E37" s="11">
        <v>4.30086</v>
      </c>
      <c r="F37" s="11">
        <v>3.655</v>
      </c>
      <c r="G37" s="12">
        <v>0.762813</v>
      </c>
      <c r="H37" s="13">
        <v>61.5</v>
      </c>
      <c r="I37" s="13">
        <v>180</v>
      </c>
      <c r="J37" s="11">
        <v>7.354464</v>
      </c>
      <c r="K37" s="11">
        <v>9.639023</v>
      </c>
      <c r="L37" s="3">
        <f t="shared" si="0"/>
        <v>0.57834138</v>
      </c>
    </row>
    <row r="38" spans="1:12" s="10" customFormat="1" ht="12.75">
      <c r="A38" s="10" t="s">
        <v>41</v>
      </c>
      <c r="B38" s="11">
        <v>50.05275</v>
      </c>
      <c r="C38" s="11">
        <v>7.22698</v>
      </c>
      <c r="D38" s="11">
        <f>B38+0.23*C38</f>
        <v>51.7149554</v>
      </c>
      <c r="E38" s="11">
        <v>1.698378</v>
      </c>
      <c r="F38" s="11">
        <v>1.534</v>
      </c>
      <c r="G38" s="12">
        <v>0.682023</v>
      </c>
      <c r="H38" s="13">
        <v>42</v>
      </c>
      <c r="I38" s="13">
        <v>162</v>
      </c>
      <c r="J38" s="11">
        <v>6.037356</v>
      </c>
      <c r="K38" s="11">
        <v>8.849562</v>
      </c>
      <c r="L38" s="3">
        <f t="shared" si="0"/>
        <v>0.53097372</v>
      </c>
    </row>
    <row r="39" spans="1:12" s="10" customFormat="1" ht="12.75">
      <c r="A39" s="3" t="s">
        <v>65</v>
      </c>
      <c r="B39" s="11"/>
      <c r="C39" s="11" t="s">
        <v>42</v>
      </c>
      <c r="D39" s="11"/>
      <c r="E39" s="11"/>
      <c r="F39" s="11"/>
      <c r="G39" s="12"/>
      <c r="H39" s="13"/>
      <c r="I39" s="13"/>
      <c r="J39" s="11"/>
      <c r="K39" s="11"/>
      <c r="L39" s="3"/>
    </row>
    <row r="40" spans="2:12" s="10" customFormat="1" ht="12.75">
      <c r="B40" s="11"/>
      <c r="C40" s="11"/>
      <c r="D40" s="11"/>
      <c r="E40" s="11"/>
      <c r="F40" s="11"/>
      <c r="G40" s="12"/>
      <c r="H40" s="13"/>
      <c r="I40" s="13"/>
      <c r="J40" s="11"/>
      <c r="K40" s="11"/>
      <c r="L40" s="3"/>
    </row>
    <row r="41" spans="1:12" s="10" customFormat="1" ht="12.75">
      <c r="A41" s="10" t="s">
        <v>43</v>
      </c>
      <c r="B41" s="11">
        <v>18.02</v>
      </c>
      <c r="C41" s="11">
        <v>11.77</v>
      </c>
      <c r="D41" s="11">
        <f>B41+0.23*C41</f>
        <v>20.7271</v>
      </c>
      <c r="E41" s="11">
        <v>0.55</v>
      </c>
      <c r="F41" s="11">
        <v>6.16</v>
      </c>
      <c r="G41" s="12">
        <v>0.78</v>
      </c>
      <c r="H41" s="13">
        <v>62</v>
      </c>
      <c r="I41" s="13">
        <v>298.5</v>
      </c>
      <c r="J41" s="11">
        <v>4.86</v>
      </c>
      <c r="K41" s="11">
        <v>6.21</v>
      </c>
      <c r="L41" s="3">
        <f t="shared" si="0"/>
        <v>0.3726</v>
      </c>
    </row>
    <row r="42" spans="1:12" ht="12.75">
      <c r="A42" t="s">
        <v>44</v>
      </c>
      <c r="B42" s="7">
        <v>14.59</v>
      </c>
      <c r="C42" s="7">
        <v>8.36</v>
      </c>
      <c r="D42" s="7">
        <f>B42+0.23*C42</f>
        <v>16.5128</v>
      </c>
      <c r="E42" s="7">
        <v>0.6</v>
      </c>
      <c r="F42" s="7">
        <v>4.79</v>
      </c>
      <c r="G42" s="8">
        <v>0.76</v>
      </c>
      <c r="H42" s="9">
        <v>55.5</v>
      </c>
      <c r="I42" s="9">
        <v>289.5</v>
      </c>
      <c r="J42" s="7">
        <v>6.66</v>
      </c>
      <c r="K42" s="7">
        <v>8.74</v>
      </c>
      <c r="L42" s="3">
        <f t="shared" si="0"/>
        <v>0.5244</v>
      </c>
    </row>
    <row r="43" spans="1:12" ht="12.75">
      <c r="A43" t="s">
        <v>45</v>
      </c>
      <c r="B43" s="7">
        <v>13.88</v>
      </c>
      <c r="C43" s="7">
        <v>22.63</v>
      </c>
      <c r="D43" s="7">
        <f>B43+0.23*C43</f>
        <v>19.0849</v>
      </c>
      <c r="E43" s="7">
        <v>0.45</v>
      </c>
      <c r="F43" s="7">
        <v>4.88</v>
      </c>
      <c r="G43" s="8">
        <v>0.76</v>
      </c>
      <c r="H43" s="9">
        <v>58</v>
      </c>
      <c r="I43" s="9">
        <v>270</v>
      </c>
      <c r="J43" s="7">
        <v>4.3</v>
      </c>
      <c r="K43" s="7">
        <v>5.64</v>
      </c>
      <c r="L43" s="3">
        <f t="shared" si="0"/>
        <v>0.3384</v>
      </c>
    </row>
    <row r="44" spans="1:12" ht="12.75">
      <c r="A44" t="s">
        <v>46</v>
      </c>
      <c r="B44" s="7">
        <v>28.4</v>
      </c>
      <c r="C44" s="7">
        <v>19.8</v>
      </c>
      <c r="D44" s="7">
        <f>B44+0.23*C44</f>
        <v>32.954</v>
      </c>
      <c r="E44" s="7">
        <v>1.39</v>
      </c>
      <c r="F44" s="7">
        <v>2.09</v>
      </c>
      <c r="G44" s="8">
        <v>0.7</v>
      </c>
      <c r="H44" s="9">
        <v>43</v>
      </c>
      <c r="I44" s="9">
        <v>210</v>
      </c>
      <c r="J44" s="7">
        <v>7.72</v>
      </c>
      <c r="K44" s="7">
        <v>11.09</v>
      </c>
      <c r="L44" s="3">
        <f t="shared" si="0"/>
        <v>0.6654</v>
      </c>
    </row>
    <row r="45" spans="1:12" ht="12.75">
      <c r="A45" s="3" t="s">
        <v>65</v>
      </c>
      <c r="B45" s="7"/>
      <c r="C45" s="7" t="s">
        <v>47</v>
      </c>
      <c r="D45" s="7"/>
      <c r="E45" s="7"/>
      <c r="F45" s="7"/>
      <c r="G45" s="8"/>
      <c r="H45" s="9"/>
      <c r="I45" s="9"/>
      <c r="J45" s="7"/>
      <c r="K45" s="7"/>
      <c r="L45" s="3"/>
    </row>
    <row r="46" spans="2:12" ht="12.75">
      <c r="B46" s="7"/>
      <c r="C46" s="7"/>
      <c r="D46" s="7"/>
      <c r="E46" s="7"/>
      <c r="F46" s="7"/>
      <c r="G46" s="8"/>
      <c r="H46" s="9"/>
      <c r="I46" s="9"/>
      <c r="J46" s="7"/>
      <c r="K46" s="7"/>
      <c r="L46" s="3"/>
    </row>
    <row r="47" spans="1:12" s="3" customFormat="1" ht="14.25">
      <c r="A47" s="3" t="s">
        <v>48</v>
      </c>
      <c r="B47" s="4">
        <v>18.802315</v>
      </c>
      <c r="C47" s="4">
        <v>40.22432</v>
      </c>
      <c r="D47" s="4">
        <f>B47+0.23*C47</f>
        <v>28.0539086</v>
      </c>
      <c r="E47" s="4">
        <v>2.002895</v>
      </c>
      <c r="F47" s="4">
        <v>3.204</v>
      </c>
      <c r="G47" s="5">
        <v>0.716452</v>
      </c>
      <c r="H47" s="6">
        <v>46.5</v>
      </c>
      <c r="I47" s="6">
        <v>276</v>
      </c>
      <c r="J47" s="6">
        <v>13.030449</v>
      </c>
      <c r="K47" s="6">
        <v>18.180271</v>
      </c>
      <c r="L47" s="3">
        <f t="shared" si="0"/>
        <v>1.09081626</v>
      </c>
    </row>
    <row r="48" spans="1:12" ht="12.75">
      <c r="A48" s="3" t="s">
        <v>49</v>
      </c>
      <c r="B48" s="7">
        <v>11.913198</v>
      </c>
      <c r="C48" s="7">
        <v>10.411189</v>
      </c>
      <c r="D48" s="7">
        <f>B48+0.23*C48</f>
        <v>14.307771469999999</v>
      </c>
      <c r="E48" s="7">
        <v>0.362762</v>
      </c>
      <c r="F48" s="7">
        <v>4.664</v>
      </c>
      <c r="G48" s="8">
        <v>0.759404</v>
      </c>
      <c r="H48" s="9">
        <v>55.5</v>
      </c>
      <c r="I48" s="9">
        <v>282</v>
      </c>
      <c r="J48" s="7">
        <v>4.647621</v>
      </c>
      <c r="K48" s="7">
        <v>6.119273</v>
      </c>
      <c r="L48" s="3">
        <f t="shared" si="0"/>
        <v>0.36715637999999995</v>
      </c>
    </row>
    <row r="49" spans="1:12" ht="12.75">
      <c r="A49" s="3" t="s">
        <v>50</v>
      </c>
      <c r="B49" s="7">
        <v>23.359759</v>
      </c>
      <c r="C49" s="7">
        <v>18.917503</v>
      </c>
      <c r="D49" s="7">
        <f>B49+0.23*C49</f>
        <v>27.71078469</v>
      </c>
      <c r="E49" s="7">
        <v>0.84179</v>
      </c>
      <c r="F49" s="7">
        <v>5.858</v>
      </c>
      <c r="G49" s="8">
        <v>0.770929</v>
      </c>
      <c r="H49" s="9">
        <v>57.5</v>
      </c>
      <c r="I49" s="9">
        <v>330</v>
      </c>
      <c r="J49" s="7">
        <v>5.569303</v>
      </c>
      <c r="K49" s="7">
        <v>7.223052</v>
      </c>
      <c r="L49" s="3">
        <f t="shared" si="0"/>
        <v>0.43338312</v>
      </c>
    </row>
    <row r="50" spans="1:12" ht="12.75">
      <c r="A50" s="3" t="s">
        <v>51</v>
      </c>
      <c r="B50" s="7">
        <v>23.815375</v>
      </c>
      <c r="C50" s="7">
        <v>22.925509</v>
      </c>
      <c r="D50" s="7">
        <f>B50+0.23*C50</f>
        <v>29.08824207</v>
      </c>
      <c r="E50" s="7">
        <v>1.15418</v>
      </c>
      <c r="F50" s="7">
        <v>2.241</v>
      </c>
      <c r="G50" s="8">
        <v>0.717862</v>
      </c>
      <c r="H50" s="9">
        <v>51</v>
      </c>
      <c r="I50" s="9">
        <v>160.5</v>
      </c>
      <c r="J50" s="7">
        <v>7.269416</v>
      </c>
      <c r="K50" s="7">
        <v>10.123885</v>
      </c>
      <c r="L50" s="3">
        <f t="shared" si="0"/>
        <v>0.6074331</v>
      </c>
    </row>
    <row r="51" spans="1:12" ht="12.75">
      <c r="A51" s="3" t="s">
        <v>65</v>
      </c>
      <c r="B51" s="7"/>
      <c r="C51" s="7" t="s">
        <v>52</v>
      </c>
      <c r="D51" s="7"/>
      <c r="E51" s="7"/>
      <c r="F51" s="7"/>
      <c r="G51" s="8"/>
      <c r="H51" s="9"/>
      <c r="I51" s="9"/>
      <c r="J51" s="7"/>
      <c r="K51" s="7"/>
      <c r="L51" s="3"/>
    </row>
    <row r="52" spans="2:12" ht="12.75">
      <c r="B52" s="7"/>
      <c r="C52" s="7"/>
      <c r="D52" s="7"/>
      <c r="E52" s="7"/>
      <c r="F52" s="7"/>
      <c r="G52" s="8"/>
      <c r="H52" s="9"/>
      <c r="I52" s="9"/>
      <c r="J52" s="7"/>
      <c r="K52" s="7"/>
      <c r="L52" s="3"/>
    </row>
    <row r="53" spans="1:12" ht="12.75">
      <c r="A53" t="s">
        <v>53</v>
      </c>
      <c r="B53" s="7">
        <v>39.231531</v>
      </c>
      <c r="C53" s="7">
        <v>10.267259</v>
      </c>
      <c r="D53" s="7">
        <f>B53+0.23*C53</f>
        <v>41.593000569999994</v>
      </c>
      <c r="E53" s="7">
        <v>1.169779</v>
      </c>
      <c r="F53" s="7">
        <v>4.186</v>
      </c>
      <c r="G53" s="8">
        <v>0.756843</v>
      </c>
      <c r="H53" s="9">
        <v>54.5</v>
      </c>
      <c r="I53" s="9">
        <v>262.5</v>
      </c>
      <c r="J53" s="7">
        <v>5.167913</v>
      </c>
      <c r="K53" s="7">
        <v>6.827105</v>
      </c>
      <c r="L53" s="3">
        <f t="shared" si="0"/>
        <v>0.4096263</v>
      </c>
    </row>
    <row r="54" spans="1:13" ht="12.75">
      <c r="A54" t="s">
        <v>54</v>
      </c>
      <c r="B54" s="7">
        <v>44.565022</v>
      </c>
      <c r="C54" s="7">
        <v>10.276889</v>
      </c>
      <c r="D54" s="7">
        <f>B54+0.23*C54</f>
        <v>46.92870647</v>
      </c>
      <c r="E54" s="7">
        <v>1.244238</v>
      </c>
      <c r="F54" s="7">
        <v>1.658</v>
      </c>
      <c r="G54" s="8">
        <v>0.687342</v>
      </c>
      <c r="H54" s="9">
        <v>42.5</v>
      </c>
      <c r="I54" s="9">
        <v>171</v>
      </c>
      <c r="J54" s="7">
        <v>4.872712</v>
      </c>
      <c r="K54" s="7">
        <v>7.087619</v>
      </c>
      <c r="L54" s="3">
        <f t="shared" si="0"/>
        <v>0.42525714</v>
      </c>
      <c r="M54" s="9"/>
    </row>
    <row r="55" spans="1:12" ht="14.25">
      <c r="A55" t="s">
        <v>55</v>
      </c>
      <c r="B55" s="7">
        <v>27.78827</v>
      </c>
      <c r="C55" s="7">
        <v>14.81557</v>
      </c>
      <c r="D55" s="7">
        <f>B55+0.23*C55</f>
        <v>31.1958511</v>
      </c>
      <c r="E55" s="7">
        <v>1.414405</v>
      </c>
      <c r="F55" s="7">
        <v>2.997</v>
      </c>
      <c r="G55" s="8">
        <v>0.739813</v>
      </c>
      <c r="H55" s="9">
        <v>53.5</v>
      </c>
      <c r="I55" s="9">
        <v>195</v>
      </c>
      <c r="J55" s="7">
        <v>8.319011</v>
      </c>
      <c r="K55" s="7">
        <v>11.241595</v>
      </c>
      <c r="L55" s="3">
        <f t="shared" si="0"/>
        <v>0.6744957</v>
      </c>
    </row>
    <row r="56" spans="1:12" ht="12.75">
      <c r="A56" t="s">
        <v>56</v>
      </c>
      <c r="B56" s="7">
        <v>42.730763</v>
      </c>
      <c r="C56" s="7">
        <v>13.155914</v>
      </c>
      <c r="D56" s="7">
        <f>B56+0.23*C56</f>
        <v>45.75662322</v>
      </c>
      <c r="E56" s="7">
        <v>1.289746</v>
      </c>
      <c r="F56" s="7">
        <v>1.787</v>
      </c>
      <c r="G56" s="8">
        <v>0.684693</v>
      </c>
      <c r="H56" s="9">
        <v>41</v>
      </c>
      <c r="I56" s="9">
        <v>198</v>
      </c>
      <c r="J56" s="7">
        <v>5.178352</v>
      </c>
      <c r="K56" s="7">
        <v>7.561227</v>
      </c>
      <c r="L56" s="3">
        <f t="shared" si="0"/>
        <v>0.45367361999999994</v>
      </c>
    </row>
    <row r="57" spans="1:12" ht="12.75">
      <c r="A57" s="3" t="s">
        <v>65</v>
      </c>
      <c r="B57" s="7"/>
      <c r="C57" s="7" t="s">
        <v>57</v>
      </c>
      <c r="D57" s="7"/>
      <c r="E57" s="7"/>
      <c r="F57" s="7"/>
      <c r="G57" s="8"/>
      <c r="H57" s="9"/>
      <c r="I57" s="9"/>
      <c r="J57" s="7"/>
      <c r="K57" s="7"/>
      <c r="L57" s="3"/>
    </row>
    <row r="58" spans="2:12" ht="12.75">
      <c r="B58" s="7"/>
      <c r="C58" s="7"/>
      <c r="D58" s="7"/>
      <c r="E58" s="7"/>
      <c r="F58" s="7"/>
      <c r="G58" s="8"/>
      <c r="H58" s="9"/>
      <c r="I58" s="9"/>
      <c r="J58" s="7"/>
      <c r="K58" s="7"/>
      <c r="L58" s="3"/>
    </row>
    <row r="59" spans="1:12" ht="12.75">
      <c r="A59" t="s">
        <v>58</v>
      </c>
      <c r="B59" s="7">
        <v>9.590701</v>
      </c>
      <c r="C59" s="7">
        <v>23.459934</v>
      </c>
      <c r="D59" s="7">
        <f>B59+0.23*C59</f>
        <v>14.986485819999999</v>
      </c>
      <c r="E59" s="7">
        <v>0.327756</v>
      </c>
      <c r="F59" s="7">
        <v>4.603</v>
      </c>
      <c r="G59" s="8">
        <v>0.759338</v>
      </c>
      <c r="H59" s="9">
        <v>58.5</v>
      </c>
      <c r="I59" s="9">
        <v>250.5</v>
      </c>
      <c r="J59" s="7">
        <v>3.991552</v>
      </c>
      <c r="K59" s="7">
        <v>5.256131</v>
      </c>
      <c r="L59" s="3">
        <f t="shared" si="0"/>
        <v>0.31536786</v>
      </c>
    </row>
    <row r="60" spans="1:12" ht="14.25">
      <c r="A60" t="s">
        <v>59</v>
      </c>
      <c r="B60" s="7">
        <v>26.784378</v>
      </c>
      <c r="C60" s="7">
        <v>90.480904</v>
      </c>
      <c r="D60" s="7">
        <f>B60+0.23*C60</f>
        <v>47.59498592</v>
      </c>
      <c r="E60" s="7">
        <v>1.70627</v>
      </c>
      <c r="F60" s="7">
        <v>1.996</v>
      </c>
      <c r="G60" s="8">
        <v>0.684175</v>
      </c>
      <c r="H60" s="9">
        <v>43.5</v>
      </c>
      <c r="I60" s="9">
        <v>196.5</v>
      </c>
      <c r="J60" s="7">
        <v>6.530117</v>
      </c>
      <c r="K60" s="7">
        <v>9.542573</v>
      </c>
      <c r="L60" s="3">
        <f t="shared" si="0"/>
        <v>0.57255438</v>
      </c>
    </row>
    <row r="61" spans="1:12" ht="12.75">
      <c r="A61" t="s">
        <v>60</v>
      </c>
      <c r="B61" s="7">
        <v>16.295025</v>
      </c>
      <c r="C61" s="7">
        <v>31.417377</v>
      </c>
      <c r="D61" s="7">
        <f>B61+0.23*C61</f>
        <v>23.52102171</v>
      </c>
      <c r="E61" s="7">
        <v>0.33011</v>
      </c>
      <c r="F61" s="7">
        <v>1.914</v>
      </c>
      <c r="G61" s="8">
        <v>0.700581</v>
      </c>
      <c r="H61" s="9">
        <v>49</v>
      </c>
      <c r="I61" s="9">
        <v>148.5</v>
      </c>
      <c r="J61" s="7">
        <v>2.564912</v>
      </c>
      <c r="K61" s="7">
        <v>3.660808</v>
      </c>
      <c r="L61" s="3">
        <f t="shared" si="0"/>
        <v>0.21964847999999998</v>
      </c>
    </row>
    <row r="62" spans="1:12" ht="12.75">
      <c r="A62" t="s">
        <v>61</v>
      </c>
      <c r="B62" s="7">
        <v>16.964732</v>
      </c>
      <c r="C62" s="7">
        <v>40.643516</v>
      </c>
      <c r="D62" s="7">
        <f>B62+0.23*C62</f>
        <v>26.31274068</v>
      </c>
      <c r="E62" s="7">
        <v>0.567027</v>
      </c>
      <c r="F62" s="7">
        <v>1.286</v>
      </c>
      <c r="G62" s="8">
        <v>0.655794</v>
      </c>
      <c r="H62" s="9">
        <v>41</v>
      </c>
      <c r="I62" s="9">
        <v>142.5</v>
      </c>
      <c r="J62" s="7">
        <v>3.933494</v>
      </c>
      <c r="K62" s="7">
        <v>5.99714</v>
      </c>
      <c r="L62" s="3">
        <f t="shared" si="0"/>
        <v>0.3598284</v>
      </c>
    </row>
    <row r="63" spans="1:12" ht="12.75">
      <c r="A63" s="3" t="s">
        <v>65</v>
      </c>
      <c r="B63" s="7"/>
      <c r="C63" s="7" t="s">
        <v>62</v>
      </c>
      <c r="D63" s="7"/>
      <c r="E63" s="7"/>
      <c r="F63" s="7"/>
      <c r="G63" s="8"/>
      <c r="H63" s="9"/>
      <c r="I63" s="9"/>
      <c r="J63" s="7"/>
      <c r="K63" s="7"/>
      <c r="L63" s="3"/>
    </row>
    <row r="64" spans="1:12" ht="12.75">
      <c r="A64" s="7"/>
      <c r="B64" s="9"/>
      <c r="C64" s="7"/>
      <c r="D64" s="7"/>
      <c r="E64" s="7"/>
      <c r="F64" s="7"/>
      <c r="J64" s="7"/>
      <c r="K64" s="7"/>
      <c r="L64" s="3"/>
    </row>
    <row r="65" spans="1:12" ht="12.75">
      <c r="A65" t="s">
        <v>71</v>
      </c>
      <c r="B65" s="7">
        <v>17.647566</v>
      </c>
      <c r="C65" s="7">
        <v>81.881113</v>
      </c>
      <c r="D65" s="7">
        <v>36.480221990000004</v>
      </c>
      <c r="E65" s="7">
        <v>0.523637</v>
      </c>
      <c r="F65" s="7">
        <v>2.702</v>
      </c>
      <c r="G65" s="8">
        <v>0.716318</v>
      </c>
      <c r="H65" s="9">
        <v>51</v>
      </c>
      <c r="I65" s="9">
        <v>193.5</v>
      </c>
      <c r="J65" s="7">
        <v>2.610417</v>
      </c>
      <c r="K65" s="7">
        <v>3.643985</v>
      </c>
      <c r="L65" s="3">
        <f t="shared" si="0"/>
        <v>0.21863909999999998</v>
      </c>
    </row>
    <row r="66" spans="1:12" ht="12.75">
      <c r="A66" t="s">
        <v>72</v>
      </c>
      <c r="B66" s="7">
        <v>7.071833</v>
      </c>
      <c r="C66" s="7">
        <v>18.57465</v>
      </c>
      <c r="D66" s="7">
        <v>11.344002499999998</v>
      </c>
      <c r="E66" s="7">
        <v>0.208064</v>
      </c>
      <c r="F66" s="7">
        <v>2.87</v>
      </c>
      <c r="G66" s="8">
        <v>0.723586</v>
      </c>
      <c r="H66" s="9">
        <v>51</v>
      </c>
      <c r="I66" s="9">
        <v>205.5</v>
      </c>
      <c r="J66" s="7">
        <v>3.346372</v>
      </c>
      <c r="K66" s="7">
        <v>4.624275</v>
      </c>
      <c r="L66" s="3">
        <f t="shared" si="0"/>
        <v>0.2774565</v>
      </c>
    </row>
    <row r="67" spans="1:12" ht="12.75">
      <c r="A67" t="s">
        <v>73</v>
      </c>
      <c r="B67" s="7">
        <v>19.109182</v>
      </c>
      <c r="C67" s="7">
        <v>76.874986</v>
      </c>
      <c r="D67" s="7">
        <v>36.79042878</v>
      </c>
      <c r="E67" s="7">
        <v>0.509218</v>
      </c>
      <c r="F67" s="7">
        <v>1.914</v>
      </c>
      <c r="G67" s="8">
        <v>0.683502</v>
      </c>
      <c r="H67" s="9">
        <v>44.5</v>
      </c>
      <c r="I67" s="9">
        <v>180</v>
      </c>
      <c r="J67" s="7">
        <v>2.519278</v>
      </c>
      <c r="K67" s="7">
        <v>3.685565</v>
      </c>
      <c r="L67" s="3">
        <f t="shared" si="0"/>
        <v>0.2211339</v>
      </c>
    </row>
    <row r="68" spans="1:12" ht="12.75">
      <c r="A68" t="s">
        <v>74</v>
      </c>
      <c r="B68" s="7">
        <v>13.750921</v>
      </c>
      <c r="C68" s="7">
        <v>52.106719</v>
      </c>
      <c r="D68" s="7">
        <v>25.735466369999997</v>
      </c>
      <c r="E68" s="7">
        <v>0.327756</v>
      </c>
      <c r="F68" s="7">
        <v>2.42</v>
      </c>
      <c r="G68" s="8">
        <v>0.702073</v>
      </c>
      <c r="H68" s="9">
        <v>47</v>
      </c>
      <c r="I68" s="9">
        <v>204</v>
      </c>
      <c r="J68" s="7">
        <v>2.318916</v>
      </c>
      <c r="K68" s="7">
        <v>3.302746</v>
      </c>
      <c r="L68" s="3">
        <f t="shared" si="0"/>
        <v>0.19816476</v>
      </c>
    </row>
    <row r="69" spans="1:12" ht="12.75">
      <c r="A69" s="3" t="s">
        <v>65</v>
      </c>
      <c r="B69" s="7"/>
      <c r="C69" s="7" t="s">
        <v>63</v>
      </c>
      <c r="D69" s="7"/>
      <c r="E69" s="7"/>
      <c r="F69" s="7"/>
      <c r="G69" s="8"/>
      <c r="H69" s="9"/>
      <c r="I69" s="9"/>
      <c r="J69" s="7"/>
      <c r="K69" s="7"/>
      <c r="L69" s="3"/>
    </row>
    <row r="70" spans="1:12" ht="12.75">
      <c r="A70" s="14"/>
      <c r="B70" s="15"/>
      <c r="C70" s="16"/>
      <c r="D70" s="16"/>
      <c r="E70" s="16"/>
      <c r="F70" s="16"/>
      <c r="G70" s="17"/>
      <c r="H70" s="18"/>
      <c r="I70" s="18"/>
      <c r="J70" s="16"/>
      <c r="K70" s="16"/>
      <c r="L70" s="28"/>
    </row>
    <row r="71" spans="1:11" ht="12.75">
      <c r="A71" s="19" t="s">
        <v>64</v>
      </c>
      <c r="B71" s="20"/>
      <c r="C71" s="21"/>
      <c r="D71" s="21"/>
      <c r="E71" s="21"/>
      <c r="F71" s="22"/>
      <c r="G71" s="23"/>
      <c r="H71" s="24"/>
      <c r="I71" s="24"/>
      <c r="J71" s="21"/>
      <c r="K71" s="21"/>
    </row>
    <row r="72" spans="1:2" ht="14.25">
      <c r="A72" s="25" t="s">
        <v>66</v>
      </c>
      <c r="B72" s="10"/>
    </row>
    <row r="73" ht="12.75">
      <c r="A73" s="10" t="s">
        <v>67</v>
      </c>
    </row>
    <row r="74" spans="1:4" ht="12.75">
      <c r="A74" t="s">
        <v>68</v>
      </c>
      <c r="B74" s="10"/>
      <c r="D74" s="7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</sheetData>
  <sheetProtection/>
  <printOptions/>
  <pageMargins left="0.75" right="0.75" top="1" bottom="1" header="0.5" footer="0.5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Michigan, 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marinkc</dc:creator>
  <cp:keywords/>
  <dc:description/>
  <cp:lastModifiedBy>bmoore</cp:lastModifiedBy>
  <dcterms:created xsi:type="dcterms:W3CDTF">2008-10-27T16:22:40Z</dcterms:created>
  <dcterms:modified xsi:type="dcterms:W3CDTF">2010-09-29T20:07:36Z</dcterms:modified>
  <cp:category/>
  <cp:version/>
  <cp:contentType/>
  <cp:contentStatus/>
</cp:coreProperties>
</file>